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חוברת_עבודה_זו"/>
  <mc:AlternateContent xmlns:mc="http://schemas.openxmlformats.org/markup-compatibility/2006">
    <mc:Choice Requires="x15">
      <x15ac:absPath xmlns:x15ac="http://schemas.microsoft.com/office/spreadsheetml/2010/11/ac" url="C:\Users\nogal\boulder-judge1-app\public\"/>
    </mc:Choice>
  </mc:AlternateContent>
  <xr:revisionPtr revIDLastSave="0" documentId="13_ncr:1_{6281CF38-B4E0-403F-9699-F6B69716F820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Competitors" sheetId="1" r:id="rId1"/>
    <sheet name="Assist Tables" sheetId="2" r:id="rId2"/>
    <sheet name="Atempts" sheetId="3" r:id="rId3"/>
    <sheet name="Score" sheetId="4" r:id="rId4"/>
    <sheet name="ScoreRankTable" sheetId="5" r:id="rId5"/>
    <sheet name="FOR LOGLIG" sheetId="6" r:id="rId6"/>
  </sheets>
  <definedNames>
    <definedName name="_xlcn.WorksheetConnection_ScoreRankTableA1G3001">ScoreRankTable!$B$1:$E$300</definedName>
    <definedName name="_xlcn.WorksheetConnection_קובץמילויתוצאותבולדרבוגרים.xlsxTable41">#REF!</definedName>
    <definedName name="Score">ScoreRankTable!$B$1:$F$18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JY0GaTG1w4SCpOY/IIu07wPD6P2vebJAExGNzSPcrAw="/>
    </ext>
  </extLst>
</workbook>
</file>

<file path=xl/calcChain.xml><?xml version="1.0" encoding="utf-8"?>
<calcChain xmlns="http://schemas.openxmlformats.org/spreadsheetml/2006/main">
  <c r="C59" i="5" l="1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14" i="5"/>
  <c r="C3" i="5"/>
  <c r="C4" i="5"/>
  <c r="C5" i="5"/>
  <c r="C6" i="5"/>
  <c r="C7" i="5"/>
  <c r="C8" i="5"/>
  <c r="C9" i="5"/>
  <c r="C10" i="5"/>
  <c r="C11" i="5"/>
  <c r="C12" i="5"/>
  <c r="C13" i="5"/>
  <c r="C2" i="5"/>
  <c r="B233" i="5" l="1"/>
  <c r="G233" i="5" s="1"/>
  <c r="I233" i="5" s="1"/>
  <c r="F233" i="5" s="1"/>
  <c r="B234" i="5"/>
  <c r="G234" i="5" s="1"/>
  <c r="I234" i="5" s="1"/>
  <c r="F234" i="5" s="1"/>
  <c r="B235" i="5"/>
  <c r="G235" i="5" s="1"/>
  <c r="I235" i="5" s="1"/>
  <c r="F235" i="5" s="1"/>
  <c r="B236" i="5"/>
  <c r="G236" i="5" s="1"/>
  <c r="I236" i="5" s="1"/>
  <c r="F236" i="5" s="1"/>
  <c r="B237" i="5"/>
  <c r="G237" i="5" s="1"/>
  <c r="I237" i="5" s="1"/>
  <c r="F237" i="5" s="1"/>
  <c r="B238" i="5"/>
  <c r="G238" i="5" s="1"/>
  <c r="I238" i="5" s="1"/>
  <c r="F238" i="5" s="1"/>
  <c r="B239" i="5"/>
  <c r="G239" i="5" s="1"/>
  <c r="I239" i="5" s="1"/>
  <c r="F239" i="5" s="1"/>
  <c r="B240" i="5"/>
  <c r="G240" i="5" s="1"/>
  <c r="I240" i="5" s="1"/>
  <c r="F240" i="5" s="1"/>
  <c r="B241" i="5"/>
  <c r="G241" i="5" s="1"/>
  <c r="I241" i="5" s="1"/>
  <c r="F241" i="5" s="1"/>
  <c r="B242" i="5"/>
  <c r="G242" i="5" s="1"/>
  <c r="I242" i="5" s="1"/>
  <c r="F242" i="5" s="1"/>
  <c r="B243" i="5"/>
  <c r="B244" i="5"/>
  <c r="H244" i="5" s="1"/>
  <c r="E244" i="5" s="1"/>
  <c r="B245" i="5"/>
  <c r="H245" i="5" s="1"/>
  <c r="E245" i="5" s="1"/>
  <c r="B246" i="5"/>
  <c r="B247" i="5"/>
  <c r="B248" i="5"/>
  <c r="H248" i="5" s="1"/>
  <c r="E248" i="5" s="1"/>
  <c r="B249" i="5"/>
  <c r="H249" i="5" s="1"/>
  <c r="E249" i="5" s="1"/>
  <c r="B250" i="5"/>
  <c r="B251" i="5"/>
  <c r="B252" i="5"/>
  <c r="H252" i="5" s="1"/>
  <c r="E252" i="5" s="1"/>
  <c r="B253" i="5"/>
  <c r="H253" i="5" s="1"/>
  <c r="E253" i="5" s="1"/>
  <c r="B254" i="5"/>
  <c r="B255" i="5"/>
  <c r="B256" i="5"/>
  <c r="H256" i="5" s="1"/>
  <c r="E256" i="5" s="1"/>
  <c r="B257" i="5"/>
  <c r="H257" i="5"/>
  <c r="E257" i="5" s="1"/>
  <c r="B258" i="5"/>
  <c r="B259" i="5"/>
  <c r="B260" i="5"/>
  <c r="H260" i="5" s="1"/>
  <c r="E260" i="5" s="1"/>
  <c r="B261" i="5"/>
  <c r="H261" i="5" s="1"/>
  <c r="E261" i="5" s="1"/>
  <c r="B262" i="5"/>
  <c r="B263" i="5"/>
  <c r="B264" i="5"/>
  <c r="D264" i="5" s="1"/>
  <c r="B265" i="5"/>
  <c r="H265" i="5" s="1"/>
  <c r="E265" i="5" s="1"/>
  <c r="B266" i="5"/>
  <c r="D266" i="5" s="1"/>
  <c r="B267" i="5"/>
  <c r="B268" i="5"/>
  <c r="B269" i="5"/>
  <c r="H269" i="5" s="1"/>
  <c r="E269" i="5" s="1"/>
  <c r="B270" i="5"/>
  <c r="D270" i="5" s="1"/>
  <c r="B271" i="5"/>
  <c r="G271" i="5" s="1"/>
  <c r="I271" i="5" s="1"/>
  <c r="F271" i="5" s="1"/>
  <c r="B272" i="5"/>
  <c r="D272" i="5" s="1"/>
  <c r="B273" i="5"/>
  <c r="H273" i="5" s="1"/>
  <c r="E273" i="5" s="1"/>
  <c r="B274" i="5"/>
  <c r="D274" i="5" s="1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D289" i="5" s="1"/>
  <c r="B290" i="5"/>
  <c r="D290" i="5" s="1"/>
  <c r="B291" i="5"/>
  <c r="D291" i="5" s="1"/>
  <c r="B292" i="5"/>
  <c r="D292" i="5" s="1"/>
  <c r="B293" i="5"/>
  <c r="D293" i="5" s="1"/>
  <c r="A294" i="5"/>
  <c r="B294" i="5"/>
  <c r="D294" i="5" s="1"/>
  <c r="B295" i="5"/>
  <c r="D295" i="5" s="1"/>
  <c r="B296" i="5"/>
  <c r="D296" i="5" s="1"/>
  <c r="B297" i="5"/>
  <c r="D297" i="5" s="1"/>
  <c r="B298" i="5"/>
  <c r="D298" i="5" s="1"/>
  <c r="B299" i="5"/>
  <c r="D299" i="5" s="1"/>
  <c r="B300" i="5"/>
  <c r="D300" i="5" s="1"/>
  <c r="B3" i="5"/>
  <c r="B4" i="5"/>
  <c r="H4" i="5" s="1"/>
  <c r="B5" i="5"/>
  <c r="G5" i="5" s="1"/>
  <c r="B6" i="5"/>
  <c r="B7" i="5"/>
  <c r="H7" i="5" s="1"/>
  <c r="B8" i="5"/>
  <c r="G8" i="5" s="1"/>
  <c r="B9" i="5"/>
  <c r="B10" i="5"/>
  <c r="B11" i="5"/>
  <c r="H11" i="5" s="1"/>
  <c r="B12" i="5"/>
  <c r="G12" i="5" s="1"/>
  <c r="B13" i="5"/>
  <c r="H13" i="5" s="1"/>
  <c r="B14" i="5"/>
  <c r="H14" i="5" s="1"/>
  <c r="B15" i="5"/>
  <c r="B16" i="5"/>
  <c r="H16" i="5" s="1"/>
  <c r="B17" i="5"/>
  <c r="B18" i="5"/>
  <c r="G18" i="5" s="1"/>
  <c r="B19" i="5"/>
  <c r="H19" i="5" s="1"/>
  <c r="B20" i="5"/>
  <c r="G20" i="5" s="1"/>
  <c r="B21" i="5"/>
  <c r="H21" i="5" s="1"/>
  <c r="B22" i="5"/>
  <c r="G22" i="5" s="1"/>
  <c r="B23" i="5"/>
  <c r="B24" i="5"/>
  <c r="G24" i="5" s="1"/>
  <c r="B25" i="5"/>
  <c r="B26" i="5"/>
  <c r="H26" i="5" s="1"/>
  <c r="B27" i="5"/>
  <c r="H27" i="5" s="1"/>
  <c r="B28" i="5"/>
  <c r="H28" i="5" s="1"/>
  <c r="B29" i="5"/>
  <c r="H29" i="5" s="1"/>
  <c r="B30" i="5"/>
  <c r="B31" i="5"/>
  <c r="B32" i="5"/>
  <c r="B33" i="5"/>
  <c r="B34" i="5"/>
  <c r="G34" i="5" s="1"/>
  <c r="B35" i="5"/>
  <c r="H35" i="5" s="1"/>
  <c r="B36" i="5"/>
  <c r="G36" i="5" s="1"/>
  <c r="B37" i="5"/>
  <c r="H37" i="5" s="1"/>
  <c r="B38" i="5"/>
  <c r="G38" i="5" s="1"/>
  <c r="B39" i="5"/>
  <c r="B40" i="5"/>
  <c r="G40" i="5" s="1"/>
  <c r="B41" i="5"/>
  <c r="B42" i="5"/>
  <c r="H42" i="5" s="1"/>
  <c r="B43" i="5"/>
  <c r="H43" i="5" s="1"/>
  <c r="B44" i="5"/>
  <c r="B45" i="5"/>
  <c r="B46" i="5"/>
  <c r="H46" i="5" s="1"/>
  <c r="B47" i="5"/>
  <c r="G47" i="5" s="1"/>
  <c r="B48" i="5"/>
  <c r="G48" i="5" s="1"/>
  <c r="B49" i="5"/>
  <c r="B50" i="5"/>
  <c r="H50" i="5" s="1"/>
  <c r="B51" i="5"/>
  <c r="G51" i="5" s="1"/>
  <c r="B52" i="5"/>
  <c r="B53" i="5"/>
  <c r="H53" i="5" s="1"/>
  <c r="B54" i="5"/>
  <c r="H54" i="5" s="1"/>
  <c r="B55" i="5"/>
  <c r="G55" i="5" s="1"/>
  <c r="B56" i="5"/>
  <c r="B57" i="5"/>
  <c r="H57" i="5" s="1"/>
  <c r="B58" i="5"/>
  <c r="B59" i="5"/>
  <c r="B60" i="5"/>
  <c r="B61" i="5"/>
  <c r="H61" i="5" s="1"/>
  <c r="B62" i="5"/>
  <c r="B63" i="5"/>
  <c r="B64" i="5"/>
  <c r="B65" i="5"/>
  <c r="G65" i="5"/>
  <c r="B66" i="5"/>
  <c r="B67" i="5"/>
  <c r="B68" i="5"/>
  <c r="B69" i="5"/>
  <c r="B70" i="5"/>
  <c r="G70" i="5" s="1"/>
  <c r="B71" i="5"/>
  <c r="H71" i="5" s="1"/>
  <c r="B72" i="5"/>
  <c r="B73" i="5"/>
  <c r="B74" i="5"/>
  <c r="G74" i="5" s="1"/>
  <c r="B75" i="5"/>
  <c r="B76" i="5"/>
  <c r="G76" i="5" s="1"/>
  <c r="B77" i="5"/>
  <c r="B78" i="5"/>
  <c r="G78" i="5" s="1"/>
  <c r="B79" i="5"/>
  <c r="H79" i="5" s="1"/>
  <c r="B80" i="5"/>
  <c r="B81" i="5"/>
  <c r="B82" i="5"/>
  <c r="G82" i="5" s="1"/>
  <c r="B83" i="5"/>
  <c r="H83" i="5" s="1"/>
  <c r="B84" i="5"/>
  <c r="G84" i="5"/>
  <c r="B85" i="5"/>
  <c r="B86" i="5"/>
  <c r="G86" i="5" s="1"/>
  <c r="B87" i="5"/>
  <c r="B88" i="5"/>
  <c r="B89" i="5"/>
  <c r="B90" i="5"/>
  <c r="B91" i="5"/>
  <c r="H91" i="5" s="1"/>
  <c r="B92" i="5"/>
  <c r="G92" i="5" s="1"/>
  <c r="B93" i="5"/>
  <c r="B94" i="5"/>
  <c r="B95" i="5"/>
  <c r="B96" i="5"/>
  <c r="B97" i="5"/>
  <c r="B98" i="5"/>
  <c r="G98" i="5" s="1"/>
  <c r="B99" i="5"/>
  <c r="B100" i="5"/>
  <c r="G100" i="5" s="1"/>
  <c r="B101" i="5"/>
  <c r="B102" i="5"/>
  <c r="G102" i="5" s="1"/>
  <c r="I102" i="5" s="1"/>
  <c r="F102" i="5" s="1"/>
  <c r="B103" i="5"/>
  <c r="D103" i="5" s="1"/>
  <c r="B104" i="5"/>
  <c r="B105" i="5"/>
  <c r="H105" i="5" s="1"/>
  <c r="E105" i="5" s="1"/>
  <c r="B106" i="5"/>
  <c r="H106" i="5"/>
  <c r="E106" i="5" s="1"/>
  <c r="B107" i="5"/>
  <c r="B108" i="5"/>
  <c r="B109" i="5"/>
  <c r="H109" i="5" s="1"/>
  <c r="E109" i="5" s="1"/>
  <c r="B110" i="5"/>
  <c r="H110" i="5" s="1"/>
  <c r="E110" i="5" s="1"/>
  <c r="B111" i="5"/>
  <c r="B112" i="5"/>
  <c r="B113" i="5"/>
  <c r="H113" i="5" s="1"/>
  <c r="E113" i="5" s="1"/>
  <c r="B114" i="5"/>
  <c r="H114" i="5" s="1"/>
  <c r="E114" i="5" s="1"/>
  <c r="B115" i="5"/>
  <c r="B116" i="5"/>
  <c r="B117" i="5"/>
  <c r="H117" i="5" s="1"/>
  <c r="E117" i="5" s="1"/>
  <c r="B118" i="5"/>
  <c r="H118" i="5" s="1"/>
  <c r="E118" i="5" s="1"/>
  <c r="B119" i="5"/>
  <c r="B120" i="5"/>
  <c r="A120" i="5" s="1"/>
  <c r="B121" i="5"/>
  <c r="G121" i="5" s="1"/>
  <c r="I121" i="5" s="1"/>
  <c r="F121" i="5" s="1"/>
  <c r="D121" i="5"/>
  <c r="A122" i="5"/>
  <c r="B122" i="5"/>
  <c r="D122" i="5" s="1"/>
  <c r="H122" i="5"/>
  <c r="E122" i="5" s="1"/>
  <c r="B123" i="5"/>
  <c r="D123" i="5" s="1"/>
  <c r="B124" i="5"/>
  <c r="D124" i="5" s="1"/>
  <c r="G124" i="5"/>
  <c r="I124" i="5" s="1"/>
  <c r="F124" i="5" s="1"/>
  <c r="B125" i="5"/>
  <c r="A125" i="5" s="1"/>
  <c r="H125" i="5"/>
  <c r="E125" i="5" s="1"/>
  <c r="B126" i="5"/>
  <c r="H126" i="5" s="1"/>
  <c r="E126" i="5" s="1"/>
  <c r="B127" i="5"/>
  <c r="B128" i="5"/>
  <c r="G128" i="5" s="1"/>
  <c r="I128" i="5" s="1"/>
  <c r="F128" i="5" s="1"/>
  <c r="D128" i="5"/>
  <c r="B129" i="5"/>
  <c r="D129" i="5" s="1"/>
  <c r="B130" i="5"/>
  <c r="B131" i="5"/>
  <c r="H131" i="5" s="1"/>
  <c r="E131" i="5" s="1"/>
  <c r="G131" i="5"/>
  <c r="I131" i="5" s="1"/>
  <c r="F131" i="5" s="1"/>
  <c r="B132" i="5"/>
  <c r="A132" i="5" s="1"/>
  <c r="B133" i="5"/>
  <c r="D133" i="5" s="1"/>
  <c r="G133" i="5"/>
  <c r="I133" i="5" s="1"/>
  <c r="F133" i="5" s="1"/>
  <c r="B134" i="5"/>
  <c r="D134" i="5" s="1"/>
  <c r="B135" i="5"/>
  <c r="A135" i="5" s="1"/>
  <c r="D135" i="5"/>
  <c r="B136" i="5"/>
  <c r="B137" i="5"/>
  <c r="B138" i="5"/>
  <c r="B139" i="5"/>
  <c r="H139" i="5" s="1"/>
  <c r="E139" i="5" s="1"/>
  <c r="D139" i="5"/>
  <c r="B140" i="5"/>
  <c r="G140" i="5" s="1"/>
  <c r="I140" i="5" s="1"/>
  <c r="F140" i="5" s="1"/>
  <c r="B141" i="5"/>
  <c r="A141" i="5" s="1"/>
  <c r="B142" i="5"/>
  <c r="H142" i="5" s="1"/>
  <c r="E142" i="5" s="1"/>
  <c r="B143" i="5"/>
  <c r="A143" i="5" s="1"/>
  <c r="H143" i="5"/>
  <c r="E143" i="5" s="1"/>
  <c r="B144" i="5"/>
  <c r="B145" i="5"/>
  <c r="D145" i="5" s="1"/>
  <c r="G145" i="5"/>
  <c r="I145" i="5" s="1"/>
  <c r="F145" i="5" s="1"/>
  <c r="B146" i="5"/>
  <c r="A146" i="5" s="1"/>
  <c r="B147" i="5"/>
  <c r="D147" i="5" s="1"/>
  <c r="B148" i="5"/>
  <c r="A148" i="5" s="1"/>
  <c r="B149" i="5"/>
  <c r="G149" i="5" s="1"/>
  <c r="I149" i="5" s="1"/>
  <c r="F149" i="5" s="1"/>
  <c r="B150" i="5"/>
  <c r="B151" i="5"/>
  <c r="D151" i="5" s="1"/>
  <c r="G151" i="5"/>
  <c r="I151" i="5" s="1"/>
  <c r="F151" i="5" s="1"/>
  <c r="A152" i="5"/>
  <c r="B152" i="5"/>
  <c r="D152" i="5" s="1"/>
  <c r="G152" i="5"/>
  <c r="I152" i="5" s="1"/>
  <c r="F152" i="5" s="1"/>
  <c r="B153" i="5"/>
  <c r="B154" i="5"/>
  <c r="A154" i="5" s="1"/>
  <c r="B155" i="5"/>
  <c r="A155" i="5" s="1"/>
  <c r="A156" i="5"/>
  <c r="B156" i="5"/>
  <c r="G156" i="5" s="1"/>
  <c r="I156" i="5" s="1"/>
  <c r="F156" i="5" s="1"/>
  <c r="D156" i="5"/>
  <c r="B157" i="5"/>
  <c r="D157" i="5" s="1"/>
  <c r="B158" i="5"/>
  <c r="A158" i="5" s="1"/>
  <c r="B159" i="5"/>
  <c r="H159" i="5" s="1"/>
  <c r="E159" i="5" s="1"/>
  <c r="B160" i="5"/>
  <c r="A160" i="5" s="1"/>
  <c r="B161" i="5"/>
  <c r="D161" i="5" s="1"/>
  <c r="B162" i="5"/>
  <c r="D162" i="5" s="1"/>
  <c r="B163" i="5"/>
  <c r="A163" i="5" s="1"/>
  <c r="D163" i="5"/>
  <c r="B164" i="5"/>
  <c r="B165" i="5"/>
  <c r="D165" i="5"/>
  <c r="B166" i="5"/>
  <c r="B167" i="5"/>
  <c r="G167" i="5" s="1"/>
  <c r="I167" i="5" s="1"/>
  <c r="F167" i="5" s="1"/>
  <c r="B168" i="5"/>
  <c r="D168" i="5" s="1"/>
  <c r="G168" i="5"/>
  <c r="I168" i="5" s="1"/>
  <c r="F168" i="5" s="1"/>
  <c r="B169" i="5"/>
  <c r="A169" i="5" s="1"/>
  <c r="G169" i="5"/>
  <c r="I169" i="5" s="1"/>
  <c r="F169" i="5" s="1"/>
  <c r="H169" i="5"/>
  <c r="E169" i="5" s="1"/>
  <c r="B170" i="5"/>
  <c r="H170" i="5" s="1"/>
  <c r="E170" i="5" s="1"/>
  <c r="B171" i="5"/>
  <c r="A171" i="5" s="1"/>
  <c r="B172" i="5"/>
  <c r="G172" i="5" s="1"/>
  <c r="I172" i="5" s="1"/>
  <c r="F172" i="5" s="1"/>
  <c r="B173" i="5"/>
  <c r="D173" i="5" s="1"/>
  <c r="B174" i="5"/>
  <c r="A174" i="5" s="1"/>
  <c r="B175" i="5"/>
  <c r="D175" i="5" s="1"/>
  <c r="B176" i="5"/>
  <c r="A176" i="5" s="1"/>
  <c r="B177" i="5"/>
  <c r="B178" i="5"/>
  <c r="G178" i="5"/>
  <c r="I178" i="5" s="1"/>
  <c r="F178" i="5" s="1"/>
  <c r="B179" i="5"/>
  <c r="D179" i="5"/>
  <c r="B180" i="5"/>
  <c r="D180" i="5" s="1"/>
  <c r="B181" i="5"/>
  <c r="B182" i="5"/>
  <c r="D182" i="5" s="1"/>
  <c r="B183" i="5"/>
  <c r="A183" i="5" s="1"/>
  <c r="H183" i="5"/>
  <c r="E183" i="5" s="1"/>
  <c r="A184" i="5"/>
  <c r="B184" i="5"/>
  <c r="D184" i="5" s="1"/>
  <c r="G184" i="5"/>
  <c r="I184" i="5" s="1"/>
  <c r="F184" i="5" s="1"/>
  <c r="H184" i="5"/>
  <c r="E184" i="5" s="1"/>
  <c r="B185" i="5"/>
  <c r="D185" i="5" s="1"/>
  <c r="B186" i="5"/>
  <c r="A186" i="5" s="1"/>
  <c r="B187" i="5"/>
  <c r="B188" i="5"/>
  <c r="A188" i="5" s="1"/>
  <c r="B189" i="5"/>
  <c r="A189" i="5" s="1"/>
  <c r="B190" i="5"/>
  <c r="D190" i="5" s="1"/>
  <c r="B191" i="5"/>
  <c r="D191" i="5" s="1"/>
  <c r="B192" i="5"/>
  <c r="A192" i="5" s="1"/>
  <c r="B193" i="5"/>
  <c r="G193" i="5" s="1"/>
  <c r="I193" i="5" s="1"/>
  <c r="F193" i="5" s="1"/>
  <c r="B194" i="5"/>
  <c r="H194" i="5" s="1"/>
  <c r="E194" i="5" s="1"/>
  <c r="B195" i="5"/>
  <c r="D195" i="5" s="1"/>
  <c r="B196" i="5"/>
  <c r="D196" i="5" s="1"/>
  <c r="B197" i="5"/>
  <c r="H197" i="5" s="1"/>
  <c r="E197" i="5" s="1"/>
  <c r="B198" i="5"/>
  <c r="D198" i="5" s="1"/>
  <c r="B199" i="5"/>
  <c r="B200" i="5"/>
  <c r="D200" i="5" s="1"/>
  <c r="B201" i="5"/>
  <c r="B202" i="5"/>
  <c r="D202" i="5" s="1"/>
  <c r="G202" i="5"/>
  <c r="I202" i="5" s="1"/>
  <c r="F202" i="5" s="1"/>
  <c r="B203" i="5"/>
  <c r="D203" i="5" s="1"/>
  <c r="B204" i="5"/>
  <c r="D204" i="5" s="1"/>
  <c r="B205" i="5"/>
  <c r="D205" i="5" s="1"/>
  <c r="B206" i="5"/>
  <c r="D206" i="5" s="1"/>
  <c r="B207" i="5"/>
  <c r="D207" i="5" s="1"/>
  <c r="G207" i="5"/>
  <c r="I207" i="5" s="1"/>
  <c r="F207" i="5" s="1"/>
  <c r="B208" i="5"/>
  <c r="B209" i="5"/>
  <c r="G209" i="5" s="1"/>
  <c r="I209" i="5" s="1"/>
  <c r="F209" i="5" s="1"/>
  <c r="B210" i="5"/>
  <c r="D210" i="5" s="1"/>
  <c r="B211" i="5"/>
  <c r="A211" i="5" s="1"/>
  <c r="B212" i="5"/>
  <c r="D212" i="5" s="1"/>
  <c r="B213" i="5"/>
  <c r="D213" i="5"/>
  <c r="B214" i="5"/>
  <c r="D214" i="5" s="1"/>
  <c r="B215" i="5"/>
  <c r="D215" i="5" s="1"/>
  <c r="B216" i="5"/>
  <c r="D216" i="5" s="1"/>
  <c r="H216" i="5"/>
  <c r="E216" i="5" s="1"/>
  <c r="B217" i="5"/>
  <c r="H217" i="5" s="1"/>
  <c r="E217" i="5" s="1"/>
  <c r="B218" i="5"/>
  <c r="D218" i="5" s="1"/>
  <c r="G218" i="5"/>
  <c r="I218" i="5" s="1"/>
  <c r="F218" i="5" s="1"/>
  <c r="B219" i="5"/>
  <c r="H219" i="5" s="1"/>
  <c r="E219" i="5" s="1"/>
  <c r="B220" i="5"/>
  <c r="B221" i="5"/>
  <c r="B222" i="5"/>
  <c r="D222" i="5" s="1"/>
  <c r="B223" i="5"/>
  <c r="G223" i="5" s="1"/>
  <c r="I223" i="5" s="1"/>
  <c r="F223" i="5" s="1"/>
  <c r="B224" i="5"/>
  <c r="D224" i="5" s="1"/>
  <c r="B225" i="5"/>
  <c r="H225" i="5" s="1"/>
  <c r="E225" i="5" s="1"/>
  <c r="B226" i="5"/>
  <c r="B227" i="5"/>
  <c r="A227" i="5" s="1"/>
  <c r="B228" i="5"/>
  <c r="D228" i="5" s="1"/>
  <c r="B229" i="5"/>
  <c r="D229" i="5" s="1"/>
  <c r="B230" i="5"/>
  <c r="D230" i="5" s="1"/>
  <c r="B231" i="5"/>
  <c r="D231" i="5" s="1"/>
  <c r="B232" i="5"/>
  <c r="D232" i="5" s="1"/>
  <c r="B2" i="5"/>
  <c r="M4" i="1"/>
  <c r="M5" i="1"/>
  <c r="M6" i="1"/>
  <c r="M7" i="1"/>
  <c r="M8" i="1"/>
  <c r="M9" i="1"/>
  <c r="M10" i="1"/>
  <c r="M11" i="1"/>
  <c r="M12" i="1"/>
  <c r="M13" i="1"/>
  <c r="M14" i="1"/>
  <c r="M15" i="1"/>
  <c r="M16" i="1"/>
  <c r="G198" i="5" l="1"/>
  <c r="I198" i="5" s="1"/>
  <c r="F198" i="5" s="1"/>
  <c r="H174" i="5"/>
  <c r="E174" i="5" s="1"/>
  <c r="H98" i="5"/>
  <c r="A203" i="5"/>
  <c r="H163" i="5"/>
  <c r="E163" i="5" s="1"/>
  <c r="D158" i="5"/>
  <c r="D158" i="6" s="1"/>
  <c r="H155" i="5"/>
  <c r="E155" i="5" s="1"/>
  <c r="H151" i="5"/>
  <c r="D146" i="5"/>
  <c r="H212" i="5"/>
  <c r="E212" i="5" s="1"/>
  <c r="D186" i="5"/>
  <c r="G170" i="5"/>
  <c r="I170" i="5" s="1"/>
  <c r="F170" i="5" s="1"/>
  <c r="H156" i="5"/>
  <c r="E156" i="5" s="1"/>
  <c r="A151" i="5"/>
  <c r="A151" i="6" s="1"/>
  <c r="G231" i="5"/>
  <c r="I231" i="5" s="1"/>
  <c r="F231" i="5" s="1"/>
  <c r="D170" i="5"/>
  <c r="D170" i="6" s="1"/>
  <c r="H161" i="5"/>
  <c r="E161" i="5" s="1"/>
  <c r="G269" i="5"/>
  <c r="I269" i="5" s="1"/>
  <c r="F269" i="5" s="1"/>
  <c r="H47" i="5"/>
  <c r="G7" i="5"/>
  <c r="G42" i="5"/>
  <c r="G14" i="5"/>
  <c r="A223" i="5"/>
  <c r="A193" i="5"/>
  <c r="A193" i="6" s="1"/>
  <c r="H191" i="5"/>
  <c r="E191" i="5" s="1"/>
  <c r="A191" i="5"/>
  <c r="H140" i="5"/>
  <c r="E140" i="5" s="1"/>
  <c r="A140" i="5"/>
  <c r="A123" i="5"/>
  <c r="A123" i="6" s="1"/>
  <c r="A296" i="5"/>
  <c r="H231" i="5"/>
  <c r="E231" i="5" s="1"/>
  <c r="D227" i="5"/>
  <c r="D223" i="5"/>
  <c r="D217" i="5"/>
  <c r="H207" i="5"/>
  <c r="E207" i="5" s="1"/>
  <c r="D193" i="5"/>
  <c r="D193" i="6" s="1"/>
  <c r="G192" i="5"/>
  <c r="I192" i="5" s="1"/>
  <c r="F192" i="5" s="1"/>
  <c r="A180" i="5"/>
  <c r="A175" i="5"/>
  <c r="G173" i="5"/>
  <c r="I173" i="5" s="1"/>
  <c r="F173" i="5" s="1"/>
  <c r="A170" i="5"/>
  <c r="A170" i="6" s="1"/>
  <c r="H168" i="5"/>
  <c r="E168" i="5" s="1"/>
  <c r="D167" i="5"/>
  <c r="A149" i="5"/>
  <c r="A149" i="6" s="1"/>
  <c r="H146" i="5"/>
  <c r="E146" i="5" s="1"/>
  <c r="D142" i="5"/>
  <c r="D141" i="5"/>
  <c r="D140" i="5"/>
  <c r="D140" i="6" s="1"/>
  <c r="H135" i="5"/>
  <c r="H133" i="5"/>
  <c r="E133" i="5" s="1"/>
  <c r="G126" i="5"/>
  <c r="I126" i="5" s="1"/>
  <c r="F126" i="5" s="1"/>
  <c r="G123" i="5"/>
  <c r="I123" i="5" s="1"/>
  <c r="F123" i="5" s="1"/>
  <c r="A121" i="5"/>
  <c r="H102" i="5"/>
  <c r="E102" i="5" s="1"/>
  <c r="H99" i="5"/>
  <c r="G57" i="5"/>
  <c r="G28" i="5"/>
  <c r="G26" i="5"/>
  <c r="H12" i="5"/>
  <c r="G4" i="5"/>
  <c r="E4" i="6" s="1"/>
  <c r="A300" i="5"/>
  <c r="A300" i="6" s="1"/>
  <c r="A292" i="5"/>
  <c r="A224" i="5"/>
  <c r="A224" i="6" s="1"/>
  <c r="A173" i="5"/>
  <c r="A173" i="6" s="1"/>
  <c r="H141" i="5"/>
  <c r="E141" i="5" s="1"/>
  <c r="A126" i="5"/>
  <c r="A126" i="6" s="1"/>
  <c r="A231" i="5"/>
  <c r="G227" i="5"/>
  <c r="I227" i="5" s="1"/>
  <c r="F227" i="5" s="1"/>
  <c r="G225" i="5"/>
  <c r="I225" i="5" s="1"/>
  <c r="F225" i="5" s="1"/>
  <c r="H223" i="5"/>
  <c r="E223" i="5" s="1"/>
  <c r="G222" i="5"/>
  <c r="I222" i="5" s="1"/>
  <c r="F222" i="5" s="1"/>
  <c r="D219" i="5"/>
  <c r="H211" i="5"/>
  <c r="E211" i="5" s="1"/>
  <c r="A207" i="5"/>
  <c r="A196" i="5"/>
  <c r="A196" i="6" s="1"/>
  <c r="H193" i="5"/>
  <c r="E193" i="5" s="1"/>
  <c r="H192" i="5"/>
  <c r="E192" i="5" s="1"/>
  <c r="G191" i="5"/>
  <c r="I191" i="5" s="1"/>
  <c r="F191" i="5" s="1"/>
  <c r="H173" i="5"/>
  <c r="E173" i="5" s="1"/>
  <c r="A168" i="5"/>
  <c r="G163" i="5"/>
  <c r="I163" i="5" s="1"/>
  <c r="F163" i="5" s="1"/>
  <c r="A161" i="5"/>
  <c r="A161" i="6" s="1"/>
  <c r="A147" i="5"/>
  <c r="A147" i="6" s="1"/>
  <c r="G141" i="5"/>
  <c r="I141" i="5" s="1"/>
  <c r="F141" i="5" s="1"/>
  <c r="A133" i="5"/>
  <c r="H123" i="5"/>
  <c r="E123" i="5" s="1"/>
  <c r="H95" i="5"/>
  <c r="H86" i="5"/>
  <c r="A298" i="5"/>
  <c r="A290" i="5"/>
  <c r="A290" i="6" s="1"/>
  <c r="A181" i="5"/>
  <c r="A181" i="6" s="1"/>
  <c r="H181" i="5"/>
  <c r="E181" i="5" s="1"/>
  <c r="G177" i="5"/>
  <c r="I177" i="5" s="1"/>
  <c r="F177" i="5" s="1"/>
  <c r="D177" i="5"/>
  <c r="D177" i="6" s="1"/>
  <c r="D166" i="5"/>
  <c r="D166" i="6" s="1"/>
  <c r="H166" i="5"/>
  <c r="E166" i="5" s="1"/>
  <c r="A166" i="5"/>
  <c r="A166" i="6" s="1"/>
  <c r="G144" i="5"/>
  <c r="I144" i="5" s="1"/>
  <c r="F144" i="5" s="1"/>
  <c r="D144" i="5"/>
  <c r="D144" i="6" s="1"/>
  <c r="H2" i="5"/>
  <c r="G2" i="5"/>
  <c r="G213" i="5"/>
  <c r="I213" i="5" s="1"/>
  <c r="F213" i="5" s="1"/>
  <c r="A213" i="5"/>
  <c r="A213" i="6" s="1"/>
  <c r="A195" i="5"/>
  <c r="G195" i="5"/>
  <c r="I195" i="5" s="1"/>
  <c r="F195" i="5" s="1"/>
  <c r="A177" i="5"/>
  <c r="A177" i="6" s="1"/>
  <c r="G137" i="5"/>
  <c r="I137" i="5" s="1"/>
  <c r="F137" i="5" s="1"/>
  <c r="D137" i="5"/>
  <c r="H137" i="5"/>
  <c r="E137" i="5" s="1"/>
  <c r="A137" i="5"/>
  <c r="A137" i="6" s="1"/>
  <c r="D288" i="5"/>
  <c r="H288" i="5"/>
  <c r="E288" i="5" s="1"/>
  <c r="D220" i="5"/>
  <c r="H220" i="5"/>
  <c r="E220" i="5" s="1"/>
  <c r="A216" i="5"/>
  <c r="A216" i="6" s="1"/>
  <c r="G199" i="5"/>
  <c r="I199" i="5" s="1"/>
  <c r="F199" i="5" s="1"/>
  <c r="D199" i="5"/>
  <c r="H182" i="5"/>
  <c r="G182" i="5"/>
  <c r="A182" i="5"/>
  <c r="A182" i="6" s="1"/>
  <c r="G165" i="5"/>
  <c r="I165" i="5" s="1"/>
  <c r="F165" i="5" s="1"/>
  <c r="H165" i="5"/>
  <c r="E165" i="5" s="1"/>
  <c r="A165" i="5"/>
  <c r="A165" i="6" s="1"/>
  <c r="A136" i="5"/>
  <c r="G136" i="5"/>
  <c r="I136" i="5" s="1"/>
  <c r="F136" i="5" s="1"/>
  <c r="H136" i="5"/>
  <c r="E136" i="5" s="1"/>
  <c r="A130" i="5"/>
  <c r="A130" i="6" s="1"/>
  <c r="D130" i="5"/>
  <c r="A127" i="5"/>
  <c r="A127" i="6" s="1"/>
  <c r="H127" i="5"/>
  <c r="E127" i="5" s="1"/>
  <c r="H90" i="5"/>
  <c r="G90" i="5"/>
  <c r="G56" i="5"/>
  <c r="H56" i="5"/>
  <c r="G44" i="5"/>
  <c r="H44" i="5"/>
  <c r="D226" i="5"/>
  <c r="G226" i="5"/>
  <c r="I226" i="5" s="1"/>
  <c r="F226" i="5" s="1"/>
  <c r="D221" i="5"/>
  <c r="D221" i="6" s="1"/>
  <c r="H221" i="5"/>
  <c r="E221" i="5" s="1"/>
  <c r="D197" i="5"/>
  <c r="D197" i="6" s="1"/>
  <c r="A197" i="5"/>
  <c r="A197" i="6" s="1"/>
  <c r="D189" i="5"/>
  <c r="D189" i="6" s="1"/>
  <c r="G189" i="5"/>
  <c r="I189" i="5" s="1"/>
  <c r="F189" i="5" s="1"/>
  <c r="H189" i="5"/>
  <c r="E189" i="5" s="1"/>
  <c r="A164" i="5"/>
  <c r="H164" i="5"/>
  <c r="E164" i="5" s="1"/>
  <c r="D138" i="5"/>
  <c r="G138" i="5"/>
  <c r="I138" i="5" s="1"/>
  <c r="F138" i="5" s="1"/>
  <c r="H138" i="5"/>
  <c r="E138" i="5" s="1"/>
  <c r="A138" i="5"/>
  <c r="A138" i="6" s="1"/>
  <c r="G94" i="5"/>
  <c r="H94" i="5"/>
  <c r="G62" i="5"/>
  <c r="H62" i="5"/>
  <c r="G10" i="5"/>
  <c r="H10" i="5"/>
  <c r="A221" i="5"/>
  <c r="A221" i="6" s="1"/>
  <c r="A215" i="5"/>
  <c r="H215" i="5"/>
  <c r="E215" i="5" s="1"/>
  <c r="D208" i="5"/>
  <c r="H208" i="5"/>
  <c r="E208" i="5" s="1"/>
  <c r="A205" i="5"/>
  <c r="A205" i="6" s="1"/>
  <c r="G205" i="5"/>
  <c r="I205" i="5" s="1"/>
  <c r="F205" i="5" s="1"/>
  <c r="A200" i="5"/>
  <c r="A200" i="6" s="1"/>
  <c r="A179" i="5"/>
  <c r="G179" i="5"/>
  <c r="I179" i="5" s="1"/>
  <c r="F179" i="5" s="1"/>
  <c r="A153" i="5"/>
  <c r="A153" i="6" s="1"/>
  <c r="D153" i="5"/>
  <c r="H153" i="5"/>
  <c r="E153" i="5" s="1"/>
  <c r="D150" i="5"/>
  <c r="G150" i="5"/>
  <c r="I150" i="5" s="1"/>
  <c r="F150" i="5" s="1"/>
  <c r="H150" i="5"/>
  <c r="E150" i="5" s="1"/>
  <c r="A150" i="5"/>
  <c r="A150" i="6" s="1"/>
  <c r="H87" i="5"/>
  <c r="G30" i="5"/>
  <c r="H30" i="5"/>
  <c r="G6" i="5"/>
  <c r="H6" i="5"/>
  <c r="G230" i="5"/>
  <c r="I230" i="5" s="1"/>
  <c r="F230" i="5" s="1"/>
  <c r="H227" i="5"/>
  <c r="E227" i="5" s="1"/>
  <c r="G221" i="5"/>
  <c r="I221" i="5" s="1"/>
  <c r="F221" i="5" s="1"/>
  <c r="A220" i="5"/>
  <c r="A220" i="6" s="1"/>
  <c r="A217" i="5"/>
  <c r="A217" i="6" s="1"/>
  <c r="G217" i="5"/>
  <c r="I217" i="5" s="1"/>
  <c r="F217" i="5" s="1"/>
  <c r="G215" i="5"/>
  <c r="I215" i="5" s="1"/>
  <c r="F215" i="5" s="1"/>
  <c r="H213" i="5"/>
  <c r="E213" i="5" s="1"/>
  <c r="D209" i="5"/>
  <c r="H205" i="5"/>
  <c r="A201" i="5"/>
  <c r="A201" i="6" s="1"/>
  <c r="H201" i="5"/>
  <c r="E201" i="5" s="1"/>
  <c r="H201" i="6" s="1"/>
  <c r="A199" i="5"/>
  <c r="G197" i="5"/>
  <c r="I197" i="5" s="1"/>
  <c r="F197" i="5" s="1"/>
  <c r="H195" i="5"/>
  <c r="E195" i="5" s="1"/>
  <c r="H187" i="5"/>
  <c r="E187" i="5" s="1"/>
  <c r="G187" i="5"/>
  <c r="I187" i="5" s="1"/>
  <c r="F187" i="5" s="1"/>
  <c r="D181" i="5"/>
  <c r="D181" i="6" s="1"/>
  <c r="H179" i="5"/>
  <c r="E179" i="5" s="1"/>
  <c r="D178" i="5"/>
  <c r="D178" i="6" s="1"/>
  <c r="H178" i="5"/>
  <c r="A178" i="5"/>
  <c r="A178" i="6" s="1"/>
  <c r="D172" i="5"/>
  <c r="G166" i="5"/>
  <c r="I166" i="5" s="1"/>
  <c r="F166" i="5" s="1"/>
  <c r="G164" i="5"/>
  <c r="I164" i="5" s="1"/>
  <c r="F164" i="5" s="1"/>
  <c r="H154" i="5"/>
  <c r="E154" i="5" s="1"/>
  <c r="D154" i="5"/>
  <c r="G154" i="5"/>
  <c r="I154" i="5" s="1"/>
  <c r="F154" i="5" s="1"/>
  <c r="G180" i="5"/>
  <c r="I180" i="5" s="1"/>
  <c r="F180" i="5" s="1"/>
  <c r="D174" i="5"/>
  <c r="D174" i="6" s="1"/>
  <c r="H171" i="5"/>
  <c r="E171" i="5" s="1"/>
  <c r="D169" i="5"/>
  <c r="G161" i="5"/>
  <c r="I161" i="5" s="1"/>
  <c r="F161" i="5" s="1"/>
  <c r="G159" i="5"/>
  <c r="I159" i="5" s="1"/>
  <c r="F159" i="5" s="1"/>
  <c r="D149" i="5"/>
  <c r="A145" i="5"/>
  <c r="A145" i="6" s="1"/>
  <c r="A142" i="5"/>
  <c r="A142" i="6" s="1"/>
  <c r="G135" i="5"/>
  <c r="I135" i="5" s="1"/>
  <c r="F135" i="5" s="1"/>
  <c r="H128" i="5"/>
  <c r="E128" i="5" s="1"/>
  <c r="A128" i="5"/>
  <c r="D126" i="5"/>
  <c r="D125" i="5"/>
  <c r="A124" i="5"/>
  <c r="A124" i="6" s="1"/>
  <c r="G122" i="5"/>
  <c r="I122" i="5" s="1"/>
  <c r="F122" i="5" s="1"/>
  <c r="H78" i="5"/>
  <c r="H67" i="5"/>
  <c r="H66" i="5"/>
  <c r="G63" i="5"/>
  <c r="G61" i="5"/>
  <c r="G54" i="5"/>
  <c r="A299" i="5"/>
  <c r="A297" i="5"/>
  <c r="A297" i="6" s="1"/>
  <c r="A295" i="5"/>
  <c r="A293" i="5"/>
  <c r="A293" i="6" s="1"/>
  <c r="A291" i="5"/>
  <c r="A289" i="5"/>
  <c r="A289" i="6" s="1"/>
  <c r="H270" i="5"/>
  <c r="E270" i="5" s="1"/>
  <c r="H145" i="5"/>
  <c r="E145" i="5" s="1"/>
  <c r="G142" i="5"/>
  <c r="I142" i="5" s="1"/>
  <c r="F142" i="5" s="1"/>
  <c r="G67" i="5"/>
  <c r="H64" i="5"/>
  <c r="A190" i="5"/>
  <c r="A190" i="6" s="1"/>
  <c r="A162" i="5"/>
  <c r="A129" i="5"/>
  <c r="A129" i="6" s="1"/>
  <c r="H228" i="5"/>
  <c r="E228" i="5" s="1"/>
  <c r="D225" i="5"/>
  <c r="A219" i="5"/>
  <c r="A212" i="5"/>
  <c r="A209" i="5"/>
  <c r="A209" i="6" s="1"/>
  <c r="D192" i="5"/>
  <c r="D187" i="5"/>
  <c r="G174" i="5"/>
  <c r="I174" i="5" s="1"/>
  <c r="F174" i="5" s="1"/>
  <c r="A172" i="5"/>
  <c r="A167" i="5"/>
  <c r="D164" i="5"/>
  <c r="D159" i="5"/>
  <c r="D159" i="6" s="1"/>
  <c r="G146" i="5"/>
  <c r="I146" i="5" s="1"/>
  <c r="F146" i="5" s="1"/>
  <c r="A144" i="5"/>
  <c r="A139" i="5"/>
  <c r="A139" i="6" s="1"/>
  <c r="D136" i="5"/>
  <c r="D131" i="5"/>
  <c r="D131" i="6" s="1"/>
  <c r="G16" i="5"/>
  <c r="E16" i="6" s="1"/>
  <c r="H299" i="5"/>
  <c r="E299" i="5" s="1"/>
  <c r="H297" i="5"/>
  <c r="H295" i="5"/>
  <c r="E295" i="5" s="1"/>
  <c r="H293" i="5"/>
  <c r="E293" i="5" s="1"/>
  <c r="H291" i="5"/>
  <c r="E291" i="5" s="1"/>
  <c r="H289" i="5"/>
  <c r="H38" i="5"/>
  <c r="H34" i="5"/>
  <c r="H20" i="5"/>
  <c r="G299" i="5"/>
  <c r="I299" i="5" s="1"/>
  <c r="F299" i="5" s="1"/>
  <c r="G297" i="5"/>
  <c r="I297" i="5" s="1"/>
  <c r="F297" i="5" s="1"/>
  <c r="G295" i="5"/>
  <c r="I295" i="5" s="1"/>
  <c r="F295" i="5" s="1"/>
  <c r="G293" i="5"/>
  <c r="I293" i="5" s="1"/>
  <c r="F293" i="5" s="1"/>
  <c r="G291" i="5"/>
  <c r="I291" i="5" s="1"/>
  <c r="F291" i="5" s="1"/>
  <c r="G289" i="5"/>
  <c r="I289" i="5" s="1"/>
  <c r="F289" i="5" s="1"/>
  <c r="H120" i="5"/>
  <c r="E120" i="5" s="1"/>
  <c r="H59" i="5"/>
  <c r="A228" i="5"/>
  <c r="A159" i="5"/>
  <c r="A159" i="6" s="1"/>
  <c r="G143" i="5"/>
  <c r="I143" i="5" s="1"/>
  <c r="F143" i="5" s="1"/>
  <c r="G53" i="5"/>
  <c r="G50" i="5"/>
  <c r="H3" i="5"/>
  <c r="H224" i="5"/>
  <c r="E224" i="5" s="1"/>
  <c r="A208" i="5"/>
  <c r="A208" i="6" s="1"/>
  <c r="H186" i="5"/>
  <c r="G181" i="5"/>
  <c r="I181" i="5" s="1"/>
  <c r="F181" i="5" s="1"/>
  <c r="G176" i="5"/>
  <c r="I176" i="5" s="1"/>
  <c r="F176" i="5" s="1"/>
  <c r="H158" i="5"/>
  <c r="E158" i="5" s="1"/>
  <c r="G153" i="5"/>
  <c r="G148" i="5"/>
  <c r="I148" i="5" s="1"/>
  <c r="F148" i="5" s="1"/>
  <c r="H130" i="5"/>
  <c r="E130" i="5" s="1"/>
  <c r="G125" i="5"/>
  <c r="I125" i="5" s="1"/>
  <c r="F125" i="5" s="1"/>
  <c r="G120" i="5"/>
  <c r="I120" i="5" s="1"/>
  <c r="F120" i="5" s="1"/>
  <c r="H103" i="5"/>
  <c r="E103" i="5" s="1"/>
  <c r="G64" i="5"/>
  <c r="G59" i="5"/>
  <c r="H24" i="5"/>
  <c r="F24" i="6" s="1"/>
  <c r="G3" i="5"/>
  <c r="A134" i="5"/>
  <c r="A134" i="6" s="1"/>
  <c r="A225" i="5"/>
  <c r="A225" i="6" s="1"/>
  <c r="G211" i="5"/>
  <c r="I211" i="5" s="1"/>
  <c r="F211" i="5" s="1"/>
  <c r="G201" i="5"/>
  <c r="I201" i="5" s="1"/>
  <c r="F201" i="5" s="1"/>
  <c r="A187" i="5"/>
  <c r="H176" i="5"/>
  <c r="E176" i="5" s="1"/>
  <c r="G171" i="5"/>
  <c r="I171" i="5" s="1"/>
  <c r="F171" i="5" s="1"/>
  <c r="H148" i="5"/>
  <c r="E148" i="5" s="1"/>
  <c r="A131" i="5"/>
  <c r="A131" i="6" s="1"/>
  <c r="G214" i="5"/>
  <c r="I214" i="5" s="1"/>
  <c r="F214" i="5" s="1"/>
  <c r="D211" i="5"/>
  <c r="H204" i="5"/>
  <c r="E204" i="5" s="1"/>
  <c r="D201" i="5"/>
  <c r="D201" i="6" s="1"/>
  <c r="G186" i="5"/>
  <c r="I186" i="5" s="1"/>
  <c r="F186" i="5" s="1"/>
  <c r="D176" i="5"/>
  <c r="D171" i="5"/>
  <c r="D171" i="6" s="1"/>
  <c r="G158" i="5"/>
  <c r="I158" i="5" s="1"/>
  <c r="F158" i="5" s="1"/>
  <c r="D148" i="5"/>
  <c r="D148" i="6" s="1"/>
  <c r="D143" i="5"/>
  <c r="D143" i="6" s="1"/>
  <c r="G130" i="5"/>
  <c r="I130" i="5" s="1"/>
  <c r="F130" i="5" s="1"/>
  <c r="D120" i="5"/>
  <c r="D120" i="6" s="1"/>
  <c r="H70" i="5"/>
  <c r="H188" i="5"/>
  <c r="E188" i="5" s="1"/>
  <c r="G183" i="5"/>
  <c r="I183" i="5" s="1"/>
  <c r="F183" i="5" s="1"/>
  <c r="H132" i="5"/>
  <c r="E132" i="5" s="1"/>
  <c r="G127" i="5"/>
  <c r="I127" i="5" s="1"/>
  <c r="F127" i="5" s="1"/>
  <c r="H52" i="5"/>
  <c r="A232" i="5"/>
  <c r="A232" i="6" s="1"/>
  <c r="A229" i="5"/>
  <c r="A229" i="6" s="1"/>
  <c r="H160" i="5"/>
  <c r="E160" i="5" s="1"/>
  <c r="G155" i="5"/>
  <c r="G66" i="5"/>
  <c r="H49" i="5"/>
  <c r="G46" i="5"/>
  <c r="H32" i="5"/>
  <c r="G210" i="5"/>
  <c r="I210" i="5" s="1"/>
  <c r="F210" i="5" s="1"/>
  <c r="H203" i="5"/>
  <c r="E203" i="5" s="1"/>
  <c r="H200" i="5"/>
  <c r="E200" i="5" s="1"/>
  <c r="G188" i="5"/>
  <c r="I188" i="5" s="1"/>
  <c r="F188" i="5" s="1"/>
  <c r="H175" i="5"/>
  <c r="E175" i="5" s="1"/>
  <c r="G160" i="5"/>
  <c r="I160" i="5" s="1"/>
  <c r="F160" i="5" s="1"/>
  <c r="H147" i="5"/>
  <c r="G132" i="5"/>
  <c r="I132" i="5" s="1"/>
  <c r="F132" i="5" s="1"/>
  <c r="H82" i="5"/>
  <c r="H75" i="5"/>
  <c r="H58" i="5"/>
  <c r="H55" i="5"/>
  <c r="G52" i="5"/>
  <c r="G49" i="5"/>
  <c r="G32" i="5"/>
  <c r="H300" i="5"/>
  <c r="E300" i="5" s="1"/>
  <c r="H298" i="5"/>
  <c r="H296" i="5"/>
  <c r="E296" i="5" s="1"/>
  <c r="H294" i="5"/>
  <c r="E294" i="5" s="1"/>
  <c r="H292" i="5"/>
  <c r="E292" i="5" s="1"/>
  <c r="H290" i="5"/>
  <c r="E290" i="5" s="1"/>
  <c r="H274" i="5"/>
  <c r="E274" i="5" s="1"/>
  <c r="A204" i="5"/>
  <c r="A204" i="6" s="1"/>
  <c r="H229" i="5"/>
  <c r="E229" i="5" s="1"/>
  <c r="G203" i="5"/>
  <c r="I203" i="5" s="1"/>
  <c r="F203" i="5" s="1"/>
  <c r="D188" i="5"/>
  <c r="H185" i="5"/>
  <c r="E185" i="5" s="1"/>
  <c r="D183" i="5"/>
  <c r="D183" i="6" s="1"/>
  <c r="H180" i="5"/>
  <c r="E180" i="5" s="1"/>
  <c r="G175" i="5"/>
  <c r="I175" i="5" s="1"/>
  <c r="F175" i="5" s="1"/>
  <c r="D160" i="5"/>
  <c r="D160" i="6" s="1"/>
  <c r="H157" i="5"/>
  <c r="E157" i="5" s="1"/>
  <c r="D155" i="5"/>
  <c r="D155" i="6" s="1"/>
  <c r="H152" i="5"/>
  <c r="E152" i="5" s="1"/>
  <c r="G147" i="5"/>
  <c r="I147" i="5" s="1"/>
  <c r="F147" i="5" s="1"/>
  <c r="D132" i="5"/>
  <c r="D132" i="6" s="1"/>
  <c r="H129" i="5"/>
  <c r="E129" i="5" s="1"/>
  <c r="D127" i="5"/>
  <c r="D127" i="6" s="1"/>
  <c r="H124" i="5"/>
  <c r="E124" i="5" s="1"/>
  <c r="H68" i="5"/>
  <c r="H63" i="5"/>
  <c r="G58" i="5"/>
  <c r="H36" i="5"/>
  <c r="H22" i="5"/>
  <c r="H18" i="5"/>
  <c r="H5" i="5"/>
  <c r="G300" i="5"/>
  <c r="I300" i="5" s="1"/>
  <c r="F300" i="5" s="1"/>
  <c r="G298" i="5"/>
  <c r="G296" i="5"/>
  <c r="I296" i="5" s="1"/>
  <c r="F296" i="5" s="1"/>
  <c r="G294" i="5"/>
  <c r="I294" i="5" s="1"/>
  <c r="F294" i="5" s="1"/>
  <c r="G292" i="5"/>
  <c r="I292" i="5" s="1"/>
  <c r="F292" i="5" s="1"/>
  <c r="G290" i="5"/>
  <c r="A185" i="5"/>
  <c r="A185" i="6" s="1"/>
  <c r="H209" i="5"/>
  <c r="E209" i="5" s="1"/>
  <c r="H209" i="6" s="1"/>
  <c r="H190" i="5"/>
  <c r="E190" i="5" s="1"/>
  <c r="G185" i="5"/>
  <c r="I185" i="5" s="1"/>
  <c r="F185" i="5" s="1"/>
  <c r="H167" i="5"/>
  <c r="E167" i="5" s="1"/>
  <c r="H162" i="5"/>
  <c r="E162" i="5" s="1"/>
  <c r="G229" i="5"/>
  <c r="I229" i="5" s="1"/>
  <c r="F229" i="5" s="1"/>
  <c r="H134" i="5"/>
  <c r="E134" i="5" s="1"/>
  <c r="G219" i="5"/>
  <c r="I219" i="5" s="1"/>
  <c r="F219" i="5" s="1"/>
  <c r="G206" i="5"/>
  <c r="I206" i="5" s="1"/>
  <c r="F206" i="5" s="1"/>
  <c r="H199" i="5"/>
  <c r="E199" i="5" s="1"/>
  <c r="H196" i="5"/>
  <c r="E196" i="5" s="1"/>
  <c r="G190" i="5"/>
  <c r="I190" i="5" s="1"/>
  <c r="F190" i="5" s="1"/>
  <c r="H177" i="5"/>
  <c r="E177" i="5" s="1"/>
  <c r="H172" i="5"/>
  <c r="E172" i="5" s="1"/>
  <c r="G162" i="5"/>
  <c r="I162" i="5" s="1"/>
  <c r="F162" i="5" s="1"/>
  <c r="H149" i="5"/>
  <c r="E149" i="5" s="1"/>
  <c r="H144" i="5"/>
  <c r="E144" i="5" s="1"/>
  <c r="G139" i="5"/>
  <c r="I139" i="5" s="1"/>
  <c r="F139" i="5" s="1"/>
  <c r="G134" i="5"/>
  <c r="I134" i="5" s="1"/>
  <c r="F134" i="5" s="1"/>
  <c r="H121" i="5"/>
  <c r="E121" i="5" s="1"/>
  <c r="H74" i="5"/>
  <c r="H60" i="5"/>
  <c r="H51" i="5"/>
  <c r="H48" i="5"/>
  <c r="H45" i="5"/>
  <c r="H40" i="5"/>
  <c r="H8" i="5"/>
  <c r="H266" i="5"/>
  <c r="E266" i="5" s="1"/>
  <c r="A157" i="5"/>
  <c r="A157" i="6" s="1"/>
  <c r="G157" i="5"/>
  <c r="G129" i="5"/>
  <c r="I129" i="5" s="1"/>
  <c r="F129" i="5" s="1"/>
  <c r="G68" i="5"/>
  <c r="H232" i="5"/>
  <c r="E232" i="5" s="1"/>
  <c r="H65" i="5"/>
  <c r="G60" i="5"/>
  <c r="H242" i="5"/>
  <c r="E242" i="5" s="1"/>
  <c r="D287" i="5"/>
  <c r="H287" i="5"/>
  <c r="E287" i="5" s="1"/>
  <c r="D285" i="5"/>
  <c r="D285" i="6" s="1"/>
  <c r="H285" i="5"/>
  <c r="E285" i="5" s="1"/>
  <c r="H285" i="6" s="1"/>
  <c r="D283" i="5"/>
  <c r="H283" i="5"/>
  <c r="E283" i="5" s="1"/>
  <c r="D281" i="5"/>
  <c r="D281" i="6" s="1"/>
  <c r="H281" i="5"/>
  <c r="E281" i="5" s="1"/>
  <c r="H281" i="6" s="1"/>
  <c r="D279" i="5"/>
  <c r="H279" i="5"/>
  <c r="E279" i="5" s="1"/>
  <c r="D277" i="5"/>
  <c r="D277" i="6" s="1"/>
  <c r="H277" i="5"/>
  <c r="E277" i="5" s="1"/>
  <c r="H277" i="6" s="1"/>
  <c r="A275" i="5"/>
  <c r="D275" i="5"/>
  <c r="H275" i="5"/>
  <c r="E275" i="5" s="1"/>
  <c r="A268" i="5"/>
  <c r="G268" i="5"/>
  <c r="I268" i="5" s="1"/>
  <c r="F268" i="5" s="1"/>
  <c r="A267" i="5"/>
  <c r="D267" i="5"/>
  <c r="A262" i="5"/>
  <c r="A262" i="6" s="1"/>
  <c r="D262" i="5"/>
  <c r="G262" i="5"/>
  <c r="A258" i="5"/>
  <c r="A258" i="6" s="1"/>
  <c r="D258" i="5"/>
  <c r="D258" i="6" s="1"/>
  <c r="G258" i="5"/>
  <c r="I258" i="5" s="1"/>
  <c r="F258" i="5" s="1"/>
  <c r="A254" i="5"/>
  <c r="A254" i="6" s="1"/>
  <c r="D254" i="5"/>
  <c r="D254" i="6" s="1"/>
  <c r="G254" i="5"/>
  <c r="A250" i="5"/>
  <c r="A250" i="6" s="1"/>
  <c r="D250" i="5"/>
  <c r="D250" i="6" s="1"/>
  <c r="G250" i="5"/>
  <c r="A246" i="5"/>
  <c r="A246" i="6" s="1"/>
  <c r="D246" i="5"/>
  <c r="G246" i="5"/>
  <c r="G287" i="5"/>
  <c r="I287" i="5" s="1"/>
  <c r="F287" i="5" s="1"/>
  <c r="A287" i="5"/>
  <c r="G285" i="5"/>
  <c r="I285" i="5" s="1"/>
  <c r="F285" i="5" s="1"/>
  <c r="A285" i="5"/>
  <c r="A285" i="6" s="1"/>
  <c r="G283" i="5"/>
  <c r="I283" i="5" s="1"/>
  <c r="F283" i="5" s="1"/>
  <c r="A283" i="5"/>
  <c r="G281" i="5"/>
  <c r="I281" i="5" s="1"/>
  <c r="F281" i="5" s="1"/>
  <c r="A281" i="5"/>
  <c r="A281" i="6" s="1"/>
  <c r="G279" i="5"/>
  <c r="I279" i="5" s="1"/>
  <c r="F279" i="5" s="1"/>
  <c r="A279" i="5"/>
  <c r="G277" i="5"/>
  <c r="I277" i="5" s="1"/>
  <c r="F277" i="5" s="1"/>
  <c r="A277" i="5"/>
  <c r="A277" i="6" s="1"/>
  <c r="G275" i="5"/>
  <c r="I275" i="5" s="1"/>
  <c r="F275" i="5" s="1"/>
  <c r="A274" i="5"/>
  <c r="A274" i="6" s="1"/>
  <c r="G274" i="5"/>
  <c r="I274" i="5" s="1"/>
  <c r="F274" i="5" s="1"/>
  <c r="A273" i="5"/>
  <c r="A273" i="6" s="1"/>
  <c r="D273" i="5"/>
  <c r="D273" i="6" s="1"/>
  <c r="H268" i="5"/>
  <c r="E268" i="5" s="1"/>
  <c r="H267" i="5"/>
  <c r="E267" i="5" s="1"/>
  <c r="A266" i="5"/>
  <c r="A266" i="6" s="1"/>
  <c r="G266" i="5"/>
  <c r="A265" i="5"/>
  <c r="A265" i="6" s="1"/>
  <c r="D265" i="5"/>
  <c r="A263" i="5"/>
  <c r="G263" i="5"/>
  <c r="I263" i="5" s="1"/>
  <c r="F263" i="5" s="1"/>
  <c r="D263" i="5"/>
  <c r="A259" i="5"/>
  <c r="G259" i="5"/>
  <c r="I259" i="5" s="1"/>
  <c r="F259" i="5" s="1"/>
  <c r="D259" i="5"/>
  <c r="A255" i="5"/>
  <c r="G255" i="5"/>
  <c r="I255" i="5" s="1"/>
  <c r="F255" i="5" s="1"/>
  <c r="D255" i="5"/>
  <c r="A251" i="5"/>
  <c r="G251" i="5"/>
  <c r="I251" i="5" s="1"/>
  <c r="F251" i="5" s="1"/>
  <c r="D251" i="5"/>
  <c r="A247" i="5"/>
  <c r="G247" i="5"/>
  <c r="I247" i="5" s="1"/>
  <c r="F247" i="5" s="1"/>
  <c r="D247" i="5"/>
  <c r="A243" i="5"/>
  <c r="G243" i="5"/>
  <c r="I243" i="5" s="1"/>
  <c r="F243" i="5" s="1"/>
  <c r="D243" i="5"/>
  <c r="D286" i="5"/>
  <c r="D286" i="6" s="1"/>
  <c r="H286" i="5"/>
  <c r="E286" i="5" s="1"/>
  <c r="D284" i="5"/>
  <c r="H284" i="5"/>
  <c r="E284" i="5" s="1"/>
  <c r="D282" i="5"/>
  <c r="D282" i="6" s="1"/>
  <c r="H282" i="5"/>
  <c r="E282" i="5" s="1"/>
  <c r="D280" i="5"/>
  <c r="H280" i="5"/>
  <c r="E280" i="5" s="1"/>
  <c r="D278" i="5"/>
  <c r="D278" i="6" s="1"/>
  <c r="H278" i="5"/>
  <c r="E278" i="5" s="1"/>
  <c r="D276" i="5"/>
  <c r="H276" i="5"/>
  <c r="E276" i="5" s="1"/>
  <c r="A272" i="5"/>
  <c r="G272" i="5"/>
  <c r="I272" i="5" s="1"/>
  <c r="F272" i="5" s="1"/>
  <c r="A271" i="5"/>
  <c r="D271" i="5"/>
  <c r="G267" i="5"/>
  <c r="I267" i="5" s="1"/>
  <c r="F267" i="5" s="1"/>
  <c r="A264" i="5"/>
  <c r="G264" i="5"/>
  <c r="I264" i="5" s="1"/>
  <c r="F264" i="5" s="1"/>
  <c r="H262" i="5"/>
  <c r="E262" i="5" s="1"/>
  <c r="A260" i="5"/>
  <c r="D260" i="5"/>
  <c r="G260" i="5"/>
  <c r="I260" i="5" s="1"/>
  <c r="F260" i="5" s="1"/>
  <c r="H258" i="5"/>
  <c r="E258" i="5" s="1"/>
  <c r="A256" i="5"/>
  <c r="D256" i="5"/>
  <c r="G256" i="5"/>
  <c r="I256" i="5" s="1"/>
  <c r="F256" i="5" s="1"/>
  <c r="H254" i="5"/>
  <c r="E254" i="5" s="1"/>
  <c r="A252" i="5"/>
  <c r="D252" i="5"/>
  <c r="G252" i="5"/>
  <c r="I252" i="5" s="1"/>
  <c r="F252" i="5" s="1"/>
  <c r="H250" i="5"/>
  <c r="E250" i="5" s="1"/>
  <c r="A248" i="5"/>
  <c r="D248" i="5"/>
  <c r="G248" i="5"/>
  <c r="I248" i="5" s="1"/>
  <c r="F248" i="5" s="1"/>
  <c r="H246" i="5"/>
  <c r="E246" i="5" s="1"/>
  <c r="A244" i="5"/>
  <c r="D244" i="5"/>
  <c r="G244" i="5"/>
  <c r="I244" i="5" s="1"/>
  <c r="F244" i="5" s="1"/>
  <c r="G288" i="5"/>
  <c r="I288" i="5" s="1"/>
  <c r="F288" i="5" s="1"/>
  <c r="A288" i="5"/>
  <c r="G286" i="5"/>
  <c r="I286" i="5" s="1"/>
  <c r="F286" i="5" s="1"/>
  <c r="A286" i="5"/>
  <c r="A286" i="6" s="1"/>
  <c r="G284" i="5"/>
  <c r="I284" i="5" s="1"/>
  <c r="F284" i="5" s="1"/>
  <c r="A284" i="5"/>
  <c r="G282" i="5"/>
  <c r="I282" i="5" s="1"/>
  <c r="F282" i="5" s="1"/>
  <c r="A282" i="5"/>
  <c r="A282" i="6" s="1"/>
  <c r="G280" i="5"/>
  <c r="I280" i="5" s="1"/>
  <c r="F280" i="5" s="1"/>
  <c r="A280" i="5"/>
  <c r="G278" i="5"/>
  <c r="I278" i="5" s="1"/>
  <c r="F278" i="5" s="1"/>
  <c r="A278" i="5"/>
  <c r="A278" i="6" s="1"/>
  <c r="G276" i="5"/>
  <c r="I276" i="5" s="1"/>
  <c r="F276" i="5" s="1"/>
  <c r="A276" i="5"/>
  <c r="G273" i="5"/>
  <c r="I273" i="5" s="1"/>
  <c r="F273" i="5" s="1"/>
  <c r="H272" i="5"/>
  <c r="E272" i="5" s="1"/>
  <c r="H271" i="5"/>
  <c r="E271" i="5" s="1"/>
  <c r="A270" i="5"/>
  <c r="A270" i="6" s="1"/>
  <c r="G270" i="5"/>
  <c r="I270" i="5" s="1"/>
  <c r="F270" i="5" s="1"/>
  <c r="A269" i="5"/>
  <c r="A269" i="6" s="1"/>
  <c r="D269" i="5"/>
  <c r="D269" i="6" s="1"/>
  <c r="D268" i="5"/>
  <c r="G265" i="5"/>
  <c r="I265" i="5" s="1"/>
  <c r="F265" i="5" s="1"/>
  <c r="H264" i="5"/>
  <c r="E264" i="5" s="1"/>
  <c r="H263" i="5"/>
  <c r="E263" i="5" s="1"/>
  <c r="A261" i="5"/>
  <c r="A261" i="6" s="1"/>
  <c r="G261" i="5"/>
  <c r="I261" i="5" s="1"/>
  <c r="F261" i="5" s="1"/>
  <c r="D261" i="5"/>
  <c r="D261" i="6" s="1"/>
  <c r="H259" i="5"/>
  <c r="E259" i="5" s="1"/>
  <c r="A257" i="5"/>
  <c r="A257" i="6" s="1"/>
  <c r="G257" i="5"/>
  <c r="I257" i="5" s="1"/>
  <c r="F257" i="5" s="1"/>
  <c r="D257" i="5"/>
  <c r="D257" i="6" s="1"/>
  <c r="H255" i="5"/>
  <c r="E255" i="5" s="1"/>
  <c r="A253" i="5"/>
  <c r="A253" i="6" s="1"/>
  <c r="G253" i="5"/>
  <c r="I253" i="5" s="1"/>
  <c r="F253" i="5" s="1"/>
  <c r="D253" i="5"/>
  <c r="D253" i="6" s="1"/>
  <c r="H251" i="5"/>
  <c r="E251" i="5" s="1"/>
  <c r="A249" i="5"/>
  <c r="A249" i="6" s="1"/>
  <c r="G249" i="5"/>
  <c r="I249" i="5" s="1"/>
  <c r="F249" i="5" s="1"/>
  <c r="D249" i="5"/>
  <c r="D249" i="6" s="1"/>
  <c r="H247" i="5"/>
  <c r="E247" i="5" s="1"/>
  <c r="A245" i="5"/>
  <c r="A245" i="6" s="1"/>
  <c r="G245" i="5"/>
  <c r="I245" i="5" s="1"/>
  <c r="F245" i="5" s="1"/>
  <c r="D245" i="5"/>
  <c r="D245" i="6" s="1"/>
  <c r="H243" i="5"/>
  <c r="E243" i="5" s="1"/>
  <c r="A242" i="5"/>
  <c r="A242" i="6" s="1"/>
  <c r="D242" i="5"/>
  <c r="D242" i="6" s="1"/>
  <c r="A241" i="5"/>
  <c r="A241" i="6" s="1"/>
  <c r="D241" i="5"/>
  <c r="D241" i="6" s="1"/>
  <c r="H241" i="5"/>
  <c r="E241" i="5" s="1"/>
  <c r="H241" i="6" s="1"/>
  <c r="A240" i="5"/>
  <c r="D240" i="5"/>
  <c r="H240" i="5"/>
  <c r="E240" i="5" s="1"/>
  <c r="A239" i="5"/>
  <c r="D239" i="5"/>
  <c r="H239" i="5"/>
  <c r="E239" i="5" s="1"/>
  <c r="A238" i="5"/>
  <c r="A238" i="6" s="1"/>
  <c r="D238" i="5"/>
  <c r="D238" i="6" s="1"/>
  <c r="H238" i="5"/>
  <c r="E238" i="5" s="1"/>
  <c r="A237" i="5"/>
  <c r="A237" i="6" s="1"/>
  <c r="D237" i="5"/>
  <c r="D237" i="6" s="1"/>
  <c r="H237" i="5"/>
  <c r="A236" i="5"/>
  <c r="D236" i="5"/>
  <c r="H236" i="5"/>
  <c r="E236" i="5" s="1"/>
  <c r="A235" i="5"/>
  <c r="D235" i="5"/>
  <c r="H235" i="5"/>
  <c r="E235" i="5" s="1"/>
  <c r="A234" i="5"/>
  <c r="A234" i="6" s="1"/>
  <c r="D234" i="5"/>
  <c r="D234" i="6" s="1"/>
  <c r="H234" i="5"/>
  <c r="E234" i="5" s="1"/>
  <c r="A233" i="5"/>
  <c r="A233" i="6" s="1"/>
  <c r="D233" i="5"/>
  <c r="D233" i="6" s="1"/>
  <c r="H233" i="5"/>
  <c r="E233" i="5" s="1"/>
  <c r="H230" i="5"/>
  <c r="E230" i="5" s="1"/>
  <c r="H226" i="5"/>
  <c r="E226" i="5" s="1"/>
  <c r="H222" i="5"/>
  <c r="E222" i="5" s="1"/>
  <c r="H218" i="5"/>
  <c r="E218" i="5" s="1"/>
  <c r="H214" i="5"/>
  <c r="E214" i="5" s="1"/>
  <c r="H210" i="5"/>
  <c r="E210" i="5" s="1"/>
  <c r="H206" i="5"/>
  <c r="E206" i="5" s="1"/>
  <c r="H202" i="5"/>
  <c r="E202" i="5" s="1"/>
  <c r="H198" i="5"/>
  <c r="E198" i="5" s="1"/>
  <c r="A115" i="5"/>
  <c r="A115" i="6" s="1"/>
  <c r="G115" i="5"/>
  <c r="I115" i="5" s="1"/>
  <c r="F115" i="5" s="1"/>
  <c r="D115" i="5"/>
  <c r="D115" i="6" s="1"/>
  <c r="H115" i="5"/>
  <c r="E115" i="5" s="1"/>
  <c r="D194" i="5"/>
  <c r="D194" i="6" s="1"/>
  <c r="A194" i="5"/>
  <c r="A194" i="6" s="1"/>
  <c r="G194" i="5"/>
  <c r="I194" i="5" s="1"/>
  <c r="F194" i="5" s="1"/>
  <c r="A119" i="5"/>
  <c r="A119" i="6" s="1"/>
  <c r="G119" i="5"/>
  <c r="I119" i="5" s="1"/>
  <c r="F119" i="5" s="1"/>
  <c r="D119" i="5"/>
  <c r="D119" i="6" s="1"/>
  <c r="H119" i="5"/>
  <c r="E119" i="5" s="1"/>
  <c r="A107" i="5"/>
  <c r="A107" i="6" s="1"/>
  <c r="G107" i="5"/>
  <c r="I107" i="5" s="1"/>
  <c r="F107" i="5" s="1"/>
  <c r="D107" i="5"/>
  <c r="D107" i="6" s="1"/>
  <c r="H107" i="5"/>
  <c r="E107" i="5" s="1"/>
  <c r="H88" i="5"/>
  <c r="G88" i="5"/>
  <c r="G232" i="5"/>
  <c r="I232" i="5" s="1"/>
  <c r="F232" i="5" s="1"/>
  <c r="A230" i="5"/>
  <c r="A230" i="6" s="1"/>
  <c r="G228" i="5"/>
  <c r="I228" i="5" s="1"/>
  <c r="F228" i="5" s="1"/>
  <c r="A226" i="5"/>
  <c r="A226" i="6" s="1"/>
  <c r="G224" i="5"/>
  <c r="I224" i="5" s="1"/>
  <c r="F224" i="5" s="1"/>
  <c r="A222" i="5"/>
  <c r="A222" i="6" s="1"/>
  <c r="G220" i="5"/>
  <c r="I220" i="5" s="1"/>
  <c r="F220" i="5" s="1"/>
  <c r="A218" i="5"/>
  <c r="A218" i="6" s="1"/>
  <c r="G216" i="5"/>
  <c r="I216" i="5" s="1"/>
  <c r="F216" i="5" s="1"/>
  <c r="A214" i="5"/>
  <c r="A214" i="6" s="1"/>
  <c r="G212" i="5"/>
  <c r="I212" i="5" s="1"/>
  <c r="F212" i="5" s="1"/>
  <c r="A210" i="5"/>
  <c r="A210" i="6" s="1"/>
  <c r="G208" i="5"/>
  <c r="I208" i="5" s="1"/>
  <c r="F208" i="5" s="1"/>
  <c r="A206" i="5"/>
  <c r="A206" i="6" s="1"/>
  <c r="G204" i="5"/>
  <c r="I204" i="5" s="1"/>
  <c r="F204" i="5" s="1"/>
  <c r="A202" i="5"/>
  <c r="A202" i="6" s="1"/>
  <c r="G200" i="5"/>
  <c r="I200" i="5" s="1"/>
  <c r="F200" i="5" s="1"/>
  <c r="A198" i="5"/>
  <c r="A198" i="6" s="1"/>
  <c r="G196" i="5"/>
  <c r="I196" i="5" s="1"/>
  <c r="F196" i="5" s="1"/>
  <c r="A111" i="5"/>
  <c r="A111" i="6" s="1"/>
  <c r="G111" i="5"/>
  <c r="I111" i="5" s="1"/>
  <c r="F111" i="5" s="1"/>
  <c r="D111" i="5"/>
  <c r="D111" i="6" s="1"/>
  <c r="H111" i="5"/>
  <c r="E111" i="5" s="1"/>
  <c r="G97" i="5"/>
  <c r="H97" i="5"/>
  <c r="A116" i="5"/>
  <c r="A116" i="6" s="1"/>
  <c r="D116" i="5"/>
  <c r="D116" i="6" s="1"/>
  <c r="G116" i="5"/>
  <c r="I116" i="5" s="1"/>
  <c r="F116" i="5" s="1"/>
  <c r="A112" i="5"/>
  <c r="A112" i="6" s="1"/>
  <c r="D112" i="5"/>
  <c r="D112" i="6" s="1"/>
  <c r="G112" i="5"/>
  <c r="I112" i="5" s="1"/>
  <c r="F112" i="5" s="1"/>
  <c r="A108" i="5"/>
  <c r="A108" i="6" s="1"/>
  <c r="D108" i="5"/>
  <c r="D108" i="6" s="1"/>
  <c r="G108" i="5"/>
  <c r="I108" i="5" s="1"/>
  <c r="F108" i="5" s="1"/>
  <c r="A105" i="5"/>
  <c r="G105" i="5"/>
  <c r="I105" i="5" s="1"/>
  <c r="F105" i="5" s="1"/>
  <c r="D105" i="5"/>
  <c r="H96" i="5"/>
  <c r="G96" i="5"/>
  <c r="G73" i="5"/>
  <c r="H73" i="5"/>
  <c r="G41" i="5"/>
  <c r="H41" i="5"/>
  <c r="G23" i="5"/>
  <c r="H23" i="5"/>
  <c r="A117" i="5"/>
  <c r="G117" i="5"/>
  <c r="I117" i="5" s="1"/>
  <c r="F117" i="5" s="1"/>
  <c r="D117" i="5"/>
  <c r="A113" i="5"/>
  <c r="G113" i="5"/>
  <c r="I113" i="5" s="1"/>
  <c r="F113" i="5" s="1"/>
  <c r="D113" i="5"/>
  <c r="A109" i="5"/>
  <c r="G109" i="5"/>
  <c r="I109" i="5" s="1"/>
  <c r="F109" i="5" s="1"/>
  <c r="D109" i="5"/>
  <c r="A104" i="5"/>
  <c r="A104" i="6" s="1"/>
  <c r="D104" i="5"/>
  <c r="D104" i="6" s="1"/>
  <c r="H104" i="5"/>
  <c r="E104" i="5" s="1"/>
  <c r="G104" i="5"/>
  <c r="I104" i="5" s="1"/>
  <c r="F104" i="5" s="1"/>
  <c r="G81" i="5"/>
  <c r="H81" i="5"/>
  <c r="H72" i="5"/>
  <c r="G72" i="5"/>
  <c r="A118" i="5"/>
  <c r="A118" i="6" s="1"/>
  <c r="D118" i="5"/>
  <c r="G118" i="5"/>
  <c r="I118" i="5" s="1"/>
  <c r="F118" i="5" s="1"/>
  <c r="H116" i="5"/>
  <c r="E116" i="5" s="1"/>
  <c r="A114" i="5"/>
  <c r="A114" i="6" s="1"/>
  <c r="D114" i="5"/>
  <c r="G114" i="5"/>
  <c r="I114" i="5" s="1"/>
  <c r="F114" i="5" s="1"/>
  <c r="H112" i="5"/>
  <c r="E112" i="5" s="1"/>
  <c r="A110" i="5"/>
  <c r="A110" i="6" s="1"/>
  <c r="D110" i="5"/>
  <c r="G110" i="5"/>
  <c r="I110" i="5" s="1"/>
  <c r="F110" i="5" s="1"/>
  <c r="H108" i="5"/>
  <c r="E108" i="5" s="1"/>
  <c r="A106" i="5"/>
  <c r="A106" i="6" s="1"/>
  <c r="D106" i="5"/>
  <c r="G106" i="5"/>
  <c r="I106" i="5" s="1"/>
  <c r="F106" i="5" s="1"/>
  <c r="G89" i="5"/>
  <c r="H89" i="5"/>
  <c r="H80" i="5"/>
  <c r="G80" i="5"/>
  <c r="G9" i="5"/>
  <c r="H9" i="5"/>
  <c r="G101" i="5"/>
  <c r="G93" i="5"/>
  <c r="G85" i="5"/>
  <c r="G77" i="5"/>
  <c r="G69" i="5"/>
  <c r="G39" i="5"/>
  <c r="H39" i="5"/>
  <c r="G25" i="5"/>
  <c r="H25" i="5"/>
  <c r="H101" i="5"/>
  <c r="H100" i="5"/>
  <c r="G99" i="5"/>
  <c r="H93" i="5"/>
  <c r="H92" i="5"/>
  <c r="G91" i="5"/>
  <c r="H85" i="5"/>
  <c r="H84" i="5"/>
  <c r="G83" i="5"/>
  <c r="H77" i="5"/>
  <c r="H76" i="5"/>
  <c r="G75" i="5"/>
  <c r="H69" i="5"/>
  <c r="G31" i="5"/>
  <c r="H31" i="5"/>
  <c r="G17" i="5"/>
  <c r="H17" i="5"/>
  <c r="A103" i="5"/>
  <c r="G103" i="5"/>
  <c r="I103" i="5" s="1"/>
  <c r="F103" i="5" s="1"/>
  <c r="A102" i="5"/>
  <c r="A102" i="6" s="1"/>
  <c r="D102" i="5"/>
  <c r="G95" i="5"/>
  <c r="G87" i="5"/>
  <c r="G79" i="5"/>
  <c r="G71" i="5"/>
  <c r="G33" i="5"/>
  <c r="H33" i="5"/>
  <c r="G15" i="5"/>
  <c r="H15" i="5"/>
  <c r="G45" i="5"/>
  <c r="G43" i="5"/>
  <c r="G35" i="5"/>
  <c r="G27" i="5"/>
  <c r="G19" i="5"/>
  <c r="G11" i="5"/>
  <c r="G37" i="5"/>
  <c r="G29" i="5"/>
  <c r="G21" i="5"/>
  <c r="G13" i="5"/>
  <c r="C299" i="6"/>
  <c r="D298" i="6"/>
  <c r="C298" i="6"/>
  <c r="D297" i="6"/>
  <c r="C297" i="6"/>
  <c r="C295" i="6"/>
  <c r="E294" i="6"/>
  <c r="D294" i="6"/>
  <c r="C294" i="6"/>
  <c r="A294" i="6"/>
  <c r="H293" i="6"/>
  <c r="D293" i="6"/>
  <c r="C293" i="6"/>
  <c r="C291" i="6"/>
  <c r="D290" i="6"/>
  <c r="C290" i="6"/>
  <c r="D289" i="6"/>
  <c r="C289" i="6"/>
  <c r="C287" i="6"/>
  <c r="E286" i="6"/>
  <c r="C286" i="6"/>
  <c r="F285" i="6"/>
  <c r="C285" i="6"/>
  <c r="C283" i="6"/>
  <c r="E282" i="6"/>
  <c r="C282" i="6"/>
  <c r="C281" i="6"/>
  <c r="C279" i="6"/>
  <c r="E278" i="6"/>
  <c r="C278" i="6"/>
  <c r="C277" i="6"/>
  <c r="C275" i="6"/>
  <c r="E274" i="6"/>
  <c r="D274" i="6"/>
  <c r="C274" i="6"/>
  <c r="F273" i="6"/>
  <c r="H273" i="6"/>
  <c r="C273" i="6"/>
  <c r="C271" i="6"/>
  <c r="E270" i="6"/>
  <c r="D270" i="6"/>
  <c r="C270" i="6"/>
  <c r="F269" i="6"/>
  <c r="H269" i="6"/>
  <c r="C269" i="6"/>
  <c r="C267" i="6"/>
  <c r="D266" i="6"/>
  <c r="C266" i="6"/>
  <c r="F265" i="6"/>
  <c r="H265" i="6"/>
  <c r="D265" i="6"/>
  <c r="C265" i="6"/>
  <c r="C263" i="6"/>
  <c r="D262" i="6"/>
  <c r="C262" i="6"/>
  <c r="F261" i="6"/>
  <c r="H261" i="6"/>
  <c r="C261" i="6"/>
  <c r="C259" i="6"/>
  <c r="E258" i="6"/>
  <c r="C258" i="6"/>
  <c r="F257" i="6"/>
  <c r="H257" i="6"/>
  <c r="C257" i="6"/>
  <c r="C255" i="6"/>
  <c r="C254" i="6"/>
  <c r="F253" i="6"/>
  <c r="H253" i="6"/>
  <c r="C253" i="6"/>
  <c r="C251" i="6"/>
  <c r="C250" i="6"/>
  <c r="F249" i="6"/>
  <c r="H249" i="6"/>
  <c r="C249" i="6"/>
  <c r="C247" i="6"/>
  <c r="D246" i="6"/>
  <c r="C246" i="6"/>
  <c r="F245" i="6"/>
  <c r="H245" i="6"/>
  <c r="C245" i="6"/>
  <c r="C243" i="6"/>
  <c r="E242" i="6"/>
  <c r="C242" i="6"/>
  <c r="C241" i="6"/>
  <c r="C239" i="6"/>
  <c r="E238" i="6"/>
  <c r="C238" i="6"/>
  <c r="C237" i="6"/>
  <c r="C235" i="6"/>
  <c r="C234" i="6"/>
  <c r="C233" i="6"/>
  <c r="D230" i="6"/>
  <c r="C230" i="6"/>
  <c r="D229" i="6"/>
  <c r="C229" i="6"/>
  <c r="D226" i="6"/>
  <c r="C226" i="6"/>
  <c r="F225" i="6"/>
  <c r="H225" i="6"/>
  <c r="D225" i="6"/>
  <c r="C225" i="6"/>
  <c r="D222" i="6"/>
  <c r="C222" i="6"/>
  <c r="C221" i="6"/>
  <c r="D218" i="6"/>
  <c r="C218" i="6"/>
  <c r="F217" i="6"/>
  <c r="H217" i="6"/>
  <c r="D217" i="6"/>
  <c r="C217" i="6"/>
  <c r="D214" i="6"/>
  <c r="C214" i="6"/>
  <c r="D213" i="6"/>
  <c r="C213" i="6"/>
  <c r="D210" i="6"/>
  <c r="C210" i="6"/>
  <c r="D209" i="6"/>
  <c r="C209" i="6"/>
  <c r="D206" i="6"/>
  <c r="C206" i="6"/>
  <c r="D205" i="6"/>
  <c r="C205" i="6"/>
  <c r="D202" i="6"/>
  <c r="C202" i="6"/>
  <c r="F201" i="6"/>
  <c r="C201" i="6"/>
  <c r="D198" i="6"/>
  <c r="C198" i="6"/>
  <c r="C197" i="6"/>
  <c r="D195" i="6"/>
  <c r="F194" i="6"/>
  <c r="C194" i="6"/>
  <c r="D191" i="6"/>
  <c r="D190" i="6"/>
  <c r="C190" i="6"/>
  <c r="A189" i="6"/>
  <c r="D187" i="6"/>
  <c r="E186" i="6"/>
  <c r="D186" i="6"/>
  <c r="C186" i="6"/>
  <c r="A186" i="6"/>
  <c r="D185" i="6"/>
  <c r="D182" i="6"/>
  <c r="C182" i="6"/>
  <c r="D179" i="6"/>
  <c r="E178" i="6"/>
  <c r="C178" i="6"/>
  <c r="D175" i="6"/>
  <c r="F174" i="6"/>
  <c r="C174" i="6"/>
  <c r="A174" i="6"/>
  <c r="D173" i="6"/>
  <c r="F170" i="6"/>
  <c r="E170" i="6"/>
  <c r="C170" i="6"/>
  <c r="D169" i="6"/>
  <c r="A169" i="6"/>
  <c r="D167" i="6"/>
  <c r="E166" i="6"/>
  <c r="C166" i="6"/>
  <c r="D165" i="6"/>
  <c r="D163" i="6"/>
  <c r="C163" i="6"/>
  <c r="A163" i="6"/>
  <c r="E161" i="6"/>
  <c r="C161" i="6"/>
  <c r="F159" i="6"/>
  <c r="H159" i="6"/>
  <c r="C159" i="6"/>
  <c r="C157" i="6"/>
  <c r="F155" i="6"/>
  <c r="H155" i="6"/>
  <c r="C155" i="6"/>
  <c r="A155" i="6"/>
  <c r="C153" i="6"/>
  <c r="D152" i="6"/>
  <c r="D151" i="6"/>
  <c r="C151" i="6"/>
  <c r="D147" i="6"/>
  <c r="C147" i="6"/>
  <c r="A146" i="6"/>
  <c r="F143" i="6"/>
  <c r="C143" i="6"/>
  <c r="A143" i="6"/>
  <c r="A141" i="6"/>
  <c r="F139" i="6"/>
  <c r="D139" i="6"/>
  <c r="C139" i="6"/>
  <c r="D136" i="6"/>
  <c r="D135" i="6"/>
  <c r="C135" i="6"/>
  <c r="A135" i="6"/>
  <c r="A133" i="6"/>
  <c r="F131" i="6"/>
  <c r="C131" i="6"/>
  <c r="D128" i="6"/>
  <c r="F127" i="6"/>
  <c r="C127" i="6"/>
  <c r="A125" i="6"/>
  <c r="D124" i="6"/>
  <c r="C124" i="6"/>
  <c r="D123" i="6"/>
  <c r="C123" i="6"/>
  <c r="C122" i="6"/>
  <c r="A122" i="6"/>
  <c r="C120" i="6"/>
  <c r="A120" i="6"/>
  <c r="C119" i="6"/>
  <c r="C118" i="6"/>
  <c r="C116" i="6"/>
  <c r="C115" i="6"/>
  <c r="C114" i="6"/>
  <c r="C112" i="6"/>
  <c r="C111" i="6"/>
  <c r="C110" i="6"/>
  <c r="C108" i="6"/>
  <c r="C107" i="6"/>
  <c r="C106" i="6"/>
  <c r="C104" i="6"/>
  <c r="C103" i="6"/>
  <c r="C102" i="6"/>
  <c r="C100" i="6"/>
  <c r="C99" i="6"/>
  <c r="C98" i="6"/>
  <c r="C96" i="6"/>
  <c r="C95" i="6"/>
  <c r="C94" i="6"/>
  <c r="C92" i="6"/>
  <c r="C91" i="6"/>
  <c r="C90" i="6"/>
  <c r="C88" i="6"/>
  <c r="C87" i="6"/>
  <c r="C86" i="6"/>
  <c r="C84" i="6"/>
  <c r="C83" i="6"/>
  <c r="C82" i="6"/>
  <c r="F79" i="6"/>
  <c r="C79" i="6"/>
  <c r="C76" i="6"/>
  <c r="C75" i="6"/>
  <c r="C72" i="6"/>
  <c r="F71" i="6"/>
  <c r="C71" i="6"/>
  <c r="C67" i="6"/>
  <c r="C63" i="6"/>
  <c r="C56" i="6"/>
  <c r="C51" i="6"/>
  <c r="E40" i="6"/>
  <c r="C40" i="6"/>
  <c r="C28" i="6"/>
  <c r="E24" i="6"/>
  <c r="E20" i="6"/>
  <c r="C20" i="6"/>
  <c r="C16" i="6"/>
  <c r="F4" i="6"/>
  <c r="B301" i="4"/>
  <c r="AW300" i="4"/>
  <c r="Q300" i="4"/>
  <c r="B300" i="4"/>
  <c r="AL300" i="4" s="1"/>
  <c r="AW299" i="4"/>
  <c r="AU299" i="4"/>
  <c r="AA299" i="4"/>
  <c r="U299" i="4"/>
  <c r="Q299" i="4"/>
  <c r="G299" i="4"/>
  <c r="D299" i="4"/>
  <c r="C299" i="4"/>
  <c r="B299" i="4"/>
  <c r="AX299" i="4" s="1"/>
  <c r="AU298" i="4"/>
  <c r="AF298" i="4"/>
  <c r="W298" i="4"/>
  <c r="B298" i="4"/>
  <c r="AY298" i="4" s="1"/>
  <c r="AN297" i="4"/>
  <c r="AI297" i="4"/>
  <c r="T297" i="4"/>
  <c r="G297" i="4"/>
  <c r="C297" i="4"/>
  <c r="B297" i="4"/>
  <c r="AR297" i="4" s="1"/>
  <c r="D296" i="4"/>
  <c r="B296" i="4"/>
  <c r="W295" i="4"/>
  <c r="P295" i="4"/>
  <c r="L295" i="4"/>
  <c r="B295" i="4"/>
  <c r="AX295" i="4" s="1"/>
  <c r="AY294" i="4"/>
  <c r="W294" i="4"/>
  <c r="T294" i="4"/>
  <c r="H294" i="4"/>
  <c r="B294" i="4"/>
  <c r="AZ294" i="4" s="1"/>
  <c r="AF293" i="4"/>
  <c r="T293" i="4"/>
  <c r="S293" i="4"/>
  <c r="B293" i="4"/>
  <c r="AX293" i="4" s="1"/>
  <c r="B292" i="4"/>
  <c r="AB291" i="4"/>
  <c r="B291" i="4"/>
  <c r="C290" i="4"/>
  <c r="B290" i="4"/>
  <c r="AE290" i="4" s="1"/>
  <c r="B289" i="4"/>
  <c r="AN289" i="4" s="1"/>
  <c r="B288" i="4"/>
  <c r="AR288" i="4" s="1"/>
  <c r="B287" i="4"/>
  <c r="B286" i="4"/>
  <c r="AU285" i="4"/>
  <c r="X285" i="4"/>
  <c r="B285" i="4"/>
  <c r="T285" i="4" s="1"/>
  <c r="S284" i="4"/>
  <c r="B284" i="4"/>
  <c r="AR283" i="4"/>
  <c r="AI283" i="4"/>
  <c r="AE283" i="4"/>
  <c r="G283" i="4"/>
  <c r="C283" i="4"/>
  <c r="B283" i="4"/>
  <c r="AN283" i="4" s="1"/>
  <c r="B282" i="4"/>
  <c r="AZ281" i="4"/>
  <c r="AY281" i="4"/>
  <c r="W281" i="4"/>
  <c r="P281" i="4"/>
  <c r="O281" i="4"/>
  <c r="B281" i="4"/>
  <c r="AX281" i="4" s="1"/>
  <c r="B280" i="4"/>
  <c r="L280" i="4" s="1"/>
  <c r="AN279" i="4"/>
  <c r="H279" i="4"/>
  <c r="D279" i="4"/>
  <c r="B279" i="4"/>
  <c r="AT279" i="4" s="1"/>
  <c r="B278" i="4"/>
  <c r="AV278" i="4" s="1"/>
  <c r="B277" i="4"/>
  <c r="AZ276" i="4"/>
  <c r="AF276" i="4"/>
  <c r="O276" i="4"/>
  <c r="K276" i="4"/>
  <c r="B276" i="4"/>
  <c r="AA276" i="4" s="1"/>
  <c r="N275" i="4"/>
  <c r="B275" i="4"/>
  <c r="AV275" i="4" s="1"/>
  <c r="B274" i="4"/>
  <c r="B273" i="4"/>
  <c r="L272" i="4"/>
  <c r="B272" i="4"/>
  <c r="AH272" i="4" s="1"/>
  <c r="F271" i="4"/>
  <c r="B271" i="4"/>
  <c r="AL271" i="4" s="1"/>
  <c r="B270" i="4"/>
  <c r="B269" i="4"/>
  <c r="AU268" i="4"/>
  <c r="AS268" i="4"/>
  <c r="B268" i="4"/>
  <c r="M268" i="4" s="1"/>
  <c r="AB267" i="4"/>
  <c r="B267" i="4"/>
  <c r="P267" i="4" s="1"/>
  <c r="B266" i="4"/>
  <c r="AM266" i="4" s="1"/>
  <c r="B265" i="4"/>
  <c r="B264" i="4"/>
  <c r="AE264" i="4" s="1"/>
  <c r="AZ263" i="4"/>
  <c r="AS263" i="4"/>
  <c r="AR263" i="4"/>
  <c r="AN263" i="4"/>
  <c r="AK263" i="4"/>
  <c r="AG263" i="4"/>
  <c r="AF263" i="4"/>
  <c r="AA263" i="4"/>
  <c r="Y263" i="4"/>
  <c r="W263" i="4"/>
  <c r="S263" i="4"/>
  <c r="P263" i="4"/>
  <c r="M263" i="4"/>
  <c r="I263" i="4"/>
  <c r="G263" i="4"/>
  <c r="D263" i="4"/>
  <c r="C263" i="4"/>
  <c r="B263" i="4"/>
  <c r="AX263" i="4" s="1"/>
  <c r="AZ262" i="4"/>
  <c r="AQ262" i="4"/>
  <c r="AE262" i="4"/>
  <c r="S262" i="4"/>
  <c r="L262" i="4"/>
  <c r="I262" i="4"/>
  <c r="B262" i="4"/>
  <c r="AG262" i="4" s="1"/>
  <c r="D261" i="4"/>
  <c r="B261" i="4"/>
  <c r="H260" i="4"/>
  <c r="B260" i="4"/>
  <c r="AQ259" i="4"/>
  <c r="L259" i="4"/>
  <c r="B259" i="4"/>
  <c r="AK259" i="4" s="1"/>
  <c r="AR258" i="4"/>
  <c r="AG258" i="4"/>
  <c r="T258" i="4"/>
  <c r="B258" i="4"/>
  <c r="AF258" i="4" s="1"/>
  <c r="AN257" i="4"/>
  <c r="AG257" i="4"/>
  <c r="X257" i="4"/>
  <c r="G257" i="4"/>
  <c r="B257" i="4"/>
  <c r="AQ257" i="4" s="1"/>
  <c r="B256" i="4"/>
  <c r="AU256" i="4" s="1"/>
  <c r="AY255" i="4"/>
  <c r="AV255" i="4"/>
  <c r="S255" i="4"/>
  <c r="Q255" i="4"/>
  <c r="K255" i="4"/>
  <c r="B255" i="4"/>
  <c r="AN255" i="4" s="1"/>
  <c r="B254" i="4"/>
  <c r="AW253" i="4"/>
  <c r="AN253" i="4"/>
  <c r="M253" i="4"/>
  <c r="B253" i="4"/>
  <c r="B252" i="4"/>
  <c r="AA252" i="4" s="1"/>
  <c r="B251" i="4"/>
  <c r="AN251" i="4" s="1"/>
  <c r="B250" i="4"/>
  <c r="D250" i="4" s="1"/>
  <c r="B249" i="4"/>
  <c r="P248" i="4"/>
  <c r="B248" i="4"/>
  <c r="AJ248" i="4" s="1"/>
  <c r="B247" i="4"/>
  <c r="AQ247" i="4" s="1"/>
  <c r="AZ246" i="4"/>
  <c r="O246" i="4"/>
  <c r="K246" i="4"/>
  <c r="B246" i="4"/>
  <c r="AR246" i="4" s="1"/>
  <c r="AI245" i="4"/>
  <c r="AC245" i="4"/>
  <c r="D245" i="4"/>
  <c r="B245" i="4"/>
  <c r="AU244" i="4"/>
  <c r="AO244" i="4"/>
  <c r="AG244" i="4"/>
  <c r="AE244" i="4"/>
  <c r="AA244" i="4"/>
  <c r="T244" i="4"/>
  <c r="M244" i="4"/>
  <c r="K244" i="4"/>
  <c r="H244" i="4"/>
  <c r="C244" i="4"/>
  <c r="B244" i="4"/>
  <c r="AR244" i="4" s="1"/>
  <c r="T243" i="4"/>
  <c r="S243" i="4"/>
  <c r="B243" i="4"/>
  <c r="B242" i="4"/>
  <c r="AS242" i="4" s="1"/>
  <c r="B241" i="4"/>
  <c r="B240" i="4"/>
  <c r="AU239" i="4"/>
  <c r="AR239" i="4"/>
  <c r="AG239" i="4"/>
  <c r="O239" i="4"/>
  <c r="B239" i="4"/>
  <c r="AI239" i="4" s="1"/>
  <c r="AY238" i="4"/>
  <c r="AW238" i="4"/>
  <c r="AR238" i="4"/>
  <c r="AF238" i="4"/>
  <c r="S238" i="4"/>
  <c r="Q238" i="4"/>
  <c r="O238" i="4"/>
  <c r="C238" i="4"/>
  <c r="B238" i="4"/>
  <c r="AN238" i="4" s="1"/>
  <c r="AR237" i="4"/>
  <c r="K237" i="4"/>
  <c r="I237" i="4"/>
  <c r="B237" i="4"/>
  <c r="AZ237" i="4" s="1"/>
  <c r="X236" i="4"/>
  <c r="H236" i="4"/>
  <c r="B236" i="4"/>
  <c r="AA236" i="4" s="1"/>
  <c r="AU235" i="4"/>
  <c r="AJ235" i="4"/>
  <c r="AF235" i="4"/>
  <c r="I235" i="4"/>
  <c r="B235" i="4"/>
  <c r="W235" i="4" s="1"/>
  <c r="AS234" i="4"/>
  <c r="AN234" i="4"/>
  <c r="B234" i="4"/>
  <c r="B233" i="4"/>
  <c r="AJ233" i="4" s="1"/>
  <c r="G232" i="4"/>
  <c r="B232" i="4"/>
  <c r="S232" i="4" s="1"/>
  <c r="B231" i="4"/>
  <c r="AW230" i="4"/>
  <c r="X230" i="4"/>
  <c r="S230" i="4"/>
  <c r="B230" i="4"/>
  <c r="K230" i="4" s="1"/>
  <c r="B229" i="4"/>
  <c r="B228" i="4"/>
  <c r="AE228" i="4" s="1"/>
  <c r="AW227" i="4"/>
  <c r="AV227" i="4"/>
  <c r="AC227" i="4"/>
  <c r="B227" i="4"/>
  <c r="AJ226" i="4"/>
  <c r="AE226" i="4"/>
  <c r="AC226" i="4"/>
  <c r="E226" i="4"/>
  <c r="B226" i="4"/>
  <c r="B225" i="4"/>
  <c r="C225" i="4" s="1"/>
  <c r="AW224" i="4"/>
  <c r="AC224" i="4"/>
  <c r="S224" i="4"/>
  <c r="L224" i="4"/>
  <c r="B224" i="4"/>
  <c r="H224" i="4" s="1"/>
  <c r="AV223" i="4"/>
  <c r="AO223" i="4"/>
  <c r="AK223" i="4"/>
  <c r="AG223" i="4"/>
  <c r="W223" i="4"/>
  <c r="K223" i="4"/>
  <c r="G223" i="4"/>
  <c r="E223" i="4"/>
  <c r="B223" i="4"/>
  <c r="AZ223" i="4" s="1"/>
  <c r="AZ222" i="4"/>
  <c r="AF222" i="4"/>
  <c r="AB222" i="4"/>
  <c r="Q222" i="4"/>
  <c r="D222" i="4"/>
  <c r="B222" i="4"/>
  <c r="P222" i="4" s="1"/>
  <c r="B221" i="4"/>
  <c r="AF221" i="4" s="1"/>
  <c r="U220" i="4"/>
  <c r="B220" i="4"/>
  <c r="AM220" i="4" s="1"/>
  <c r="B219" i="4"/>
  <c r="J218" i="4"/>
  <c r="B218" i="4"/>
  <c r="B217" i="4"/>
  <c r="AT217" i="4" s="1"/>
  <c r="B216" i="4"/>
  <c r="Q215" i="4"/>
  <c r="B215" i="4"/>
  <c r="AQ214" i="4"/>
  <c r="AE214" i="4"/>
  <c r="Z214" i="4"/>
  <c r="V214" i="4"/>
  <c r="F214" i="4"/>
  <c r="B214" i="4"/>
  <c r="K214" i="4" s="1"/>
  <c r="B213" i="4"/>
  <c r="AD213" i="4" s="1"/>
  <c r="B212" i="4"/>
  <c r="B211" i="4"/>
  <c r="B210" i="4"/>
  <c r="AP209" i="4"/>
  <c r="AO209" i="4"/>
  <c r="AK209" i="4"/>
  <c r="AD209" i="4"/>
  <c r="S209" i="4"/>
  <c r="O209" i="4"/>
  <c r="K209" i="4"/>
  <c r="E209" i="4"/>
  <c r="B209" i="4"/>
  <c r="AL209" i="4" s="1"/>
  <c r="B208" i="4"/>
  <c r="AX208" i="4" s="1"/>
  <c r="B207" i="4"/>
  <c r="B206" i="4"/>
  <c r="AO205" i="4"/>
  <c r="S205" i="4"/>
  <c r="Q205" i="4"/>
  <c r="I205" i="4"/>
  <c r="B205" i="4"/>
  <c r="AY205" i="4" s="1"/>
  <c r="B204" i="4"/>
  <c r="B203" i="4"/>
  <c r="AW202" i="4"/>
  <c r="AU202" i="4"/>
  <c r="AA202" i="4"/>
  <c r="O202" i="4"/>
  <c r="F202" i="4"/>
  <c r="C202" i="4"/>
  <c r="B202" i="4"/>
  <c r="AO202" i="4" s="1"/>
  <c r="B201" i="4"/>
  <c r="AS201" i="4" s="1"/>
  <c r="B200" i="4"/>
  <c r="AX200" i="4" s="1"/>
  <c r="B199" i="4"/>
  <c r="F199" i="4" s="1"/>
  <c r="B198" i="4"/>
  <c r="AU198" i="4" s="1"/>
  <c r="B197" i="4"/>
  <c r="C197" i="4" s="1"/>
  <c r="B196" i="4"/>
  <c r="B195" i="4"/>
  <c r="AT194" i="4"/>
  <c r="AM194" i="4"/>
  <c r="B194" i="4"/>
  <c r="O194" i="4" s="1"/>
  <c r="B193" i="4"/>
  <c r="B192" i="4"/>
  <c r="G192" i="4" s="1"/>
  <c r="S191" i="4"/>
  <c r="C191" i="4"/>
  <c r="B191" i="4"/>
  <c r="B190" i="4"/>
  <c r="AL190" i="4" s="1"/>
  <c r="B189" i="4"/>
  <c r="B188" i="4"/>
  <c r="F188" i="4" s="1"/>
  <c r="AY187" i="4"/>
  <c r="B187" i="4"/>
  <c r="AU186" i="4"/>
  <c r="F186" i="4"/>
  <c r="B186" i="4"/>
  <c r="B185" i="4"/>
  <c r="AE184" i="4"/>
  <c r="W184" i="4"/>
  <c r="B184" i="4"/>
  <c r="B183" i="4"/>
  <c r="AM182" i="4"/>
  <c r="AE182" i="4"/>
  <c r="B182" i="4"/>
  <c r="B181" i="4"/>
  <c r="AQ181" i="4" s="1"/>
  <c r="AT180" i="4"/>
  <c r="B180" i="4"/>
  <c r="AL180" i="4" s="1"/>
  <c r="B179" i="4"/>
  <c r="B178" i="4"/>
  <c r="AD178" i="4" s="1"/>
  <c r="S177" i="4"/>
  <c r="K177" i="4"/>
  <c r="C177" i="4"/>
  <c r="B177" i="4"/>
  <c r="AQ177" i="4" s="1"/>
  <c r="AL176" i="4"/>
  <c r="V176" i="4"/>
  <c r="B176" i="4"/>
  <c r="B175" i="4"/>
  <c r="B174" i="4"/>
  <c r="AF173" i="4"/>
  <c r="J173" i="4"/>
  <c r="B173" i="4"/>
  <c r="AP172" i="4"/>
  <c r="S172" i="4"/>
  <c r="P172" i="4"/>
  <c r="J172" i="4"/>
  <c r="B172" i="4"/>
  <c r="AI172" i="4" s="1"/>
  <c r="X171" i="4"/>
  <c r="B171" i="4"/>
  <c r="G171" i="4" s="1"/>
  <c r="AL170" i="4"/>
  <c r="B170" i="4"/>
  <c r="AX170" i="4" s="1"/>
  <c r="AZ169" i="4"/>
  <c r="B169" i="4"/>
  <c r="AJ169" i="4" s="1"/>
  <c r="AN168" i="4"/>
  <c r="AE168" i="4"/>
  <c r="AD168" i="4"/>
  <c r="H168" i="4"/>
  <c r="B168" i="4"/>
  <c r="AU168" i="4" s="1"/>
  <c r="B167" i="4"/>
  <c r="W167" i="4" s="1"/>
  <c r="B166" i="4"/>
  <c r="AP165" i="4"/>
  <c r="F165" i="4"/>
  <c r="B165" i="4"/>
  <c r="V165" i="4" s="1"/>
  <c r="AQ164" i="4"/>
  <c r="AI164" i="4"/>
  <c r="AE164" i="4"/>
  <c r="B164" i="4"/>
  <c r="B163" i="4"/>
  <c r="AI163" i="4" s="1"/>
  <c r="W162" i="4"/>
  <c r="B162" i="4"/>
  <c r="AH162" i="4" s="1"/>
  <c r="AU161" i="4"/>
  <c r="P161" i="4"/>
  <c r="O161" i="4"/>
  <c r="F161" i="4"/>
  <c r="B161" i="4"/>
  <c r="AQ161" i="4" s="1"/>
  <c r="B160" i="4"/>
  <c r="AA160" i="4" s="1"/>
  <c r="B159" i="4"/>
  <c r="AC158" i="4"/>
  <c r="M158" i="4"/>
  <c r="B158" i="4"/>
  <c r="U158" i="4" s="1"/>
  <c r="AL157" i="4"/>
  <c r="AG157" i="4"/>
  <c r="Q157" i="4"/>
  <c r="B157" i="4"/>
  <c r="N157" i="4" s="1"/>
  <c r="B156" i="4"/>
  <c r="E156" i="4" s="1"/>
  <c r="AW155" i="4"/>
  <c r="B155" i="4"/>
  <c r="AS154" i="4"/>
  <c r="E154" i="4"/>
  <c r="B154" i="4"/>
  <c r="B153" i="4"/>
  <c r="B152" i="4"/>
  <c r="B151" i="4"/>
  <c r="AS150" i="4"/>
  <c r="B150" i="4"/>
  <c r="E150" i="4" s="1"/>
  <c r="Q149" i="4"/>
  <c r="B149" i="4"/>
  <c r="I149" i="4" s="1"/>
  <c r="B148" i="4"/>
  <c r="M148" i="4" s="1"/>
  <c r="Y147" i="4"/>
  <c r="B147" i="4"/>
  <c r="AW147" i="4" s="1"/>
  <c r="AP146" i="4"/>
  <c r="Z146" i="4"/>
  <c r="M146" i="4"/>
  <c r="B146" i="4"/>
  <c r="AS146" i="4" s="1"/>
  <c r="B145" i="4"/>
  <c r="AT145" i="4" s="1"/>
  <c r="Z144" i="4"/>
  <c r="U144" i="4"/>
  <c r="J144" i="4"/>
  <c r="B144" i="4"/>
  <c r="M144" i="4" s="1"/>
  <c r="B143" i="4"/>
  <c r="B142" i="4"/>
  <c r="AW141" i="4"/>
  <c r="N141" i="4"/>
  <c r="B141" i="4"/>
  <c r="AG141" i="4" s="1"/>
  <c r="B140" i="4"/>
  <c r="AS140" i="4" s="1"/>
  <c r="AT139" i="4"/>
  <c r="AO139" i="4"/>
  <c r="F139" i="4"/>
  <c r="B139" i="4"/>
  <c r="B138" i="4"/>
  <c r="B137" i="4"/>
  <c r="F137" i="4" s="1"/>
  <c r="B136" i="4"/>
  <c r="U136" i="4" s="1"/>
  <c r="AT135" i="4"/>
  <c r="AD135" i="4"/>
  <c r="V135" i="4"/>
  <c r="B135" i="4"/>
  <c r="AL135" i="4" s="1"/>
  <c r="B134" i="4"/>
  <c r="E134" i="4" s="1"/>
  <c r="B133" i="4"/>
  <c r="F133" i="4" s="1"/>
  <c r="B132" i="4"/>
  <c r="AS132" i="4" s="1"/>
  <c r="AL131" i="4"/>
  <c r="B131" i="4"/>
  <c r="AG131" i="4" s="1"/>
  <c r="B130" i="4"/>
  <c r="AP130" i="4" s="1"/>
  <c r="B129" i="4"/>
  <c r="E129" i="4" s="1"/>
  <c r="B128" i="4"/>
  <c r="AW128" i="4" s="1"/>
  <c r="M127" i="4"/>
  <c r="B127" i="4"/>
  <c r="B126" i="4"/>
  <c r="AW126" i="4" s="1"/>
  <c r="B125" i="4"/>
  <c r="AT125" i="4" s="1"/>
  <c r="B124" i="4"/>
  <c r="AW124" i="4" s="1"/>
  <c r="V123" i="4"/>
  <c r="Q123" i="4"/>
  <c r="E123" i="4"/>
  <c r="B123" i="4"/>
  <c r="AK123" i="4" s="1"/>
  <c r="B122" i="4"/>
  <c r="AW122" i="4" s="1"/>
  <c r="B121" i="4"/>
  <c r="AO121" i="4" s="1"/>
  <c r="B120" i="4"/>
  <c r="AW120" i="4" s="1"/>
  <c r="B119" i="4"/>
  <c r="AC119" i="4" s="1"/>
  <c r="B118" i="4"/>
  <c r="AW118" i="4" s="1"/>
  <c r="AS117" i="4"/>
  <c r="V117" i="4"/>
  <c r="B117" i="4"/>
  <c r="B116" i="4"/>
  <c r="AW116" i="4" s="1"/>
  <c r="E115" i="4"/>
  <c r="B115" i="4"/>
  <c r="B114" i="4"/>
  <c r="AW114" i="4" s="1"/>
  <c r="B113" i="4"/>
  <c r="AL113" i="4" s="1"/>
  <c r="B112" i="4"/>
  <c r="AW112" i="4" s="1"/>
  <c r="B111" i="4"/>
  <c r="AW111" i="4" s="1"/>
  <c r="B110" i="4"/>
  <c r="AW110" i="4" s="1"/>
  <c r="AC109" i="4"/>
  <c r="Y109" i="4"/>
  <c r="N109" i="4"/>
  <c r="B109" i="4"/>
  <c r="AK109" i="4" s="1"/>
  <c r="B108" i="4"/>
  <c r="AW108" i="4" s="1"/>
  <c r="AG107" i="4"/>
  <c r="M107" i="4"/>
  <c r="I107" i="4"/>
  <c r="B107" i="4"/>
  <c r="AT107" i="4" s="1"/>
  <c r="B106" i="4"/>
  <c r="AW106" i="4" s="1"/>
  <c r="AS105" i="4"/>
  <c r="B105" i="4"/>
  <c r="V105" i="4" s="1"/>
  <c r="B104" i="4"/>
  <c r="AW104" i="4" s="1"/>
  <c r="B103" i="4"/>
  <c r="AD103" i="4" s="1"/>
  <c r="B102" i="4"/>
  <c r="AW102" i="4" s="1"/>
  <c r="E101" i="4"/>
  <c r="B101" i="4"/>
  <c r="V101" i="4" s="1"/>
  <c r="B100" i="4"/>
  <c r="AW100" i="4" s="1"/>
  <c r="B99" i="4"/>
  <c r="B98" i="4"/>
  <c r="AW98" i="4" s="1"/>
  <c r="B97" i="4"/>
  <c r="B96" i="4"/>
  <c r="AW96" i="4" s="1"/>
  <c r="B95" i="4"/>
  <c r="V95" i="4" s="1"/>
  <c r="B94" i="4"/>
  <c r="AW94" i="4" s="1"/>
  <c r="B93" i="4"/>
  <c r="AT93" i="4" s="1"/>
  <c r="C92" i="4"/>
  <c r="B92" i="4"/>
  <c r="Z92" i="4" s="1"/>
  <c r="B91" i="4"/>
  <c r="AW91" i="4" s="1"/>
  <c r="B90" i="4"/>
  <c r="AY89" i="4"/>
  <c r="AU89" i="4"/>
  <c r="F89" i="4"/>
  <c r="B89" i="4"/>
  <c r="B88" i="4"/>
  <c r="B87" i="4"/>
  <c r="AS87" i="4" s="1"/>
  <c r="B86" i="4"/>
  <c r="E86" i="4" s="1"/>
  <c r="AG85" i="4"/>
  <c r="B85" i="4"/>
  <c r="I85" i="4" s="1"/>
  <c r="B84" i="4"/>
  <c r="S84" i="4" s="1"/>
  <c r="B83" i="4"/>
  <c r="AX83" i="4" s="1"/>
  <c r="B82" i="4"/>
  <c r="B81" i="4"/>
  <c r="AT81" i="4" s="1"/>
  <c r="B80" i="4"/>
  <c r="AY80" i="4" s="1"/>
  <c r="B79" i="4"/>
  <c r="AH79" i="4" s="1"/>
  <c r="B78" i="4"/>
  <c r="AE78" i="4" s="1"/>
  <c r="B77" i="4"/>
  <c r="AP77" i="4" s="1"/>
  <c r="B76" i="4"/>
  <c r="AY76" i="4" s="1"/>
  <c r="B75" i="4"/>
  <c r="AW75" i="4" s="1"/>
  <c r="B74" i="4"/>
  <c r="AG74" i="4" s="1"/>
  <c r="B73" i="4"/>
  <c r="AT73" i="4" s="1"/>
  <c r="B72" i="4"/>
  <c r="S72" i="4" s="1"/>
  <c r="B71" i="4"/>
  <c r="AW71" i="4" s="1"/>
  <c r="B70" i="4"/>
  <c r="AK70" i="4" s="1"/>
  <c r="S69" i="4"/>
  <c r="B69" i="4"/>
  <c r="AD69" i="4" s="1"/>
  <c r="AO68" i="4"/>
  <c r="B68" i="4"/>
  <c r="AI68" i="4" s="1"/>
  <c r="B67" i="4"/>
  <c r="AW67" i="4" s="1"/>
  <c r="B66" i="4"/>
  <c r="AE66" i="4" s="1"/>
  <c r="B65" i="4"/>
  <c r="AG65" i="4" s="1"/>
  <c r="B64" i="4"/>
  <c r="N64" i="4" s="1"/>
  <c r="B63" i="4"/>
  <c r="AW63" i="4" s="1"/>
  <c r="B62" i="4"/>
  <c r="AW62" i="4" s="1"/>
  <c r="B61" i="4"/>
  <c r="AG61" i="4" s="1"/>
  <c r="B60" i="4"/>
  <c r="Y60" i="4" s="1"/>
  <c r="B59" i="4"/>
  <c r="AW59" i="4" s="1"/>
  <c r="B58" i="4"/>
  <c r="AQ58" i="4" s="1"/>
  <c r="AG57" i="4"/>
  <c r="B57" i="4"/>
  <c r="B56" i="4"/>
  <c r="AY56" i="4" s="1"/>
  <c r="B55" i="4"/>
  <c r="AW55" i="4" s="1"/>
  <c r="B54" i="4"/>
  <c r="AE54" i="4" s="1"/>
  <c r="B53" i="4"/>
  <c r="B52" i="4"/>
  <c r="C52" i="4" s="1"/>
  <c r="B51" i="4"/>
  <c r="AW51" i="4" s="1"/>
  <c r="B50" i="4"/>
  <c r="B49" i="4"/>
  <c r="AD49" i="4" s="1"/>
  <c r="B48" i="4"/>
  <c r="N48" i="4" s="1"/>
  <c r="B47" i="4"/>
  <c r="AW47" i="4" s="1"/>
  <c r="B46" i="4"/>
  <c r="O46" i="4" s="1"/>
  <c r="B45" i="4"/>
  <c r="AU45" i="4" s="1"/>
  <c r="B44" i="4"/>
  <c r="B43" i="4"/>
  <c r="AW43" i="4" s="1"/>
  <c r="Z42" i="4"/>
  <c r="B42" i="4"/>
  <c r="AQ42" i="4" s="1"/>
  <c r="B41" i="4"/>
  <c r="B40" i="4"/>
  <c r="B39" i="4"/>
  <c r="B38" i="4"/>
  <c r="D38" i="4" s="1"/>
  <c r="B37" i="4"/>
  <c r="AR37" i="4" s="1"/>
  <c r="B36" i="4"/>
  <c r="AB36" i="4" s="1"/>
  <c r="D35" i="4"/>
  <c r="B35" i="4"/>
  <c r="B34" i="4"/>
  <c r="AG34" i="4" s="1"/>
  <c r="B33" i="4"/>
  <c r="U33" i="4" s="1"/>
  <c r="B32" i="4"/>
  <c r="AK32" i="4" s="1"/>
  <c r="B31" i="4"/>
  <c r="AO31" i="4" s="1"/>
  <c r="B30" i="4"/>
  <c r="H30" i="4" s="1"/>
  <c r="B29" i="4"/>
  <c r="AC29" i="4" s="1"/>
  <c r="B28" i="4"/>
  <c r="AW28" i="4" s="1"/>
  <c r="AB27" i="4"/>
  <c r="H27" i="4"/>
  <c r="B27" i="4"/>
  <c r="AS27" i="4" s="1"/>
  <c r="B26" i="4"/>
  <c r="B25" i="4"/>
  <c r="AO25" i="4" s="1"/>
  <c r="B24" i="4"/>
  <c r="AB24" i="4" s="1"/>
  <c r="B23" i="4"/>
  <c r="AB23" i="4" s="1"/>
  <c r="B22" i="4"/>
  <c r="AW22" i="4" s="1"/>
  <c r="I21" i="4"/>
  <c r="B21" i="4"/>
  <c r="E21" i="4" s="1"/>
  <c r="B20" i="4"/>
  <c r="AW20" i="4" s="1"/>
  <c r="B19" i="4"/>
  <c r="AS19" i="4" s="1"/>
  <c r="B18" i="4"/>
  <c r="AG18" i="4" s="1"/>
  <c r="B17" i="4"/>
  <c r="U17" i="4" s="1"/>
  <c r="B16" i="4"/>
  <c r="AO16" i="4" s="1"/>
  <c r="B15" i="4"/>
  <c r="H15" i="4" s="1"/>
  <c r="B14" i="4"/>
  <c r="X14" i="4" s="1"/>
  <c r="B13" i="4"/>
  <c r="AG13" i="4" s="1"/>
  <c r="B12" i="4"/>
  <c r="X12" i="4" s="1"/>
  <c r="B11" i="4"/>
  <c r="AY11" i="4" s="1"/>
  <c r="B10" i="4"/>
  <c r="AW10" i="4" s="1"/>
  <c r="B9" i="4"/>
  <c r="AW9" i="4" s="1"/>
  <c r="B8" i="4"/>
  <c r="AZ8" i="4" s="1"/>
  <c r="B7" i="4"/>
  <c r="AW7" i="4" s="1"/>
  <c r="B6" i="4"/>
  <c r="AY6" i="4" s="1"/>
  <c r="B5" i="4"/>
  <c r="AZ5" i="4" s="1"/>
  <c r="B4" i="4"/>
  <c r="AW4" i="4" s="1"/>
  <c r="B3" i="4"/>
  <c r="AY3" i="4" s="1"/>
  <c r="B2" i="4"/>
  <c r="AZ2" i="4" s="1"/>
  <c r="D1" i="4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D1" i="3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B7" i="2"/>
  <c r="B8" i="2" s="1"/>
  <c r="B9" i="2" s="1"/>
  <c r="B10" i="2" s="1"/>
  <c r="B11" i="2" s="1"/>
  <c r="B12" i="2" s="1"/>
  <c r="B13" i="2" s="1"/>
  <c r="B14" i="2" s="1"/>
  <c r="B2" i="2"/>
  <c r="C1" i="2"/>
  <c r="C2" i="2" s="1"/>
  <c r="F301" i="1"/>
  <c r="E301" i="1"/>
  <c r="A301" i="1"/>
  <c r="A301" i="4" s="1"/>
  <c r="F300" i="1"/>
  <c r="E300" i="1"/>
  <c r="A300" i="1"/>
  <c r="A300" i="4" s="1"/>
  <c r="F299" i="1"/>
  <c r="E299" i="1"/>
  <c r="A299" i="1"/>
  <c r="F298" i="1"/>
  <c r="E298" i="1"/>
  <c r="A298" i="1"/>
  <c r="A298" i="4" s="1"/>
  <c r="F297" i="1"/>
  <c r="E297" i="1"/>
  <c r="A297" i="1"/>
  <c r="A297" i="4" s="1"/>
  <c r="F296" i="1"/>
  <c r="E296" i="1"/>
  <c r="A296" i="1"/>
  <c r="A296" i="4" s="1"/>
  <c r="F295" i="1"/>
  <c r="E295" i="1"/>
  <c r="A295" i="1"/>
  <c r="A295" i="4" s="1"/>
  <c r="F294" i="1"/>
  <c r="E294" i="1"/>
  <c r="A294" i="1"/>
  <c r="A294" i="4" s="1"/>
  <c r="F293" i="1"/>
  <c r="E293" i="1"/>
  <c r="A293" i="1"/>
  <c r="A293" i="4" s="1"/>
  <c r="F292" i="1"/>
  <c r="E292" i="1"/>
  <c r="A292" i="1"/>
  <c r="A292" i="4" s="1"/>
  <c r="F291" i="1"/>
  <c r="E291" i="1"/>
  <c r="A291" i="1"/>
  <c r="F290" i="1"/>
  <c r="E290" i="1"/>
  <c r="A290" i="1"/>
  <c r="A290" i="4" s="1"/>
  <c r="F289" i="1"/>
  <c r="E289" i="1"/>
  <c r="A289" i="1"/>
  <c r="A289" i="4" s="1"/>
  <c r="F288" i="1"/>
  <c r="E288" i="1"/>
  <c r="A288" i="1"/>
  <c r="A288" i="4" s="1"/>
  <c r="F287" i="1"/>
  <c r="E287" i="1"/>
  <c r="A287" i="1"/>
  <c r="A287" i="4" s="1"/>
  <c r="F286" i="1"/>
  <c r="E286" i="1"/>
  <c r="A286" i="1"/>
  <c r="A286" i="4" s="1"/>
  <c r="F285" i="1"/>
  <c r="E285" i="1"/>
  <c r="A285" i="1"/>
  <c r="A285" i="4" s="1"/>
  <c r="F284" i="1"/>
  <c r="E284" i="1"/>
  <c r="A284" i="1"/>
  <c r="A284" i="4" s="1"/>
  <c r="F283" i="1"/>
  <c r="E283" i="1"/>
  <c r="A283" i="1"/>
  <c r="F282" i="1"/>
  <c r="E282" i="1"/>
  <c r="A282" i="1"/>
  <c r="A282" i="4" s="1"/>
  <c r="F281" i="1"/>
  <c r="E281" i="1"/>
  <c r="A281" i="1"/>
  <c r="A281" i="4" s="1"/>
  <c r="F280" i="1"/>
  <c r="E280" i="1"/>
  <c r="A280" i="1"/>
  <c r="A280" i="4" s="1"/>
  <c r="F279" i="1"/>
  <c r="E279" i="1"/>
  <c r="A279" i="1"/>
  <c r="A279" i="4" s="1"/>
  <c r="F278" i="1"/>
  <c r="E278" i="1"/>
  <c r="A278" i="1"/>
  <c r="A278" i="4" s="1"/>
  <c r="F277" i="1"/>
  <c r="E277" i="1"/>
  <c r="A277" i="1"/>
  <c r="A277" i="4" s="1"/>
  <c r="F276" i="1"/>
  <c r="E276" i="1"/>
  <c r="A276" i="1"/>
  <c r="A276" i="4" s="1"/>
  <c r="F275" i="1"/>
  <c r="E275" i="1"/>
  <c r="A275" i="1"/>
  <c r="F274" i="1"/>
  <c r="E274" i="1"/>
  <c r="A274" i="1"/>
  <c r="A274" i="4" s="1"/>
  <c r="F273" i="1"/>
  <c r="E273" i="1"/>
  <c r="A273" i="1"/>
  <c r="A273" i="4" s="1"/>
  <c r="F272" i="1"/>
  <c r="E272" i="1"/>
  <c r="A272" i="1"/>
  <c r="A272" i="4" s="1"/>
  <c r="F271" i="1"/>
  <c r="E271" i="1"/>
  <c r="A271" i="1"/>
  <c r="A271" i="4" s="1"/>
  <c r="F270" i="1"/>
  <c r="E270" i="1"/>
  <c r="A270" i="1"/>
  <c r="A270" i="4" s="1"/>
  <c r="F269" i="1"/>
  <c r="E269" i="1"/>
  <c r="A269" i="1"/>
  <c r="A269" i="4" s="1"/>
  <c r="F268" i="1"/>
  <c r="E268" i="1"/>
  <c r="A268" i="1"/>
  <c r="A268" i="4" s="1"/>
  <c r="F267" i="1"/>
  <c r="E267" i="1"/>
  <c r="A267" i="1"/>
  <c r="F266" i="1"/>
  <c r="E266" i="1"/>
  <c r="A266" i="1"/>
  <c r="A266" i="4" s="1"/>
  <c r="F265" i="1"/>
  <c r="E265" i="1"/>
  <c r="A265" i="1"/>
  <c r="A265" i="4" s="1"/>
  <c r="F264" i="1"/>
  <c r="E264" i="1"/>
  <c r="A264" i="1"/>
  <c r="A264" i="4" s="1"/>
  <c r="F263" i="1"/>
  <c r="E263" i="1"/>
  <c r="A263" i="1"/>
  <c r="A263" i="4" s="1"/>
  <c r="F262" i="1"/>
  <c r="E262" i="1"/>
  <c r="A262" i="1"/>
  <c r="A262" i="4" s="1"/>
  <c r="F261" i="1"/>
  <c r="E261" i="1"/>
  <c r="A261" i="1"/>
  <c r="A261" i="4" s="1"/>
  <c r="F260" i="1"/>
  <c r="E260" i="1"/>
  <c r="A260" i="1"/>
  <c r="A260" i="4" s="1"/>
  <c r="F259" i="1"/>
  <c r="E259" i="1"/>
  <c r="A259" i="1"/>
  <c r="F258" i="1"/>
  <c r="E258" i="1"/>
  <c r="A258" i="1"/>
  <c r="A258" i="4" s="1"/>
  <c r="F257" i="1"/>
  <c r="E257" i="1"/>
  <c r="A257" i="1"/>
  <c r="A257" i="4" s="1"/>
  <c r="F256" i="1"/>
  <c r="E256" i="1"/>
  <c r="A256" i="1"/>
  <c r="A256" i="4" s="1"/>
  <c r="F255" i="1"/>
  <c r="E255" i="1"/>
  <c r="A255" i="1"/>
  <c r="A255" i="4" s="1"/>
  <c r="F254" i="1"/>
  <c r="E254" i="1"/>
  <c r="A254" i="1"/>
  <c r="A254" i="4" s="1"/>
  <c r="F253" i="1"/>
  <c r="E253" i="1"/>
  <c r="A253" i="1"/>
  <c r="A253" i="4" s="1"/>
  <c r="F252" i="1"/>
  <c r="E252" i="1"/>
  <c r="A252" i="1"/>
  <c r="A252" i="4" s="1"/>
  <c r="F251" i="1"/>
  <c r="E251" i="1"/>
  <c r="A251" i="1"/>
  <c r="F250" i="1"/>
  <c r="E250" i="1"/>
  <c r="A250" i="1"/>
  <c r="A250" i="4" s="1"/>
  <c r="F249" i="1"/>
  <c r="E249" i="1"/>
  <c r="A249" i="1"/>
  <c r="A249" i="4" s="1"/>
  <c r="F248" i="1"/>
  <c r="E248" i="1"/>
  <c r="A248" i="1"/>
  <c r="A248" i="4" s="1"/>
  <c r="F247" i="1"/>
  <c r="E247" i="1"/>
  <c r="A247" i="1"/>
  <c r="A247" i="4" s="1"/>
  <c r="F246" i="1"/>
  <c r="E246" i="1"/>
  <c r="A246" i="1"/>
  <c r="A246" i="4" s="1"/>
  <c r="F245" i="1"/>
  <c r="E245" i="1"/>
  <c r="A245" i="1"/>
  <c r="A245" i="4" s="1"/>
  <c r="F244" i="1"/>
  <c r="E244" i="1"/>
  <c r="A244" i="1"/>
  <c r="A244" i="4" s="1"/>
  <c r="F243" i="1"/>
  <c r="E243" i="1"/>
  <c r="A243" i="1"/>
  <c r="F242" i="1"/>
  <c r="E242" i="1"/>
  <c r="A242" i="1"/>
  <c r="A242" i="4" s="1"/>
  <c r="F241" i="1"/>
  <c r="E241" i="1"/>
  <c r="A241" i="1"/>
  <c r="A241" i="4" s="1"/>
  <c r="F240" i="1"/>
  <c r="E240" i="1"/>
  <c r="A240" i="1"/>
  <c r="A240" i="4" s="1"/>
  <c r="F239" i="1"/>
  <c r="E239" i="1"/>
  <c r="A239" i="1"/>
  <c r="A239" i="4" s="1"/>
  <c r="F238" i="1"/>
  <c r="E238" i="1"/>
  <c r="A238" i="1"/>
  <c r="A238" i="4" s="1"/>
  <c r="F237" i="1"/>
  <c r="E237" i="1"/>
  <c r="A237" i="1"/>
  <c r="A237" i="4" s="1"/>
  <c r="F236" i="1"/>
  <c r="E236" i="1"/>
  <c r="A236" i="1"/>
  <c r="A236" i="4" s="1"/>
  <c r="F235" i="1"/>
  <c r="E235" i="1"/>
  <c r="A235" i="1"/>
  <c r="F234" i="1"/>
  <c r="E234" i="1"/>
  <c r="A234" i="1"/>
  <c r="A234" i="4" s="1"/>
  <c r="F233" i="1"/>
  <c r="E233" i="1"/>
  <c r="A233" i="1"/>
  <c r="A233" i="4" s="1"/>
  <c r="F232" i="1"/>
  <c r="E232" i="1"/>
  <c r="A232" i="1"/>
  <c r="A232" i="4" s="1"/>
  <c r="F231" i="1"/>
  <c r="E231" i="1"/>
  <c r="A231" i="1"/>
  <c r="A231" i="4" s="1"/>
  <c r="F230" i="1"/>
  <c r="E230" i="1"/>
  <c r="A230" i="1"/>
  <c r="A230" i="4" s="1"/>
  <c r="F229" i="1"/>
  <c r="E229" i="1"/>
  <c r="A229" i="1"/>
  <c r="A229" i="4" s="1"/>
  <c r="F228" i="1"/>
  <c r="E228" i="1"/>
  <c r="A228" i="1"/>
  <c r="A228" i="4" s="1"/>
  <c r="F227" i="1"/>
  <c r="E227" i="1"/>
  <c r="A227" i="1"/>
  <c r="F226" i="1"/>
  <c r="E226" i="1"/>
  <c r="A226" i="1"/>
  <c r="A226" i="4" s="1"/>
  <c r="F225" i="1"/>
  <c r="E225" i="1"/>
  <c r="A225" i="1"/>
  <c r="A225" i="4" s="1"/>
  <c r="F224" i="1"/>
  <c r="E224" i="1"/>
  <c r="A224" i="1"/>
  <c r="A224" i="4" s="1"/>
  <c r="F223" i="1"/>
  <c r="E223" i="1"/>
  <c r="A223" i="1"/>
  <c r="A223" i="4" s="1"/>
  <c r="F222" i="1"/>
  <c r="E222" i="1"/>
  <c r="A222" i="1"/>
  <c r="A222" i="4" s="1"/>
  <c r="F221" i="1"/>
  <c r="E221" i="1"/>
  <c r="A221" i="1"/>
  <c r="A221" i="4" s="1"/>
  <c r="F220" i="1"/>
  <c r="E220" i="1"/>
  <c r="A220" i="1"/>
  <c r="A220" i="4" s="1"/>
  <c r="F219" i="1"/>
  <c r="E219" i="1"/>
  <c r="A219" i="1"/>
  <c r="F218" i="1"/>
  <c r="E218" i="1"/>
  <c r="A218" i="1"/>
  <c r="A218" i="4" s="1"/>
  <c r="F217" i="1"/>
  <c r="E217" i="1"/>
  <c r="A217" i="1"/>
  <c r="A217" i="4" s="1"/>
  <c r="F216" i="1"/>
  <c r="E216" i="1"/>
  <c r="A216" i="1"/>
  <c r="A216" i="4" s="1"/>
  <c r="F215" i="1"/>
  <c r="E215" i="1"/>
  <c r="A215" i="1"/>
  <c r="A215" i="4" s="1"/>
  <c r="F214" i="1"/>
  <c r="E214" i="1"/>
  <c r="A214" i="1"/>
  <c r="A214" i="4" s="1"/>
  <c r="F213" i="1"/>
  <c r="E213" i="1"/>
  <c r="A213" i="1"/>
  <c r="A213" i="4" s="1"/>
  <c r="F212" i="1"/>
  <c r="E212" i="1"/>
  <c r="A212" i="1"/>
  <c r="A212" i="4" s="1"/>
  <c r="F211" i="1"/>
  <c r="E211" i="1"/>
  <c r="A211" i="1"/>
  <c r="A211" i="3" s="1"/>
  <c r="F210" i="1"/>
  <c r="E210" i="1"/>
  <c r="A210" i="1"/>
  <c r="A210" i="4" s="1"/>
  <c r="F209" i="1"/>
  <c r="E209" i="1"/>
  <c r="A209" i="1"/>
  <c r="A209" i="4" s="1"/>
  <c r="F208" i="1"/>
  <c r="E208" i="1"/>
  <c r="A208" i="1"/>
  <c r="A208" i="4" s="1"/>
  <c r="F207" i="1"/>
  <c r="E207" i="1"/>
  <c r="A207" i="1"/>
  <c r="A207" i="4" s="1"/>
  <c r="F206" i="1"/>
  <c r="E206" i="1"/>
  <c r="A206" i="1"/>
  <c r="A206" i="4" s="1"/>
  <c r="F205" i="1"/>
  <c r="E205" i="1"/>
  <c r="A205" i="1"/>
  <c r="A205" i="4" s="1"/>
  <c r="F204" i="1"/>
  <c r="E204" i="1"/>
  <c r="A204" i="1"/>
  <c r="A204" i="4" s="1"/>
  <c r="F203" i="1"/>
  <c r="E203" i="1"/>
  <c r="A203" i="1"/>
  <c r="F202" i="1"/>
  <c r="E202" i="1"/>
  <c r="A202" i="1"/>
  <c r="A202" i="4" s="1"/>
  <c r="F201" i="1"/>
  <c r="E201" i="1"/>
  <c r="A201" i="1"/>
  <c r="A201" i="4" s="1"/>
  <c r="F200" i="1"/>
  <c r="E200" i="1"/>
  <c r="A200" i="1"/>
  <c r="A200" i="4" s="1"/>
  <c r="F199" i="1"/>
  <c r="E199" i="1"/>
  <c r="A199" i="1"/>
  <c r="A199" i="4" s="1"/>
  <c r="F198" i="1"/>
  <c r="E198" i="1"/>
  <c r="A198" i="1"/>
  <c r="A198" i="4" s="1"/>
  <c r="F197" i="1"/>
  <c r="E197" i="1"/>
  <c r="A197" i="1"/>
  <c r="A197" i="4" s="1"/>
  <c r="F196" i="1"/>
  <c r="E196" i="1"/>
  <c r="A196" i="1"/>
  <c r="A196" i="4" s="1"/>
  <c r="F195" i="1"/>
  <c r="E195" i="1"/>
  <c r="A195" i="1"/>
  <c r="F194" i="1"/>
  <c r="E194" i="1"/>
  <c r="A194" i="1"/>
  <c r="A194" i="4" s="1"/>
  <c r="F193" i="1"/>
  <c r="E193" i="1"/>
  <c r="A193" i="1"/>
  <c r="A193" i="4" s="1"/>
  <c r="F192" i="1"/>
  <c r="E192" i="1"/>
  <c r="A192" i="1"/>
  <c r="A192" i="4" s="1"/>
  <c r="F191" i="1"/>
  <c r="E191" i="1"/>
  <c r="A191" i="1"/>
  <c r="A191" i="4" s="1"/>
  <c r="F190" i="1"/>
  <c r="E190" i="1"/>
  <c r="A190" i="1"/>
  <c r="A190" i="4" s="1"/>
  <c r="F189" i="1"/>
  <c r="E189" i="1"/>
  <c r="A189" i="1"/>
  <c r="A189" i="4" s="1"/>
  <c r="F188" i="1"/>
  <c r="E188" i="1"/>
  <c r="A188" i="1"/>
  <c r="A188" i="4" s="1"/>
  <c r="F187" i="1"/>
  <c r="E187" i="1"/>
  <c r="A187" i="1"/>
  <c r="F186" i="1"/>
  <c r="E186" i="1"/>
  <c r="A186" i="1"/>
  <c r="A186" i="4" s="1"/>
  <c r="F185" i="1"/>
  <c r="E185" i="1"/>
  <c r="A185" i="1"/>
  <c r="A185" i="4" s="1"/>
  <c r="F184" i="1"/>
  <c r="E184" i="1"/>
  <c r="A184" i="1"/>
  <c r="A184" i="4" s="1"/>
  <c r="F183" i="1"/>
  <c r="E183" i="1"/>
  <c r="A183" i="1"/>
  <c r="A183" i="4" s="1"/>
  <c r="F182" i="1"/>
  <c r="E182" i="1"/>
  <c r="A182" i="1"/>
  <c r="A182" i="4" s="1"/>
  <c r="F181" i="1"/>
  <c r="E181" i="1"/>
  <c r="A181" i="1"/>
  <c r="A181" i="4" s="1"/>
  <c r="F180" i="1"/>
  <c r="E180" i="1"/>
  <c r="A180" i="1"/>
  <c r="A180" i="4" s="1"/>
  <c r="F179" i="1"/>
  <c r="E179" i="1"/>
  <c r="A179" i="1"/>
  <c r="F178" i="1"/>
  <c r="E178" i="1"/>
  <c r="A178" i="1"/>
  <c r="A178" i="4" s="1"/>
  <c r="F177" i="1"/>
  <c r="E177" i="1"/>
  <c r="A177" i="1"/>
  <c r="A177" i="4" s="1"/>
  <c r="F176" i="1"/>
  <c r="E176" i="1"/>
  <c r="A176" i="1"/>
  <c r="A176" i="4" s="1"/>
  <c r="F175" i="1"/>
  <c r="E175" i="1"/>
  <c r="A175" i="1"/>
  <c r="A175" i="4" s="1"/>
  <c r="F174" i="1"/>
  <c r="E174" i="1"/>
  <c r="A174" i="1"/>
  <c r="A174" i="4" s="1"/>
  <c r="F173" i="1"/>
  <c r="E173" i="1"/>
  <c r="A173" i="1"/>
  <c r="A173" i="4" s="1"/>
  <c r="F172" i="1"/>
  <c r="E172" i="1"/>
  <c r="A172" i="1"/>
  <c r="A172" i="4" s="1"/>
  <c r="F171" i="1"/>
  <c r="E171" i="1"/>
  <c r="A171" i="1"/>
  <c r="F170" i="1"/>
  <c r="E170" i="1"/>
  <c r="A170" i="1"/>
  <c r="A170" i="4" s="1"/>
  <c r="F169" i="1"/>
  <c r="E169" i="1"/>
  <c r="A169" i="1"/>
  <c r="A169" i="4" s="1"/>
  <c r="F168" i="1"/>
  <c r="E168" i="1"/>
  <c r="A168" i="1"/>
  <c r="A168" i="4" s="1"/>
  <c r="F167" i="1"/>
  <c r="E167" i="1"/>
  <c r="A167" i="1"/>
  <c r="A167" i="4" s="1"/>
  <c r="F166" i="1"/>
  <c r="E166" i="1"/>
  <c r="A166" i="1"/>
  <c r="A166" i="4" s="1"/>
  <c r="F165" i="1"/>
  <c r="E165" i="1"/>
  <c r="A165" i="1"/>
  <c r="A165" i="4" s="1"/>
  <c r="F164" i="1"/>
  <c r="E164" i="1"/>
  <c r="A164" i="1"/>
  <c r="A164" i="4" s="1"/>
  <c r="F163" i="1"/>
  <c r="E163" i="1"/>
  <c r="A163" i="1"/>
  <c r="F162" i="1"/>
  <c r="E162" i="1"/>
  <c r="A162" i="1"/>
  <c r="A162" i="4" s="1"/>
  <c r="F161" i="1"/>
  <c r="E161" i="1"/>
  <c r="A161" i="1"/>
  <c r="A161" i="4" s="1"/>
  <c r="F160" i="1"/>
  <c r="E160" i="1"/>
  <c r="A160" i="1"/>
  <c r="A160" i="4" s="1"/>
  <c r="F159" i="1"/>
  <c r="E159" i="1"/>
  <c r="A159" i="1"/>
  <c r="A159" i="4" s="1"/>
  <c r="F158" i="1"/>
  <c r="E158" i="1"/>
  <c r="A158" i="1"/>
  <c r="A158" i="4" s="1"/>
  <c r="F157" i="1"/>
  <c r="E157" i="1"/>
  <c r="A157" i="1"/>
  <c r="A157" i="3" s="1"/>
  <c r="F156" i="1"/>
  <c r="E156" i="1"/>
  <c r="A156" i="1"/>
  <c r="A156" i="4" s="1"/>
  <c r="F155" i="1"/>
  <c r="E155" i="1"/>
  <c r="A155" i="1"/>
  <c r="F154" i="1"/>
  <c r="E154" i="1"/>
  <c r="A154" i="1"/>
  <c r="A154" i="4" s="1"/>
  <c r="F153" i="1"/>
  <c r="E153" i="1"/>
  <c r="A153" i="1"/>
  <c r="A153" i="4" s="1"/>
  <c r="F152" i="1"/>
  <c r="E152" i="1"/>
  <c r="A152" i="1"/>
  <c r="A152" i="4" s="1"/>
  <c r="F151" i="1"/>
  <c r="E151" i="1"/>
  <c r="A151" i="1"/>
  <c r="A151" i="4" s="1"/>
  <c r="F150" i="1"/>
  <c r="E150" i="1"/>
  <c r="A150" i="1"/>
  <c r="A150" i="4" s="1"/>
  <c r="F149" i="1"/>
  <c r="E149" i="1"/>
  <c r="A149" i="1"/>
  <c r="A149" i="3" s="1"/>
  <c r="F148" i="1"/>
  <c r="E148" i="1"/>
  <c r="A148" i="1"/>
  <c r="A148" i="4" s="1"/>
  <c r="F147" i="1"/>
  <c r="E147" i="1"/>
  <c r="A147" i="1"/>
  <c r="F146" i="1"/>
  <c r="E146" i="1"/>
  <c r="A146" i="1"/>
  <c r="A146" i="4" s="1"/>
  <c r="F145" i="1"/>
  <c r="E145" i="1"/>
  <c r="A145" i="1"/>
  <c r="A145" i="3" s="1"/>
  <c r="F144" i="1"/>
  <c r="E144" i="1"/>
  <c r="A144" i="1"/>
  <c r="A144" i="4" s="1"/>
  <c r="F143" i="1"/>
  <c r="E143" i="1"/>
  <c r="A143" i="1"/>
  <c r="A143" i="4" s="1"/>
  <c r="F142" i="1"/>
  <c r="E142" i="1"/>
  <c r="A142" i="1"/>
  <c r="A142" i="4" s="1"/>
  <c r="F141" i="1"/>
  <c r="E141" i="1"/>
  <c r="A141" i="1"/>
  <c r="A141" i="4" s="1"/>
  <c r="F140" i="1"/>
  <c r="E140" i="1"/>
  <c r="A140" i="1"/>
  <c r="A140" i="4" s="1"/>
  <c r="F139" i="1"/>
  <c r="E139" i="1"/>
  <c r="A139" i="1"/>
  <c r="F138" i="1"/>
  <c r="E138" i="1"/>
  <c r="A138" i="1"/>
  <c r="A138" i="4" s="1"/>
  <c r="F137" i="1"/>
  <c r="E137" i="1"/>
  <c r="A137" i="1"/>
  <c r="A137" i="3" s="1"/>
  <c r="F136" i="1"/>
  <c r="E136" i="1"/>
  <c r="A136" i="1"/>
  <c r="A136" i="4" s="1"/>
  <c r="F135" i="1"/>
  <c r="E135" i="1"/>
  <c r="A135" i="1"/>
  <c r="A135" i="4" s="1"/>
  <c r="F134" i="1"/>
  <c r="E134" i="1"/>
  <c r="A134" i="1"/>
  <c r="A134" i="4" s="1"/>
  <c r="F133" i="1"/>
  <c r="E133" i="1"/>
  <c r="A133" i="1"/>
  <c r="A133" i="4" s="1"/>
  <c r="F132" i="1"/>
  <c r="E132" i="1"/>
  <c r="A132" i="1"/>
  <c r="A132" i="4" s="1"/>
  <c r="F131" i="1"/>
  <c r="E131" i="1"/>
  <c r="A131" i="1"/>
  <c r="F130" i="1"/>
  <c r="E130" i="1"/>
  <c r="A130" i="1"/>
  <c r="A130" i="3" s="1"/>
  <c r="F129" i="1"/>
  <c r="E129" i="1"/>
  <c r="A129" i="1"/>
  <c r="A129" i="4" s="1"/>
  <c r="F128" i="1"/>
  <c r="E128" i="1"/>
  <c r="A128" i="1"/>
  <c r="A128" i="4" s="1"/>
  <c r="F127" i="1"/>
  <c r="E127" i="1"/>
  <c r="A127" i="1"/>
  <c r="A127" i="4" s="1"/>
  <c r="F126" i="1"/>
  <c r="E126" i="1"/>
  <c r="A126" i="1"/>
  <c r="A126" i="4" s="1"/>
  <c r="F125" i="1"/>
  <c r="E125" i="1"/>
  <c r="A125" i="1"/>
  <c r="A125" i="4" s="1"/>
  <c r="F124" i="1"/>
  <c r="E124" i="1"/>
  <c r="A124" i="1"/>
  <c r="A124" i="4" s="1"/>
  <c r="F123" i="1"/>
  <c r="E123" i="1"/>
  <c r="A123" i="1"/>
  <c r="F122" i="1"/>
  <c r="E122" i="1"/>
  <c r="A122" i="1"/>
  <c r="A122" i="4" s="1"/>
  <c r="F121" i="1"/>
  <c r="E121" i="1"/>
  <c r="A121" i="1"/>
  <c r="A121" i="4" s="1"/>
  <c r="F120" i="1"/>
  <c r="E120" i="1"/>
  <c r="A120" i="1"/>
  <c r="A120" i="4" s="1"/>
  <c r="F119" i="1"/>
  <c r="E119" i="1"/>
  <c r="A119" i="1"/>
  <c r="A119" i="4" s="1"/>
  <c r="F118" i="1"/>
  <c r="E118" i="1"/>
  <c r="A118" i="1"/>
  <c r="A118" i="3" s="1"/>
  <c r="F117" i="1"/>
  <c r="E117" i="1"/>
  <c r="A117" i="1"/>
  <c r="A117" i="4" s="1"/>
  <c r="F116" i="1"/>
  <c r="E116" i="1"/>
  <c r="A116" i="1"/>
  <c r="A116" i="4" s="1"/>
  <c r="F115" i="1"/>
  <c r="E115" i="1"/>
  <c r="A115" i="1"/>
  <c r="F114" i="1"/>
  <c r="E114" i="1"/>
  <c r="A114" i="1"/>
  <c r="A114" i="4" s="1"/>
  <c r="F113" i="1"/>
  <c r="E113" i="1"/>
  <c r="A113" i="1"/>
  <c r="A113" i="4" s="1"/>
  <c r="F112" i="1"/>
  <c r="E112" i="1"/>
  <c r="A112" i="1"/>
  <c r="A112" i="4" s="1"/>
  <c r="F111" i="1"/>
  <c r="E111" i="1"/>
  <c r="A111" i="1"/>
  <c r="A111" i="4" s="1"/>
  <c r="F110" i="1"/>
  <c r="E110" i="1"/>
  <c r="A110" i="1"/>
  <c r="A110" i="3" s="1"/>
  <c r="F109" i="1"/>
  <c r="E109" i="1"/>
  <c r="A109" i="1"/>
  <c r="A109" i="4" s="1"/>
  <c r="F108" i="1"/>
  <c r="E108" i="1"/>
  <c r="A108" i="1"/>
  <c r="A108" i="4" s="1"/>
  <c r="F107" i="1"/>
  <c r="E107" i="1"/>
  <c r="A107" i="1"/>
  <c r="F106" i="1"/>
  <c r="E106" i="1"/>
  <c r="A106" i="1"/>
  <c r="A106" i="3" s="1"/>
  <c r="F105" i="1"/>
  <c r="E105" i="1"/>
  <c r="A105" i="1"/>
  <c r="A105" i="4" s="1"/>
  <c r="F104" i="1"/>
  <c r="E104" i="1"/>
  <c r="A104" i="1"/>
  <c r="A104" i="4" s="1"/>
  <c r="F103" i="1"/>
  <c r="E103" i="1"/>
  <c r="A103" i="1"/>
  <c r="A103" i="4" s="1"/>
  <c r="F102" i="1"/>
  <c r="E102" i="1"/>
  <c r="A102" i="1"/>
  <c r="A102" i="4" s="1"/>
  <c r="E101" i="1"/>
  <c r="F100" i="1"/>
  <c r="E100" i="1"/>
  <c r="I100" i="5" s="1"/>
  <c r="F100" i="5" s="1"/>
  <c r="F99" i="1"/>
  <c r="E99" i="1"/>
  <c r="E98" i="1"/>
  <c r="I98" i="5" s="1"/>
  <c r="F98" i="5" s="1"/>
  <c r="E97" i="1"/>
  <c r="F96" i="1"/>
  <c r="E96" i="1"/>
  <c r="F95" i="1"/>
  <c r="E95" i="1"/>
  <c r="E94" i="1"/>
  <c r="E93" i="1"/>
  <c r="F92" i="1"/>
  <c r="E92" i="1"/>
  <c r="I92" i="5" s="1"/>
  <c r="F92" i="5" s="1"/>
  <c r="E91" i="1"/>
  <c r="E90" i="1"/>
  <c r="E89" i="1"/>
  <c r="F88" i="1"/>
  <c r="E88" i="1"/>
  <c r="E87" i="1"/>
  <c r="E86" i="1"/>
  <c r="I86" i="5" s="1"/>
  <c r="F86" i="5" s="1"/>
  <c r="E85" i="1"/>
  <c r="F84" i="1"/>
  <c r="E84" i="1"/>
  <c r="I84" i="5" s="1"/>
  <c r="F84" i="5" s="1"/>
  <c r="F83" i="1"/>
  <c r="E83" i="5" s="1"/>
  <c r="E83" i="1"/>
  <c r="E82" i="1"/>
  <c r="I82" i="5" s="1"/>
  <c r="F82" i="5" s="1"/>
  <c r="E81" i="1"/>
  <c r="F80" i="1"/>
  <c r="E80" i="1"/>
  <c r="F79" i="1"/>
  <c r="E79" i="5" s="1"/>
  <c r="E79" i="1"/>
  <c r="E78" i="1"/>
  <c r="I78" i="5" s="1"/>
  <c r="F78" i="5" s="1"/>
  <c r="E77" i="1"/>
  <c r="F76" i="1"/>
  <c r="E76" i="1"/>
  <c r="I76" i="5" s="1"/>
  <c r="F76" i="5" s="1"/>
  <c r="F75" i="1"/>
  <c r="E75" i="1"/>
  <c r="E74" i="1"/>
  <c r="I74" i="5" s="1"/>
  <c r="F74" i="5" s="1"/>
  <c r="E73" i="1"/>
  <c r="F72" i="1"/>
  <c r="E72" i="1"/>
  <c r="F71" i="1"/>
  <c r="E71" i="5" s="1"/>
  <c r="H71" i="6" s="1"/>
  <c r="E71" i="1"/>
  <c r="E70" i="1"/>
  <c r="I70" i="5" s="1"/>
  <c r="F70" i="5" s="1"/>
  <c r="E69" i="1"/>
  <c r="E68" i="1"/>
  <c r="F67" i="1"/>
  <c r="E67" i="1"/>
  <c r="E66" i="1"/>
  <c r="E65" i="1"/>
  <c r="I65" i="5" s="1"/>
  <c r="F65" i="5" s="1"/>
  <c r="F64" i="1"/>
  <c r="E64" i="1"/>
  <c r="F63" i="1"/>
  <c r="E63" i="1"/>
  <c r="E62" i="1"/>
  <c r="E61" i="1"/>
  <c r="F60" i="1"/>
  <c r="E60" i="1"/>
  <c r="F59" i="1"/>
  <c r="E59" i="1"/>
  <c r="E58" i="1"/>
  <c r="E57" i="1"/>
  <c r="E56" i="1"/>
  <c r="I56" i="5" s="1"/>
  <c r="F56" i="5" s="1"/>
  <c r="E55" i="1"/>
  <c r="I55" i="5" s="1"/>
  <c r="F55" i="5" s="1"/>
  <c r="E54" i="1"/>
  <c r="E53" i="1"/>
  <c r="I53" i="5" s="1"/>
  <c r="F53" i="5" s="1"/>
  <c r="E52" i="1"/>
  <c r="I52" i="5" s="1"/>
  <c r="F52" i="5" s="1"/>
  <c r="E51" i="1"/>
  <c r="I51" i="5" s="1"/>
  <c r="F51" i="5" s="1"/>
  <c r="E50" i="1"/>
  <c r="I50" i="5" s="1"/>
  <c r="F50" i="5" s="1"/>
  <c r="E49" i="1"/>
  <c r="E48" i="1"/>
  <c r="I48" i="5" s="1"/>
  <c r="F48" i="5" s="1"/>
  <c r="E47" i="1"/>
  <c r="I47" i="5" s="1"/>
  <c r="F47" i="5" s="1"/>
  <c r="F46" i="1"/>
  <c r="E46" i="5" s="1"/>
  <c r="E46" i="1"/>
  <c r="E45" i="1"/>
  <c r="E44" i="1"/>
  <c r="I44" i="5" s="1"/>
  <c r="F44" i="5" s="1"/>
  <c r="E43" i="1"/>
  <c r="E42" i="1"/>
  <c r="I42" i="5" s="1"/>
  <c r="F42" i="5" s="1"/>
  <c r="E41" i="1"/>
  <c r="E40" i="1"/>
  <c r="I40" i="5" s="1"/>
  <c r="F40" i="5" s="1"/>
  <c r="E39" i="1"/>
  <c r="E38" i="1"/>
  <c r="I38" i="5" s="1"/>
  <c r="F38" i="5" s="1"/>
  <c r="E37" i="1"/>
  <c r="E36" i="1"/>
  <c r="I36" i="5" s="1"/>
  <c r="F36" i="5" s="1"/>
  <c r="E35" i="1"/>
  <c r="E34" i="1"/>
  <c r="I34" i="5" s="1"/>
  <c r="F34" i="5" s="1"/>
  <c r="E33" i="1"/>
  <c r="E32" i="1"/>
  <c r="E31" i="1"/>
  <c r="E30" i="1"/>
  <c r="E29" i="1"/>
  <c r="E28" i="1"/>
  <c r="I28" i="5" s="1"/>
  <c r="F28" i="5" s="1"/>
  <c r="E27" i="1"/>
  <c r="E26" i="1"/>
  <c r="E25" i="1"/>
  <c r="E24" i="1"/>
  <c r="I24" i="5" s="1"/>
  <c r="F24" i="5" s="1"/>
  <c r="E23" i="1"/>
  <c r="E22" i="1"/>
  <c r="I22" i="5" s="1"/>
  <c r="F22" i="5" s="1"/>
  <c r="E21" i="1"/>
  <c r="E20" i="1"/>
  <c r="I20" i="5" s="1"/>
  <c r="F20" i="5" s="1"/>
  <c r="E19" i="1"/>
  <c r="E18" i="1"/>
  <c r="I18" i="5" s="1"/>
  <c r="F18" i="5" s="1"/>
  <c r="E17" i="1"/>
  <c r="N16" i="1"/>
  <c r="E16" i="1"/>
  <c r="N15" i="1"/>
  <c r="F68" i="1" s="1"/>
  <c r="E15" i="1"/>
  <c r="N14" i="1"/>
  <c r="E14" i="1"/>
  <c r="N13" i="1"/>
  <c r="E13" i="1"/>
  <c r="N12" i="1"/>
  <c r="E12" i="1"/>
  <c r="I12" i="5" s="1"/>
  <c r="F12" i="5" s="1"/>
  <c r="N11" i="1"/>
  <c r="E11" i="1"/>
  <c r="N10" i="1"/>
  <c r="E10" i="1"/>
  <c r="I10" i="5" s="1"/>
  <c r="F10" i="5" s="1"/>
  <c r="N9" i="1"/>
  <c r="E9" i="1"/>
  <c r="N8" i="1"/>
  <c r="E8" i="1"/>
  <c r="I8" i="5" s="1"/>
  <c r="F8" i="5" s="1"/>
  <c r="N7" i="1"/>
  <c r="E7" i="1"/>
  <c r="I7" i="5" s="1"/>
  <c r="F7" i="5" s="1"/>
  <c r="N6" i="1"/>
  <c r="E6" i="1"/>
  <c r="N5" i="1"/>
  <c r="E5" i="1"/>
  <c r="I5" i="5" s="1"/>
  <c r="F5" i="5" s="1"/>
  <c r="N4" i="1"/>
  <c r="F12" i="1" s="1"/>
  <c r="F4" i="1"/>
  <c r="E4" i="5" s="1"/>
  <c r="E4" i="1"/>
  <c r="I4" i="5" s="1"/>
  <c r="F4" i="5" s="1"/>
  <c r="E3" i="1"/>
  <c r="E2" i="1"/>
  <c r="A2" i="1"/>
  <c r="W1" i="3" l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F91" i="1"/>
  <c r="E91" i="5" s="1"/>
  <c r="E151" i="5"/>
  <c r="H151" i="6" s="1"/>
  <c r="F151" i="6"/>
  <c r="F53" i="1"/>
  <c r="E53" i="5" s="1"/>
  <c r="F8" i="1"/>
  <c r="H19" i="4"/>
  <c r="AZ29" i="4"/>
  <c r="K62" i="4"/>
  <c r="E73" i="4"/>
  <c r="AY73" i="4"/>
  <c r="AL127" i="4"/>
  <c r="AK127" i="4"/>
  <c r="AG127" i="4"/>
  <c r="Y127" i="4"/>
  <c r="U127" i="4"/>
  <c r="Q127" i="4"/>
  <c r="AU218" i="4"/>
  <c r="Q218" i="4"/>
  <c r="E252" i="4"/>
  <c r="AB261" i="4"/>
  <c r="T261" i="4"/>
  <c r="AW261" i="4"/>
  <c r="S261" i="4"/>
  <c r="AU261" i="4"/>
  <c r="O261" i="4"/>
  <c r="AO261" i="4"/>
  <c r="I261" i="4"/>
  <c r="AV269" i="4"/>
  <c r="AT269" i="4"/>
  <c r="V269" i="4"/>
  <c r="O269" i="4"/>
  <c r="M269" i="4"/>
  <c r="O289" i="4"/>
  <c r="I298" i="5"/>
  <c r="F298" i="5" s="1"/>
  <c r="E298" i="6"/>
  <c r="I182" i="5"/>
  <c r="F182" i="5" s="1"/>
  <c r="B182" i="6" s="1"/>
  <c r="E182" i="6"/>
  <c r="G252" i="4"/>
  <c r="AZ270" i="4"/>
  <c r="AJ270" i="4"/>
  <c r="E182" i="5"/>
  <c r="F182" i="6"/>
  <c r="F13" i="1"/>
  <c r="E13" i="5" s="1"/>
  <c r="AF4" i="4"/>
  <c r="I9" i="4"/>
  <c r="AB19" i="4"/>
  <c r="AW69" i="4"/>
  <c r="K73" i="4"/>
  <c r="AW127" i="4"/>
  <c r="AX159" i="4"/>
  <c r="AN159" i="4"/>
  <c r="AD159" i="4"/>
  <c r="AY174" i="4"/>
  <c r="AD174" i="4"/>
  <c r="W174" i="4"/>
  <c r="N174" i="4"/>
  <c r="G174" i="4"/>
  <c r="F174" i="4"/>
  <c r="AQ227" i="4"/>
  <c r="T227" i="4"/>
  <c r="AN227" i="4"/>
  <c r="P227" i="4"/>
  <c r="AM227" i="4"/>
  <c r="O227" i="4"/>
  <c r="AI227" i="4"/>
  <c r="L227" i="4"/>
  <c r="AG227" i="4"/>
  <c r="H227" i="4"/>
  <c r="AQ254" i="4"/>
  <c r="AR254" i="4"/>
  <c r="AJ254" i="4"/>
  <c r="G261" i="4"/>
  <c r="O266" i="4"/>
  <c r="J270" i="4"/>
  <c r="AJ286" i="4"/>
  <c r="AA286" i="4"/>
  <c r="O286" i="4"/>
  <c r="L286" i="4"/>
  <c r="D286" i="4"/>
  <c r="F87" i="1"/>
  <c r="AW252" i="4"/>
  <c r="AZ252" i="4"/>
  <c r="Y252" i="4"/>
  <c r="AY252" i="4"/>
  <c r="T252" i="4"/>
  <c r="AU252" i="4"/>
  <c r="S252" i="4"/>
  <c r="AO252" i="4"/>
  <c r="L252" i="4"/>
  <c r="AN252" i="4"/>
  <c r="H252" i="4"/>
  <c r="AT133" i="4"/>
  <c r="AO133" i="4"/>
  <c r="AG133" i="4"/>
  <c r="M156" i="4"/>
  <c r="AS156" i="4"/>
  <c r="AK156" i="4"/>
  <c r="AR250" i="4"/>
  <c r="Y250" i="4"/>
  <c r="P250" i="4"/>
  <c r="O250" i="4"/>
  <c r="AZ250" i="4"/>
  <c r="K250" i="4"/>
  <c r="AS250" i="4"/>
  <c r="E250" i="4"/>
  <c r="S289" i="4"/>
  <c r="F17" i="1"/>
  <c r="E17" i="5" s="1"/>
  <c r="I57" i="5"/>
  <c r="F57" i="5" s="1"/>
  <c r="F61" i="1"/>
  <c r="E61" i="5" s="1"/>
  <c r="F65" i="1"/>
  <c r="E65" i="5" s="1"/>
  <c r="F69" i="1"/>
  <c r="F73" i="1"/>
  <c r="F77" i="1"/>
  <c r="F81" i="1"/>
  <c r="F85" i="1"/>
  <c r="F89" i="1"/>
  <c r="E89" i="5" s="1"/>
  <c r="F93" i="1"/>
  <c r="F97" i="1"/>
  <c r="F101" i="1"/>
  <c r="A132" i="3"/>
  <c r="AO9" i="4"/>
  <c r="U73" i="4"/>
  <c r="AT89" i="4"/>
  <c r="AI89" i="4"/>
  <c r="AA89" i="4"/>
  <c r="Y89" i="4"/>
  <c r="Y113" i="4"/>
  <c r="Y133" i="4"/>
  <c r="U148" i="4"/>
  <c r="S159" i="4"/>
  <c r="AE174" i="4"/>
  <c r="AY182" i="4"/>
  <c r="AD182" i="4"/>
  <c r="W182" i="4"/>
  <c r="N182" i="4"/>
  <c r="G182" i="4"/>
  <c r="F182" i="4"/>
  <c r="AP213" i="4"/>
  <c r="AW215" i="4"/>
  <c r="AQ215" i="4"/>
  <c r="AL215" i="4"/>
  <c r="AG215" i="4"/>
  <c r="V215" i="4"/>
  <c r="C227" i="4"/>
  <c r="AE250" i="4"/>
  <c r="AF252" i="4"/>
  <c r="AC261" i="4"/>
  <c r="Z270" i="4"/>
  <c r="AN286" i="4"/>
  <c r="X19" i="4"/>
  <c r="I14" i="5"/>
  <c r="F14" i="5" s="1"/>
  <c r="F24" i="1"/>
  <c r="V73" i="4"/>
  <c r="C89" i="4"/>
  <c r="AW139" i="4"/>
  <c r="AL139" i="4"/>
  <c r="AD139" i="4"/>
  <c r="Y139" i="4"/>
  <c r="V139" i="4"/>
  <c r="N139" i="4"/>
  <c r="AC148" i="4"/>
  <c r="X159" i="4"/>
  <c r="AM174" i="4"/>
  <c r="AY186" i="4"/>
  <c r="AM186" i="4"/>
  <c r="AE186" i="4"/>
  <c r="AD186" i="4"/>
  <c r="W186" i="4"/>
  <c r="N186" i="4"/>
  <c r="K203" i="4"/>
  <c r="AQ203" i="4"/>
  <c r="AG203" i="4"/>
  <c r="AQ213" i="4"/>
  <c r="K215" i="4"/>
  <c r="AZ226" i="4"/>
  <c r="Y226" i="4"/>
  <c r="AW226" i="4"/>
  <c r="T226" i="4"/>
  <c r="AV226" i="4"/>
  <c r="P226" i="4"/>
  <c r="AN226" i="4"/>
  <c r="O226" i="4"/>
  <c r="AK226" i="4"/>
  <c r="H226" i="4"/>
  <c r="E227" i="4"/>
  <c r="AI233" i="4"/>
  <c r="U245" i="4"/>
  <c r="Q245" i="4"/>
  <c r="AW245" i="4"/>
  <c r="O245" i="4"/>
  <c r="AS245" i="4"/>
  <c r="I245" i="4"/>
  <c r="AO245" i="4"/>
  <c r="G245" i="4"/>
  <c r="AF250" i="4"/>
  <c r="AM252" i="4"/>
  <c r="AF261" i="4"/>
  <c r="AY286" i="4"/>
  <c r="AU296" i="4"/>
  <c r="AN296" i="4"/>
  <c r="AM296" i="4"/>
  <c r="AA296" i="4"/>
  <c r="X296" i="4"/>
  <c r="D10" i="4"/>
  <c r="AD73" i="4"/>
  <c r="AU174" i="4"/>
  <c r="S195" i="4"/>
  <c r="AI195" i="4"/>
  <c r="W227" i="4"/>
  <c r="AA234" i="4"/>
  <c r="AF234" i="4"/>
  <c r="X234" i="4"/>
  <c r="M234" i="4"/>
  <c r="L234" i="4"/>
  <c r="I234" i="4"/>
  <c r="AI250" i="4"/>
  <c r="AM253" i="4"/>
  <c r="AK253" i="4"/>
  <c r="AC253" i="4"/>
  <c r="U253" i="4"/>
  <c r="T253" i="4"/>
  <c r="P253" i="4"/>
  <c r="AM261" i="4"/>
  <c r="AM287" i="4"/>
  <c r="AY287" i="4"/>
  <c r="AJ287" i="4"/>
  <c r="T287" i="4"/>
  <c r="AL73" i="4"/>
  <c r="F73" i="4"/>
  <c r="AW90" i="4"/>
  <c r="AQ90" i="4"/>
  <c r="V90" i="4"/>
  <c r="F90" i="4"/>
  <c r="F31" i="1"/>
  <c r="F38" i="1"/>
  <c r="E38" i="5" s="1"/>
  <c r="F3" i="1"/>
  <c r="E3" i="5" s="1"/>
  <c r="F18" i="1"/>
  <c r="F45" i="1"/>
  <c r="F58" i="1"/>
  <c r="F62" i="1"/>
  <c r="F66" i="1"/>
  <c r="F70" i="1"/>
  <c r="F74" i="1"/>
  <c r="E74" i="5" s="1"/>
  <c r="F78" i="1"/>
  <c r="F82" i="1"/>
  <c r="F86" i="1"/>
  <c r="E86" i="5" s="1"/>
  <c r="F90" i="1"/>
  <c r="F94" i="1"/>
  <c r="F98" i="1"/>
  <c r="E98" i="5" s="1"/>
  <c r="F39" i="1"/>
  <c r="F52" i="1"/>
  <c r="E52" i="5" s="1"/>
  <c r="D7" i="4"/>
  <c r="I33" i="4"/>
  <c r="AD72" i="4"/>
  <c r="AK73" i="4"/>
  <c r="Q89" i="4"/>
  <c r="I139" i="4"/>
  <c r="Y143" i="4"/>
  <c r="AO143" i="4"/>
  <c r="AL143" i="4"/>
  <c r="Q143" i="4"/>
  <c r="I143" i="4"/>
  <c r="S164" i="4"/>
  <c r="O164" i="4"/>
  <c r="J164" i="4"/>
  <c r="F164" i="4"/>
  <c r="AT164" i="4"/>
  <c r="C164" i="4"/>
  <c r="AU182" i="4"/>
  <c r="G186" i="4"/>
  <c r="G221" i="4"/>
  <c r="G226" i="4"/>
  <c r="Y227" i="4"/>
  <c r="AJ234" i="4"/>
  <c r="AM243" i="4"/>
  <c r="AY243" i="4"/>
  <c r="AB245" i="4"/>
  <c r="L253" i="4"/>
  <c r="AU260" i="4"/>
  <c r="AR260" i="4"/>
  <c r="AC260" i="4"/>
  <c r="AA260" i="4"/>
  <c r="I260" i="4"/>
  <c r="AE292" i="4"/>
  <c r="AA292" i="4"/>
  <c r="K296" i="4"/>
  <c r="AK107" i="4"/>
  <c r="AO109" i="4"/>
  <c r="AW135" i="4"/>
  <c r="AK144" i="4"/>
  <c r="AW157" i="4"/>
  <c r="AL161" i="4"/>
  <c r="AP168" i="4"/>
  <c r="X172" i="4"/>
  <c r="Q202" i="4"/>
  <c r="Z205" i="4"/>
  <c r="V209" i="4"/>
  <c r="AU209" i="4"/>
  <c r="AG214" i="4"/>
  <c r="AN222" i="4"/>
  <c r="M223" i="4"/>
  <c r="AS223" i="4"/>
  <c r="AE224" i="4"/>
  <c r="AA238" i="4"/>
  <c r="AZ238" i="4"/>
  <c r="Q244" i="4"/>
  <c r="AJ244" i="4"/>
  <c r="U255" i="4"/>
  <c r="AY257" i="4"/>
  <c r="AS258" i="4"/>
  <c r="L263" i="4"/>
  <c r="AE263" i="4"/>
  <c r="AU263" i="4"/>
  <c r="AL276" i="4"/>
  <c r="AP279" i="4"/>
  <c r="X281" i="4"/>
  <c r="AI293" i="4"/>
  <c r="AQ294" i="4"/>
  <c r="X295" i="4"/>
  <c r="AA297" i="4"/>
  <c r="AK299" i="4"/>
  <c r="AW107" i="4"/>
  <c r="AS109" i="4"/>
  <c r="F141" i="4"/>
  <c r="AP144" i="4"/>
  <c r="N147" i="4"/>
  <c r="F168" i="4"/>
  <c r="AV168" i="4"/>
  <c r="AN172" i="4"/>
  <c r="Y202" i="4"/>
  <c r="AA205" i="4"/>
  <c r="C209" i="4"/>
  <c r="Y209" i="4"/>
  <c r="AW209" i="4"/>
  <c r="E214" i="4"/>
  <c r="AK214" i="4"/>
  <c r="AQ222" i="4"/>
  <c r="Q223" i="4"/>
  <c r="AU223" i="4"/>
  <c r="AK224" i="4"/>
  <c r="D235" i="4"/>
  <c r="AB238" i="4"/>
  <c r="S244" i="4"/>
  <c r="AN244" i="4"/>
  <c r="AC255" i="4"/>
  <c r="AZ257" i="4"/>
  <c r="AF281" i="4"/>
  <c r="AU293" i="4"/>
  <c r="AF295" i="4"/>
  <c r="Q95" i="4"/>
  <c r="AG255" i="4"/>
  <c r="AJ281" i="4"/>
  <c r="AV293" i="4"/>
  <c r="AJ295" i="4"/>
  <c r="AW95" i="4"/>
  <c r="Q101" i="4"/>
  <c r="AG125" i="4"/>
  <c r="AO131" i="4"/>
  <c r="AD141" i="4"/>
  <c r="AT147" i="4"/>
  <c r="I157" i="4"/>
  <c r="T165" i="4"/>
  <c r="P168" i="4"/>
  <c r="AA169" i="4"/>
  <c r="AD171" i="4"/>
  <c r="AT172" i="4"/>
  <c r="G180" i="4"/>
  <c r="N194" i="4"/>
  <c r="Y197" i="4"/>
  <c r="AK202" i="4"/>
  <c r="AQ205" i="4"/>
  <c r="F209" i="4"/>
  <c r="AE209" i="4"/>
  <c r="J214" i="4"/>
  <c r="AU214" i="4"/>
  <c r="H222" i="4"/>
  <c r="X223" i="4"/>
  <c r="AZ224" i="4"/>
  <c r="I230" i="4"/>
  <c r="I232" i="4"/>
  <c r="P235" i="4"/>
  <c r="H238" i="4"/>
  <c r="AJ238" i="4"/>
  <c r="U239" i="4"/>
  <c r="C242" i="4"/>
  <c r="D244" i="4"/>
  <c r="W244" i="4"/>
  <c r="AQ244" i="4"/>
  <c r="T248" i="4"/>
  <c r="AK251" i="4"/>
  <c r="E255" i="4"/>
  <c r="AJ255" i="4"/>
  <c r="H257" i="4"/>
  <c r="L258" i="4"/>
  <c r="M259" i="4"/>
  <c r="Q263" i="4"/>
  <c r="AJ263" i="4"/>
  <c r="D264" i="4"/>
  <c r="AU267" i="4"/>
  <c r="AJ271" i="4"/>
  <c r="AD275" i="4"/>
  <c r="D281" i="4"/>
  <c r="AQ281" i="4"/>
  <c r="P283" i="4"/>
  <c r="L285" i="4"/>
  <c r="G290" i="4"/>
  <c r="D293" i="4"/>
  <c r="C295" i="4"/>
  <c r="AR295" i="4"/>
  <c r="AT101" i="4"/>
  <c r="F109" i="4"/>
  <c r="J146" i="4"/>
  <c r="AL158" i="4"/>
  <c r="L162" i="4"/>
  <c r="T168" i="4"/>
  <c r="W180" i="4"/>
  <c r="AI197" i="4"/>
  <c r="C205" i="4"/>
  <c r="J209" i="4"/>
  <c r="AG209" i="4"/>
  <c r="U214" i="4"/>
  <c r="AW214" i="4"/>
  <c r="T220" i="4"/>
  <c r="C223" i="4"/>
  <c r="AB223" i="4"/>
  <c r="I238" i="4"/>
  <c r="AE239" i="4"/>
  <c r="E244" i="4"/>
  <c r="Y244" i="4"/>
  <c r="AS244" i="4"/>
  <c r="I246" i="4"/>
  <c r="AV248" i="4"/>
  <c r="H255" i="4"/>
  <c r="S257" i="4"/>
  <c r="M258" i="4"/>
  <c r="Y264" i="4"/>
  <c r="H281" i="4"/>
  <c r="AR281" i="4"/>
  <c r="T283" i="4"/>
  <c r="AV290" i="4"/>
  <c r="G293" i="4"/>
  <c r="G294" i="4"/>
  <c r="D295" i="4"/>
  <c r="AY295" i="4"/>
  <c r="O298" i="4"/>
  <c r="L299" i="4"/>
  <c r="K300" i="4"/>
  <c r="E80" i="5"/>
  <c r="E60" i="5"/>
  <c r="E70" i="5"/>
  <c r="E66" i="5"/>
  <c r="E72" i="5"/>
  <c r="E68" i="5"/>
  <c r="E62" i="5"/>
  <c r="E90" i="5"/>
  <c r="E77" i="5"/>
  <c r="E63" i="5"/>
  <c r="H63" i="6" s="1"/>
  <c r="E82" i="5"/>
  <c r="E64" i="5"/>
  <c r="E78" i="5"/>
  <c r="I94" i="5"/>
  <c r="F94" i="5" s="1"/>
  <c r="I90" i="5"/>
  <c r="F90" i="5" s="1"/>
  <c r="E69" i="5"/>
  <c r="E101" i="5"/>
  <c r="E73" i="5"/>
  <c r="E97" i="5"/>
  <c r="E87" i="5"/>
  <c r="H87" i="6" s="1"/>
  <c r="E95" i="5"/>
  <c r="H95" i="6" s="1"/>
  <c r="E99" i="5"/>
  <c r="H99" i="6" s="1"/>
  <c r="E93" i="5"/>
  <c r="E81" i="5"/>
  <c r="E59" i="5"/>
  <c r="E76" i="5"/>
  <c r="H76" i="6" s="1"/>
  <c r="E85" i="5"/>
  <c r="E88" i="5"/>
  <c r="H88" i="6" s="1"/>
  <c r="E75" i="5"/>
  <c r="E67" i="5"/>
  <c r="H67" i="6" s="1"/>
  <c r="E94" i="5"/>
  <c r="I95" i="5"/>
  <c r="F95" i="5" s="1"/>
  <c r="I91" i="5"/>
  <c r="F91" i="5" s="1"/>
  <c r="I85" i="5"/>
  <c r="F85" i="5" s="1"/>
  <c r="I89" i="5"/>
  <c r="F89" i="5" s="1"/>
  <c r="I61" i="5"/>
  <c r="F61" i="5" s="1"/>
  <c r="I83" i="5"/>
  <c r="F83" i="5" s="1"/>
  <c r="I93" i="5"/>
  <c r="F93" i="5" s="1"/>
  <c r="I79" i="5"/>
  <c r="F79" i="5" s="1"/>
  <c r="I75" i="5"/>
  <c r="F75" i="5" s="1"/>
  <c r="I69" i="5"/>
  <c r="F69" i="5" s="1"/>
  <c r="I101" i="5"/>
  <c r="F101" i="5" s="1"/>
  <c r="I73" i="5"/>
  <c r="F73" i="5" s="1"/>
  <c r="I97" i="5"/>
  <c r="F97" i="5" s="1"/>
  <c r="I59" i="5"/>
  <c r="F59" i="5" s="1"/>
  <c r="I99" i="5"/>
  <c r="F99" i="5" s="1"/>
  <c r="I77" i="5"/>
  <c r="F77" i="5" s="1"/>
  <c r="AY40" i="4"/>
  <c r="AR40" i="4"/>
  <c r="D40" i="4"/>
  <c r="AY53" i="4"/>
  <c r="AG53" i="4"/>
  <c r="O53" i="4"/>
  <c r="AW82" i="4"/>
  <c r="K82" i="4"/>
  <c r="AA82" i="4"/>
  <c r="AZ14" i="4"/>
  <c r="AR14" i="4"/>
  <c r="H14" i="4"/>
  <c r="P40" i="4"/>
  <c r="S53" i="4"/>
  <c r="AI57" i="4"/>
  <c r="K57" i="4"/>
  <c r="Q82" i="4"/>
  <c r="AK85" i="4"/>
  <c r="AD85" i="4"/>
  <c r="F85" i="4"/>
  <c r="AO85" i="4"/>
  <c r="O85" i="4"/>
  <c r="AP85" i="4"/>
  <c r="F75" i="6"/>
  <c r="E84" i="5"/>
  <c r="H84" i="6" s="1"/>
  <c r="F84" i="6"/>
  <c r="E100" i="5"/>
  <c r="F100" i="6"/>
  <c r="I96" i="5"/>
  <c r="F96" i="5" s="1"/>
  <c r="I62" i="5"/>
  <c r="F62" i="5" s="1"/>
  <c r="AW8" i="4"/>
  <c r="T8" i="4"/>
  <c r="AS8" i="4"/>
  <c r="AN31" i="4"/>
  <c r="T31" i="4"/>
  <c r="AW31" i="4"/>
  <c r="H31" i="4"/>
  <c r="AC39" i="4"/>
  <c r="Y39" i="4"/>
  <c r="I39" i="4"/>
  <c r="AY41" i="4"/>
  <c r="P41" i="4"/>
  <c r="AI61" i="4"/>
  <c r="F61" i="4"/>
  <c r="AE61" i="4"/>
  <c r="AE82" i="4"/>
  <c r="E93" i="4"/>
  <c r="AC93" i="4"/>
  <c r="AL95" i="4"/>
  <c r="AS95" i="4"/>
  <c r="AC95" i="4"/>
  <c r="M95" i="4"/>
  <c r="AG95" i="4"/>
  <c r="U95" i="4"/>
  <c r="E95" i="4"/>
  <c r="AD95" i="4"/>
  <c r="Q97" i="4"/>
  <c r="M97" i="4"/>
  <c r="I80" i="5"/>
  <c r="F80" i="5" s="1"/>
  <c r="I60" i="5"/>
  <c r="F60" i="5" s="1"/>
  <c r="I68" i="5"/>
  <c r="F68" i="5" s="1"/>
  <c r="H75" i="6"/>
  <c r="Y8" i="4"/>
  <c r="Q31" i="4"/>
  <c r="U39" i="4"/>
  <c r="AR41" i="4"/>
  <c r="S44" i="4"/>
  <c r="AO44" i="4"/>
  <c r="I61" i="4"/>
  <c r="Q85" i="4"/>
  <c r="V93" i="4"/>
  <c r="F95" i="4"/>
  <c r="AO95" i="4"/>
  <c r="A228" i="3"/>
  <c r="Y7" i="4"/>
  <c r="AK9" i="4"/>
  <c r="AK19" i="4"/>
  <c r="AK21" i="4"/>
  <c r="M27" i="4"/>
  <c r="V62" i="4"/>
  <c r="N73" i="4"/>
  <c r="AE73" i="4"/>
  <c r="E89" i="4"/>
  <c r="U89" i="4"/>
  <c r="AE89" i="4"/>
  <c r="AW89" i="4"/>
  <c r="K90" i="4"/>
  <c r="AU90" i="4"/>
  <c r="F101" i="4"/>
  <c r="I87" i="5"/>
  <c r="F87" i="5" s="1"/>
  <c r="I72" i="5"/>
  <c r="F72" i="5" s="1"/>
  <c r="I88" i="5"/>
  <c r="F88" i="5" s="1"/>
  <c r="I66" i="5"/>
  <c r="F66" i="5" s="1"/>
  <c r="I64" i="5"/>
  <c r="F64" i="5" s="1"/>
  <c r="AC27" i="4"/>
  <c r="J89" i="4"/>
  <c r="Z89" i="4"/>
  <c r="AP89" i="4"/>
  <c r="AP90" i="4"/>
  <c r="AG101" i="4"/>
  <c r="I71" i="5"/>
  <c r="F71" i="5" s="1"/>
  <c r="I81" i="5"/>
  <c r="F81" i="5" s="1"/>
  <c r="I67" i="5"/>
  <c r="F67" i="5" s="1"/>
  <c r="I63" i="5"/>
  <c r="F63" i="5" s="1"/>
  <c r="AO28" i="4"/>
  <c r="AR36" i="4"/>
  <c r="AU65" i="4"/>
  <c r="M14" i="4"/>
  <c r="AC14" i="4"/>
  <c r="AS14" i="4"/>
  <c r="T16" i="4"/>
  <c r="AC20" i="4"/>
  <c r="E24" i="4"/>
  <c r="U25" i="4"/>
  <c r="E36" i="4"/>
  <c r="AP42" i="4"/>
  <c r="AE58" i="4"/>
  <c r="J65" i="4"/>
  <c r="AY69" i="4"/>
  <c r="A252" i="3"/>
  <c r="U4" i="4"/>
  <c r="AV4" i="4"/>
  <c r="T6" i="4"/>
  <c r="AJ6" i="4"/>
  <c r="AV7" i="4"/>
  <c r="AC8" i="4"/>
  <c r="H12" i="4"/>
  <c r="D14" i="4"/>
  <c r="P14" i="4"/>
  <c r="AF14" i="4"/>
  <c r="AB16" i="4"/>
  <c r="AJ19" i="4"/>
  <c r="AF20" i="4"/>
  <c r="I24" i="4"/>
  <c r="AO24" i="4"/>
  <c r="P27" i="4"/>
  <c r="AN27" i="4"/>
  <c r="Q28" i="4"/>
  <c r="E29" i="4"/>
  <c r="AF31" i="4"/>
  <c r="P36" i="4"/>
  <c r="H37" i="4"/>
  <c r="AK39" i="4"/>
  <c r="X40" i="4"/>
  <c r="D41" i="4"/>
  <c r="AF41" i="4"/>
  <c r="D42" i="4"/>
  <c r="AQ45" i="4"/>
  <c r="AI53" i="4"/>
  <c r="AP57" i="4"/>
  <c r="AG58" i="4"/>
  <c r="I60" i="4"/>
  <c r="O61" i="4"/>
  <c r="AY61" i="4"/>
  <c r="AP62" i="4"/>
  <c r="C64" i="4"/>
  <c r="V65" i="4"/>
  <c r="AQ66" i="4"/>
  <c r="N68" i="4"/>
  <c r="C69" i="4"/>
  <c r="AA69" i="4"/>
  <c r="AB6" i="4"/>
  <c r="AC24" i="4"/>
  <c r="E12" i="5"/>
  <c r="H12" i="6" s="1"/>
  <c r="AO4" i="4"/>
  <c r="E6" i="4"/>
  <c r="AC6" i="4"/>
  <c r="AK24" i="4"/>
  <c r="P28" i="4"/>
  <c r="X41" i="4"/>
  <c r="U69" i="4"/>
  <c r="I26" i="5"/>
  <c r="F26" i="5" s="1"/>
  <c r="I30" i="5"/>
  <c r="F30" i="5" s="1"/>
  <c r="I46" i="5"/>
  <c r="F46" i="5" s="1"/>
  <c r="I49" i="5"/>
  <c r="F49" i="5" s="1"/>
  <c r="A276" i="3"/>
  <c r="Y4" i="4"/>
  <c r="U6" i="4"/>
  <c r="AO8" i="4"/>
  <c r="AO12" i="4"/>
  <c r="E14" i="4"/>
  <c r="T14" i="4"/>
  <c r="AK14" i="4"/>
  <c r="AW16" i="4"/>
  <c r="Q24" i="4"/>
  <c r="AZ24" i="4"/>
  <c r="X27" i="4"/>
  <c r="AV27" i="4"/>
  <c r="AN28" i="4"/>
  <c r="AB29" i="4"/>
  <c r="X36" i="4"/>
  <c r="AZ37" i="4"/>
  <c r="AJ40" i="4"/>
  <c r="L41" i="4"/>
  <c r="AJ41" i="4"/>
  <c r="P42" i="4"/>
  <c r="AT57" i="4"/>
  <c r="AK58" i="4"/>
  <c r="Q61" i="4"/>
  <c r="AU66" i="4"/>
  <c r="K69" i="4"/>
  <c r="AK69" i="4"/>
  <c r="F63" i="6"/>
  <c r="AO18" i="4"/>
  <c r="AW23" i="4"/>
  <c r="AW25" i="4"/>
  <c r="T32" i="4"/>
  <c r="T36" i="4"/>
  <c r="AZ36" i="4"/>
  <c r="T37" i="4"/>
  <c r="T40" i="4"/>
  <c r="AN40" i="4"/>
  <c r="U42" i="4"/>
  <c r="AU42" i="4"/>
  <c r="E74" i="4"/>
  <c r="F74" i="4"/>
  <c r="U81" i="4"/>
  <c r="AD84" i="4"/>
  <c r="C84" i="4"/>
  <c r="I84" i="4"/>
  <c r="N84" i="4"/>
  <c r="U134" i="4"/>
  <c r="AK134" i="4"/>
  <c r="AD137" i="4"/>
  <c r="AO137" i="4"/>
  <c r="I137" i="4"/>
  <c r="AW137" i="4"/>
  <c r="N137" i="4"/>
  <c r="Q137" i="4"/>
  <c r="AS152" i="4"/>
  <c r="U152" i="4"/>
  <c r="AC152" i="4"/>
  <c r="K187" i="4"/>
  <c r="S187" i="4"/>
  <c r="AI187" i="4"/>
  <c r="AY192" i="4"/>
  <c r="AM192" i="4"/>
  <c r="V192" i="4"/>
  <c r="F192" i="4"/>
  <c r="AL192" i="4"/>
  <c r="N192" i="4"/>
  <c r="AT192" i="4"/>
  <c r="O192" i="4"/>
  <c r="AU192" i="4"/>
  <c r="AP199" i="4"/>
  <c r="Z199" i="4"/>
  <c r="AW199" i="4"/>
  <c r="AG206" i="4"/>
  <c r="AE206" i="4"/>
  <c r="AK206" i="4"/>
  <c r="S217" i="4"/>
  <c r="AM221" i="4"/>
  <c r="AZ221" i="4"/>
  <c r="AU221" i="4"/>
  <c r="AJ221" i="4"/>
  <c r="AC221" i="4"/>
  <c r="T221" i="4"/>
  <c r="L221" i="4"/>
  <c r="E221" i="4"/>
  <c r="AV221" i="4"/>
  <c r="AI221" i="4"/>
  <c r="Y221" i="4"/>
  <c r="O221" i="4"/>
  <c r="D221" i="4"/>
  <c r="AY221" i="4"/>
  <c r="AK221" i="4"/>
  <c r="X221" i="4"/>
  <c r="I221" i="4"/>
  <c r="AN221" i="4"/>
  <c r="AB221" i="4"/>
  <c r="K221" i="4"/>
  <c r="AE221" i="4"/>
  <c r="AG228" i="4"/>
  <c r="X228" i="4"/>
  <c r="L228" i="4"/>
  <c r="AV228" i="4"/>
  <c r="AB228" i="4"/>
  <c r="D228" i="4"/>
  <c r="AR228" i="4"/>
  <c r="W228" i="4"/>
  <c r="C228" i="4"/>
  <c r="AZ228" i="4"/>
  <c r="P228" i="4"/>
  <c r="U228" i="4"/>
  <c r="AX242" i="4"/>
  <c r="AZ242" i="4"/>
  <c r="AU242" i="4"/>
  <c r="AO242" i="4"/>
  <c r="AG242" i="4"/>
  <c r="AB242" i="4"/>
  <c r="W242" i="4"/>
  <c r="O242" i="4"/>
  <c r="I242" i="4"/>
  <c r="D242" i="4"/>
  <c r="AV242" i="4"/>
  <c r="AN242" i="4"/>
  <c r="AE242" i="4"/>
  <c r="X242" i="4"/>
  <c r="M242" i="4"/>
  <c r="G242" i="4"/>
  <c r="AY242" i="4"/>
  <c r="AQ242" i="4"/>
  <c r="AC242" i="4"/>
  <c r="S242" i="4"/>
  <c r="H242" i="4"/>
  <c r="AW242" i="4"/>
  <c r="AK242" i="4"/>
  <c r="AA242" i="4"/>
  <c r="P242" i="4"/>
  <c r="E242" i="4"/>
  <c r="AF242" i="4"/>
  <c r="K242" i="4"/>
  <c r="AI242" i="4"/>
  <c r="L242" i="4"/>
  <c r="AR242" i="4"/>
  <c r="AW77" i="4"/>
  <c r="AQ77" i="4"/>
  <c r="E77" i="4"/>
  <c r="AU77" i="4"/>
  <c r="Q77" i="4"/>
  <c r="AD81" i="4"/>
  <c r="AW81" i="4"/>
  <c r="AP81" i="4"/>
  <c r="AI81" i="4"/>
  <c r="V81" i="4"/>
  <c r="O81" i="4"/>
  <c r="F81" i="4"/>
  <c r="AO81" i="4"/>
  <c r="AA81" i="4"/>
  <c r="Q81" i="4"/>
  <c r="C81" i="4"/>
  <c r="AQ81" i="4"/>
  <c r="AE81" i="4"/>
  <c r="S81" i="4"/>
  <c r="J81" i="4"/>
  <c r="U121" i="4"/>
  <c r="AW121" i="4"/>
  <c r="AK121" i="4"/>
  <c r="V121" i="4"/>
  <c r="E121" i="4"/>
  <c r="AT121" i="4"/>
  <c r="AD121" i="4"/>
  <c r="F121" i="4"/>
  <c r="AG121" i="4"/>
  <c r="I121" i="4"/>
  <c r="AS121" i="4"/>
  <c r="V153" i="4"/>
  <c r="Q153" i="4"/>
  <c r="AT153" i="4"/>
  <c r="K166" i="4"/>
  <c r="AM166" i="4"/>
  <c r="G166" i="4"/>
  <c r="V166" i="4"/>
  <c r="AF166" i="4"/>
  <c r="AY178" i="4"/>
  <c r="AE178" i="4"/>
  <c r="N178" i="4"/>
  <c r="AL178" i="4"/>
  <c r="G178" i="4"/>
  <c r="AM178" i="4"/>
  <c r="O178" i="4"/>
  <c r="S183" i="4"/>
  <c r="K183" i="4"/>
  <c r="AI183" i="4"/>
  <c r="AY183" i="4"/>
  <c r="AT190" i="4"/>
  <c r="AD190" i="4"/>
  <c r="F190" i="4"/>
  <c r="AM190" i="4"/>
  <c r="N190" i="4"/>
  <c r="O190" i="4"/>
  <c r="AU193" i="4"/>
  <c r="AI193" i="4"/>
  <c r="C193" i="4"/>
  <c r="AY193" i="4"/>
  <c r="K193" i="4"/>
  <c r="S193" i="4"/>
  <c r="M204" i="4"/>
  <c r="AH204" i="4"/>
  <c r="K210" i="4"/>
  <c r="F210" i="4"/>
  <c r="AE210" i="4"/>
  <c r="AL210" i="4"/>
  <c r="AU217" i="4"/>
  <c r="AO217" i="4"/>
  <c r="Z217" i="4"/>
  <c r="Q217" i="4"/>
  <c r="I217" i="4"/>
  <c r="AW217" i="4"/>
  <c r="AI217" i="4"/>
  <c r="U217" i="4"/>
  <c r="J217" i="4"/>
  <c r="AP217" i="4"/>
  <c r="V217" i="4"/>
  <c r="N217" i="4"/>
  <c r="AA217" i="4"/>
  <c r="AA219" i="4"/>
  <c r="K219" i="4"/>
  <c r="AG219" i="4"/>
  <c r="AY247" i="4"/>
  <c r="AR247" i="4"/>
  <c r="AK247" i="4"/>
  <c r="AA247" i="4"/>
  <c r="T247" i="4"/>
  <c r="K247" i="4"/>
  <c r="D247" i="4"/>
  <c r="AW247" i="4"/>
  <c r="AN247" i="4"/>
  <c r="AC247" i="4"/>
  <c r="S247" i="4"/>
  <c r="G247" i="4"/>
  <c r="AV247" i="4"/>
  <c r="AF247" i="4"/>
  <c r="W247" i="4"/>
  <c r="E247" i="4"/>
  <c r="AZ247" i="4"/>
  <c r="AE247" i="4"/>
  <c r="L247" i="4"/>
  <c r="AS247" i="4"/>
  <c r="Y247" i="4"/>
  <c r="H247" i="4"/>
  <c r="Q247" i="4"/>
  <c r="X247" i="4"/>
  <c r="W249" i="4"/>
  <c r="AN249" i="4"/>
  <c r="Y249" i="4"/>
  <c r="H249" i="4"/>
  <c r="AV249" i="4"/>
  <c r="AG249" i="4"/>
  <c r="O249" i="4"/>
  <c r="AA249" i="4"/>
  <c r="D249" i="4"/>
  <c r="AU249" i="4"/>
  <c r="U249" i="4"/>
  <c r="AQ249" i="4"/>
  <c r="E249" i="4"/>
  <c r="X249" i="4"/>
  <c r="AI249" i="4"/>
  <c r="E135" i="5"/>
  <c r="F135" i="6"/>
  <c r="AJ3" i="4"/>
  <c r="AB3" i="4"/>
  <c r="AK3" i="4"/>
  <c r="I7" i="4"/>
  <c r="AF7" i="4"/>
  <c r="AZ7" i="4"/>
  <c r="AC16" i="4"/>
  <c r="H17" i="4"/>
  <c r="I18" i="4"/>
  <c r="AZ18" i="4"/>
  <c r="AN20" i="4"/>
  <c r="Q21" i="4"/>
  <c r="AO21" i="4"/>
  <c r="H23" i="4"/>
  <c r="AZ23" i="4"/>
  <c r="H25" i="4"/>
  <c r="AC25" i="4"/>
  <c r="AC28" i="4"/>
  <c r="AV28" i="4"/>
  <c r="I29" i="4"/>
  <c r="AK29" i="4"/>
  <c r="AB37" i="4"/>
  <c r="AE50" i="4"/>
  <c r="AQ50" i="4"/>
  <c r="Y81" i="4"/>
  <c r="AU81" i="4"/>
  <c r="AI175" i="4"/>
  <c r="AY175" i="4"/>
  <c r="AU178" i="4"/>
  <c r="AC3" i="4"/>
  <c r="AK4" i="4"/>
  <c r="X6" i="4"/>
  <c r="AR6" i="4"/>
  <c r="P7" i="4"/>
  <c r="AJ7" i="4"/>
  <c r="AJ8" i="4"/>
  <c r="AV9" i="4"/>
  <c r="L14" i="4"/>
  <c r="U14" i="4"/>
  <c r="AJ14" i="4"/>
  <c r="Q16" i="4"/>
  <c r="Q17" i="4"/>
  <c r="T18" i="4"/>
  <c r="AF19" i="4"/>
  <c r="Y20" i="4"/>
  <c r="AO20" i="4"/>
  <c r="AB21" i="4"/>
  <c r="AZ21" i="4"/>
  <c r="Q23" i="4"/>
  <c r="T24" i="4"/>
  <c r="AW24" i="4"/>
  <c r="I25" i="4"/>
  <c r="AF25" i="4"/>
  <c r="U27" i="4"/>
  <c r="AK27" i="4"/>
  <c r="H28" i="4"/>
  <c r="AF28" i="4"/>
  <c r="Q29" i="4"/>
  <c r="AO29" i="4"/>
  <c r="AB31" i="4"/>
  <c r="AZ31" i="4"/>
  <c r="H36" i="4"/>
  <c r="D37" i="4"/>
  <c r="L40" i="4"/>
  <c r="AF40" i="4"/>
  <c r="T41" i="4"/>
  <c r="AN41" i="4"/>
  <c r="L42" i="4"/>
  <c r="AK42" i="4"/>
  <c r="AO48" i="4"/>
  <c r="AK54" i="4"/>
  <c r="AW54" i="4"/>
  <c r="AE62" i="4"/>
  <c r="AQ62" i="4"/>
  <c r="AA62" i="4"/>
  <c r="Q62" i="4"/>
  <c r="E62" i="4"/>
  <c r="AU62" i="4"/>
  <c r="AG62" i="4"/>
  <c r="U62" i="4"/>
  <c r="F62" i="4"/>
  <c r="Z62" i="4"/>
  <c r="AY65" i="4"/>
  <c r="AI65" i="4"/>
  <c r="Z65" i="4"/>
  <c r="K65" i="4"/>
  <c r="C65" i="4"/>
  <c r="AQ65" i="4"/>
  <c r="AA65" i="4"/>
  <c r="S65" i="4"/>
  <c r="F65" i="4"/>
  <c r="Y65" i="4"/>
  <c r="AW65" i="4"/>
  <c r="Y72" i="4"/>
  <c r="AI72" i="4"/>
  <c r="I72" i="4"/>
  <c r="AO72" i="4"/>
  <c r="N72" i="4"/>
  <c r="AT72" i="4"/>
  <c r="AW74" i="4"/>
  <c r="C77" i="4"/>
  <c r="V78" i="4"/>
  <c r="K81" i="4"/>
  <c r="AK81" i="4"/>
  <c r="AY84" i="4"/>
  <c r="AW105" i="4"/>
  <c r="Y105" i="4"/>
  <c r="I105" i="4"/>
  <c r="AC105" i="4"/>
  <c r="F105" i="4"/>
  <c r="AL105" i="4"/>
  <c r="M105" i="4"/>
  <c r="M121" i="4"/>
  <c r="AO125" i="4"/>
  <c r="Q125" i="4"/>
  <c r="E125" i="4"/>
  <c r="AK125" i="4"/>
  <c r="I125" i="4"/>
  <c r="AL125" i="4"/>
  <c r="M125" i="4"/>
  <c r="AW125" i="4"/>
  <c r="AG137" i="4"/>
  <c r="U142" i="4"/>
  <c r="AK142" i="4"/>
  <c r="AG151" i="4"/>
  <c r="I151" i="4"/>
  <c r="V151" i="4"/>
  <c r="Y151" i="4"/>
  <c r="I153" i="4"/>
  <c r="R166" i="4"/>
  <c r="F178" i="4"/>
  <c r="AA183" i="4"/>
  <c r="G190" i="4"/>
  <c r="AD192" i="4"/>
  <c r="AA193" i="4"/>
  <c r="AC200" i="4"/>
  <c r="AG200" i="4"/>
  <c r="AM200" i="4"/>
  <c r="AQ200" i="4"/>
  <c r="O210" i="4"/>
  <c r="C217" i="4"/>
  <c r="AE217" i="4"/>
  <c r="AN219" i="4"/>
  <c r="P221" i="4"/>
  <c r="AR221" i="4"/>
  <c r="AX224" i="4"/>
  <c r="AY224" i="4"/>
  <c r="AS224" i="4"/>
  <c r="AN224" i="4"/>
  <c r="AG224" i="4"/>
  <c r="AB224" i="4"/>
  <c r="W224" i="4"/>
  <c r="P224" i="4"/>
  <c r="K224" i="4"/>
  <c r="E224" i="4"/>
  <c r="AV224" i="4"/>
  <c r="AO224" i="4"/>
  <c r="AF224" i="4"/>
  <c r="Y224" i="4"/>
  <c r="Q224" i="4"/>
  <c r="I224" i="4"/>
  <c r="C224" i="4"/>
  <c r="AR224" i="4"/>
  <c r="AI224" i="4"/>
  <c r="X224" i="4"/>
  <c r="M224" i="4"/>
  <c r="D224" i="4"/>
  <c r="AU224" i="4"/>
  <c r="AJ224" i="4"/>
  <c r="AA224" i="4"/>
  <c r="O224" i="4"/>
  <c r="G224" i="4"/>
  <c r="U224" i="4"/>
  <c r="AQ224" i="4"/>
  <c r="AF228" i="4"/>
  <c r="AR240" i="4"/>
  <c r="Y240" i="4"/>
  <c r="AQ240" i="4"/>
  <c r="O240" i="4"/>
  <c r="AF240" i="4"/>
  <c r="X240" i="4"/>
  <c r="AK240" i="4"/>
  <c r="U242" i="4"/>
  <c r="C247" i="4"/>
  <c r="AZ277" i="4"/>
  <c r="AF277" i="4"/>
  <c r="F277" i="4"/>
  <c r="AQ277" i="4"/>
  <c r="K277" i="4"/>
  <c r="V277" i="4"/>
  <c r="AV277" i="4"/>
  <c r="AA277" i="4"/>
  <c r="AF3" i="4"/>
  <c r="T7" i="4"/>
  <c r="AO7" i="4"/>
  <c r="AW17" i="4"/>
  <c r="AC18" i="4"/>
  <c r="AC21" i="4"/>
  <c r="Q25" i="4"/>
  <c r="AN25" i="4"/>
  <c r="T29" i="4"/>
  <c r="AW29" i="4"/>
  <c r="F49" i="4"/>
  <c r="O49" i="4"/>
  <c r="J62" i="4"/>
  <c r="AK62" i="4"/>
  <c r="I65" i="4"/>
  <c r="AE65" i="4"/>
  <c r="I68" i="4"/>
  <c r="AY68" i="4"/>
  <c r="Y68" i="4"/>
  <c r="AD68" i="4"/>
  <c r="C72" i="4"/>
  <c r="AY72" i="4"/>
  <c r="AL77" i="4"/>
  <c r="N81" i="4"/>
  <c r="AL81" i="4"/>
  <c r="U93" i="4"/>
  <c r="AS93" i="4"/>
  <c r="AD93" i="4"/>
  <c r="I93" i="4"/>
  <c r="AW93" i="4"/>
  <c r="AG93" i="4"/>
  <c r="F93" i="4"/>
  <c r="AK93" i="4"/>
  <c r="M93" i="4"/>
  <c r="AO93" i="4"/>
  <c r="N105" i="4"/>
  <c r="AD117" i="4"/>
  <c r="F117" i="4"/>
  <c r="Y117" i="4"/>
  <c r="AC117" i="4"/>
  <c r="AC121" i="4"/>
  <c r="AL123" i="4"/>
  <c r="AS123" i="4"/>
  <c r="AD123" i="4"/>
  <c r="U123" i="4"/>
  <c r="F123" i="4"/>
  <c r="AO123" i="4"/>
  <c r="Y123" i="4"/>
  <c r="M123" i="4"/>
  <c r="AW123" i="4"/>
  <c r="AC123" i="4"/>
  <c r="N123" i="4"/>
  <c r="AG123" i="4"/>
  <c r="N125" i="4"/>
  <c r="AT137" i="4"/>
  <c r="M150" i="4"/>
  <c r="AC150" i="4"/>
  <c r="U150" i="4"/>
  <c r="AK150" i="4"/>
  <c r="AD151" i="4"/>
  <c r="AC154" i="4"/>
  <c r="M154" i="4"/>
  <c r="U154" i="4"/>
  <c r="AK154" i="4"/>
  <c r="AY165" i="4"/>
  <c r="AQ165" i="4"/>
  <c r="AA165" i="4"/>
  <c r="P165" i="4"/>
  <c r="D165" i="4"/>
  <c r="AU165" i="4"/>
  <c r="Z165" i="4"/>
  <c r="J165" i="4"/>
  <c r="AV165" i="4"/>
  <c r="AF165" i="4"/>
  <c r="K165" i="4"/>
  <c r="AJ165" i="4"/>
  <c r="AX166" i="4"/>
  <c r="AQ169" i="4"/>
  <c r="V169" i="4"/>
  <c r="AL169" i="4"/>
  <c r="D169" i="4"/>
  <c r="AU169" i="4"/>
  <c r="F169" i="4"/>
  <c r="AM170" i="4"/>
  <c r="R170" i="4"/>
  <c r="AB170" i="4"/>
  <c r="AF170" i="4"/>
  <c r="W178" i="4"/>
  <c r="AE190" i="4"/>
  <c r="AE192" i="4"/>
  <c r="AQ193" i="4"/>
  <c r="V200" i="4"/>
  <c r="O217" i="4"/>
  <c r="AQ217" i="4"/>
  <c r="AR220" i="4"/>
  <c r="AW220" i="4"/>
  <c r="AN220" i="4"/>
  <c r="AA220" i="4"/>
  <c r="Q220" i="4"/>
  <c r="H220" i="4"/>
  <c r="AU220" i="4"/>
  <c r="AG220" i="4"/>
  <c r="P220" i="4"/>
  <c r="AV220" i="4"/>
  <c r="X220" i="4"/>
  <c r="L220" i="4"/>
  <c r="AZ220" i="4"/>
  <c r="AK220" i="4"/>
  <c r="M220" i="4"/>
  <c r="AQ220" i="4"/>
  <c r="Q221" i="4"/>
  <c r="AW221" i="4"/>
  <c r="Y242" i="4"/>
  <c r="AM247" i="4"/>
  <c r="AZ273" i="4"/>
  <c r="AT273" i="4"/>
  <c r="AA273" i="4"/>
  <c r="AY273" i="4"/>
  <c r="AF273" i="4"/>
  <c r="AN273" i="4"/>
  <c r="H273" i="4"/>
  <c r="X273" i="4"/>
  <c r="C273" i="4"/>
  <c r="N273" i="4"/>
  <c r="F273" i="4"/>
  <c r="AQ273" i="4"/>
  <c r="V273" i="4"/>
  <c r="I53" i="4"/>
  <c r="Z53" i="4"/>
  <c r="AP53" i="4"/>
  <c r="E57" i="4"/>
  <c r="AL57" i="4"/>
  <c r="N61" i="4"/>
  <c r="Z61" i="4"/>
  <c r="AQ61" i="4"/>
  <c r="Q69" i="4"/>
  <c r="Z69" i="4"/>
  <c r="AQ69" i="4"/>
  <c r="C73" i="4"/>
  <c r="J73" i="4"/>
  <c r="Q73" i="4"/>
  <c r="Z73" i="4"/>
  <c r="AI73" i="4"/>
  <c r="AW73" i="4"/>
  <c r="F82" i="4"/>
  <c r="V82" i="4"/>
  <c r="C85" i="4"/>
  <c r="N85" i="4"/>
  <c r="AA85" i="4"/>
  <c r="R92" i="4"/>
  <c r="AX92" i="4"/>
  <c r="J92" i="4"/>
  <c r="AP92" i="4"/>
  <c r="E97" i="4"/>
  <c r="E107" i="4"/>
  <c r="AD107" i="4"/>
  <c r="E109" i="4"/>
  <c r="U109" i="4"/>
  <c r="AW119" i="4"/>
  <c r="Y131" i="4"/>
  <c r="N135" i="4"/>
  <c r="AK136" i="4"/>
  <c r="AO141" i="4"/>
  <c r="Y141" i="4"/>
  <c r="I141" i="4"/>
  <c r="V141" i="4"/>
  <c r="AT141" i="4"/>
  <c r="F143" i="4"/>
  <c r="AD147" i="4"/>
  <c r="AO147" i="4"/>
  <c r="V147" i="4"/>
  <c r="AL147" i="4"/>
  <c r="AT149" i="4"/>
  <c r="N149" i="4"/>
  <c r="AG149" i="4"/>
  <c r="AT157" i="4"/>
  <c r="AO157" i="4"/>
  <c r="Y157" i="4"/>
  <c r="F157" i="4"/>
  <c r="AD157" i="4"/>
  <c r="N159" i="4"/>
  <c r="AY159" i="4"/>
  <c r="AI159" i="4"/>
  <c r="H159" i="4"/>
  <c r="AM159" i="4"/>
  <c r="AF161" i="4"/>
  <c r="AJ161" i="4"/>
  <c r="J161" i="4"/>
  <c r="AE161" i="4"/>
  <c r="AU164" i="4"/>
  <c r="AN164" i="4"/>
  <c r="AA164" i="4"/>
  <c r="P164" i="4"/>
  <c r="H164" i="4"/>
  <c r="K164" i="4"/>
  <c r="V164" i="4"/>
  <c r="AP164" i="4"/>
  <c r="AZ164" i="4"/>
  <c r="D168" i="4"/>
  <c r="O168" i="4"/>
  <c r="X168" i="4"/>
  <c r="AL168" i="4"/>
  <c r="AY173" i="4"/>
  <c r="AE173" i="4"/>
  <c r="AL173" i="4"/>
  <c r="W176" i="4"/>
  <c r="AE176" i="4"/>
  <c r="AT176" i="4"/>
  <c r="F180" i="4"/>
  <c r="K191" i="4"/>
  <c r="AA191" i="4"/>
  <c r="AQ191" i="4"/>
  <c r="AE194" i="4"/>
  <c r="AU194" i="4"/>
  <c r="AD194" i="4"/>
  <c r="F194" i="4"/>
  <c r="AL194" i="4"/>
  <c r="AY202" i="4"/>
  <c r="AT202" i="4"/>
  <c r="AL202" i="4"/>
  <c r="AD202" i="4"/>
  <c r="U202" i="4"/>
  <c r="N202" i="4"/>
  <c r="E202" i="4"/>
  <c r="K202" i="4"/>
  <c r="V202" i="4"/>
  <c r="AI202" i="4"/>
  <c r="AQ202" i="4"/>
  <c r="AW205" i="4"/>
  <c r="AP205" i="4"/>
  <c r="AG205" i="4"/>
  <c r="V205" i="4"/>
  <c r="O205" i="4"/>
  <c r="E205" i="4"/>
  <c r="K205" i="4"/>
  <c r="Y205" i="4"/>
  <c r="AK205" i="4"/>
  <c r="AU205" i="4"/>
  <c r="AQ218" i="4"/>
  <c r="O218" i="4"/>
  <c r="AG218" i="4"/>
  <c r="AU222" i="4"/>
  <c r="AS222" i="4"/>
  <c r="AM222" i="4"/>
  <c r="AG222" i="4"/>
  <c r="Y222" i="4"/>
  <c r="S222" i="4"/>
  <c r="M222" i="4"/>
  <c r="E222" i="4"/>
  <c r="AV222" i="4"/>
  <c r="AK222" i="4"/>
  <c r="AC222" i="4"/>
  <c r="T222" i="4"/>
  <c r="K222" i="4"/>
  <c r="C222" i="4"/>
  <c r="O222" i="4"/>
  <c r="X222" i="4"/>
  <c r="AJ222" i="4"/>
  <c r="AY222" i="4"/>
  <c r="AA237" i="4"/>
  <c r="AY237" i="4"/>
  <c r="AO237" i="4"/>
  <c r="AC237" i="4"/>
  <c r="T237" i="4"/>
  <c r="AW237" i="4"/>
  <c r="AJ237" i="4"/>
  <c r="U237" i="4"/>
  <c r="H237" i="4"/>
  <c r="AQ237" i="4"/>
  <c r="W237" i="4"/>
  <c r="G237" i="4"/>
  <c r="AM237" i="4"/>
  <c r="M237" i="4"/>
  <c r="E237" i="4"/>
  <c r="AF237" i="4"/>
  <c r="AS241" i="4"/>
  <c r="AW241" i="4"/>
  <c r="AZ241" i="4"/>
  <c r="AV241" i="4"/>
  <c r="AJ241" i="4"/>
  <c r="G243" i="4"/>
  <c r="C248" i="4"/>
  <c r="AX259" i="4"/>
  <c r="AY259" i="4"/>
  <c r="AS259" i="4"/>
  <c r="AN259" i="4"/>
  <c r="AG259" i="4"/>
  <c r="AB259" i="4"/>
  <c r="W259" i="4"/>
  <c r="P259" i="4"/>
  <c r="K259" i="4"/>
  <c r="E259" i="4"/>
  <c r="AV259" i="4"/>
  <c r="AO259" i="4"/>
  <c r="AF259" i="4"/>
  <c r="Y259" i="4"/>
  <c r="Q259" i="4"/>
  <c r="I259" i="4"/>
  <c r="C259" i="4"/>
  <c r="AU259" i="4"/>
  <c r="AJ259" i="4"/>
  <c r="AA259" i="4"/>
  <c r="O259" i="4"/>
  <c r="G259" i="4"/>
  <c r="AW259" i="4"/>
  <c r="AI259" i="4"/>
  <c r="U259" i="4"/>
  <c r="H259" i="4"/>
  <c r="AR259" i="4"/>
  <c r="AE259" i="4"/>
  <c r="S259" i="4"/>
  <c r="D259" i="4"/>
  <c r="AC259" i="4"/>
  <c r="AW266" i="4"/>
  <c r="AQ266" i="4"/>
  <c r="AB266" i="4"/>
  <c r="S266" i="4"/>
  <c r="I266" i="4"/>
  <c r="AV266" i="4"/>
  <c r="AG266" i="4"/>
  <c r="T266" i="4"/>
  <c r="H266" i="4"/>
  <c r="AU266" i="4"/>
  <c r="AA266" i="4"/>
  <c r="K266" i="4"/>
  <c r="AS266" i="4"/>
  <c r="U266" i="4"/>
  <c r="C266" i="4"/>
  <c r="AC266" i="4"/>
  <c r="P266" i="4"/>
  <c r="V53" i="4"/>
  <c r="AK53" i="4"/>
  <c r="AU58" i="4"/>
  <c r="J61" i="4"/>
  <c r="S61" i="4"/>
  <c r="AP61" i="4"/>
  <c r="AW66" i="4"/>
  <c r="O69" i="4"/>
  <c r="Y69" i="4"/>
  <c r="AO69" i="4"/>
  <c r="I73" i="4"/>
  <c r="O73" i="4"/>
  <c r="Y73" i="4"/>
  <c r="AG73" i="4"/>
  <c r="AP82" i="4"/>
  <c r="AQ82" i="4"/>
  <c r="Z82" i="4"/>
  <c r="O82" i="4"/>
  <c r="U82" i="4"/>
  <c r="AG82" i="4"/>
  <c r="AU85" i="4"/>
  <c r="AL85" i="4"/>
  <c r="AE85" i="4"/>
  <c r="S85" i="4"/>
  <c r="K85" i="4"/>
  <c r="E85" i="4"/>
  <c r="J85" i="4"/>
  <c r="Y85" i="4"/>
  <c r="AI85" i="4"/>
  <c r="AW85" i="4"/>
  <c r="AH92" i="4"/>
  <c r="U107" i="4"/>
  <c r="AO107" i="4"/>
  <c r="AC107" i="4"/>
  <c r="F107" i="4"/>
  <c r="V107" i="4"/>
  <c r="AS107" i="4"/>
  <c r="AL109" i="4"/>
  <c r="AW109" i="4"/>
  <c r="AG109" i="4"/>
  <c r="V109" i="4"/>
  <c r="M109" i="4"/>
  <c r="Q109" i="4"/>
  <c r="AD109" i="4"/>
  <c r="I135" i="4"/>
  <c r="AO135" i="4"/>
  <c r="Y135" i="4"/>
  <c r="AG135" i="4"/>
  <c r="Q141" i="4"/>
  <c r="AL141" i="4"/>
  <c r="AG143" i="4"/>
  <c r="AD143" i="4"/>
  <c r="N143" i="4"/>
  <c r="V143" i="4"/>
  <c r="AT143" i="4"/>
  <c r="AG147" i="4"/>
  <c r="AK148" i="4"/>
  <c r="E148" i="4"/>
  <c r="AS148" i="4"/>
  <c r="Y149" i="4"/>
  <c r="T164" i="4"/>
  <c r="AJ164" i="4"/>
  <c r="AY164" i="4"/>
  <c r="AJ168" i="4"/>
  <c r="AZ168" i="4"/>
  <c r="AQ168" i="4"/>
  <c r="AI168" i="4"/>
  <c r="AA168" i="4"/>
  <c r="S168" i="4"/>
  <c r="J168" i="4"/>
  <c r="C168" i="4"/>
  <c r="N168" i="4"/>
  <c r="V168" i="4"/>
  <c r="AF168" i="4"/>
  <c r="AT168" i="4"/>
  <c r="AT171" i="4"/>
  <c r="H171" i="4"/>
  <c r="AY171" i="4"/>
  <c r="AJ173" i="4"/>
  <c r="AM176" i="4"/>
  <c r="AM180" i="4"/>
  <c r="V180" i="4"/>
  <c r="AE180" i="4"/>
  <c r="AI191" i="4"/>
  <c r="V194" i="4"/>
  <c r="AA195" i="4"/>
  <c r="AQ195" i="4"/>
  <c r="AY197" i="4"/>
  <c r="N197" i="4"/>
  <c r="AT197" i="4"/>
  <c r="J202" i="4"/>
  <c r="S202" i="4"/>
  <c r="AE202" i="4"/>
  <c r="AP202" i="4"/>
  <c r="J205" i="4"/>
  <c r="U205" i="4"/>
  <c r="AI205" i="4"/>
  <c r="AT205" i="4"/>
  <c r="AG213" i="4"/>
  <c r="AK213" i="4"/>
  <c r="AU213" i="4"/>
  <c r="V218" i="4"/>
  <c r="I222" i="4"/>
  <c r="W222" i="4"/>
  <c r="AI222" i="4"/>
  <c r="AR222" i="4"/>
  <c r="AB236" i="4"/>
  <c r="AV236" i="4"/>
  <c r="AC236" i="4"/>
  <c r="P236" i="4"/>
  <c r="AO236" i="4"/>
  <c r="S236" i="4"/>
  <c r="AN236" i="4"/>
  <c r="M236" i="4"/>
  <c r="AR236" i="4"/>
  <c r="AB237" i="4"/>
  <c r="AS243" i="4"/>
  <c r="AI243" i="4"/>
  <c r="AA243" i="4"/>
  <c r="Q243" i="4"/>
  <c r="I243" i="4"/>
  <c r="AZ243" i="4"/>
  <c r="AN243" i="4"/>
  <c r="AB243" i="4"/>
  <c r="P243" i="4"/>
  <c r="D243" i="4"/>
  <c r="AU243" i="4"/>
  <c r="AF243" i="4"/>
  <c r="L243" i="4"/>
  <c r="AQ243" i="4"/>
  <c r="W243" i="4"/>
  <c r="K243" i="4"/>
  <c r="AG243" i="4"/>
  <c r="AZ248" i="4"/>
  <c r="AS248" i="4"/>
  <c r="AK248" i="4"/>
  <c r="AE248" i="4"/>
  <c r="Y248" i="4"/>
  <c r="Q248" i="4"/>
  <c r="K248" i="4"/>
  <c r="E248" i="4"/>
  <c r="AW248" i="4"/>
  <c r="AN248" i="4"/>
  <c r="AG248" i="4"/>
  <c r="W248" i="4"/>
  <c r="O248" i="4"/>
  <c r="G248" i="4"/>
  <c r="AQ248" i="4"/>
  <c r="AC248" i="4"/>
  <c r="S248" i="4"/>
  <c r="H248" i="4"/>
  <c r="AU248" i="4"/>
  <c r="AB248" i="4"/>
  <c r="L248" i="4"/>
  <c r="AM248" i="4"/>
  <c r="AA248" i="4"/>
  <c r="I248" i="4"/>
  <c r="AI248" i="4"/>
  <c r="X259" i="4"/>
  <c r="AZ259" i="4"/>
  <c r="AX267" i="4"/>
  <c r="AW267" i="4"/>
  <c r="AO267" i="4"/>
  <c r="AF267" i="4"/>
  <c r="X267" i="4"/>
  <c r="O267" i="4"/>
  <c r="G267" i="4"/>
  <c r="AZ267" i="4"/>
  <c r="AQ267" i="4"/>
  <c r="AE267" i="4"/>
  <c r="S267" i="4"/>
  <c r="I267" i="4"/>
  <c r="AK267" i="4"/>
  <c r="Y267" i="4"/>
  <c r="L267" i="4"/>
  <c r="AY267" i="4"/>
  <c r="AI267" i="4"/>
  <c r="W267" i="4"/>
  <c r="E267" i="4"/>
  <c r="AR267" i="4"/>
  <c r="M267" i="4"/>
  <c r="AG267" i="4"/>
  <c r="D267" i="4"/>
  <c r="AM226" i="4"/>
  <c r="AY226" i="4"/>
  <c r="AR226" i="4"/>
  <c r="AI226" i="4"/>
  <c r="AA226" i="4"/>
  <c r="Q226" i="4"/>
  <c r="K226" i="4"/>
  <c r="D226" i="4"/>
  <c r="L226" i="4"/>
  <c r="X226" i="4"/>
  <c r="AF226" i="4"/>
  <c r="AS226" i="4"/>
  <c r="AU227" i="4"/>
  <c r="AZ227" i="4"/>
  <c r="AR227" i="4"/>
  <c r="AK227" i="4"/>
  <c r="AE227" i="4"/>
  <c r="X227" i="4"/>
  <c r="Q227" i="4"/>
  <c r="K227" i="4"/>
  <c r="D227" i="4"/>
  <c r="I227" i="4"/>
  <c r="S227" i="4"/>
  <c r="AB227" i="4"/>
  <c r="AJ227" i="4"/>
  <c r="AS227" i="4"/>
  <c r="AG230" i="4"/>
  <c r="M230" i="4"/>
  <c r="U230" i="4"/>
  <c r="AC232" i="4"/>
  <c r="D232" i="4"/>
  <c r="AW232" i="4"/>
  <c r="AW235" i="4"/>
  <c r="AG235" i="4"/>
  <c r="Q235" i="4"/>
  <c r="C235" i="4"/>
  <c r="U235" i="4"/>
  <c r="AM235" i="4"/>
  <c r="AX238" i="4"/>
  <c r="AV238" i="4"/>
  <c r="AQ238" i="4"/>
  <c r="AI238" i="4"/>
  <c r="AC238" i="4"/>
  <c r="X238" i="4"/>
  <c r="P238" i="4"/>
  <c r="K238" i="4"/>
  <c r="E238" i="4"/>
  <c r="AU238" i="4"/>
  <c r="AK238" i="4"/>
  <c r="AE238" i="4"/>
  <c r="U238" i="4"/>
  <c r="M238" i="4"/>
  <c r="G238" i="4"/>
  <c r="L238" i="4"/>
  <c r="Y238" i="4"/>
  <c r="AG238" i="4"/>
  <c r="AS238" i="4"/>
  <c r="AX245" i="4"/>
  <c r="AV245" i="4"/>
  <c r="AQ245" i="4"/>
  <c r="AJ245" i="4"/>
  <c r="AE245" i="4"/>
  <c r="Y245" i="4"/>
  <c r="S245" i="4"/>
  <c r="M245" i="4"/>
  <c r="H245" i="4"/>
  <c r="C245" i="4"/>
  <c r="AU245" i="4"/>
  <c r="AN245" i="4"/>
  <c r="AF245" i="4"/>
  <c r="X245" i="4"/>
  <c r="P245" i="4"/>
  <c r="AZ245" i="4"/>
  <c r="AR245" i="4"/>
  <c r="AG245" i="4"/>
  <c r="W245" i="4"/>
  <c r="L245" i="4"/>
  <c r="E245" i="4"/>
  <c r="K245" i="4"/>
  <c r="AA245" i="4"/>
  <c r="AK245" i="4"/>
  <c r="AY245" i="4"/>
  <c r="K257" i="4"/>
  <c r="AA257" i="4"/>
  <c r="AX262" i="4"/>
  <c r="AV262" i="4"/>
  <c r="AO262" i="4"/>
  <c r="AI262" i="4"/>
  <c r="AC262" i="4"/>
  <c r="W262" i="4"/>
  <c r="P262" i="4"/>
  <c r="K262" i="4"/>
  <c r="D262" i="4"/>
  <c r="AW262" i="4"/>
  <c r="AN262" i="4"/>
  <c r="AF262" i="4"/>
  <c r="X262" i="4"/>
  <c r="O262" i="4"/>
  <c r="H262" i="4"/>
  <c r="AY262" i="4"/>
  <c r="AK262" i="4"/>
  <c r="AB262" i="4"/>
  <c r="Q262" i="4"/>
  <c r="E262" i="4"/>
  <c r="AU262" i="4"/>
  <c r="AJ262" i="4"/>
  <c r="AA262" i="4"/>
  <c r="M262" i="4"/>
  <c r="C262" i="4"/>
  <c r="U262" i="4"/>
  <c r="AS262" i="4"/>
  <c r="AY271" i="4"/>
  <c r="X271" i="4"/>
  <c r="K271" i="4"/>
  <c r="AZ271" i="4"/>
  <c r="S271" i="4"/>
  <c r="C271" i="4"/>
  <c r="O271" i="4"/>
  <c r="AN271" i="4"/>
  <c r="N271" i="4"/>
  <c r="AX288" i="4"/>
  <c r="AU288" i="4"/>
  <c r="AJ288" i="4"/>
  <c r="X288" i="4"/>
  <c r="L288" i="4"/>
  <c r="C288" i="4"/>
  <c r="AY288" i="4"/>
  <c r="AM288" i="4"/>
  <c r="AA288" i="4"/>
  <c r="P288" i="4"/>
  <c r="D288" i="4"/>
  <c r="AF288" i="4"/>
  <c r="K288" i="4"/>
  <c r="AN288" i="4"/>
  <c r="H288" i="4"/>
  <c r="W288" i="4"/>
  <c r="AZ288" i="4"/>
  <c r="S288" i="4"/>
  <c r="AX257" i="4"/>
  <c r="AU257" i="4"/>
  <c r="AO257" i="4"/>
  <c r="AI257" i="4"/>
  <c r="AB257" i="4"/>
  <c r="W257" i="4"/>
  <c r="P257" i="4"/>
  <c r="I257" i="4"/>
  <c r="D257" i="4"/>
  <c r="AS257" i="4"/>
  <c r="AK257" i="4"/>
  <c r="AC257" i="4"/>
  <c r="U257" i="4"/>
  <c r="M257" i="4"/>
  <c r="E257" i="4"/>
  <c r="AV257" i="4"/>
  <c r="AJ257" i="4"/>
  <c r="Y257" i="4"/>
  <c r="O257" i="4"/>
  <c r="C257" i="4"/>
  <c r="Q257" i="4"/>
  <c r="AF257" i="4"/>
  <c r="AR257" i="4"/>
  <c r="AI264" i="4"/>
  <c r="U264" i="4"/>
  <c r="G264" i="4"/>
  <c r="AO264" i="4"/>
  <c r="AC264" i="4"/>
  <c r="H264" i="4"/>
  <c r="AN264" i="4"/>
  <c r="T264" i="4"/>
  <c r="AK264" i="4"/>
  <c r="K264" i="4"/>
  <c r="AR284" i="4"/>
  <c r="AJ284" i="4"/>
  <c r="W284" i="4"/>
  <c r="D284" i="4"/>
  <c r="AQ284" i="4"/>
  <c r="AB284" i="4"/>
  <c r="H284" i="4"/>
  <c r="AE284" i="4"/>
  <c r="O284" i="4"/>
  <c r="AF284" i="4"/>
  <c r="AE288" i="4"/>
  <c r="AX292" i="4"/>
  <c r="AZ292" i="4"/>
  <c r="AQ292" i="4"/>
  <c r="AF292" i="4"/>
  <c r="T292" i="4"/>
  <c r="L292" i="4"/>
  <c r="C292" i="4"/>
  <c r="AR292" i="4"/>
  <c r="AI292" i="4"/>
  <c r="X292" i="4"/>
  <c r="O292" i="4"/>
  <c r="D292" i="4"/>
  <c r="AM292" i="4"/>
  <c r="P292" i="4"/>
  <c r="AN292" i="4"/>
  <c r="K292" i="4"/>
  <c r="AV292" i="4"/>
  <c r="S292" i="4"/>
  <c r="AU292" i="4"/>
  <c r="G292" i="4"/>
  <c r="AY260" i="4"/>
  <c r="AQ260" i="4"/>
  <c r="AE260" i="4"/>
  <c r="W260" i="4"/>
  <c r="K260" i="4"/>
  <c r="D260" i="4"/>
  <c r="AZ260" i="4"/>
  <c r="AK260" i="4"/>
  <c r="AB260" i="4"/>
  <c r="L260" i="4"/>
  <c r="C260" i="4"/>
  <c r="T260" i="4"/>
  <c r="AF260" i="4"/>
  <c r="AW260" i="4"/>
  <c r="AV274" i="4"/>
  <c r="AZ274" i="4"/>
  <c r="O274" i="4"/>
  <c r="T274" i="4"/>
  <c r="AE274" i="4"/>
  <c r="AU274" i="4"/>
  <c r="I250" i="5"/>
  <c r="F250" i="5" s="1"/>
  <c r="E250" i="6"/>
  <c r="E205" i="5"/>
  <c r="H205" i="6" s="1"/>
  <c r="F205" i="6"/>
  <c r="I89" i="4"/>
  <c r="V89" i="4"/>
  <c r="AD89" i="4"/>
  <c r="AK90" i="4"/>
  <c r="N95" i="4"/>
  <c r="Y95" i="4"/>
  <c r="AK95" i="4"/>
  <c r="V127" i="4"/>
  <c r="AL133" i="4"/>
  <c r="Q139" i="4"/>
  <c r="AG139" i="4"/>
  <c r="AC144" i="4"/>
  <c r="AC146" i="4"/>
  <c r="T172" i="4"/>
  <c r="AQ172" i="4"/>
  <c r="O174" i="4"/>
  <c r="AL174" i="4"/>
  <c r="O182" i="4"/>
  <c r="AL182" i="4"/>
  <c r="O186" i="4"/>
  <c r="AL186" i="4"/>
  <c r="I209" i="4"/>
  <c r="Q209" i="4"/>
  <c r="AA209" i="4"/>
  <c r="AI209" i="4"/>
  <c r="AQ209" i="4"/>
  <c r="O214" i="4"/>
  <c r="AA214" i="4"/>
  <c r="AL214" i="4"/>
  <c r="AA215" i="4"/>
  <c r="H223" i="4"/>
  <c r="U223" i="4"/>
  <c r="AF223" i="4"/>
  <c r="AR223" i="4"/>
  <c r="AY223" i="4"/>
  <c r="U234" i="4"/>
  <c r="AM234" i="4"/>
  <c r="U251" i="4"/>
  <c r="AO251" i="4"/>
  <c r="AQ255" i="4"/>
  <c r="AU255" i="4"/>
  <c r="AK255" i="4"/>
  <c r="AF255" i="4"/>
  <c r="Y255" i="4"/>
  <c r="P255" i="4"/>
  <c r="I255" i="4"/>
  <c r="C255" i="4"/>
  <c r="AR255" i="4"/>
  <c r="AI255" i="4"/>
  <c r="AA255" i="4"/>
  <c r="O255" i="4"/>
  <c r="G255" i="4"/>
  <c r="M255" i="4"/>
  <c r="AB255" i="4"/>
  <c r="AM255" i="4"/>
  <c r="AZ255" i="4"/>
  <c r="G260" i="4"/>
  <c r="U260" i="4"/>
  <c r="AI260" i="4"/>
  <c r="AY261" i="4"/>
  <c r="AS261" i="4"/>
  <c r="AK261" i="4"/>
  <c r="AE261" i="4"/>
  <c r="Y261" i="4"/>
  <c r="Q261" i="4"/>
  <c r="K261" i="4"/>
  <c r="E261" i="4"/>
  <c r="AZ261" i="4"/>
  <c r="AR261" i="4"/>
  <c r="AI261" i="4"/>
  <c r="AA261" i="4"/>
  <c r="P261" i="4"/>
  <c r="H261" i="4"/>
  <c r="L261" i="4"/>
  <c r="X261" i="4"/>
  <c r="AJ261" i="4"/>
  <c r="AV261" i="4"/>
  <c r="J274" i="4"/>
  <c r="AX285" i="4"/>
  <c r="AV285" i="4"/>
  <c r="AM285" i="4"/>
  <c r="AA285" i="4"/>
  <c r="P285" i="4"/>
  <c r="D285" i="4"/>
  <c r="AZ285" i="4"/>
  <c r="AN285" i="4"/>
  <c r="AE285" i="4"/>
  <c r="S285" i="4"/>
  <c r="G285" i="4"/>
  <c r="AF285" i="4"/>
  <c r="K285" i="4"/>
  <c r="AI285" i="4"/>
  <c r="C285" i="4"/>
  <c r="AR285" i="4"/>
  <c r="AR291" i="4"/>
  <c r="D291" i="4"/>
  <c r="AU291" i="4"/>
  <c r="H291" i="4"/>
  <c r="AY291" i="4"/>
  <c r="O291" i="4"/>
  <c r="AD269" i="4"/>
  <c r="H269" i="4"/>
  <c r="AQ269" i="4"/>
  <c r="E147" i="5"/>
  <c r="F147" i="6"/>
  <c r="E186" i="5"/>
  <c r="F186" i="6"/>
  <c r="E289" i="5"/>
  <c r="H289" i="6" s="1"/>
  <c r="F289" i="6"/>
  <c r="E297" i="5"/>
  <c r="H297" i="6" s="1"/>
  <c r="F297" i="6"/>
  <c r="E178" i="5"/>
  <c r="F178" i="6"/>
  <c r="AF239" i="4"/>
  <c r="AV239" i="4"/>
  <c r="G244" i="4"/>
  <c r="O244" i="4"/>
  <c r="U244" i="4"/>
  <c r="AB244" i="4"/>
  <c r="AK244" i="4"/>
  <c r="M250" i="4"/>
  <c r="AB250" i="4"/>
  <c r="I252" i="4"/>
  <c r="X252" i="4"/>
  <c r="AG252" i="4"/>
  <c r="AS252" i="4"/>
  <c r="Q253" i="4"/>
  <c r="AF253" i="4"/>
  <c r="AA258" i="4"/>
  <c r="AV258" i="4"/>
  <c r="H263" i="4"/>
  <c r="O263" i="4"/>
  <c r="U263" i="4"/>
  <c r="AB263" i="4"/>
  <c r="AI263" i="4"/>
  <c r="AO263" i="4"/>
  <c r="AW263" i="4"/>
  <c r="AX286" i="4"/>
  <c r="AQ286" i="4"/>
  <c r="AF286" i="4"/>
  <c r="S286" i="4"/>
  <c r="G286" i="4"/>
  <c r="AU286" i="4"/>
  <c r="AI286" i="4"/>
  <c r="T286" i="4"/>
  <c r="H286" i="4"/>
  <c r="W286" i="4"/>
  <c r="AV286" i="4"/>
  <c r="AZ289" i="4"/>
  <c r="X289" i="4"/>
  <c r="D289" i="4"/>
  <c r="AM289" i="4"/>
  <c r="L289" i="4"/>
  <c r="AQ289" i="4"/>
  <c r="AE276" i="4"/>
  <c r="AV276" i="4"/>
  <c r="C279" i="4"/>
  <c r="AF279" i="4"/>
  <c r="AZ279" i="4"/>
  <c r="C281" i="4"/>
  <c r="L281" i="4"/>
  <c r="T281" i="4"/>
  <c r="AE281" i="4"/>
  <c r="AN281" i="4"/>
  <c r="AV281" i="4"/>
  <c r="O283" i="4"/>
  <c r="AB283" i="4"/>
  <c r="AQ283" i="4"/>
  <c r="O287" i="4"/>
  <c r="AQ287" i="4"/>
  <c r="AI290" i="4"/>
  <c r="L293" i="4"/>
  <c r="AA293" i="4"/>
  <c r="AN293" i="4"/>
  <c r="O294" i="4"/>
  <c r="AM294" i="4"/>
  <c r="K295" i="4"/>
  <c r="T295" i="4"/>
  <c r="AE295" i="4"/>
  <c r="AN295" i="4"/>
  <c r="O296" i="4"/>
  <c r="AF296" i="4"/>
  <c r="P297" i="4"/>
  <c r="AE297" i="4"/>
  <c r="D298" i="4"/>
  <c r="AE298" i="4"/>
  <c r="K299" i="4"/>
  <c r="V299" i="4"/>
  <c r="AP299" i="4"/>
  <c r="F300" i="4"/>
  <c r="AQ300" i="4"/>
  <c r="T276" i="4"/>
  <c r="AU276" i="4"/>
  <c r="N279" i="4"/>
  <c r="AY279" i="4"/>
  <c r="K281" i="4"/>
  <c r="S281" i="4"/>
  <c r="AA281" i="4"/>
  <c r="AM281" i="4"/>
  <c r="AU281" i="4"/>
  <c r="L283" i="4"/>
  <c r="AA283" i="4"/>
  <c r="H293" i="4"/>
  <c r="W293" i="4"/>
  <c r="AJ293" i="4"/>
  <c r="AY293" i="4"/>
  <c r="K294" i="4"/>
  <c r="AJ294" i="4"/>
  <c r="H295" i="4"/>
  <c r="S295" i="4"/>
  <c r="AA295" i="4"/>
  <c r="AM295" i="4"/>
  <c r="AZ295" i="4"/>
  <c r="L296" i="4"/>
  <c r="AB296" i="4"/>
  <c r="AQ296" i="4"/>
  <c r="L297" i="4"/>
  <c r="AB297" i="4"/>
  <c r="AB298" i="4"/>
  <c r="AL299" i="4"/>
  <c r="AA300" i="4"/>
  <c r="F293" i="6"/>
  <c r="I32" i="5"/>
  <c r="F32" i="5" s="1"/>
  <c r="F209" i="6"/>
  <c r="F221" i="6"/>
  <c r="I6" i="5"/>
  <c r="F6" i="5" s="1"/>
  <c r="I2" i="5"/>
  <c r="F190" i="6"/>
  <c r="F241" i="6"/>
  <c r="F277" i="6"/>
  <c r="I3" i="5"/>
  <c r="F3" i="5" s="1"/>
  <c r="I16" i="5"/>
  <c r="F16" i="5" s="1"/>
  <c r="I54" i="5"/>
  <c r="F54" i="5" s="1"/>
  <c r="F88" i="6"/>
  <c r="F104" i="6"/>
  <c r="F120" i="6"/>
  <c r="F166" i="6"/>
  <c r="F281" i="6"/>
  <c r="E297" i="6"/>
  <c r="E58" i="5"/>
  <c r="A212" i="3"/>
  <c r="A292" i="3"/>
  <c r="A268" i="3"/>
  <c r="A164" i="3"/>
  <c r="A244" i="3"/>
  <c r="J58" i="4"/>
  <c r="O58" i="4"/>
  <c r="A140" i="3"/>
  <c r="Q58" i="4"/>
  <c r="A180" i="3"/>
  <c r="U58" i="4"/>
  <c r="A116" i="3"/>
  <c r="V58" i="4"/>
  <c r="A156" i="3"/>
  <c r="AA58" i="4"/>
  <c r="I58" i="5"/>
  <c r="F58" i="5" s="1"/>
  <c r="Y88" i="4"/>
  <c r="S88" i="4"/>
  <c r="N88" i="4"/>
  <c r="AI88" i="4"/>
  <c r="AY88" i="4"/>
  <c r="C88" i="4"/>
  <c r="AT99" i="4"/>
  <c r="I99" i="4"/>
  <c r="AS99" i="4"/>
  <c r="F99" i="4"/>
  <c r="AO99" i="4"/>
  <c r="E99" i="4"/>
  <c r="AC99" i="4"/>
  <c r="N99" i="4"/>
  <c r="AL99" i="4"/>
  <c r="AK99" i="4"/>
  <c r="AG99" i="4"/>
  <c r="Q99" i="4"/>
  <c r="AU185" i="4"/>
  <c r="AI185" i="4"/>
  <c r="AA185" i="4"/>
  <c r="C185" i="4"/>
  <c r="AQ185" i="4"/>
  <c r="S185" i="4"/>
  <c r="K185" i="4"/>
  <c r="A204" i="3"/>
  <c r="H11" i="4"/>
  <c r="AS11" i="4"/>
  <c r="T15" i="4"/>
  <c r="AN15" i="4"/>
  <c r="I22" i="4"/>
  <c r="AY35" i="4"/>
  <c r="AR35" i="4"/>
  <c r="AN35" i="4"/>
  <c r="AJ35" i="4"/>
  <c r="P35" i="4"/>
  <c r="AZ35" i="4"/>
  <c r="AY38" i="4"/>
  <c r="AN38" i="4"/>
  <c r="AJ38" i="4"/>
  <c r="AF38" i="4"/>
  <c r="L38" i="4"/>
  <c r="AV38" i="4"/>
  <c r="AO52" i="4"/>
  <c r="Y52" i="4"/>
  <c r="E70" i="4"/>
  <c r="AO76" i="4"/>
  <c r="AI80" i="4"/>
  <c r="AE86" i="4"/>
  <c r="AA86" i="4"/>
  <c r="Z86" i="4"/>
  <c r="AK86" i="4"/>
  <c r="AL86" i="4"/>
  <c r="AG86" i="4"/>
  <c r="V86" i="4"/>
  <c r="J86" i="4"/>
  <c r="AQ86" i="4"/>
  <c r="AO88" i="4"/>
  <c r="V99" i="4"/>
  <c r="M111" i="4"/>
  <c r="AD115" i="4"/>
  <c r="AC115" i="4"/>
  <c r="Y115" i="4"/>
  <c r="AW115" i="4"/>
  <c r="M115" i="4"/>
  <c r="AK115" i="4"/>
  <c r="AO115" i="4"/>
  <c r="AL115" i="4"/>
  <c r="AG115" i="4"/>
  <c r="I115" i="4"/>
  <c r="AT115" i="4"/>
  <c r="AD129" i="4"/>
  <c r="AC129" i="4"/>
  <c r="Y129" i="4"/>
  <c r="AW129" i="4"/>
  <c r="M129" i="4"/>
  <c r="AK129" i="4"/>
  <c r="AL129" i="4"/>
  <c r="AG129" i="4"/>
  <c r="V129" i="4"/>
  <c r="F129" i="4"/>
  <c r="AS129" i="4"/>
  <c r="AY185" i="4"/>
  <c r="W225" i="4"/>
  <c r="F25" i="1"/>
  <c r="E25" i="5" s="1"/>
  <c r="AN11" i="4"/>
  <c r="F40" i="1"/>
  <c r="E40" i="5" s="1"/>
  <c r="AO80" i="4"/>
  <c r="F14" i="1"/>
  <c r="E14" i="5" s="1"/>
  <c r="D3" i="4"/>
  <c r="AN3" i="4"/>
  <c r="AF6" i="4"/>
  <c r="I10" i="4"/>
  <c r="M11" i="4"/>
  <c r="AZ11" i="4"/>
  <c r="I15" i="4"/>
  <c r="AN19" i="4"/>
  <c r="AV20" i="4"/>
  <c r="AF22" i="4"/>
  <c r="H35" i="4"/>
  <c r="H38" i="4"/>
  <c r="I52" i="4"/>
  <c r="AY57" i="4"/>
  <c r="Y57" i="4"/>
  <c r="U57" i="4"/>
  <c r="S57" i="4"/>
  <c r="AO57" i="4"/>
  <c r="F57" i="4"/>
  <c r="AA57" i="4"/>
  <c r="AU57" i="4"/>
  <c r="AY60" i="4"/>
  <c r="AT60" i="4"/>
  <c r="AO60" i="4"/>
  <c r="N60" i="4"/>
  <c r="F66" i="4"/>
  <c r="U70" i="4"/>
  <c r="Z74" i="4"/>
  <c r="V74" i="4"/>
  <c r="U74" i="4"/>
  <c r="AE74" i="4"/>
  <c r="O74" i="4"/>
  <c r="K74" i="4"/>
  <c r="J74" i="4"/>
  <c r="AQ74" i="4"/>
  <c r="AA74" i="4"/>
  <c r="AK77" i="4"/>
  <c r="K77" i="4"/>
  <c r="AI77" i="4"/>
  <c r="J77" i="4"/>
  <c r="AG77" i="4"/>
  <c r="I77" i="4"/>
  <c r="AO77" i="4"/>
  <c r="O77" i="4"/>
  <c r="Z77" i="4"/>
  <c r="Y77" i="4"/>
  <c r="V77" i="4"/>
  <c r="AT77" i="4"/>
  <c r="F77" i="4"/>
  <c r="AD77" i="4"/>
  <c r="AY77" i="4"/>
  <c r="AT80" i="4"/>
  <c r="F86" i="4"/>
  <c r="Y97" i="4"/>
  <c r="V97" i="4"/>
  <c r="U97" i="4"/>
  <c r="AS97" i="4"/>
  <c r="F97" i="4"/>
  <c r="AD97" i="4"/>
  <c r="AL97" i="4"/>
  <c r="AK97" i="4"/>
  <c r="AG97" i="4"/>
  <c r="I97" i="4"/>
  <c r="AT97" i="4"/>
  <c r="AD99" i="4"/>
  <c r="E103" i="4"/>
  <c r="Q111" i="4"/>
  <c r="F115" i="4"/>
  <c r="I129" i="4"/>
  <c r="F145" i="4"/>
  <c r="J160" i="4"/>
  <c r="AH167" i="4"/>
  <c r="C198" i="4"/>
  <c r="AM208" i="4"/>
  <c r="AF225" i="4"/>
  <c r="AK11" i="4"/>
  <c r="L11" i="4"/>
  <c r="AW30" i="4"/>
  <c r="AO30" i="4"/>
  <c r="Q30" i="4"/>
  <c r="F27" i="1"/>
  <c r="E27" i="5" s="1"/>
  <c r="E3" i="4"/>
  <c r="AR3" i="4"/>
  <c r="P10" i="4"/>
  <c r="P11" i="4"/>
  <c r="Q15" i="4"/>
  <c r="AO22" i="4"/>
  <c r="I30" i="4"/>
  <c r="Q32" i="4"/>
  <c r="I32" i="4"/>
  <c r="E32" i="4"/>
  <c r="AZ32" i="4"/>
  <c r="AB32" i="4"/>
  <c r="L35" i="4"/>
  <c r="P38" i="4"/>
  <c r="AD48" i="4"/>
  <c r="N52" i="4"/>
  <c r="C57" i="4"/>
  <c r="AW57" i="4"/>
  <c r="C60" i="4"/>
  <c r="AD64" i="4"/>
  <c r="Y64" i="4"/>
  <c r="S64" i="4"/>
  <c r="AO64" i="4"/>
  <c r="J66" i="4"/>
  <c r="V70" i="4"/>
  <c r="O78" i="4"/>
  <c r="AW78" i="4"/>
  <c r="K78" i="4"/>
  <c r="AU78" i="4"/>
  <c r="J78" i="4"/>
  <c r="U78" i="4"/>
  <c r="Q78" i="4"/>
  <c r="F78" i="4"/>
  <c r="E78" i="4"/>
  <c r="AL78" i="4"/>
  <c r="Z78" i="4"/>
  <c r="K86" i="4"/>
  <c r="AW99" i="4"/>
  <c r="F103" i="4"/>
  <c r="AL111" i="4"/>
  <c r="N115" i="4"/>
  <c r="N129" i="4"/>
  <c r="N145" i="4"/>
  <c r="V160" i="4"/>
  <c r="AY188" i="4"/>
  <c r="V188" i="4"/>
  <c r="O188" i="4"/>
  <c r="N188" i="4"/>
  <c r="AU188" i="4"/>
  <c r="AD188" i="4"/>
  <c r="AE188" i="4"/>
  <c r="W188" i="4"/>
  <c r="G188" i="4"/>
  <c r="AM188" i="4"/>
  <c r="AT188" i="4"/>
  <c r="N198" i="4"/>
  <c r="AZ225" i="4"/>
  <c r="AX265" i="4"/>
  <c r="AN265" i="4"/>
  <c r="U265" i="4"/>
  <c r="C265" i="4"/>
  <c r="AK265" i="4"/>
  <c r="S265" i="4"/>
  <c r="AY265" i="4"/>
  <c r="AF265" i="4"/>
  <c r="M265" i="4"/>
  <c r="AU265" i="4"/>
  <c r="AB265" i="4"/>
  <c r="I265" i="4"/>
  <c r="AM265" i="4"/>
  <c r="L265" i="4"/>
  <c r="AW265" i="4"/>
  <c r="X265" i="4"/>
  <c r="AA265" i="4"/>
  <c r="Y265" i="4"/>
  <c r="W265" i="4"/>
  <c r="AQ265" i="4"/>
  <c r="K265" i="4"/>
  <c r="AO265" i="4"/>
  <c r="AI265" i="4"/>
  <c r="E265" i="4"/>
  <c r="O265" i="4"/>
  <c r="H265" i="4"/>
  <c r="AS265" i="4"/>
  <c r="AJ265" i="4"/>
  <c r="AG265" i="4"/>
  <c r="AE265" i="4"/>
  <c r="AZ265" i="4"/>
  <c r="Q265" i="4"/>
  <c r="P265" i="4"/>
  <c r="D265" i="4"/>
  <c r="AC265" i="4"/>
  <c r="T265" i="4"/>
  <c r="G265" i="4"/>
  <c r="AV265" i="4"/>
  <c r="AR265" i="4"/>
  <c r="F32" i="1"/>
  <c r="AD88" i="4"/>
  <c r="F9" i="1"/>
  <c r="E9" i="5" s="1"/>
  <c r="F26" i="1"/>
  <c r="E26" i="5" s="1"/>
  <c r="F47" i="1"/>
  <c r="E47" i="5" s="1"/>
  <c r="H47" i="6" s="1"/>
  <c r="H3" i="4"/>
  <c r="AS3" i="4"/>
  <c r="AB15" i="4"/>
  <c r="AY19" i="4"/>
  <c r="U19" i="4"/>
  <c r="AR19" i="4"/>
  <c r="E19" i="4"/>
  <c r="AC19" i="4"/>
  <c r="AV19" i="4"/>
  <c r="U30" i="4"/>
  <c r="T35" i="4"/>
  <c r="T38" i="4"/>
  <c r="AD52" i="4"/>
  <c r="AQ54" i="4"/>
  <c r="AU54" i="4"/>
  <c r="AP54" i="4"/>
  <c r="AL54" i="4"/>
  <c r="U54" i="4"/>
  <c r="E54" i="4"/>
  <c r="K66" i="4"/>
  <c r="Z70" i="4"/>
  <c r="O86" i="4"/>
  <c r="Q103" i="4"/>
  <c r="AT111" i="4"/>
  <c r="Q115" i="4"/>
  <c r="AK119" i="4"/>
  <c r="AG119" i="4"/>
  <c r="AD119" i="4"/>
  <c r="Q119" i="4"/>
  <c r="AO119" i="4"/>
  <c r="E119" i="4"/>
  <c r="AT119" i="4"/>
  <c r="AS119" i="4"/>
  <c r="AL119" i="4"/>
  <c r="N119" i="4"/>
  <c r="Q129" i="4"/>
  <c r="AG145" i="4"/>
  <c r="AY196" i="4"/>
  <c r="AL196" i="4"/>
  <c r="AE196" i="4"/>
  <c r="AD196" i="4"/>
  <c r="G196" i="4"/>
  <c r="AT196" i="4"/>
  <c r="V196" i="4"/>
  <c r="AU196" i="4"/>
  <c r="F196" i="4"/>
  <c r="S198" i="4"/>
  <c r="AU211" i="4"/>
  <c r="F211" i="4"/>
  <c r="AQ211" i="4"/>
  <c r="AA211" i="4"/>
  <c r="AW211" i="4"/>
  <c r="AL211" i="4"/>
  <c r="AG211" i="4"/>
  <c r="K211" i="4"/>
  <c r="Q211" i="4"/>
  <c r="W216" i="4"/>
  <c r="AS216" i="4"/>
  <c r="U22" i="4"/>
  <c r="Q22" i="4"/>
  <c r="AN22" i="4"/>
  <c r="AR11" i="4"/>
  <c r="H22" i="4"/>
  <c r="AQ46" i="4"/>
  <c r="AE46" i="4"/>
  <c r="Y99" i="4"/>
  <c r="AE160" i="4"/>
  <c r="F160" i="4"/>
  <c r="AT160" i="4"/>
  <c r="T160" i="4"/>
  <c r="AJ160" i="4"/>
  <c r="K160" i="4"/>
  <c r="AN160" i="4"/>
  <c r="H160" i="4"/>
  <c r="AL160" i="4"/>
  <c r="D160" i="4"/>
  <c r="AI160" i="4"/>
  <c r="C160" i="4"/>
  <c r="X160" i="4"/>
  <c r="AQ160" i="4"/>
  <c r="N160" i="4"/>
  <c r="S160" i="4"/>
  <c r="P160" i="4"/>
  <c r="O160" i="4"/>
  <c r="AU160" i="4"/>
  <c r="Z160" i="4"/>
  <c r="F20" i="1"/>
  <c r="E20" i="5" s="1"/>
  <c r="A108" i="3"/>
  <c r="A220" i="3"/>
  <c r="AK6" i="4"/>
  <c r="T10" i="4"/>
  <c r="T11" i="4"/>
  <c r="AO26" i="4"/>
  <c r="AZ26" i="4"/>
  <c r="AC26" i="4"/>
  <c r="F15" i="1"/>
  <c r="E15" i="5" s="1"/>
  <c r="F21" i="1"/>
  <c r="E21" i="5" s="1"/>
  <c r="F28" i="1"/>
  <c r="E28" i="5" s="1"/>
  <c r="F35" i="1"/>
  <c r="E35" i="5" s="1"/>
  <c r="F42" i="1"/>
  <c r="E42" i="5" s="1"/>
  <c r="F49" i="1"/>
  <c r="E49" i="5" s="1"/>
  <c r="F56" i="1"/>
  <c r="E56" i="5" s="1"/>
  <c r="A196" i="3"/>
  <c r="L3" i="4"/>
  <c r="AV3" i="4"/>
  <c r="D6" i="4"/>
  <c r="AN6" i="4"/>
  <c r="E9" i="4"/>
  <c r="Y10" i="4"/>
  <c r="U11" i="4"/>
  <c r="AF15" i="4"/>
  <c r="I17" i="4"/>
  <c r="D19" i="4"/>
  <c r="AZ19" i="4"/>
  <c r="AO23" i="4"/>
  <c r="AN23" i="4"/>
  <c r="I23" i="4"/>
  <c r="I26" i="4"/>
  <c r="AC30" i="4"/>
  <c r="AC32" i="4"/>
  <c r="X35" i="4"/>
  <c r="AY37" i="4"/>
  <c r="AN37" i="4"/>
  <c r="AJ37" i="4"/>
  <c r="AF37" i="4"/>
  <c r="L37" i="4"/>
  <c r="AV37" i="4"/>
  <c r="X38" i="4"/>
  <c r="AW49" i="4"/>
  <c r="AQ49" i="4"/>
  <c r="J49" i="4"/>
  <c r="AI52" i="4"/>
  <c r="F54" i="4"/>
  <c r="J57" i="4"/>
  <c r="S60" i="4"/>
  <c r="AD61" i="4"/>
  <c r="I64" i="4"/>
  <c r="O66" i="4"/>
  <c r="AA70" i="4"/>
  <c r="Q74" i="4"/>
  <c r="N77" i="4"/>
  <c r="AA78" i="4"/>
  <c r="Q86" i="4"/>
  <c r="N97" i="4"/>
  <c r="AD101" i="4"/>
  <c r="AC101" i="4"/>
  <c r="Y101" i="4"/>
  <c r="AW101" i="4"/>
  <c r="M101" i="4"/>
  <c r="AK101" i="4"/>
  <c r="AS101" i="4"/>
  <c r="AO101" i="4"/>
  <c r="AL101" i="4"/>
  <c r="N101" i="4"/>
  <c r="Y103" i="4"/>
  <c r="U115" i="4"/>
  <c r="F119" i="4"/>
  <c r="U129" i="4"/>
  <c r="AO145" i="4"/>
  <c r="AD160" i="4"/>
  <c r="AL188" i="4"/>
  <c r="N196" i="4"/>
  <c r="U198" i="4"/>
  <c r="AK203" i="4"/>
  <c r="AU203" i="4"/>
  <c r="J203" i="4"/>
  <c r="Z203" i="4"/>
  <c r="V203" i="4"/>
  <c r="U203" i="4"/>
  <c r="AW203" i="4"/>
  <c r="E203" i="4"/>
  <c r="AE203" i="4"/>
  <c r="AA203" i="4"/>
  <c r="Q203" i="4"/>
  <c r="O203" i="4"/>
  <c r="AL203" i="4"/>
  <c r="F203" i="4"/>
  <c r="V211" i="4"/>
  <c r="F19" i="1"/>
  <c r="E19" i="5" s="1"/>
  <c r="F33" i="1"/>
  <c r="F54" i="1"/>
  <c r="E54" i="5" s="1"/>
  <c r="F6" i="1"/>
  <c r="E6" i="5" s="1"/>
  <c r="A284" i="3"/>
  <c r="M3" i="4"/>
  <c r="AZ3" i="4"/>
  <c r="AF10" i="4"/>
  <c r="X11" i="4"/>
  <c r="AO15" i="4"/>
  <c r="H20" i="4"/>
  <c r="AK20" i="4"/>
  <c r="Q20" i="4"/>
  <c r="T26" i="4"/>
  <c r="AF30" i="4"/>
  <c r="AB35" i="4"/>
  <c r="AB38" i="4"/>
  <c r="AG45" i="4"/>
  <c r="E45" i="4"/>
  <c r="AT52" i="4"/>
  <c r="J54" i="4"/>
  <c r="Z66" i="4"/>
  <c r="AG70" i="4"/>
  <c r="U86" i="4"/>
  <c r="AC103" i="4"/>
  <c r="V115" i="4"/>
  <c r="I119" i="4"/>
  <c r="AO129" i="4"/>
  <c r="AF160" i="4"/>
  <c r="AU189" i="4"/>
  <c r="AQ189" i="4"/>
  <c r="AI189" i="4"/>
  <c r="AA189" i="4"/>
  <c r="S189" i="4"/>
  <c r="O196" i="4"/>
  <c r="Y198" i="4"/>
  <c r="AM212" i="4"/>
  <c r="G212" i="4"/>
  <c r="AX212" i="4"/>
  <c r="AX231" i="4"/>
  <c r="AV231" i="4"/>
  <c r="AC231" i="4"/>
  <c r="K231" i="4"/>
  <c r="AI231" i="4"/>
  <c r="O231" i="4"/>
  <c r="AZ231" i="4"/>
  <c r="AF231" i="4"/>
  <c r="L231" i="4"/>
  <c r="AR231" i="4"/>
  <c r="X231" i="4"/>
  <c r="D231" i="4"/>
  <c r="AQ231" i="4"/>
  <c r="W231" i="4"/>
  <c r="C231" i="4"/>
  <c r="AN231" i="4"/>
  <c r="T231" i="4"/>
  <c r="AO231" i="4"/>
  <c r="I231" i="4"/>
  <c r="AM231" i="4"/>
  <c r="H231" i="4"/>
  <c r="AK231" i="4"/>
  <c r="G231" i="4"/>
  <c r="AA231" i="4"/>
  <c r="AU231" i="4"/>
  <c r="P231" i="4"/>
  <c r="AS231" i="4"/>
  <c r="AJ231" i="4"/>
  <c r="AG231" i="4"/>
  <c r="AE231" i="4"/>
  <c r="S231" i="4"/>
  <c r="AY231" i="4"/>
  <c r="AB231" i="4"/>
  <c r="Y231" i="4"/>
  <c r="U231" i="4"/>
  <c r="Q231" i="4"/>
  <c r="M231" i="4"/>
  <c r="E231" i="4"/>
  <c r="F43" i="1"/>
  <c r="E43" i="5" s="1"/>
  <c r="A148" i="3"/>
  <c r="A260" i="3"/>
  <c r="P3" i="4"/>
  <c r="H6" i="4"/>
  <c r="AS6" i="4"/>
  <c r="P9" i="4"/>
  <c r="AJ10" i="4"/>
  <c r="AB11" i="4"/>
  <c r="AW15" i="4"/>
  <c r="AC17" i="4"/>
  <c r="L19" i="4"/>
  <c r="E20" i="4"/>
  <c r="AY27" i="4"/>
  <c r="AJ27" i="4"/>
  <c r="AF27" i="4"/>
  <c r="T27" i="4"/>
  <c r="AR27" i="4"/>
  <c r="E27" i="4"/>
  <c r="AZ27" i="4"/>
  <c r="AN30" i="4"/>
  <c r="AO32" i="4"/>
  <c r="AF35" i="4"/>
  <c r="AR38" i="4"/>
  <c r="J45" i="4"/>
  <c r="AY52" i="4"/>
  <c r="O54" i="4"/>
  <c r="N57" i="4"/>
  <c r="AD60" i="4"/>
  <c r="AI64" i="4"/>
  <c r="AK74" i="4"/>
  <c r="S77" i="4"/>
  <c r="AG78" i="4"/>
  <c r="AP86" i="4"/>
  <c r="AC97" i="4"/>
  <c r="AT113" i="4"/>
  <c r="I113" i="4"/>
  <c r="AS113" i="4"/>
  <c r="F113" i="4"/>
  <c r="AO113" i="4"/>
  <c r="E113" i="4"/>
  <c r="AC113" i="4"/>
  <c r="N113" i="4"/>
  <c r="AK113" i="4"/>
  <c r="AG113" i="4"/>
  <c r="AD113" i="4"/>
  <c r="M113" i="4"/>
  <c r="AW113" i="4"/>
  <c r="AS115" i="4"/>
  <c r="M119" i="4"/>
  <c r="AT129" i="4"/>
  <c r="AS138" i="4"/>
  <c r="J138" i="4"/>
  <c r="AP138" i="4"/>
  <c r="AC138" i="4"/>
  <c r="N155" i="4"/>
  <c r="AT155" i="4"/>
  <c r="Y155" i="4"/>
  <c r="AG155" i="4"/>
  <c r="AD155" i="4"/>
  <c r="V155" i="4"/>
  <c r="AO155" i="4"/>
  <c r="F155" i="4"/>
  <c r="AP160" i="4"/>
  <c r="AU179" i="4"/>
  <c r="AQ179" i="4"/>
  <c r="C179" i="4"/>
  <c r="AI179" i="4"/>
  <c r="AA179" i="4"/>
  <c r="S179" i="4"/>
  <c r="C189" i="4"/>
  <c r="W196" i="4"/>
  <c r="AC212" i="4"/>
  <c r="AX229" i="4"/>
  <c r="AN229" i="4"/>
  <c r="U229" i="4"/>
  <c r="C229" i="4"/>
  <c r="AK229" i="4"/>
  <c r="Q229" i="4"/>
  <c r="AI229" i="4"/>
  <c r="O229" i="4"/>
  <c r="AV229" i="4"/>
  <c r="AB229" i="4"/>
  <c r="H229" i="4"/>
  <c r="AU229" i="4"/>
  <c r="AA229" i="4"/>
  <c r="G229" i="4"/>
  <c r="AR229" i="4"/>
  <c r="X229" i="4"/>
  <c r="D229" i="4"/>
  <c r="AZ229" i="4"/>
  <c r="T229" i="4"/>
  <c r="AY229" i="4"/>
  <c r="S229" i="4"/>
  <c r="AW229" i="4"/>
  <c r="P229" i="4"/>
  <c r="AJ229" i="4"/>
  <c r="E229" i="4"/>
  <c r="Y229" i="4"/>
  <c r="AS229" i="4"/>
  <c r="AQ229" i="4"/>
  <c r="AO229" i="4"/>
  <c r="AM229" i="4"/>
  <c r="AC229" i="4"/>
  <c r="I229" i="4"/>
  <c r="AG229" i="4"/>
  <c r="AF229" i="4"/>
  <c r="W229" i="4"/>
  <c r="L229" i="4"/>
  <c r="AW231" i="4"/>
  <c r="D11" i="4"/>
  <c r="C80" i="4"/>
  <c r="S80" i="4"/>
  <c r="N80" i="4"/>
  <c r="I80" i="4"/>
  <c r="AD80" i="4"/>
  <c r="I88" i="4"/>
  <c r="M99" i="4"/>
  <c r="Y111" i="4"/>
  <c r="V111" i="4"/>
  <c r="U111" i="4"/>
  <c r="AS111" i="4"/>
  <c r="F111" i="4"/>
  <c r="AD111" i="4"/>
  <c r="AK111" i="4"/>
  <c r="AG111" i="4"/>
  <c r="AC111" i="4"/>
  <c r="E111" i="4"/>
  <c r="AO111" i="4"/>
  <c r="AX225" i="4"/>
  <c r="AQ225" i="4"/>
  <c r="X225" i="4"/>
  <c r="E225" i="4"/>
  <c r="AS225" i="4"/>
  <c r="Y225" i="4"/>
  <c r="D225" i="4"/>
  <c r="AI225" i="4"/>
  <c r="O225" i="4"/>
  <c r="AG225" i="4"/>
  <c r="M225" i="4"/>
  <c r="AY225" i="4"/>
  <c r="AE225" i="4"/>
  <c r="K225" i="4"/>
  <c r="AN225" i="4"/>
  <c r="L225" i="4"/>
  <c r="AM225" i="4"/>
  <c r="I225" i="4"/>
  <c r="AK225" i="4"/>
  <c r="H225" i="4"/>
  <c r="AA225" i="4"/>
  <c r="AR225" i="4"/>
  <c r="Q225" i="4"/>
  <c r="U225" i="4"/>
  <c r="T225" i="4"/>
  <c r="S225" i="4"/>
  <c r="P225" i="4"/>
  <c r="AU225" i="4"/>
  <c r="AB225" i="4"/>
  <c r="AW225" i="4"/>
  <c r="AV225" i="4"/>
  <c r="AO225" i="4"/>
  <c r="AJ225" i="4"/>
  <c r="G225" i="4"/>
  <c r="E11" i="4"/>
  <c r="AW70" i="4"/>
  <c r="K70" i="4"/>
  <c r="AU70" i="4"/>
  <c r="J70" i="4"/>
  <c r="AQ70" i="4"/>
  <c r="F70" i="4"/>
  <c r="AE70" i="4"/>
  <c r="Q70" i="4"/>
  <c r="N76" i="4"/>
  <c r="I76" i="4"/>
  <c r="C76" i="4"/>
  <c r="Y76" i="4"/>
  <c r="AI76" i="4"/>
  <c r="AD76" i="4"/>
  <c r="S76" i="4"/>
  <c r="AT76" i="4"/>
  <c r="Y80" i="4"/>
  <c r="U99" i="4"/>
  <c r="I111" i="4"/>
  <c r="AV11" i="4"/>
  <c r="AC22" i="4"/>
  <c r="V66" i="4"/>
  <c r="U66" i="4"/>
  <c r="Q66" i="4"/>
  <c r="AP66" i="4"/>
  <c r="E66" i="4"/>
  <c r="AA66" i="4"/>
  <c r="AT88" i="4"/>
  <c r="N103" i="4"/>
  <c r="AW103" i="4"/>
  <c r="M103" i="4"/>
  <c r="AT103" i="4"/>
  <c r="I103" i="4"/>
  <c r="AG103" i="4"/>
  <c r="U103" i="4"/>
  <c r="AS103" i="4"/>
  <c r="AO103" i="4"/>
  <c r="AL103" i="4"/>
  <c r="V103" i="4"/>
  <c r="N111" i="4"/>
  <c r="V145" i="4"/>
  <c r="AD145" i="4"/>
  <c r="Y145" i="4"/>
  <c r="Q145" i="4"/>
  <c r="AL145" i="4"/>
  <c r="AW145" i="4"/>
  <c r="I145" i="4"/>
  <c r="AO198" i="4"/>
  <c r="O198" i="4"/>
  <c r="AI198" i="4"/>
  <c r="I198" i="4"/>
  <c r="AG198" i="4"/>
  <c r="F198" i="4"/>
  <c r="AE198" i="4"/>
  <c r="E198" i="4"/>
  <c r="AW198" i="4"/>
  <c r="V198" i="4"/>
  <c r="AL198" i="4"/>
  <c r="K198" i="4"/>
  <c r="AK198" i="4"/>
  <c r="AD198" i="4"/>
  <c r="AA198" i="4"/>
  <c r="Q198" i="4"/>
  <c r="AQ198" i="4"/>
  <c r="AT198" i="4"/>
  <c r="AP198" i="4"/>
  <c r="Z198" i="4"/>
  <c r="J198" i="4"/>
  <c r="AY198" i="4"/>
  <c r="G208" i="4"/>
  <c r="AH208" i="4"/>
  <c r="R208" i="4"/>
  <c r="AC208" i="4"/>
  <c r="M208" i="4"/>
  <c r="AC225" i="4"/>
  <c r="F10" i="1"/>
  <c r="A172" i="3"/>
  <c r="F22" i="1"/>
  <c r="F29" i="1"/>
  <c r="E29" i="5" s="1"/>
  <c r="F36" i="1"/>
  <c r="F50" i="1"/>
  <c r="E50" i="5" s="1"/>
  <c r="F57" i="1"/>
  <c r="E57" i="5" s="1"/>
  <c r="F16" i="1"/>
  <c r="E16" i="5" s="1"/>
  <c r="A124" i="3"/>
  <c r="A236" i="3"/>
  <c r="T3" i="4"/>
  <c r="E4" i="4"/>
  <c r="L6" i="4"/>
  <c r="AV6" i="4"/>
  <c r="D8" i="4"/>
  <c r="U9" i="4"/>
  <c r="AO10" i="4"/>
  <c r="AC11" i="4"/>
  <c r="L13" i="4"/>
  <c r="AZ15" i="4"/>
  <c r="AF17" i="4"/>
  <c r="M19" i="4"/>
  <c r="I20" i="4"/>
  <c r="T23" i="4"/>
  <c r="D27" i="4"/>
  <c r="Y28" i="4"/>
  <c r="U28" i="4"/>
  <c r="E28" i="4"/>
  <c r="AK28" i="4"/>
  <c r="AW32" i="4"/>
  <c r="AV35" i="4"/>
  <c r="P37" i="4"/>
  <c r="AZ38" i="4"/>
  <c r="O45" i="4"/>
  <c r="Y49" i="4"/>
  <c r="Q54" i="4"/>
  <c r="Q57" i="4"/>
  <c r="AI60" i="4"/>
  <c r="AT64" i="4"/>
  <c r="AG66" i="4"/>
  <c r="AI69" i="4"/>
  <c r="J69" i="4"/>
  <c r="AG69" i="4"/>
  <c r="I69" i="4"/>
  <c r="AE69" i="4"/>
  <c r="F69" i="4"/>
  <c r="AU69" i="4"/>
  <c r="V69" i="4"/>
  <c r="AL69" i="4"/>
  <c r="N69" i="4"/>
  <c r="AP69" i="4"/>
  <c r="AL70" i="4"/>
  <c r="AL74" i="4"/>
  <c r="U77" i="4"/>
  <c r="AK78" i="4"/>
  <c r="AU86" i="4"/>
  <c r="U90" i="4"/>
  <c r="Q90" i="4"/>
  <c r="O90" i="4"/>
  <c r="Z90" i="4"/>
  <c r="AG90" i="4"/>
  <c r="AE90" i="4"/>
  <c r="AA90" i="4"/>
  <c r="E90" i="4"/>
  <c r="AL90" i="4"/>
  <c r="AO97" i="4"/>
  <c r="I101" i="4"/>
  <c r="AK103" i="4"/>
  <c r="Q113" i="4"/>
  <c r="U119" i="4"/>
  <c r="M136" i="4"/>
  <c r="J136" i="4"/>
  <c r="E136" i="4"/>
  <c r="Z136" i="4"/>
  <c r="AS136" i="4"/>
  <c r="AP136" i="4"/>
  <c r="M138" i="4"/>
  <c r="I155" i="4"/>
  <c r="AV160" i="4"/>
  <c r="K179" i="4"/>
  <c r="K189" i="4"/>
  <c r="AM196" i="4"/>
  <c r="AU199" i="4"/>
  <c r="U199" i="4"/>
  <c r="O199" i="4"/>
  <c r="K199" i="4"/>
  <c r="J199" i="4"/>
  <c r="AK199" i="4"/>
  <c r="V199" i="4"/>
  <c r="AL199" i="4"/>
  <c r="AG199" i="4"/>
  <c r="AE199" i="4"/>
  <c r="E199" i="4"/>
  <c r="AQ199" i="4"/>
  <c r="AA199" i="4"/>
  <c r="AP203" i="4"/>
  <c r="K229" i="4"/>
  <c r="F30" i="1"/>
  <c r="E30" i="5" s="1"/>
  <c r="F51" i="1"/>
  <c r="E51" i="5" s="1"/>
  <c r="H51" i="6" s="1"/>
  <c r="U3" i="4"/>
  <c r="I4" i="4"/>
  <c r="M6" i="4"/>
  <c r="AZ6" i="4"/>
  <c r="I8" i="4"/>
  <c r="Y9" i="4"/>
  <c r="AV10" i="4"/>
  <c r="AF11" i="4"/>
  <c r="AK16" i="4"/>
  <c r="E16" i="4"/>
  <c r="AZ16" i="4"/>
  <c r="AN17" i="4"/>
  <c r="P19" i="4"/>
  <c r="P20" i="4"/>
  <c r="AO33" i="4"/>
  <c r="AK33" i="4"/>
  <c r="Y33" i="4"/>
  <c r="AY36" i="4"/>
  <c r="AN36" i="4"/>
  <c r="AJ36" i="4"/>
  <c r="AF36" i="4"/>
  <c r="L36" i="4"/>
  <c r="AV36" i="4"/>
  <c r="AS39" i="4"/>
  <c r="AO39" i="4"/>
  <c r="M39" i="4"/>
  <c r="Y45" i="4"/>
  <c r="Z54" i="4"/>
  <c r="Z57" i="4"/>
  <c r="AW61" i="4"/>
  <c r="Y61" i="4"/>
  <c r="AU61" i="4"/>
  <c r="V61" i="4"/>
  <c r="AT61" i="4"/>
  <c r="U61" i="4"/>
  <c r="AK61" i="4"/>
  <c r="K61" i="4"/>
  <c r="AA61" i="4"/>
  <c r="C61" i="4"/>
  <c r="AL61" i="4"/>
  <c r="AY64" i="4"/>
  <c r="AK66" i="4"/>
  <c r="AP70" i="4"/>
  <c r="AP74" i="4"/>
  <c r="AA77" i="4"/>
  <c r="AP78" i="4"/>
  <c r="AW86" i="4"/>
  <c r="AW97" i="4"/>
  <c r="U113" i="4"/>
  <c r="N117" i="4"/>
  <c r="AW117" i="4"/>
  <c r="M117" i="4"/>
  <c r="AT117" i="4"/>
  <c r="I117" i="4"/>
  <c r="AG117" i="4"/>
  <c r="U117" i="4"/>
  <c r="AO117" i="4"/>
  <c r="AL117" i="4"/>
  <c r="AK117" i="4"/>
  <c r="Q117" i="4"/>
  <c r="V119" i="4"/>
  <c r="V131" i="4"/>
  <c r="Q131" i="4"/>
  <c r="N131" i="4"/>
  <c r="AW131" i="4"/>
  <c r="AD131" i="4"/>
  <c r="AT131" i="4"/>
  <c r="I131" i="4"/>
  <c r="Z138" i="4"/>
  <c r="Q155" i="4"/>
  <c r="AY160" i="4"/>
  <c r="AU175" i="4"/>
  <c r="AQ175" i="4"/>
  <c r="C175" i="4"/>
  <c r="K175" i="4"/>
  <c r="AA175" i="4"/>
  <c r="AY179" i="4"/>
  <c r="AY184" i="4"/>
  <c r="O184" i="4"/>
  <c r="N184" i="4"/>
  <c r="AU184" i="4"/>
  <c r="AD184" i="4"/>
  <c r="AT184" i="4"/>
  <c r="AM184" i="4"/>
  <c r="AL184" i="4"/>
  <c r="F184" i="4"/>
  <c r="G184" i="4"/>
  <c r="AY189" i="4"/>
  <c r="AY206" i="4"/>
  <c r="AQ206" i="4"/>
  <c r="F206" i="4"/>
  <c r="Z206" i="4"/>
  <c r="Q206" i="4"/>
  <c r="O206" i="4"/>
  <c r="K206" i="4"/>
  <c r="J206" i="4"/>
  <c r="AL206" i="4"/>
  <c r="V206" i="4"/>
  <c r="AW206" i="4"/>
  <c r="AU206" i="4"/>
  <c r="AP206" i="4"/>
  <c r="U206" i="4"/>
  <c r="E206" i="4"/>
  <c r="M229" i="4"/>
  <c r="O70" i="4"/>
  <c r="F5" i="1"/>
  <c r="F34" i="1"/>
  <c r="F41" i="1"/>
  <c r="E41" i="5" s="1"/>
  <c r="F48" i="1"/>
  <c r="E48" i="5" s="1"/>
  <c r="F55" i="1"/>
  <c r="E55" i="5" s="1"/>
  <c r="H55" i="6" s="1"/>
  <c r="F11" i="1"/>
  <c r="E11" i="5" s="1"/>
  <c r="F7" i="1"/>
  <c r="E7" i="5" s="1"/>
  <c r="F23" i="1"/>
  <c r="E23" i="5" s="1"/>
  <c r="F37" i="1"/>
  <c r="E37" i="5" s="1"/>
  <c r="F44" i="1"/>
  <c r="E44" i="5" s="1"/>
  <c r="F2" i="1"/>
  <c r="E2" i="5" s="1"/>
  <c r="A188" i="3"/>
  <c r="A300" i="3"/>
  <c r="X3" i="4"/>
  <c r="P4" i="4"/>
  <c r="P6" i="4"/>
  <c r="M8" i="4"/>
  <c r="AF9" i="4"/>
  <c r="AZ10" i="4"/>
  <c r="AJ11" i="4"/>
  <c r="AY14" i="4"/>
  <c r="AB14" i="4"/>
  <c r="AV14" i="4"/>
  <c r="AN14" i="4"/>
  <c r="I16" i="4"/>
  <c r="AO17" i="4"/>
  <c r="T19" i="4"/>
  <c r="U20" i="4"/>
  <c r="AF23" i="4"/>
  <c r="L27" i="4"/>
  <c r="I28" i="4"/>
  <c r="H33" i="4"/>
  <c r="D36" i="4"/>
  <c r="X37" i="4"/>
  <c r="E39" i="4"/>
  <c r="AD45" i="4"/>
  <c r="AI49" i="4"/>
  <c r="AA54" i="4"/>
  <c r="AE57" i="4"/>
  <c r="E61" i="4"/>
  <c r="AO61" i="4"/>
  <c r="AP65" i="4"/>
  <c r="Q65" i="4"/>
  <c r="AO65" i="4"/>
  <c r="O65" i="4"/>
  <c r="AL65" i="4"/>
  <c r="N65" i="4"/>
  <c r="AD65" i="4"/>
  <c r="E65" i="4"/>
  <c r="AT65" i="4"/>
  <c r="U65" i="4"/>
  <c r="AK65" i="4"/>
  <c r="AL66" i="4"/>
  <c r="E69" i="4"/>
  <c r="AT69" i="4"/>
  <c r="AU74" i="4"/>
  <c r="AE77" i="4"/>
  <c r="AQ78" i="4"/>
  <c r="J90" i="4"/>
  <c r="U101" i="4"/>
  <c r="V113" i="4"/>
  <c r="E117" i="4"/>
  <c r="Y119" i="4"/>
  <c r="F131" i="4"/>
  <c r="AC136" i="4"/>
  <c r="AL153" i="4"/>
  <c r="N153" i="4"/>
  <c r="AW153" i="4"/>
  <c r="AO153" i="4"/>
  <c r="AG153" i="4"/>
  <c r="AD153" i="4"/>
  <c r="F153" i="4"/>
  <c r="Y153" i="4"/>
  <c r="AL155" i="4"/>
  <c r="AZ160" i="4"/>
  <c r="AT163" i="4"/>
  <c r="X163" i="4"/>
  <c r="N163" i="4"/>
  <c r="C163" i="4"/>
  <c r="S175" i="4"/>
  <c r="V184" i="4"/>
  <c r="Q199" i="4"/>
  <c r="AA206" i="4"/>
  <c r="AE229" i="4"/>
  <c r="T21" i="4"/>
  <c r="I31" i="4"/>
  <c r="H40" i="4"/>
  <c r="H41" i="4"/>
  <c r="H42" i="4"/>
  <c r="N53" i="4"/>
  <c r="K58" i="4"/>
  <c r="AW58" i="4"/>
  <c r="AL62" i="4"/>
  <c r="S68" i="4"/>
  <c r="AT84" i="4"/>
  <c r="AO84" i="4"/>
  <c r="AI84" i="4"/>
  <c r="AK105" i="4"/>
  <c r="AG105" i="4"/>
  <c r="AD105" i="4"/>
  <c r="Q105" i="4"/>
  <c r="AO105" i="4"/>
  <c r="E105" i="4"/>
  <c r="I133" i="4"/>
  <c r="AY169" i="4"/>
  <c r="AV169" i="4"/>
  <c r="K169" i="4"/>
  <c r="AF169" i="4"/>
  <c r="T169" i="4"/>
  <c r="P169" i="4"/>
  <c r="O169" i="4"/>
  <c r="J169" i="4"/>
  <c r="AP169" i="4"/>
  <c r="Z169" i="4"/>
  <c r="K172" i="4"/>
  <c r="V173" i="4"/>
  <c r="AU181" i="4"/>
  <c r="AI181" i="4"/>
  <c r="AA181" i="4"/>
  <c r="S181" i="4"/>
  <c r="K181" i="4"/>
  <c r="C181" i="4"/>
  <c r="AY181" i="4"/>
  <c r="AX232" i="4"/>
  <c r="AJ232" i="4"/>
  <c r="Q232" i="4"/>
  <c r="AZ232" i="4"/>
  <c r="AG232" i="4"/>
  <c r="O232" i="4"/>
  <c r="AM232" i="4"/>
  <c r="P232" i="4"/>
  <c r="AV232" i="4"/>
  <c r="Y232" i="4"/>
  <c r="C232" i="4"/>
  <c r="AU232" i="4"/>
  <c r="AS232" i="4"/>
  <c r="W232" i="4"/>
  <c r="AK232" i="4"/>
  <c r="L232" i="4"/>
  <c r="AI232" i="4"/>
  <c r="K232" i="4"/>
  <c r="AE232" i="4"/>
  <c r="H232" i="4"/>
  <c r="X232" i="4"/>
  <c r="U232" i="4"/>
  <c r="T232" i="4"/>
  <c r="AQ232" i="4"/>
  <c r="E232" i="4"/>
  <c r="AB232" i="4"/>
  <c r="AR232" i="4"/>
  <c r="AO232" i="4"/>
  <c r="AN232" i="4"/>
  <c r="AF232" i="4"/>
  <c r="M232" i="4"/>
  <c r="AY232" i="4"/>
  <c r="AX246" i="4"/>
  <c r="AQ246" i="4"/>
  <c r="X246" i="4"/>
  <c r="E246" i="4"/>
  <c r="AV246" i="4"/>
  <c r="AB246" i="4"/>
  <c r="H246" i="4"/>
  <c r="AU246" i="4"/>
  <c r="AA246" i="4"/>
  <c r="G246" i="4"/>
  <c r="AS246" i="4"/>
  <c r="Y246" i="4"/>
  <c r="D246" i="4"/>
  <c r="AG246" i="4"/>
  <c r="M246" i="4"/>
  <c r="AY246" i="4"/>
  <c r="T246" i="4"/>
  <c r="AW246" i="4"/>
  <c r="S246" i="4"/>
  <c r="AM246" i="4"/>
  <c r="L246" i="4"/>
  <c r="AI246" i="4"/>
  <c r="C246" i="4"/>
  <c r="U246" i="4"/>
  <c r="Q246" i="4"/>
  <c r="P246" i="4"/>
  <c r="AN246" i="4"/>
  <c r="AK246" i="4"/>
  <c r="AF246" i="4"/>
  <c r="AE246" i="4"/>
  <c r="AC246" i="4"/>
  <c r="W246" i="4"/>
  <c r="AO246" i="4"/>
  <c r="AJ246" i="4"/>
  <c r="AW21" i="4"/>
  <c r="AB40" i="4"/>
  <c r="AB41" i="4"/>
  <c r="AE42" i="4"/>
  <c r="AA53" i="4"/>
  <c r="Z58" i="4"/>
  <c r="O62" i="4"/>
  <c r="AT68" i="4"/>
  <c r="Y84" i="4"/>
  <c r="U105" i="4"/>
  <c r="Y125" i="4"/>
  <c r="V125" i="4"/>
  <c r="U125" i="4"/>
  <c r="AS125" i="4"/>
  <c r="F125" i="4"/>
  <c r="AD125" i="4"/>
  <c r="AT127" i="4"/>
  <c r="I127" i="4"/>
  <c r="AS127" i="4"/>
  <c r="F127" i="4"/>
  <c r="AO127" i="4"/>
  <c r="E127" i="4"/>
  <c r="AC127" i="4"/>
  <c r="N127" i="4"/>
  <c r="AD149" i="4"/>
  <c r="F149" i="4"/>
  <c r="AO149" i="4"/>
  <c r="AW149" i="4"/>
  <c r="V149" i="4"/>
  <c r="F151" i="4"/>
  <c r="AL151" i="4"/>
  <c r="Q151" i="4"/>
  <c r="AW151" i="4"/>
  <c r="AT151" i="4"/>
  <c r="AO151" i="4"/>
  <c r="N151" i="4"/>
  <c r="AC156" i="4"/>
  <c r="U156" i="4"/>
  <c r="AE169" i="4"/>
  <c r="AX204" i="4"/>
  <c r="AM204" i="4"/>
  <c r="R204" i="4"/>
  <c r="AA232" i="4"/>
  <c r="AX233" i="4"/>
  <c r="AN233" i="4"/>
  <c r="U233" i="4"/>
  <c r="C233" i="4"/>
  <c r="AK233" i="4"/>
  <c r="S233" i="4"/>
  <c r="AY233" i="4"/>
  <c r="AC233" i="4"/>
  <c r="H233" i="4"/>
  <c r="AU233" i="4"/>
  <c r="AR233" i="4"/>
  <c r="T233" i="4"/>
  <c r="AQ233" i="4"/>
  <c r="Q233" i="4"/>
  <c r="AO233" i="4"/>
  <c r="P233" i="4"/>
  <c r="AF233" i="4"/>
  <c r="I233" i="4"/>
  <c r="AE233" i="4"/>
  <c r="G233" i="4"/>
  <c r="AZ233" i="4"/>
  <c r="AA233" i="4"/>
  <c r="D233" i="4"/>
  <c r="L233" i="4"/>
  <c r="AW233" i="4"/>
  <c r="K233" i="4"/>
  <c r="AV233" i="4"/>
  <c r="E233" i="4"/>
  <c r="AG233" i="4"/>
  <c r="O233" i="4"/>
  <c r="AS233" i="4"/>
  <c r="AM233" i="4"/>
  <c r="Y233" i="4"/>
  <c r="AA213" i="4"/>
  <c r="C213" i="4"/>
  <c r="AO213" i="4"/>
  <c r="O213" i="4"/>
  <c r="AI213" i="4"/>
  <c r="J213" i="4"/>
  <c r="V213" i="4"/>
  <c r="AY213" i="4"/>
  <c r="U213" i="4"/>
  <c r="AW213" i="4"/>
  <c r="S213" i="4"/>
  <c r="AL213" i="4"/>
  <c r="F213" i="4"/>
  <c r="Z213" i="4"/>
  <c r="Y213" i="4"/>
  <c r="Q213" i="4"/>
  <c r="N213" i="4"/>
  <c r="AT213" i="4"/>
  <c r="AE213" i="4"/>
  <c r="M233" i="4"/>
  <c r="AV40" i="4"/>
  <c r="AV41" i="4"/>
  <c r="AQ53" i="4"/>
  <c r="AL58" i="4"/>
  <c r="AF172" i="4"/>
  <c r="H172" i="4"/>
  <c r="AE172" i="4"/>
  <c r="AU172" i="4"/>
  <c r="V172" i="4"/>
  <c r="AL172" i="4"/>
  <c r="N172" i="4"/>
  <c r="AD172" i="4"/>
  <c r="AA172" i="4"/>
  <c r="Z172" i="4"/>
  <c r="AV172" i="4"/>
  <c r="O172" i="4"/>
  <c r="AJ172" i="4"/>
  <c r="C172" i="4"/>
  <c r="AY172" i="4"/>
  <c r="AU207" i="4"/>
  <c r="V207" i="4"/>
  <c r="F207" i="4"/>
  <c r="AA207" i="4"/>
  <c r="Q207" i="4"/>
  <c r="K207" i="4"/>
  <c r="AL207" i="4"/>
  <c r="AG207" i="4"/>
  <c r="E213" i="4"/>
  <c r="W233" i="4"/>
  <c r="AX256" i="4"/>
  <c r="AS256" i="4"/>
  <c r="AA256" i="4"/>
  <c r="H256" i="4"/>
  <c r="AI256" i="4"/>
  <c r="P256" i="4"/>
  <c r="AK256" i="4"/>
  <c r="O256" i="4"/>
  <c r="AJ256" i="4"/>
  <c r="M256" i="4"/>
  <c r="AG256" i="4"/>
  <c r="L256" i="4"/>
  <c r="AQ256" i="4"/>
  <c r="U256" i="4"/>
  <c r="AR256" i="4"/>
  <c r="K256" i="4"/>
  <c r="AO256" i="4"/>
  <c r="I256" i="4"/>
  <c r="AE256" i="4"/>
  <c r="C256" i="4"/>
  <c r="Y256" i="4"/>
  <c r="AN256" i="4"/>
  <c r="AM256" i="4"/>
  <c r="AF256" i="4"/>
  <c r="T256" i="4"/>
  <c r="S256" i="4"/>
  <c r="AY256" i="4"/>
  <c r="G256" i="4"/>
  <c r="X256" i="4"/>
  <c r="W256" i="4"/>
  <c r="Q256" i="4"/>
  <c r="AC256" i="4"/>
  <c r="AZ256" i="4"/>
  <c r="AW256" i="4"/>
  <c r="AV256" i="4"/>
  <c r="E256" i="4"/>
  <c r="AZ40" i="4"/>
  <c r="AZ41" i="4"/>
  <c r="E53" i="4"/>
  <c r="AU53" i="4"/>
  <c r="E58" i="4"/>
  <c r="AP58" i="4"/>
  <c r="C68" i="4"/>
  <c r="AQ73" i="4"/>
  <c r="S73" i="4"/>
  <c r="AP73" i="4"/>
  <c r="AO73" i="4"/>
  <c r="AU73" i="4"/>
  <c r="AA73" i="4"/>
  <c r="AO89" i="4"/>
  <c r="O89" i="4"/>
  <c r="AL89" i="4"/>
  <c r="N89" i="4"/>
  <c r="AK89" i="4"/>
  <c r="K89" i="4"/>
  <c r="AQ89" i="4"/>
  <c r="S89" i="4"/>
  <c r="AG89" i="4"/>
  <c r="AT105" i="4"/>
  <c r="AC125" i="4"/>
  <c r="AD127" i="4"/>
  <c r="AL149" i="4"/>
  <c r="M152" i="4"/>
  <c r="AK152" i="4"/>
  <c r="E152" i="4"/>
  <c r="AQ170" i="4"/>
  <c r="V170" i="4"/>
  <c r="F170" i="4"/>
  <c r="P170" i="4"/>
  <c r="K170" i="4"/>
  <c r="G170" i="4"/>
  <c r="AV170" i="4"/>
  <c r="AA170" i="4"/>
  <c r="D172" i="4"/>
  <c r="AZ172" i="4"/>
  <c r="AU187" i="4"/>
  <c r="AQ187" i="4"/>
  <c r="C187" i="4"/>
  <c r="AA187" i="4"/>
  <c r="AQ207" i="4"/>
  <c r="I213" i="4"/>
  <c r="AX230" i="4"/>
  <c r="AR230" i="4"/>
  <c r="Y230" i="4"/>
  <c r="G230" i="4"/>
  <c r="AU230" i="4"/>
  <c r="AA230" i="4"/>
  <c r="E230" i="4"/>
  <c r="AQ230" i="4"/>
  <c r="W230" i="4"/>
  <c r="C230" i="4"/>
  <c r="AJ230" i="4"/>
  <c r="P230" i="4"/>
  <c r="AI230" i="4"/>
  <c r="O230" i="4"/>
  <c r="AZ230" i="4"/>
  <c r="AF230" i="4"/>
  <c r="L230" i="4"/>
  <c r="AE230" i="4"/>
  <c r="AC230" i="4"/>
  <c r="AB230" i="4"/>
  <c r="AV230" i="4"/>
  <c r="Q230" i="4"/>
  <c r="AK230" i="4"/>
  <c r="D230" i="4"/>
  <c r="AS230" i="4"/>
  <c r="AO230" i="4"/>
  <c r="AN230" i="4"/>
  <c r="AM230" i="4"/>
  <c r="T230" i="4"/>
  <c r="AY230" i="4"/>
  <c r="H230" i="4"/>
  <c r="X233" i="4"/>
  <c r="AX251" i="4"/>
  <c r="AR251" i="4"/>
  <c r="Y251" i="4"/>
  <c r="G251" i="4"/>
  <c r="AW251" i="4"/>
  <c r="AC251" i="4"/>
  <c r="I251" i="4"/>
  <c r="AV251" i="4"/>
  <c r="AB251" i="4"/>
  <c r="H251" i="4"/>
  <c r="AU251" i="4"/>
  <c r="AA251" i="4"/>
  <c r="E251" i="4"/>
  <c r="AI251" i="4"/>
  <c r="O251" i="4"/>
  <c r="X251" i="4"/>
  <c r="W251" i="4"/>
  <c r="AQ251" i="4"/>
  <c r="Q251" i="4"/>
  <c r="AM251" i="4"/>
  <c r="L251" i="4"/>
  <c r="P251" i="4"/>
  <c r="AZ251" i="4"/>
  <c r="M251" i="4"/>
  <c r="AY251" i="4"/>
  <c r="K251" i="4"/>
  <c r="AJ251" i="4"/>
  <c r="AG251" i="4"/>
  <c r="AE251" i="4"/>
  <c r="T251" i="4"/>
  <c r="S251" i="4"/>
  <c r="D251" i="4"/>
  <c r="AF251" i="4"/>
  <c r="AS251" i="4"/>
  <c r="C251" i="4"/>
  <c r="D256" i="4"/>
  <c r="F53" i="4"/>
  <c r="F58" i="4"/>
  <c r="V133" i="4"/>
  <c r="Q133" i="4"/>
  <c r="N133" i="4"/>
  <c r="AW133" i="4"/>
  <c r="AD133" i="4"/>
  <c r="F172" i="4"/>
  <c r="AU173" i="4"/>
  <c r="AQ173" i="4"/>
  <c r="F173" i="4"/>
  <c r="AP173" i="4"/>
  <c r="D173" i="4"/>
  <c r="AA173" i="4"/>
  <c r="O173" i="4"/>
  <c r="T173" i="4"/>
  <c r="P173" i="4"/>
  <c r="K173" i="4"/>
  <c r="AX173" i="4"/>
  <c r="Z173" i="4"/>
  <c r="AW207" i="4"/>
  <c r="AY210" i="4"/>
  <c r="Q210" i="4"/>
  <c r="AK210" i="4"/>
  <c r="AA210" i="4"/>
  <c r="Z210" i="4"/>
  <c r="V210" i="4"/>
  <c r="U210" i="4"/>
  <c r="AW210" i="4"/>
  <c r="E210" i="4"/>
  <c r="AG210" i="4"/>
  <c r="AU210" i="4"/>
  <c r="AQ210" i="4"/>
  <c r="AP210" i="4"/>
  <c r="J210" i="4"/>
  <c r="K213" i="4"/>
  <c r="AB233" i="4"/>
  <c r="AX241" i="4"/>
  <c r="AI241" i="4"/>
  <c r="P241" i="4"/>
  <c r="AY241" i="4"/>
  <c r="AF241" i="4"/>
  <c r="M241" i="4"/>
  <c r="AG241" i="4"/>
  <c r="K241" i="4"/>
  <c r="AE241" i="4"/>
  <c r="I241" i="4"/>
  <c r="AU241" i="4"/>
  <c r="Y241" i="4"/>
  <c r="D241" i="4"/>
  <c r="AQ241" i="4"/>
  <c r="U241" i="4"/>
  <c r="AB241" i="4"/>
  <c r="AA241" i="4"/>
  <c r="X241" i="4"/>
  <c r="AR241" i="4"/>
  <c r="O241" i="4"/>
  <c r="AO241" i="4"/>
  <c r="L241" i="4"/>
  <c r="AM241" i="4"/>
  <c r="G241" i="4"/>
  <c r="Q241" i="4"/>
  <c r="H241" i="4"/>
  <c r="E241" i="4"/>
  <c r="AN241" i="4"/>
  <c r="T241" i="4"/>
  <c r="AC241" i="4"/>
  <c r="W241" i="4"/>
  <c r="S241" i="4"/>
  <c r="C241" i="4"/>
  <c r="AK241" i="4"/>
  <c r="AB256" i="4"/>
  <c r="I81" i="4"/>
  <c r="AG81" i="4"/>
  <c r="J82" i="4"/>
  <c r="AU82" i="4"/>
  <c r="Z85" i="4"/>
  <c r="AY85" i="4"/>
  <c r="Y93" i="4"/>
  <c r="I95" i="4"/>
  <c r="AT95" i="4"/>
  <c r="Y107" i="4"/>
  <c r="I109" i="4"/>
  <c r="AT109" i="4"/>
  <c r="Y121" i="4"/>
  <c r="I123" i="4"/>
  <c r="AT123" i="4"/>
  <c r="Q135" i="4"/>
  <c r="AL137" i="4"/>
  <c r="Q147" i="4"/>
  <c r="AV164" i="4"/>
  <c r="X164" i="4"/>
  <c r="AL164" i="4"/>
  <c r="N164" i="4"/>
  <c r="AD164" i="4"/>
  <c r="D164" i="4"/>
  <c r="AF164" i="4"/>
  <c r="AY180" i="4"/>
  <c r="O180" i="4"/>
  <c r="N180" i="4"/>
  <c r="AU180" i="4"/>
  <c r="AD180" i="4"/>
  <c r="AX240" i="4"/>
  <c r="AW240" i="4"/>
  <c r="AE240" i="4"/>
  <c r="L240" i="4"/>
  <c r="AU240" i="4"/>
  <c r="AB240" i="4"/>
  <c r="I240" i="4"/>
  <c r="AO240" i="4"/>
  <c r="T240" i="4"/>
  <c r="AN240" i="4"/>
  <c r="S240" i="4"/>
  <c r="AI240" i="4"/>
  <c r="M240" i="4"/>
  <c r="AZ240" i="4"/>
  <c r="AC240" i="4"/>
  <c r="G240" i="4"/>
  <c r="AY240" i="4"/>
  <c r="U240" i="4"/>
  <c r="AV240" i="4"/>
  <c r="Q240" i="4"/>
  <c r="AS240" i="4"/>
  <c r="P240" i="4"/>
  <c r="AJ240" i="4"/>
  <c r="D240" i="4"/>
  <c r="AG240" i="4"/>
  <c r="C240" i="4"/>
  <c r="AA240" i="4"/>
  <c r="K240" i="4"/>
  <c r="H240" i="4"/>
  <c r="E240" i="4"/>
  <c r="AM240" i="4"/>
  <c r="W240" i="4"/>
  <c r="AL93" i="4"/>
  <c r="AL107" i="4"/>
  <c r="AL121" i="4"/>
  <c r="AV158" i="4"/>
  <c r="E158" i="4"/>
  <c r="AY161" i="4"/>
  <c r="AP161" i="4"/>
  <c r="D161" i="4"/>
  <c r="Z161" i="4"/>
  <c r="AV161" i="4"/>
  <c r="K161" i="4"/>
  <c r="AZ161" i="4"/>
  <c r="AU177" i="4"/>
  <c r="AI177" i="4"/>
  <c r="AA177" i="4"/>
  <c r="AZ219" i="4"/>
  <c r="V219" i="4"/>
  <c r="F219" i="4"/>
  <c r="Q219" i="4"/>
  <c r="I155" i="5"/>
  <c r="F155" i="5" s="1"/>
  <c r="E155" i="6"/>
  <c r="AX282" i="4"/>
  <c r="AY282" i="4"/>
  <c r="W282" i="4"/>
  <c r="AV282" i="4"/>
  <c r="T282" i="4"/>
  <c r="AR282" i="4"/>
  <c r="P282" i="4"/>
  <c r="AJ282" i="4"/>
  <c r="H282" i="4"/>
  <c r="AI282" i="4"/>
  <c r="G282" i="4"/>
  <c r="AE282" i="4"/>
  <c r="C282" i="4"/>
  <c r="L282" i="4"/>
  <c r="K282" i="4"/>
  <c r="D282" i="4"/>
  <c r="AA282" i="4"/>
  <c r="AU282" i="4"/>
  <c r="AQ282" i="4"/>
  <c r="AN282" i="4"/>
  <c r="S282" i="4"/>
  <c r="O282" i="4"/>
  <c r="AZ282" i="4"/>
  <c r="AM282" i="4"/>
  <c r="X282" i="4"/>
  <c r="Z81" i="4"/>
  <c r="AY81" i="4"/>
  <c r="AK82" i="4"/>
  <c r="AQ85" i="4"/>
  <c r="N93" i="4"/>
  <c r="N107" i="4"/>
  <c r="N121" i="4"/>
  <c r="V137" i="4"/>
  <c r="R159" i="4"/>
  <c r="AT159" i="4"/>
  <c r="AB159" i="4"/>
  <c r="T161" i="4"/>
  <c r="AY176" i="4"/>
  <c r="O176" i="4"/>
  <c r="N176" i="4"/>
  <c r="AU176" i="4"/>
  <c r="AD176" i="4"/>
  <c r="AY177" i="4"/>
  <c r="AU219" i="4"/>
  <c r="AX254" i="4"/>
  <c r="AK254" i="4"/>
  <c r="S254" i="4"/>
  <c r="AG254" i="4"/>
  <c r="M254" i="4"/>
  <c r="AZ254" i="4"/>
  <c r="AF254" i="4"/>
  <c r="L254" i="4"/>
  <c r="AY254" i="4"/>
  <c r="AE254" i="4"/>
  <c r="K254" i="4"/>
  <c r="AN254" i="4"/>
  <c r="T254" i="4"/>
  <c r="AO254" i="4"/>
  <c r="I254" i="4"/>
  <c r="AM254" i="4"/>
  <c r="H254" i="4"/>
  <c r="AB254" i="4"/>
  <c r="C254" i="4"/>
  <c r="AW254" i="4"/>
  <c r="X254" i="4"/>
  <c r="P254" i="4"/>
  <c r="AV254" i="4"/>
  <c r="O254" i="4"/>
  <c r="AU254" i="4"/>
  <c r="G254" i="4"/>
  <c r="AI254" i="4"/>
  <c r="AC254" i="4"/>
  <c r="Y254" i="4"/>
  <c r="Q254" i="4"/>
  <c r="E254" i="4"/>
  <c r="D254" i="4"/>
  <c r="AS254" i="4"/>
  <c r="W254" i="4"/>
  <c r="AB282" i="4"/>
  <c r="AL82" i="4"/>
  <c r="U85" i="4"/>
  <c r="AT85" i="4"/>
  <c r="Q93" i="4"/>
  <c r="Q107" i="4"/>
  <c r="Q121" i="4"/>
  <c r="F135" i="4"/>
  <c r="Y137" i="4"/>
  <c r="E142" i="4"/>
  <c r="AW143" i="4"/>
  <c r="F147" i="4"/>
  <c r="C159" i="4"/>
  <c r="V161" i="4"/>
  <c r="Z164" i="4"/>
  <c r="F176" i="4"/>
  <c r="AW218" i="4"/>
  <c r="AP218" i="4"/>
  <c r="E218" i="4"/>
  <c r="AL218" i="4"/>
  <c r="U218" i="4"/>
  <c r="K218" i="4"/>
  <c r="AE218" i="4"/>
  <c r="AA218" i="4"/>
  <c r="Z218" i="4"/>
  <c r="F218" i="4"/>
  <c r="AK218" i="4"/>
  <c r="AX228" i="4"/>
  <c r="AJ228" i="4"/>
  <c r="Q228" i="4"/>
  <c r="AW228" i="4"/>
  <c r="AC228" i="4"/>
  <c r="I228" i="4"/>
  <c r="AU228" i="4"/>
  <c r="AA228" i="4"/>
  <c r="G228" i="4"/>
  <c r="AN228" i="4"/>
  <c r="T228" i="4"/>
  <c r="AM228" i="4"/>
  <c r="S228" i="4"/>
  <c r="AI228" i="4"/>
  <c r="O228" i="4"/>
  <c r="AQ228" i="4"/>
  <c r="K228" i="4"/>
  <c r="AO228" i="4"/>
  <c r="H228" i="4"/>
  <c r="AK228" i="4"/>
  <c r="E228" i="4"/>
  <c r="Y228" i="4"/>
  <c r="AS228" i="4"/>
  <c r="M228" i="4"/>
  <c r="AY228" i="4"/>
  <c r="U254" i="4"/>
  <c r="AF282" i="4"/>
  <c r="E22" i="5"/>
  <c r="E298" i="5"/>
  <c r="F298" i="6"/>
  <c r="E81" i="4"/>
  <c r="E82" i="4"/>
  <c r="V85" i="4"/>
  <c r="E144" i="4"/>
  <c r="AS144" i="4"/>
  <c r="I147" i="4"/>
  <c r="G159" i="4"/>
  <c r="AA161" i="4"/>
  <c r="AB166" i="4"/>
  <c r="AQ166" i="4"/>
  <c r="G176" i="4"/>
  <c r="AU183" i="4"/>
  <c r="AQ183" i="4"/>
  <c r="C183" i="4"/>
  <c r="AA254" i="4"/>
  <c r="AL165" i="4"/>
  <c r="AY190" i="4"/>
  <c r="W190" i="4"/>
  <c r="G194" i="4"/>
  <c r="I220" i="4"/>
  <c r="AJ220" i="4"/>
  <c r="D223" i="4"/>
  <c r="AE223" i="4"/>
  <c r="K234" i="4"/>
  <c r="Q239" i="4"/>
  <c r="V157" i="4"/>
  <c r="O165" i="4"/>
  <c r="AZ165" i="4"/>
  <c r="Z168" i="4"/>
  <c r="AY168" i="4"/>
  <c r="V174" i="4"/>
  <c r="V178" i="4"/>
  <c r="V182" i="4"/>
  <c r="V186" i="4"/>
  <c r="V190" i="4"/>
  <c r="S220" i="4"/>
  <c r="L223" i="4"/>
  <c r="AQ223" i="4"/>
  <c r="AX268" i="4"/>
  <c r="AZ268" i="4"/>
  <c r="AG268" i="4"/>
  <c r="O268" i="4"/>
  <c r="AW268" i="4"/>
  <c r="AE268" i="4"/>
  <c r="L268" i="4"/>
  <c r="AR268" i="4"/>
  <c r="Y268" i="4"/>
  <c r="G268" i="4"/>
  <c r="AQ268" i="4"/>
  <c r="X268" i="4"/>
  <c r="E268" i="4"/>
  <c r="AN268" i="4"/>
  <c r="U268" i="4"/>
  <c r="C268" i="4"/>
  <c r="AY268" i="4"/>
  <c r="T268" i="4"/>
  <c r="AI268" i="4"/>
  <c r="D268" i="4"/>
  <c r="AA268" i="4"/>
  <c r="W268" i="4"/>
  <c r="S268" i="4"/>
  <c r="AO268" i="4"/>
  <c r="I268" i="4"/>
  <c r="AM268" i="4"/>
  <c r="H268" i="4"/>
  <c r="AJ268" i="4"/>
  <c r="AV268" i="4"/>
  <c r="AF268" i="4"/>
  <c r="AB268" i="4"/>
  <c r="Q268" i="4"/>
  <c r="P268" i="4"/>
  <c r="AK268" i="4"/>
  <c r="AC268" i="4"/>
  <c r="K268" i="4"/>
  <c r="AU195" i="4"/>
  <c r="AY195" i="4"/>
  <c r="AW200" i="4"/>
  <c r="K200" i="4"/>
  <c r="AX220" i="4"/>
  <c r="AO220" i="4"/>
  <c r="W220" i="4"/>
  <c r="D220" i="4"/>
  <c r="AS220" i="4"/>
  <c r="Y220" i="4"/>
  <c r="E220" i="4"/>
  <c r="AI220" i="4"/>
  <c r="O220" i="4"/>
  <c r="AY220" i="4"/>
  <c r="AE220" i="4"/>
  <c r="K220" i="4"/>
  <c r="AB220" i="4"/>
  <c r="AX239" i="4"/>
  <c r="AS239" i="4"/>
  <c r="AA239" i="4"/>
  <c r="H239" i="4"/>
  <c r="AQ239" i="4"/>
  <c r="X239" i="4"/>
  <c r="E239" i="4"/>
  <c r="AY239" i="4"/>
  <c r="AC239" i="4"/>
  <c r="G239" i="4"/>
  <c r="AW239" i="4"/>
  <c r="AB239" i="4"/>
  <c r="D239" i="4"/>
  <c r="AO239" i="4"/>
  <c r="T239" i="4"/>
  <c r="AK239" i="4"/>
  <c r="P239" i="4"/>
  <c r="AN239" i="4"/>
  <c r="L239" i="4"/>
  <c r="AM239" i="4"/>
  <c r="K239" i="4"/>
  <c r="AJ239" i="4"/>
  <c r="I239" i="4"/>
  <c r="Y239" i="4"/>
  <c r="W239" i="4"/>
  <c r="AZ239" i="4"/>
  <c r="S239" i="4"/>
  <c r="AE165" i="4"/>
  <c r="K168" i="4"/>
  <c r="AT174" i="4"/>
  <c r="AT178" i="4"/>
  <c r="AT182" i="4"/>
  <c r="AT186" i="4"/>
  <c r="AU190" i="4"/>
  <c r="W192" i="4"/>
  <c r="C195" i="4"/>
  <c r="G200" i="4"/>
  <c r="AE205" i="4"/>
  <c r="F205" i="4"/>
  <c r="AL205" i="4"/>
  <c r="N205" i="4"/>
  <c r="AD205" i="4"/>
  <c r="AD217" i="4"/>
  <c r="E217" i="4"/>
  <c r="AY217" i="4"/>
  <c r="Y217" i="4"/>
  <c r="AL217" i="4"/>
  <c r="K217" i="4"/>
  <c r="AG217" i="4"/>
  <c r="F217" i="4"/>
  <c r="AK217" i="4"/>
  <c r="C220" i="4"/>
  <c r="AC220" i="4"/>
  <c r="Y223" i="4"/>
  <c r="AX235" i="4"/>
  <c r="AV235" i="4"/>
  <c r="AC235" i="4"/>
  <c r="K235" i="4"/>
  <c r="AS235" i="4"/>
  <c r="AA235" i="4"/>
  <c r="H235" i="4"/>
  <c r="AO235" i="4"/>
  <c r="T235" i="4"/>
  <c r="AN235" i="4"/>
  <c r="S235" i="4"/>
  <c r="AI235" i="4"/>
  <c r="M235" i="4"/>
  <c r="AZ235" i="4"/>
  <c r="AE235" i="4"/>
  <c r="G235" i="4"/>
  <c r="AB235" i="4"/>
  <c r="Y235" i="4"/>
  <c r="X235" i="4"/>
  <c r="AR235" i="4"/>
  <c r="O235" i="4"/>
  <c r="AQ235" i="4"/>
  <c r="L235" i="4"/>
  <c r="AK235" i="4"/>
  <c r="E235" i="4"/>
  <c r="AY235" i="4"/>
  <c r="C239" i="4"/>
  <c r="AU191" i="4"/>
  <c r="AY191" i="4"/>
  <c r="AY194" i="4"/>
  <c r="W194" i="4"/>
  <c r="K195" i="4"/>
  <c r="R200" i="4"/>
  <c r="G220" i="4"/>
  <c r="AF220" i="4"/>
  <c r="AX223" i="4"/>
  <c r="AI223" i="4"/>
  <c r="P223" i="4"/>
  <c r="AW223" i="4"/>
  <c r="AC223" i="4"/>
  <c r="I223" i="4"/>
  <c r="AN223" i="4"/>
  <c r="T223" i="4"/>
  <c r="AM223" i="4"/>
  <c r="S223" i="4"/>
  <c r="AJ223" i="4"/>
  <c r="O223" i="4"/>
  <c r="AA223" i="4"/>
  <c r="AX234" i="4"/>
  <c r="AR234" i="4"/>
  <c r="Y234" i="4"/>
  <c r="G234" i="4"/>
  <c r="AO234" i="4"/>
  <c r="W234" i="4"/>
  <c r="D234" i="4"/>
  <c r="AY234" i="4"/>
  <c r="AC234" i="4"/>
  <c r="AW234" i="4"/>
  <c r="AB234" i="4"/>
  <c r="E234" i="4"/>
  <c r="AQ234" i="4"/>
  <c r="T234" i="4"/>
  <c r="AK234" i="4"/>
  <c r="P234" i="4"/>
  <c r="AZ234" i="4"/>
  <c r="S234" i="4"/>
  <c r="AV234" i="4"/>
  <c r="Q234" i="4"/>
  <c r="AU234" i="4"/>
  <c r="O234" i="4"/>
  <c r="AI234" i="4"/>
  <c r="H234" i="4"/>
  <c r="AG234" i="4"/>
  <c r="C234" i="4"/>
  <c r="AE234" i="4"/>
  <c r="AX236" i="4"/>
  <c r="AZ236" i="4"/>
  <c r="AG236" i="4"/>
  <c r="O236" i="4"/>
  <c r="AW236" i="4"/>
  <c r="AE236" i="4"/>
  <c r="L236" i="4"/>
  <c r="AI236" i="4"/>
  <c r="K236" i="4"/>
  <c r="AF236" i="4"/>
  <c r="I236" i="4"/>
  <c r="AU236" i="4"/>
  <c r="Y236" i="4"/>
  <c r="D236" i="4"/>
  <c r="AQ236" i="4"/>
  <c r="U236" i="4"/>
  <c r="AM236" i="4"/>
  <c r="G236" i="4"/>
  <c r="AK236" i="4"/>
  <c r="E236" i="4"/>
  <c r="AJ236" i="4"/>
  <c r="C236" i="4"/>
  <c r="W236" i="4"/>
  <c r="AY236" i="4"/>
  <c r="T236" i="4"/>
  <c r="AS236" i="4"/>
  <c r="Q236" i="4"/>
  <c r="M239" i="4"/>
  <c r="I202" i="4"/>
  <c r="AG202" i="4"/>
  <c r="U209" i="4"/>
  <c r="AT209" i="4"/>
  <c r="AU215" i="4"/>
  <c r="F215" i="4"/>
  <c r="S221" i="4"/>
  <c r="G222" i="4"/>
  <c r="AA222" i="4"/>
  <c r="S226" i="4"/>
  <c r="G227" i="4"/>
  <c r="AA227" i="4"/>
  <c r="M249" i="4"/>
  <c r="AX250" i="4"/>
  <c r="AN250" i="4"/>
  <c r="U250" i="4"/>
  <c r="C250" i="4"/>
  <c r="AO250" i="4"/>
  <c r="T250" i="4"/>
  <c r="AM250" i="4"/>
  <c r="S250" i="4"/>
  <c r="AK250" i="4"/>
  <c r="Q250" i="4"/>
  <c r="AU250" i="4"/>
  <c r="AA250" i="4"/>
  <c r="G250" i="4"/>
  <c r="AY250" i="4"/>
  <c r="X250" i="4"/>
  <c r="AW250" i="4"/>
  <c r="W250" i="4"/>
  <c r="AQ250" i="4"/>
  <c r="L250" i="4"/>
  <c r="AG250" i="4"/>
  <c r="H250" i="4"/>
  <c r="AJ250" i="4"/>
  <c r="W258" i="4"/>
  <c r="AT275" i="4"/>
  <c r="T275" i="4"/>
  <c r="AQ275" i="4"/>
  <c r="S275" i="4"/>
  <c r="AN275" i="4"/>
  <c r="O275" i="4"/>
  <c r="AF275" i="4"/>
  <c r="H275" i="4"/>
  <c r="AE275" i="4"/>
  <c r="F275" i="4"/>
  <c r="AZ275" i="4"/>
  <c r="AA275" i="4"/>
  <c r="C275" i="4"/>
  <c r="AY275" i="4"/>
  <c r="J275" i="4"/>
  <c r="Z275" i="4"/>
  <c r="AU275" i="4"/>
  <c r="AP275" i="4"/>
  <c r="AL275" i="4"/>
  <c r="V275" i="4"/>
  <c r="P275" i="4"/>
  <c r="K275" i="4"/>
  <c r="AJ275" i="4"/>
  <c r="AI275" i="4"/>
  <c r="D275" i="4"/>
  <c r="AX221" i="4"/>
  <c r="AS221" i="4"/>
  <c r="AA221" i="4"/>
  <c r="H221" i="4"/>
  <c r="U221" i="4"/>
  <c r="AO221" i="4"/>
  <c r="AX226" i="4"/>
  <c r="AU226" i="4"/>
  <c r="AB226" i="4"/>
  <c r="I226" i="4"/>
  <c r="U226" i="4"/>
  <c r="AO226" i="4"/>
  <c r="AX253" i="4"/>
  <c r="AZ253" i="4"/>
  <c r="AG253" i="4"/>
  <c r="O253" i="4"/>
  <c r="AS253" i="4"/>
  <c r="Y253" i="4"/>
  <c r="E253" i="4"/>
  <c r="AR253" i="4"/>
  <c r="X253" i="4"/>
  <c r="D253" i="4"/>
  <c r="AQ253" i="4"/>
  <c r="W253" i="4"/>
  <c r="C253" i="4"/>
  <c r="AY253" i="4"/>
  <c r="AE253" i="4"/>
  <c r="K253" i="4"/>
  <c r="AJ253" i="4"/>
  <c r="H253" i="4"/>
  <c r="AI253" i="4"/>
  <c r="G253" i="4"/>
  <c r="AA253" i="4"/>
  <c r="AV253" i="4"/>
  <c r="S253" i="4"/>
  <c r="AO253" i="4"/>
  <c r="AE258" i="4"/>
  <c r="X275" i="4"/>
  <c r="Z209" i="4"/>
  <c r="AY209" i="4"/>
  <c r="C221" i="4"/>
  <c r="W221" i="4"/>
  <c r="AQ221" i="4"/>
  <c r="C226" i="4"/>
  <c r="W226" i="4"/>
  <c r="AQ226" i="4"/>
  <c r="AX237" i="4"/>
  <c r="AK237" i="4"/>
  <c r="S237" i="4"/>
  <c r="AI237" i="4"/>
  <c r="P237" i="4"/>
  <c r="AU237" i="4"/>
  <c r="Y237" i="4"/>
  <c r="D237" i="4"/>
  <c r="AS237" i="4"/>
  <c r="X237" i="4"/>
  <c r="C237" i="4"/>
  <c r="AN237" i="4"/>
  <c r="Q237" i="4"/>
  <c r="AG237" i="4"/>
  <c r="L237" i="4"/>
  <c r="AE237" i="4"/>
  <c r="I250" i="4"/>
  <c r="AV250" i="4"/>
  <c r="I253" i="4"/>
  <c r="AU253" i="4"/>
  <c r="AX258" i="4"/>
  <c r="AI258" i="4"/>
  <c r="P258" i="4"/>
  <c r="AQ258" i="4"/>
  <c r="X258" i="4"/>
  <c r="E258" i="4"/>
  <c r="AN258" i="4"/>
  <c r="S258" i="4"/>
  <c r="AM258" i="4"/>
  <c r="Q258" i="4"/>
  <c r="AK258" i="4"/>
  <c r="O258" i="4"/>
  <c r="AY258" i="4"/>
  <c r="AC258" i="4"/>
  <c r="H258" i="4"/>
  <c r="AU258" i="4"/>
  <c r="Y258" i="4"/>
  <c r="C258" i="4"/>
  <c r="AO258" i="4"/>
  <c r="G258" i="4"/>
  <c r="AJ258" i="4"/>
  <c r="D258" i="4"/>
  <c r="AB258" i="4"/>
  <c r="U258" i="4"/>
  <c r="AW258" i="4"/>
  <c r="AC301" i="4"/>
  <c r="R301" i="4"/>
  <c r="G301" i="4"/>
  <c r="AM301" i="4"/>
  <c r="AH301" i="4"/>
  <c r="M301" i="4"/>
  <c r="AX301" i="4"/>
  <c r="E92" i="5"/>
  <c r="F92" i="6"/>
  <c r="E34" i="5"/>
  <c r="I258" i="4"/>
  <c r="AZ258" i="4"/>
  <c r="E96" i="5"/>
  <c r="F96" i="6"/>
  <c r="H233" i="6"/>
  <c r="I246" i="5"/>
  <c r="F246" i="5" s="1"/>
  <c r="E246" i="6"/>
  <c r="Z202" i="4"/>
  <c r="N209" i="4"/>
  <c r="AY214" i="4"/>
  <c r="Q214" i="4"/>
  <c r="AP214" i="4"/>
  <c r="M221" i="4"/>
  <c r="AG221" i="4"/>
  <c r="AX222" i="4"/>
  <c r="AW222" i="4"/>
  <c r="AE222" i="4"/>
  <c r="L222" i="4"/>
  <c r="U222" i="4"/>
  <c r="AO222" i="4"/>
  <c r="M226" i="4"/>
  <c r="AG226" i="4"/>
  <c r="AX227" i="4"/>
  <c r="AY227" i="4"/>
  <c r="AF227" i="4"/>
  <c r="M227" i="4"/>
  <c r="U227" i="4"/>
  <c r="AO227" i="4"/>
  <c r="O237" i="4"/>
  <c r="AV237" i="4"/>
  <c r="AX249" i="4"/>
  <c r="AJ249" i="4"/>
  <c r="Q249" i="4"/>
  <c r="AZ249" i="4"/>
  <c r="AF249" i="4"/>
  <c r="L249" i="4"/>
  <c r="AY249" i="4"/>
  <c r="AE249" i="4"/>
  <c r="K249" i="4"/>
  <c r="AW249" i="4"/>
  <c r="AC249" i="4"/>
  <c r="I249" i="4"/>
  <c r="AM249" i="4"/>
  <c r="S249" i="4"/>
  <c r="AS249" i="4"/>
  <c r="T249" i="4"/>
  <c r="AR249" i="4"/>
  <c r="P249" i="4"/>
  <c r="AK249" i="4"/>
  <c r="G249" i="4"/>
  <c r="AB249" i="4"/>
  <c r="C249" i="4"/>
  <c r="AO249" i="4"/>
  <c r="AC250" i="4"/>
  <c r="AB253" i="4"/>
  <c r="K258" i="4"/>
  <c r="I266" i="5"/>
  <c r="F266" i="5" s="1"/>
  <c r="E266" i="6"/>
  <c r="AX243" i="4"/>
  <c r="AW243" i="4"/>
  <c r="AE243" i="4"/>
  <c r="AR243" i="4"/>
  <c r="X243" i="4"/>
  <c r="E243" i="4"/>
  <c r="AO243" i="4"/>
  <c r="U243" i="4"/>
  <c r="C243" i="4"/>
  <c r="Y243" i="4"/>
  <c r="AV243" i="4"/>
  <c r="M252" i="4"/>
  <c r="AR252" i="4"/>
  <c r="E39" i="5"/>
  <c r="T224" i="4"/>
  <c r="AM224" i="4"/>
  <c r="H243" i="4"/>
  <c r="AC243" i="4"/>
  <c r="AX244" i="4"/>
  <c r="AI244" i="4"/>
  <c r="P244" i="4"/>
  <c r="AZ244" i="4"/>
  <c r="AF244" i="4"/>
  <c r="L244" i="4"/>
  <c r="AY244" i="4"/>
  <c r="AW244" i="4"/>
  <c r="AC244" i="4"/>
  <c r="I244" i="4"/>
  <c r="AM244" i="4"/>
  <c r="X244" i="4"/>
  <c r="AV244" i="4"/>
  <c r="U252" i="4"/>
  <c r="AX264" i="4"/>
  <c r="AJ264" i="4"/>
  <c r="Q264" i="4"/>
  <c r="AZ264" i="4"/>
  <c r="AG264" i="4"/>
  <c r="O264" i="4"/>
  <c r="AU264" i="4"/>
  <c r="AB264" i="4"/>
  <c r="I264" i="4"/>
  <c r="AQ264" i="4"/>
  <c r="X264" i="4"/>
  <c r="E264" i="4"/>
  <c r="AM264" i="4"/>
  <c r="L264" i="4"/>
  <c r="AW264" i="4"/>
  <c r="W264" i="4"/>
  <c r="AV264" i="4"/>
  <c r="S264" i="4"/>
  <c r="AS264" i="4"/>
  <c r="P264" i="4"/>
  <c r="AR264" i="4"/>
  <c r="M264" i="4"/>
  <c r="AF264" i="4"/>
  <c r="C264" i="4"/>
  <c r="AA264" i="4"/>
  <c r="AY264" i="4"/>
  <c r="AX290" i="4"/>
  <c r="AM290" i="4"/>
  <c r="K290" i="4"/>
  <c r="AJ290" i="4"/>
  <c r="H290" i="4"/>
  <c r="AF290" i="4"/>
  <c r="D290" i="4"/>
  <c r="AZ290" i="4"/>
  <c r="X290" i="4"/>
  <c r="AY290" i="4"/>
  <c r="W290" i="4"/>
  <c r="AU290" i="4"/>
  <c r="S290" i="4"/>
  <c r="AB290" i="4"/>
  <c r="AA290" i="4"/>
  <c r="T290" i="4"/>
  <c r="AQ290" i="4"/>
  <c r="P290" i="4"/>
  <c r="O290" i="4"/>
  <c r="L290" i="4"/>
  <c r="AR290" i="4"/>
  <c r="M243" i="4"/>
  <c r="AJ243" i="4"/>
  <c r="AX252" i="4"/>
  <c r="AV252" i="4"/>
  <c r="AC252" i="4"/>
  <c r="K252" i="4"/>
  <c r="AK252" i="4"/>
  <c r="Q252" i="4"/>
  <c r="AJ252" i="4"/>
  <c r="P252" i="4"/>
  <c r="AI252" i="4"/>
  <c r="O252" i="4"/>
  <c r="AQ252" i="4"/>
  <c r="W252" i="4"/>
  <c r="C252" i="4"/>
  <c r="AB252" i="4"/>
  <c r="O243" i="4"/>
  <c r="AK243" i="4"/>
  <c r="D252" i="4"/>
  <c r="AE252" i="4"/>
  <c r="AZ269" i="4"/>
  <c r="S269" i="4"/>
  <c r="AY269" i="4"/>
  <c r="P269" i="4"/>
  <c r="AN269" i="4"/>
  <c r="K269" i="4"/>
  <c r="AL269" i="4"/>
  <c r="I269" i="4"/>
  <c r="AF269" i="4"/>
  <c r="G269" i="4"/>
  <c r="AI269" i="4"/>
  <c r="L269" i="4"/>
  <c r="E269" i="4"/>
  <c r="D269" i="4"/>
  <c r="C269" i="4"/>
  <c r="AA269" i="4"/>
  <c r="X269" i="4"/>
  <c r="Q269" i="4"/>
  <c r="AX287" i="4"/>
  <c r="AF287" i="4"/>
  <c r="D287" i="4"/>
  <c r="AE287" i="4"/>
  <c r="C287" i="4"/>
  <c r="AA287" i="4"/>
  <c r="AU287" i="4"/>
  <c r="S287" i="4"/>
  <c r="AR287" i="4"/>
  <c r="P287" i="4"/>
  <c r="AN287" i="4"/>
  <c r="L287" i="4"/>
  <c r="K287" i="4"/>
  <c r="H287" i="4"/>
  <c r="AZ287" i="4"/>
  <c r="G287" i="4"/>
  <c r="X287" i="4"/>
  <c r="AI287" i="4"/>
  <c r="AB287" i="4"/>
  <c r="W287" i="4"/>
  <c r="AV287" i="4"/>
  <c r="AN290" i="4"/>
  <c r="AX247" i="4"/>
  <c r="AU247" i="4"/>
  <c r="AB247" i="4"/>
  <c r="I247" i="4"/>
  <c r="U247" i="4"/>
  <c r="AO247" i="4"/>
  <c r="AX260" i="4"/>
  <c r="AJ260" i="4"/>
  <c r="Q260" i="4"/>
  <c r="AS260" i="4"/>
  <c r="Y260" i="4"/>
  <c r="E260" i="4"/>
  <c r="AG260" i="4"/>
  <c r="M260" i="4"/>
  <c r="X260" i="4"/>
  <c r="AV260" i="4"/>
  <c r="AF271" i="4"/>
  <c r="H271" i="4"/>
  <c r="AD271" i="4"/>
  <c r="D271" i="4"/>
  <c r="AU271" i="4"/>
  <c r="V271" i="4"/>
  <c r="AT271" i="4"/>
  <c r="T271" i="4"/>
  <c r="AP271" i="4"/>
  <c r="P271" i="4"/>
  <c r="AV271" i="4"/>
  <c r="J271" i="4"/>
  <c r="Z271" i="4"/>
  <c r="AQ271" i="4"/>
  <c r="AX291" i="4"/>
  <c r="AN291" i="4"/>
  <c r="L291" i="4"/>
  <c r="AM291" i="4"/>
  <c r="K291" i="4"/>
  <c r="AI291" i="4"/>
  <c r="G291" i="4"/>
  <c r="AA291" i="4"/>
  <c r="AZ291" i="4"/>
  <c r="X291" i="4"/>
  <c r="AV291" i="4"/>
  <c r="T291" i="4"/>
  <c r="W291" i="4"/>
  <c r="S291" i="4"/>
  <c r="P291" i="4"/>
  <c r="AJ291" i="4"/>
  <c r="AJ279" i="4"/>
  <c r="K279" i="4"/>
  <c r="AI279" i="4"/>
  <c r="J279" i="4"/>
  <c r="AE279" i="4"/>
  <c r="F279" i="4"/>
  <c r="AV279" i="4"/>
  <c r="X279" i="4"/>
  <c r="AU279" i="4"/>
  <c r="V279" i="4"/>
  <c r="AQ279" i="4"/>
  <c r="S279" i="4"/>
  <c r="Z279" i="4"/>
  <c r="T279" i="4"/>
  <c r="P279" i="4"/>
  <c r="AL279" i="4"/>
  <c r="AU280" i="4"/>
  <c r="AB280" i="4"/>
  <c r="T280" i="4"/>
  <c r="D280" i="4"/>
  <c r="AZ280" i="4"/>
  <c r="AR280" i="4"/>
  <c r="AJ280" i="4"/>
  <c r="C291" i="4"/>
  <c r="T238" i="4"/>
  <c r="AM238" i="4"/>
  <c r="Q242" i="4"/>
  <c r="AJ242" i="4"/>
  <c r="M247" i="4"/>
  <c r="AG247" i="4"/>
  <c r="AX248" i="4"/>
  <c r="AY248" i="4"/>
  <c r="AF248" i="4"/>
  <c r="M248" i="4"/>
  <c r="U248" i="4"/>
  <c r="AO248" i="4"/>
  <c r="T255" i="4"/>
  <c r="O260" i="4"/>
  <c r="AM260" i="4"/>
  <c r="AX266" i="4"/>
  <c r="AR266" i="4"/>
  <c r="Y266" i="4"/>
  <c r="G266" i="4"/>
  <c r="AO266" i="4"/>
  <c r="W266" i="4"/>
  <c r="D266" i="4"/>
  <c r="AJ266" i="4"/>
  <c r="Q266" i="4"/>
  <c r="AI266" i="4"/>
  <c r="AY266" i="4"/>
  <c r="AF266" i="4"/>
  <c r="M266" i="4"/>
  <c r="AN266" i="4"/>
  <c r="L266" i="4"/>
  <c r="AZ266" i="4"/>
  <c r="X266" i="4"/>
  <c r="AE266" i="4"/>
  <c r="AV270" i="4"/>
  <c r="D270" i="4"/>
  <c r="AU270" i="4"/>
  <c r="AP270" i="4"/>
  <c r="AE270" i="4"/>
  <c r="O270" i="4"/>
  <c r="AA271" i="4"/>
  <c r="O279" i="4"/>
  <c r="AX289" i="4"/>
  <c r="AJ289" i="4"/>
  <c r="H289" i="4"/>
  <c r="AI289" i="4"/>
  <c r="G289" i="4"/>
  <c r="AE289" i="4"/>
  <c r="C289" i="4"/>
  <c r="AY289" i="4"/>
  <c r="W289" i="4"/>
  <c r="AV289" i="4"/>
  <c r="T289" i="4"/>
  <c r="AR289" i="4"/>
  <c r="P289" i="4"/>
  <c r="AF289" i="4"/>
  <c r="AB289" i="4"/>
  <c r="AA289" i="4"/>
  <c r="AU289" i="4"/>
  <c r="AE291" i="4"/>
  <c r="O247" i="4"/>
  <c r="AI247" i="4"/>
  <c r="P260" i="4"/>
  <c r="AN260" i="4"/>
  <c r="AE271" i="4"/>
  <c r="AA279" i="4"/>
  <c r="AF291" i="4"/>
  <c r="AX298" i="4"/>
  <c r="AA298" i="4"/>
  <c r="AZ298" i="4"/>
  <c r="X298" i="4"/>
  <c r="AV298" i="4"/>
  <c r="T298" i="4"/>
  <c r="AN298" i="4"/>
  <c r="L298" i="4"/>
  <c r="AM298" i="4"/>
  <c r="K298" i="4"/>
  <c r="AI298" i="4"/>
  <c r="G298" i="4"/>
  <c r="AR298" i="4"/>
  <c r="AQ298" i="4"/>
  <c r="AJ298" i="4"/>
  <c r="S298" i="4"/>
  <c r="P298" i="4"/>
  <c r="H298" i="4"/>
  <c r="D238" i="4"/>
  <c r="W238" i="4"/>
  <c r="AO238" i="4"/>
  <c r="T242" i="4"/>
  <c r="AM242" i="4"/>
  <c r="P247" i="4"/>
  <c r="AJ247" i="4"/>
  <c r="D248" i="4"/>
  <c r="X248" i="4"/>
  <c r="AR248" i="4"/>
  <c r="AX255" i="4"/>
  <c r="AO255" i="4"/>
  <c r="W255" i="4"/>
  <c r="D255" i="4"/>
  <c r="AW255" i="4"/>
  <c r="AE255" i="4"/>
  <c r="L255" i="4"/>
  <c r="X255" i="4"/>
  <c r="AS255" i="4"/>
  <c r="S260" i="4"/>
  <c r="AO260" i="4"/>
  <c r="E266" i="4"/>
  <c r="AK266" i="4"/>
  <c r="T270" i="4"/>
  <c r="AI271" i="4"/>
  <c r="AD279" i="4"/>
  <c r="K289" i="4"/>
  <c r="AQ291" i="4"/>
  <c r="AX294" i="4"/>
  <c r="AU294" i="4"/>
  <c r="S294" i="4"/>
  <c r="AR294" i="4"/>
  <c r="P294" i="4"/>
  <c r="AN294" i="4"/>
  <c r="L294" i="4"/>
  <c r="AF294" i="4"/>
  <c r="D294" i="4"/>
  <c r="AE294" i="4"/>
  <c r="C294" i="4"/>
  <c r="AA294" i="4"/>
  <c r="AI294" i="4"/>
  <c r="AB294" i="4"/>
  <c r="X294" i="4"/>
  <c r="AV294" i="4"/>
  <c r="C298" i="4"/>
  <c r="T257" i="4"/>
  <c r="AM257" i="4"/>
  <c r="AX261" i="4"/>
  <c r="AN261" i="4"/>
  <c r="U261" i="4"/>
  <c r="C261" i="4"/>
  <c r="W261" i="4"/>
  <c r="AQ261" i="4"/>
  <c r="P284" i="4"/>
  <c r="S296" i="4"/>
  <c r="O297" i="4"/>
  <c r="E237" i="5"/>
  <c r="H237" i="6" s="1"/>
  <c r="F237" i="6"/>
  <c r="I262" i="5"/>
  <c r="F262" i="5" s="1"/>
  <c r="E262" i="6"/>
  <c r="E5" i="5"/>
  <c r="I157" i="5"/>
  <c r="F157" i="5" s="1"/>
  <c r="E157" i="6"/>
  <c r="E18" i="5"/>
  <c r="I153" i="5"/>
  <c r="F153" i="5" s="1"/>
  <c r="B153" i="6" s="1"/>
  <c r="E153" i="6"/>
  <c r="T245" i="4"/>
  <c r="AM245" i="4"/>
  <c r="L257" i="4"/>
  <c r="AE257" i="4"/>
  <c r="AW257" i="4"/>
  <c r="T259" i="4"/>
  <c r="AM259" i="4"/>
  <c r="M261" i="4"/>
  <c r="AG261" i="4"/>
  <c r="AX283" i="4"/>
  <c r="AZ283" i="4"/>
  <c r="X283" i="4"/>
  <c r="AY283" i="4"/>
  <c r="W283" i="4"/>
  <c r="AU283" i="4"/>
  <c r="S283" i="4"/>
  <c r="AM283" i="4"/>
  <c r="K283" i="4"/>
  <c r="AJ283" i="4"/>
  <c r="H283" i="4"/>
  <c r="AF283" i="4"/>
  <c r="D283" i="4"/>
  <c r="AV283" i="4"/>
  <c r="AQ297" i="4"/>
  <c r="E32" i="5"/>
  <c r="AY276" i="4"/>
  <c r="Z276" i="4"/>
  <c r="V276" i="4"/>
  <c r="P276" i="4"/>
  <c r="AQ276" i="4"/>
  <c r="F276" i="4"/>
  <c r="AP276" i="4"/>
  <c r="D276" i="4"/>
  <c r="AJ276" i="4"/>
  <c r="AX284" i="4"/>
  <c r="AA284" i="4"/>
  <c r="AZ284" i="4"/>
  <c r="X284" i="4"/>
  <c r="AV284" i="4"/>
  <c r="T284" i="4"/>
  <c r="AN284" i="4"/>
  <c r="L284" i="4"/>
  <c r="AM284" i="4"/>
  <c r="K284" i="4"/>
  <c r="AI284" i="4"/>
  <c r="G284" i="4"/>
  <c r="AU284" i="4"/>
  <c r="AX296" i="4"/>
  <c r="AY296" i="4"/>
  <c r="W296" i="4"/>
  <c r="AV296" i="4"/>
  <c r="T296" i="4"/>
  <c r="AR296" i="4"/>
  <c r="P296" i="4"/>
  <c r="AJ296" i="4"/>
  <c r="H296" i="4"/>
  <c r="AI296" i="4"/>
  <c r="G296" i="4"/>
  <c r="AE296" i="4"/>
  <c r="C296" i="4"/>
  <c r="AZ296" i="4"/>
  <c r="F55" i="6"/>
  <c r="E24" i="5"/>
  <c r="J276" i="4"/>
  <c r="C284" i="4"/>
  <c r="AY284" i="4"/>
  <c r="AX297" i="4"/>
  <c r="AZ297" i="4"/>
  <c r="X297" i="4"/>
  <c r="AY297" i="4"/>
  <c r="W297" i="4"/>
  <c r="AU297" i="4"/>
  <c r="S297" i="4"/>
  <c r="AM297" i="4"/>
  <c r="K297" i="4"/>
  <c r="AJ297" i="4"/>
  <c r="H297" i="4"/>
  <c r="AF297" i="4"/>
  <c r="D297" i="4"/>
  <c r="AV297" i="4"/>
  <c r="I13" i="5"/>
  <c r="F13" i="5" s="1"/>
  <c r="I254" i="5"/>
  <c r="F254" i="5" s="1"/>
  <c r="E254" i="6"/>
  <c r="I290" i="5"/>
  <c r="F290" i="5" s="1"/>
  <c r="E290" i="6"/>
  <c r="T263" i="4"/>
  <c r="AM263" i="4"/>
  <c r="Q267" i="4"/>
  <c r="AJ267" i="4"/>
  <c r="K273" i="4"/>
  <c r="AV273" i="4"/>
  <c r="AL277" i="4"/>
  <c r="AB281" i="4"/>
  <c r="H285" i="4"/>
  <c r="AJ285" i="4"/>
  <c r="K286" i="4"/>
  <c r="AM286" i="4"/>
  <c r="O288" i="4"/>
  <c r="AQ288" i="4"/>
  <c r="W292" i="4"/>
  <c r="AY292" i="4"/>
  <c r="X293" i="4"/>
  <c r="AZ293" i="4"/>
  <c r="AB295" i="4"/>
  <c r="H299" i="4"/>
  <c r="AQ299" i="4"/>
  <c r="T267" i="4"/>
  <c r="AM267" i="4"/>
  <c r="P273" i="4"/>
  <c r="AB293" i="4"/>
  <c r="T262" i="4"/>
  <c r="AM262" i="4"/>
  <c r="E263" i="4"/>
  <c r="X263" i="4"/>
  <c r="AQ263" i="4"/>
  <c r="C267" i="4"/>
  <c r="U267" i="4"/>
  <c r="AN267" i="4"/>
  <c r="S273" i="4"/>
  <c r="D274" i="4"/>
  <c r="G281" i="4"/>
  <c r="AI281" i="4"/>
  <c r="O285" i="4"/>
  <c r="AQ285" i="4"/>
  <c r="P286" i="4"/>
  <c r="AR286" i="4"/>
  <c r="T288" i="4"/>
  <c r="AV288" i="4"/>
  <c r="AB292" i="4"/>
  <c r="C293" i="4"/>
  <c r="AE293" i="4"/>
  <c r="G295" i="4"/>
  <c r="AI295" i="4"/>
  <c r="O299" i="4"/>
  <c r="G262" i="4"/>
  <c r="Y262" i="4"/>
  <c r="AR262" i="4"/>
  <c r="K263" i="4"/>
  <c r="AC263" i="4"/>
  <c r="AV263" i="4"/>
  <c r="H267" i="4"/>
  <c r="AA267" i="4"/>
  <c r="AS267" i="4"/>
  <c r="AD273" i="4"/>
  <c r="Z274" i="4"/>
  <c r="W285" i="4"/>
  <c r="AY285" i="4"/>
  <c r="X286" i="4"/>
  <c r="AZ286" i="4"/>
  <c r="AB288" i="4"/>
  <c r="H292" i="4"/>
  <c r="AJ292" i="4"/>
  <c r="K293" i="4"/>
  <c r="AM293" i="4"/>
  <c r="O295" i="4"/>
  <c r="AQ295" i="4"/>
  <c r="Z299" i="4"/>
  <c r="V300" i="4"/>
  <c r="F112" i="6"/>
  <c r="E33" i="5"/>
  <c r="E36" i="5"/>
  <c r="E8" i="5"/>
  <c r="AY263" i="4"/>
  <c r="K267" i="4"/>
  <c r="AC267" i="4"/>
  <c r="AV267" i="4"/>
  <c r="AI273" i="4"/>
  <c r="AJ274" i="4"/>
  <c r="AB286" i="4"/>
  <c r="O293" i="4"/>
  <c r="AQ293" i="4"/>
  <c r="AU295" i="4"/>
  <c r="AE299" i="4"/>
  <c r="AG300" i="4"/>
  <c r="AL273" i="4"/>
  <c r="AP274" i="4"/>
  <c r="P277" i="4"/>
  <c r="AB285" i="4"/>
  <c r="C286" i="4"/>
  <c r="AE286" i="4"/>
  <c r="G288" i="4"/>
  <c r="AI288" i="4"/>
  <c r="P293" i="4"/>
  <c r="AR293" i="4"/>
  <c r="AV295" i="4"/>
  <c r="AG299" i="4"/>
  <c r="E31" i="5"/>
  <c r="E45" i="5"/>
  <c r="F233" i="6"/>
  <c r="I29" i="5"/>
  <c r="F29" i="5" s="1"/>
  <c r="I11" i="5"/>
  <c r="F11" i="5" s="1"/>
  <c r="I43" i="5"/>
  <c r="F43" i="5" s="1"/>
  <c r="I33" i="5"/>
  <c r="F33" i="5" s="1"/>
  <c r="I23" i="5"/>
  <c r="F23" i="5" s="1"/>
  <c r="I41" i="5"/>
  <c r="F41" i="5" s="1"/>
  <c r="F116" i="6"/>
  <c r="I21" i="5"/>
  <c r="F21" i="5" s="1"/>
  <c r="I35" i="5"/>
  <c r="F35" i="5" s="1"/>
  <c r="I15" i="5"/>
  <c r="F15" i="5" s="1"/>
  <c r="I17" i="5"/>
  <c r="F17" i="5" s="1"/>
  <c r="I31" i="5"/>
  <c r="F31" i="5" s="1"/>
  <c r="I25" i="5"/>
  <c r="F25" i="5" s="1"/>
  <c r="I39" i="5"/>
  <c r="F39" i="5" s="1"/>
  <c r="I27" i="5"/>
  <c r="F27" i="5" s="1"/>
  <c r="I45" i="5"/>
  <c r="F45" i="5" s="1"/>
  <c r="I9" i="5"/>
  <c r="F9" i="5" s="1"/>
  <c r="F108" i="6"/>
  <c r="I37" i="5"/>
  <c r="F37" i="5" s="1"/>
  <c r="I19" i="5"/>
  <c r="F19" i="5" s="1"/>
  <c r="A107" i="4"/>
  <c r="A107" i="3"/>
  <c r="A115" i="4"/>
  <c r="A115" i="3"/>
  <c r="A139" i="4"/>
  <c r="A139" i="3"/>
  <c r="A147" i="4"/>
  <c r="A147" i="3"/>
  <c r="A155" i="4"/>
  <c r="A155" i="3"/>
  <c r="A187" i="4"/>
  <c r="A187" i="3"/>
  <c r="A259" i="4"/>
  <c r="A259" i="3"/>
  <c r="A267" i="4"/>
  <c r="A267" i="3"/>
  <c r="A275" i="4"/>
  <c r="A275" i="3"/>
  <c r="A283" i="4"/>
  <c r="A283" i="3"/>
  <c r="A127" i="3"/>
  <c r="A175" i="3"/>
  <c r="A191" i="3"/>
  <c r="A207" i="3"/>
  <c r="A223" i="3"/>
  <c r="L2" i="4"/>
  <c r="AR2" i="4"/>
  <c r="L5" i="4"/>
  <c r="U5" i="4"/>
  <c r="AR5" i="4"/>
  <c r="A103" i="3"/>
  <c r="A119" i="3"/>
  <c r="A135" i="3"/>
  <c r="A151" i="3"/>
  <c r="A167" i="3"/>
  <c r="A183" i="3"/>
  <c r="A199" i="3"/>
  <c r="A215" i="3"/>
  <c r="A231" i="3"/>
  <c r="A247" i="3"/>
  <c r="A263" i="3"/>
  <c r="A279" i="3"/>
  <c r="A295" i="3"/>
  <c r="H2" i="4"/>
  <c r="Q2" i="4"/>
  <c r="AB2" i="4"/>
  <c r="AN2" i="4"/>
  <c r="AW2" i="4"/>
  <c r="E5" i="4"/>
  <c r="Q5" i="4"/>
  <c r="AB5" i="4"/>
  <c r="AK5" i="4"/>
  <c r="AW5" i="4"/>
  <c r="AY12" i="4"/>
  <c r="AZ12" i="4"/>
  <c r="AR12" i="4"/>
  <c r="AJ12" i="4"/>
  <c r="AV12" i="4"/>
  <c r="AK12" i="4"/>
  <c r="AB12" i="4"/>
  <c r="T12" i="4"/>
  <c r="L12" i="4"/>
  <c r="D12" i="4"/>
  <c r="AS12" i="4"/>
  <c r="AG12" i="4"/>
  <c r="Y12" i="4"/>
  <c r="Q12" i="4"/>
  <c r="I12" i="4"/>
  <c r="P12" i="4"/>
  <c r="AF12" i="4"/>
  <c r="AY13" i="4"/>
  <c r="AV13" i="4"/>
  <c r="AN13" i="4"/>
  <c r="AF13" i="4"/>
  <c r="X13" i="4"/>
  <c r="P13" i="4"/>
  <c r="H13" i="4"/>
  <c r="AW13" i="4"/>
  <c r="AK13" i="4"/>
  <c r="AB13" i="4"/>
  <c r="Q13" i="4"/>
  <c r="E13" i="4"/>
  <c r="AS13" i="4"/>
  <c r="AJ13" i="4"/>
  <c r="Y13" i="4"/>
  <c r="M13" i="4"/>
  <c r="D13" i="4"/>
  <c r="U13" i="4"/>
  <c r="AR13" i="4"/>
  <c r="AY34" i="4"/>
  <c r="AZ34" i="4"/>
  <c r="AR34" i="4"/>
  <c r="AJ34" i="4"/>
  <c r="AB34" i="4"/>
  <c r="T34" i="4"/>
  <c r="L34" i="4"/>
  <c r="D34" i="4"/>
  <c r="AV34" i="4"/>
  <c r="AN34" i="4"/>
  <c r="AF34" i="4"/>
  <c r="X34" i="4"/>
  <c r="P34" i="4"/>
  <c r="H34" i="4"/>
  <c r="AK34" i="4"/>
  <c r="U34" i="4"/>
  <c r="E34" i="4"/>
  <c r="AS34" i="4"/>
  <c r="AC34" i="4"/>
  <c r="M34" i="4"/>
  <c r="AO34" i="4"/>
  <c r="Y34" i="4"/>
  <c r="I34" i="4"/>
  <c r="A2" i="4"/>
  <c r="A3" i="1"/>
  <c r="A3" i="4" s="1"/>
  <c r="I2" i="4"/>
  <c r="T2" i="4"/>
  <c r="AF2" i="4"/>
  <c r="AO2" i="4"/>
  <c r="H4" i="4"/>
  <c r="Q4" i="4"/>
  <c r="AC4" i="4"/>
  <c r="AN4" i="4"/>
  <c r="I5" i="4"/>
  <c r="T5" i="4"/>
  <c r="AC5" i="4"/>
  <c r="AO5" i="4"/>
  <c r="H7" i="4"/>
  <c r="Q7" i="4"/>
  <c r="AB7" i="4"/>
  <c r="AN7" i="4"/>
  <c r="E8" i="4"/>
  <c r="Q8" i="4"/>
  <c r="AB8" i="4"/>
  <c r="AK8" i="4"/>
  <c r="H9" i="4"/>
  <c r="Q9" i="4"/>
  <c r="AC9" i="4"/>
  <c r="AN9" i="4"/>
  <c r="H10" i="4"/>
  <c r="Q10" i="4"/>
  <c r="AB10" i="4"/>
  <c r="AN10" i="4"/>
  <c r="E12" i="4"/>
  <c r="U12" i="4"/>
  <c r="AN12" i="4"/>
  <c r="I13" i="4"/>
  <c r="AC13" i="4"/>
  <c r="AZ13" i="4"/>
  <c r="L18" i="4"/>
  <c r="L26" i="4"/>
  <c r="Q34" i="4"/>
  <c r="H4" i="6"/>
  <c r="C47" i="6"/>
  <c r="F47" i="6"/>
  <c r="A123" i="4"/>
  <c r="A123" i="3"/>
  <c r="A131" i="4"/>
  <c r="A131" i="3"/>
  <c r="A163" i="4"/>
  <c r="A163" i="3"/>
  <c r="A171" i="4"/>
  <c r="A171" i="3"/>
  <c r="A179" i="4"/>
  <c r="A179" i="3"/>
  <c r="A195" i="4"/>
  <c r="A195" i="3"/>
  <c r="A203" i="4"/>
  <c r="A203" i="3"/>
  <c r="A219" i="4"/>
  <c r="A219" i="3"/>
  <c r="A227" i="4"/>
  <c r="A227" i="3"/>
  <c r="A235" i="4"/>
  <c r="A235" i="3"/>
  <c r="A243" i="4"/>
  <c r="A243" i="3"/>
  <c r="A251" i="4"/>
  <c r="A251" i="3"/>
  <c r="A291" i="4"/>
  <c r="A291" i="3"/>
  <c r="A299" i="4"/>
  <c r="A299" i="3"/>
  <c r="A111" i="3"/>
  <c r="A143" i="3"/>
  <c r="A159" i="3"/>
  <c r="A239" i="3"/>
  <c r="A255" i="3"/>
  <c r="A271" i="3"/>
  <c r="A287" i="3"/>
  <c r="AY2" i="4"/>
  <c r="AS2" i="4"/>
  <c r="AK2" i="4"/>
  <c r="AC2" i="4"/>
  <c r="U2" i="4"/>
  <c r="M2" i="4"/>
  <c r="E2" i="4"/>
  <c r="X2" i="4"/>
  <c r="AG2" i="4"/>
  <c r="AY5" i="4"/>
  <c r="AV5" i="4"/>
  <c r="AN5" i="4"/>
  <c r="AF5" i="4"/>
  <c r="X5" i="4"/>
  <c r="P5" i="4"/>
  <c r="H5" i="4"/>
  <c r="AG5" i="4"/>
  <c r="A211" i="4"/>
  <c r="D2" i="4"/>
  <c r="P2" i="4"/>
  <c r="Y2" i="4"/>
  <c r="AJ2" i="4"/>
  <c r="AV2" i="4"/>
  <c r="AY4" i="4"/>
  <c r="AZ4" i="4"/>
  <c r="AR4" i="4"/>
  <c r="AJ4" i="4"/>
  <c r="AB4" i="4"/>
  <c r="T4" i="4"/>
  <c r="L4" i="4"/>
  <c r="D4" i="4"/>
  <c r="M4" i="4"/>
  <c r="X4" i="4"/>
  <c r="AG4" i="4"/>
  <c r="AS4" i="4"/>
  <c r="D5" i="4"/>
  <c r="M5" i="4"/>
  <c r="Y5" i="4"/>
  <c r="AJ5" i="4"/>
  <c r="AS5" i="4"/>
  <c r="AY7" i="4"/>
  <c r="AS7" i="4"/>
  <c r="AK7" i="4"/>
  <c r="AC7" i="4"/>
  <c r="U7" i="4"/>
  <c r="M7" i="4"/>
  <c r="E7" i="4"/>
  <c r="L7" i="4"/>
  <c r="X7" i="4"/>
  <c r="AG7" i="4"/>
  <c r="AR7" i="4"/>
  <c r="AY8" i="4"/>
  <c r="AV8" i="4"/>
  <c r="AN8" i="4"/>
  <c r="AF8" i="4"/>
  <c r="X8" i="4"/>
  <c r="P8" i="4"/>
  <c r="H8" i="4"/>
  <c r="L8" i="4"/>
  <c r="U8" i="4"/>
  <c r="AG8" i="4"/>
  <c r="AR8" i="4"/>
  <c r="AY9" i="4"/>
  <c r="AZ9" i="4"/>
  <c r="AR9" i="4"/>
  <c r="AJ9" i="4"/>
  <c r="AB9" i="4"/>
  <c r="T9" i="4"/>
  <c r="L9" i="4"/>
  <c r="D9" i="4"/>
  <c r="M9" i="4"/>
  <c r="X9" i="4"/>
  <c r="AG9" i="4"/>
  <c r="AS9" i="4"/>
  <c r="AY10" i="4"/>
  <c r="AS10" i="4"/>
  <c r="AK10" i="4"/>
  <c r="AC10" i="4"/>
  <c r="U10" i="4"/>
  <c r="M10" i="4"/>
  <c r="E10" i="4"/>
  <c r="L10" i="4"/>
  <c r="X10" i="4"/>
  <c r="AG10" i="4"/>
  <c r="AR10" i="4"/>
  <c r="M12" i="4"/>
  <c r="AC12" i="4"/>
  <c r="AW12" i="4"/>
  <c r="T13" i="4"/>
  <c r="AO13" i="4"/>
  <c r="AY18" i="4"/>
  <c r="AV18" i="4"/>
  <c r="AN18" i="4"/>
  <c r="AF18" i="4"/>
  <c r="X18" i="4"/>
  <c r="P18" i="4"/>
  <c r="H18" i="4"/>
  <c r="AW18" i="4"/>
  <c r="AK18" i="4"/>
  <c r="AB18" i="4"/>
  <c r="Q18" i="4"/>
  <c r="E18" i="4"/>
  <c r="AS18" i="4"/>
  <c r="AJ18" i="4"/>
  <c r="Y18" i="4"/>
  <c r="M18" i="4"/>
  <c r="D18" i="4"/>
  <c r="U18" i="4"/>
  <c r="AR18" i="4"/>
  <c r="AY26" i="4"/>
  <c r="AV26" i="4"/>
  <c r="AN26" i="4"/>
  <c r="AF26" i="4"/>
  <c r="X26" i="4"/>
  <c r="P26" i="4"/>
  <c r="H26" i="4"/>
  <c r="AR26" i="4"/>
  <c r="AG26" i="4"/>
  <c r="AW26" i="4"/>
  <c r="AK26" i="4"/>
  <c r="AB26" i="4"/>
  <c r="Q26" i="4"/>
  <c r="E26" i="4"/>
  <c r="AS26" i="4"/>
  <c r="AJ26" i="4"/>
  <c r="Y26" i="4"/>
  <c r="M26" i="4"/>
  <c r="D26" i="4"/>
  <c r="U26" i="4"/>
  <c r="AW34" i="4"/>
  <c r="AY15" i="4"/>
  <c r="AS15" i="4"/>
  <c r="AK15" i="4"/>
  <c r="AC15" i="4"/>
  <c r="U15" i="4"/>
  <c r="M15" i="4"/>
  <c r="E15" i="4"/>
  <c r="L15" i="4"/>
  <c r="X15" i="4"/>
  <c r="AG15" i="4"/>
  <c r="AR15" i="4"/>
  <c r="AY16" i="4"/>
  <c r="AV16" i="4"/>
  <c r="AN16" i="4"/>
  <c r="AF16" i="4"/>
  <c r="X16" i="4"/>
  <c r="P16" i="4"/>
  <c r="H16" i="4"/>
  <c r="L16" i="4"/>
  <c r="U16" i="4"/>
  <c r="AG16" i="4"/>
  <c r="AR16" i="4"/>
  <c r="AY17" i="4"/>
  <c r="AZ17" i="4"/>
  <c r="AR17" i="4"/>
  <c r="AJ17" i="4"/>
  <c r="AB17" i="4"/>
  <c r="T17" i="4"/>
  <c r="L17" i="4"/>
  <c r="D17" i="4"/>
  <c r="M17" i="4"/>
  <c r="X17" i="4"/>
  <c r="AG17" i="4"/>
  <c r="AS17" i="4"/>
  <c r="AY21" i="4"/>
  <c r="AV21" i="4"/>
  <c r="AN21" i="4"/>
  <c r="AF21" i="4"/>
  <c r="X21" i="4"/>
  <c r="P21" i="4"/>
  <c r="H21" i="4"/>
  <c r="L21" i="4"/>
  <c r="U21" i="4"/>
  <c r="AG21" i="4"/>
  <c r="AR21" i="4"/>
  <c r="AY22" i="4"/>
  <c r="AZ22" i="4"/>
  <c r="AR22" i="4"/>
  <c r="AJ22" i="4"/>
  <c r="AB22" i="4"/>
  <c r="T22" i="4"/>
  <c r="L22" i="4"/>
  <c r="D22" i="4"/>
  <c r="M22" i="4"/>
  <c r="X22" i="4"/>
  <c r="AG22" i="4"/>
  <c r="AS22" i="4"/>
  <c r="AY23" i="4"/>
  <c r="AS23" i="4"/>
  <c r="AK23" i="4"/>
  <c r="AC23" i="4"/>
  <c r="U23" i="4"/>
  <c r="M23" i="4"/>
  <c r="E23" i="4"/>
  <c r="L23" i="4"/>
  <c r="X23" i="4"/>
  <c r="AG23" i="4"/>
  <c r="AR23" i="4"/>
  <c r="AY24" i="4"/>
  <c r="AV24" i="4"/>
  <c r="AN24" i="4"/>
  <c r="AF24" i="4"/>
  <c r="X24" i="4"/>
  <c r="P24" i="4"/>
  <c r="H24" i="4"/>
  <c r="L24" i="4"/>
  <c r="U24" i="4"/>
  <c r="AG24" i="4"/>
  <c r="AR24" i="4"/>
  <c r="AY25" i="4"/>
  <c r="AZ25" i="4"/>
  <c r="AR25" i="4"/>
  <c r="AJ25" i="4"/>
  <c r="AB25" i="4"/>
  <c r="T25" i="4"/>
  <c r="L25" i="4"/>
  <c r="D25" i="4"/>
  <c r="M25" i="4"/>
  <c r="X25" i="4"/>
  <c r="AG25" i="4"/>
  <c r="AS25" i="4"/>
  <c r="AY29" i="4"/>
  <c r="AV29" i="4"/>
  <c r="AN29" i="4"/>
  <c r="AF29" i="4"/>
  <c r="X29" i="4"/>
  <c r="P29" i="4"/>
  <c r="H29" i="4"/>
  <c r="L29" i="4"/>
  <c r="U29" i="4"/>
  <c r="AG29" i="4"/>
  <c r="AR29" i="4"/>
  <c r="AY30" i="4"/>
  <c r="AZ30" i="4"/>
  <c r="AR30" i="4"/>
  <c r="AJ30" i="4"/>
  <c r="AB30" i="4"/>
  <c r="T30" i="4"/>
  <c r="L30" i="4"/>
  <c r="D30" i="4"/>
  <c r="M30" i="4"/>
  <c r="X30" i="4"/>
  <c r="AG30" i="4"/>
  <c r="AS30" i="4"/>
  <c r="AY31" i="4"/>
  <c r="AS31" i="4"/>
  <c r="AK31" i="4"/>
  <c r="AC31" i="4"/>
  <c r="U31" i="4"/>
  <c r="M31" i="4"/>
  <c r="E31" i="4"/>
  <c r="L31" i="4"/>
  <c r="X31" i="4"/>
  <c r="AG31" i="4"/>
  <c r="AR31" i="4"/>
  <c r="AY32" i="4"/>
  <c r="AV32" i="4"/>
  <c r="AN32" i="4"/>
  <c r="AF32" i="4"/>
  <c r="X32" i="4"/>
  <c r="P32" i="4"/>
  <c r="H32" i="4"/>
  <c r="L32" i="4"/>
  <c r="U32" i="4"/>
  <c r="AG32" i="4"/>
  <c r="AR32" i="4"/>
  <c r="AY33" i="4"/>
  <c r="AV33" i="4"/>
  <c r="AN33" i="4"/>
  <c r="AF33" i="4"/>
  <c r="X33" i="4"/>
  <c r="P33" i="4"/>
  <c r="AZ33" i="4"/>
  <c r="AR33" i="4"/>
  <c r="AJ33" i="4"/>
  <c r="AB33" i="4"/>
  <c r="T33" i="4"/>
  <c r="L33" i="4"/>
  <c r="D33" i="4"/>
  <c r="M33" i="4"/>
  <c r="AC33" i="4"/>
  <c r="AS33" i="4"/>
  <c r="Q50" i="4"/>
  <c r="Y56" i="4"/>
  <c r="C8" i="6"/>
  <c r="E8" i="6"/>
  <c r="F28" i="6"/>
  <c r="C32" i="6"/>
  <c r="E32" i="6"/>
  <c r="C60" i="6"/>
  <c r="A104" i="3"/>
  <c r="A112" i="3"/>
  <c r="A120" i="3"/>
  <c r="A128" i="3"/>
  <c r="A136" i="3"/>
  <c r="A144" i="3"/>
  <c r="A152" i="3"/>
  <c r="A160" i="3"/>
  <c r="A168" i="3"/>
  <c r="A176" i="3"/>
  <c r="A184" i="3"/>
  <c r="A192" i="3"/>
  <c r="A200" i="3"/>
  <c r="A208" i="3"/>
  <c r="A216" i="3"/>
  <c r="A224" i="3"/>
  <c r="A232" i="3"/>
  <c r="A240" i="3"/>
  <c r="A248" i="3"/>
  <c r="A256" i="3"/>
  <c r="A264" i="3"/>
  <c r="A272" i="3"/>
  <c r="A280" i="3"/>
  <c r="A288" i="3"/>
  <c r="A296" i="3"/>
  <c r="I3" i="4"/>
  <c r="Q3" i="4"/>
  <c r="Y3" i="4"/>
  <c r="AG3" i="4"/>
  <c r="AO3" i="4"/>
  <c r="AW3" i="4"/>
  <c r="I6" i="4"/>
  <c r="Q6" i="4"/>
  <c r="Y6" i="4"/>
  <c r="AG6" i="4"/>
  <c r="AO6" i="4"/>
  <c r="AW6" i="4"/>
  <c r="I11" i="4"/>
  <c r="Q11" i="4"/>
  <c r="Y11" i="4"/>
  <c r="AG11" i="4"/>
  <c r="AO11" i="4"/>
  <c r="AW11" i="4"/>
  <c r="D15" i="4"/>
  <c r="P15" i="4"/>
  <c r="Y15" i="4"/>
  <c r="AJ15" i="4"/>
  <c r="AV15" i="4"/>
  <c r="D16" i="4"/>
  <c r="M16" i="4"/>
  <c r="Y16" i="4"/>
  <c r="AJ16" i="4"/>
  <c r="AS16" i="4"/>
  <c r="E17" i="4"/>
  <c r="P17" i="4"/>
  <c r="Y17" i="4"/>
  <c r="AK17" i="4"/>
  <c r="AV17" i="4"/>
  <c r="AY20" i="4"/>
  <c r="AZ20" i="4"/>
  <c r="AR20" i="4"/>
  <c r="AJ20" i="4"/>
  <c r="AB20" i="4"/>
  <c r="T20" i="4"/>
  <c r="L20" i="4"/>
  <c r="D20" i="4"/>
  <c r="M20" i="4"/>
  <c r="X20" i="4"/>
  <c r="AG20" i="4"/>
  <c r="AS20" i="4"/>
  <c r="D21" i="4"/>
  <c r="M21" i="4"/>
  <c r="Y21" i="4"/>
  <c r="AJ21" i="4"/>
  <c r="AS21" i="4"/>
  <c r="E22" i="4"/>
  <c r="P22" i="4"/>
  <c r="Y22" i="4"/>
  <c r="AK22" i="4"/>
  <c r="AV22" i="4"/>
  <c r="D23" i="4"/>
  <c r="P23" i="4"/>
  <c r="Y23" i="4"/>
  <c r="AJ23" i="4"/>
  <c r="AV23" i="4"/>
  <c r="D24" i="4"/>
  <c r="M24" i="4"/>
  <c r="Y24" i="4"/>
  <c r="AJ24" i="4"/>
  <c r="AS24" i="4"/>
  <c r="E25" i="4"/>
  <c r="P25" i="4"/>
  <c r="Y25" i="4"/>
  <c r="AK25" i="4"/>
  <c r="AV25" i="4"/>
  <c r="AY28" i="4"/>
  <c r="AZ28" i="4"/>
  <c r="AR28" i="4"/>
  <c r="AJ28" i="4"/>
  <c r="AB28" i="4"/>
  <c r="T28" i="4"/>
  <c r="L28" i="4"/>
  <c r="D28" i="4"/>
  <c r="M28" i="4"/>
  <c r="X28" i="4"/>
  <c r="AG28" i="4"/>
  <c r="AS28" i="4"/>
  <c r="D29" i="4"/>
  <c r="M29" i="4"/>
  <c r="Y29" i="4"/>
  <c r="AJ29" i="4"/>
  <c r="AS29" i="4"/>
  <c r="E30" i="4"/>
  <c r="P30" i="4"/>
  <c r="Y30" i="4"/>
  <c r="AK30" i="4"/>
  <c r="AV30" i="4"/>
  <c r="D31" i="4"/>
  <c r="P31" i="4"/>
  <c r="Y31" i="4"/>
  <c r="AJ31" i="4"/>
  <c r="AV31" i="4"/>
  <c r="D32" i="4"/>
  <c r="M32" i="4"/>
  <c r="Y32" i="4"/>
  <c r="AJ32" i="4"/>
  <c r="AS32" i="4"/>
  <c r="E33" i="4"/>
  <c r="Q33" i="4"/>
  <c r="AG33" i="4"/>
  <c r="AW33" i="4"/>
  <c r="AY44" i="4"/>
  <c r="AI44" i="4"/>
  <c r="N44" i="4"/>
  <c r="AT44" i="4"/>
  <c r="Y44" i="4"/>
  <c r="C44" i="4"/>
  <c r="I44" i="4"/>
  <c r="AD44" i="4"/>
  <c r="AW46" i="4"/>
  <c r="AL46" i="4"/>
  <c r="AA46" i="4"/>
  <c r="Q46" i="4"/>
  <c r="F46" i="4"/>
  <c r="AP46" i="4"/>
  <c r="Z46" i="4"/>
  <c r="K46" i="4"/>
  <c r="AU46" i="4"/>
  <c r="AG46" i="4"/>
  <c r="U46" i="4"/>
  <c r="E46" i="4"/>
  <c r="AK46" i="4"/>
  <c r="J46" i="4"/>
  <c r="V46" i="4"/>
  <c r="AU50" i="4"/>
  <c r="AK50" i="4"/>
  <c r="Z50" i="4"/>
  <c r="O50" i="4"/>
  <c r="E50" i="4"/>
  <c r="AW50" i="4"/>
  <c r="AG50" i="4"/>
  <c r="U50" i="4"/>
  <c r="F50" i="4"/>
  <c r="AP50" i="4"/>
  <c r="AA50" i="4"/>
  <c r="K50" i="4"/>
  <c r="AL50" i="4"/>
  <c r="J50" i="4"/>
  <c r="V50" i="4"/>
  <c r="AI56" i="4"/>
  <c r="N56" i="4"/>
  <c r="AD56" i="4"/>
  <c r="C56" i="4"/>
  <c r="AT56" i="4"/>
  <c r="S56" i="4"/>
  <c r="I56" i="4"/>
  <c r="AO56" i="4"/>
  <c r="C59" i="6"/>
  <c r="I14" i="4"/>
  <c r="Q14" i="4"/>
  <c r="Y14" i="4"/>
  <c r="AG14" i="4"/>
  <c r="AO14" i="4"/>
  <c r="AW14" i="4"/>
  <c r="I19" i="4"/>
  <c r="Q19" i="4"/>
  <c r="Y19" i="4"/>
  <c r="AG19" i="4"/>
  <c r="AO19" i="4"/>
  <c r="AW19" i="4"/>
  <c r="I27" i="4"/>
  <c r="Q27" i="4"/>
  <c r="Y27" i="4"/>
  <c r="AG27" i="4"/>
  <c r="AO27" i="4"/>
  <c r="AW27" i="4"/>
  <c r="I35" i="4"/>
  <c r="Q35" i="4"/>
  <c r="Y35" i="4"/>
  <c r="AG35" i="4"/>
  <c r="AO35" i="4"/>
  <c r="AW35" i="4"/>
  <c r="C36" i="6"/>
  <c r="E36" i="6"/>
  <c r="E35" i="4"/>
  <c r="M35" i="4"/>
  <c r="U35" i="4"/>
  <c r="AC35" i="4"/>
  <c r="AK35" i="4"/>
  <c r="AS35" i="4"/>
  <c r="AY39" i="4"/>
  <c r="AZ39" i="4"/>
  <c r="AR39" i="4"/>
  <c r="AJ39" i="4"/>
  <c r="AB39" i="4"/>
  <c r="T39" i="4"/>
  <c r="L39" i="4"/>
  <c r="D39" i="4"/>
  <c r="AV39" i="4"/>
  <c r="AN39" i="4"/>
  <c r="AF39" i="4"/>
  <c r="X39" i="4"/>
  <c r="P39" i="4"/>
  <c r="H39" i="4"/>
  <c r="Q39" i="4"/>
  <c r="AG39" i="4"/>
  <c r="AW39" i="4"/>
  <c r="AW45" i="4"/>
  <c r="AP45" i="4"/>
  <c r="AI45" i="4"/>
  <c r="AA45" i="4"/>
  <c r="U45" i="4"/>
  <c r="N45" i="4"/>
  <c r="F45" i="4"/>
  <c r="AY45" i="4"/>
  <c r="AO45" i="4"/>
  <c r="AE45" i="4"/>
  <c r="V45" i="4"/>
  <c r="K45" i="4"/>
  <c r="C45" i="4"/>
  <c r="AT45" i="4"/>
  <c r="AK45" i="4"/>
  <c r="Z45" i="4"/>
  <c r="Q45" i="4"/>
  <c r="I45" i="4"/>
  <c r="S45" i="4"/>
  <c r="AL45" i="4"/>
  <c r="AT48" i="4"/>
  <c r="Y48" i="4"/>
  <c r="C48" i="4"/>
  <c r="AY48" i="4"/>
  <c r="S48" i="4"/>
  <c r="AI48" i="4"/>
  <c r="I48" i="4"/>
  <c r="AU49" i="4"/>
  <c r="AO49" i="4"/>
  <c r="AG49" i="4"/>
  <c r="Z49" i="4"/>
  <c r="S49" i="4"/>
  <c r="K49" i="4"/>
  <c r="E49" i="4"/>
  <c r="AT49" i="4"/>
  <c r="AK49" i="4"/>
  <c r="AA49" i="4"/>
  <c r="Q49" i="4"/>
  <c r="I49" i="4"/>
  <c r="AY49" i="4"/>
  <c r="AP49" i="4"/>
  <c r="AE49" i="4"/>
  <c r="V49" i="4"/>
  <c r="N49" i="4"/>
  <c r="C49" i="4"/>
  <c r="U49" i="4"/>
  <c r="AL49" i="4"/>
  <c r="F12" i="6"/>
  <c r="M36" i="4"/>
  <c r="U36" i="4"/>
  <c r="AC36" i="4"/>
  <c r="AK36" i="4"/>
  <c r="AS36" i="4"/>
  <c r="I37" i="4"/>
  <c r="Q37" i="4"/>
  <c r="Y37" i="4"/>
  <c r="AG37" i="4"/>
  <c r="AO37" i="4"/>
  <c r="AW37" i="4"/>
  <c r="E38" i="4"/>
  <c r="M38" i="4"/>
  <c r="U38" i="4"/>
  <c r="AC38" i="4"/>
  <c r="AK38" i="4"/>
  <c r="AS38" i="4"/>
  <c r="I40" i="4"/>
  <c r="Q40" i="4"/>
  <c r="Y40" i="4"/>
  <c r="AG40" i="4"/>
  <c r="AO40" i="4"/>
  <c r="AW40" i="4"/>
  <c r="E41" i="4"/>
  <c r="M41" i="4"/>
  <c r="U41" i="4"/>
  <c r="AC41" i="4"/>
  <c r="AK41" i="4"/>
  <c r="AS41" i="4"/>
  <c r="I42" i="4"/>
  <c r="Q42" i="4"/>
  <c r="AA42" i="4"/>
  <c r="AL42" i="4"/>
  <c r="AW42" i="4"/>
  <c r="C12" i="6"/>
  <c r="E12" i="6"/>
  <c r="C48" i="6"/>
  <c r="C68" i="6"/>
  <c r="I36" i="4"/>
  <c r="Q36" i="4"/>
  <c r="Y36" i="4"/>
  <c r="AG36" i="4"/>
  <c r="AO36" i="4"/>
  <c r="AW36" i="4"/>
  <c r="E37" i="4"/>
  <c r="M37" i="4"/>
  <c r="U37" i="4"/>
  <c r="AC37" i="4"/>
  <c r="AK37" i="4"/>
  <c r="AS37" i="4"/>
  <c r="I38" i="4"/>
  <c r="Q38" i="4"/>
  <c r="Y38" i="4"/>
  <c r="AG38" i="4"/>
  <c r="AO38" i="4"/>
  <c r="AW38" i="4"/>
  <c r="E40" i="4"/>
  <c r="M40" i="4"/>
  <c r="U40" i="4"/>
  <c r="AC40" i="4"/>
  <c r="AK40" i="4"/>
  <c r="AS40" i="4"/>
  <c r="I41" i="4"/>
  <c r="Q41" i="4"/>
  <c r="Y41" i="4"/>
  <c r="AG41" i="4"/>
  <c r="AO41" i="4"/>
  <c r="AW41" i="4"/>
  <c r="E42" i="4"/>
  <c r="M42" i="4"/>
  <c r="V42" i="4"/>
  <c r="AG42" i="4"/>
  <c r="AT53" i="4"/>
  <c r="AL53" i="4"/>
  <c r="AE53" i="4"/>
  <c r="Y53" i="4"/>
  <c r="Q53" i="4"/>
  <c r="J53" i="4"/>
  <c r="C53" i="4"/>
  <c r="K53" i="4"/>
  <c r="U53" i="4"/>
  <c r="AD53" i="4"/>
  <c r="AO53" i="4"/>
  <c r="AW53" i="4"/>
  <c r="C4" i="6"/>
  <c r="C24" i="6"/>
  <c r="E28" i="6"/>
  <c r="C44" i="6"/>
  <c r="C52" i="6"/>
  <c r="C55" i="6"/>
  <c r="C64" i="6"/>
  <c r="C80" i="6"/>
  <c r="S52" i="4"/>
  <c r="K54" i="4"/>
  <c r="V54" i="4"/>
  <c r="AG54" i="4"/>
  <c r="I57" i="4"/>
  <c r="O57" i="4"/>
  <c r="V57" i="4"/>
  <c r="AD57" i="4"/>
  <c r="AK57" i="4"/>
  <c r="AQ57" i="4"/>
  <c r="A2" i="3"/>
  <c r="A102" i="3"/>
  <c r="A114" i="3"/>
  <c r="A122" i="3"/>
  <c r="A126" i="3"/>
  <c r="A138" i="3"/>
  <c r="A142" i="3"/>
  <c r="A146" i="3"/>
  <c r="A150" i="3"/>
  <c r="A154" i="3"/>
  <c r="A166" i="3"/>
  <c r="A178" i="3"/>
  <c r="A186" i="3"/>
  <c r="A190" i="3"/>
  <c r="A198" i="3"/>
  <c r="A202" i="3"/>
  <c r="A210" i="3"/>
  <c r="A226" i="3"/>
  <c r="A230" i="3"/>
  <c r="A234" i="3"/>
  <c r="A242" i="3"/>
  <c r="A254" i="3"/>
  <c r="A266" i="3"/>
  <c r="A278" i="3"/>
  <c r="A290" i="3"/>
  <c r="A294" i="3"/>
  <c r="A298" i="3"/>
  <c r="F43" i="4"/>
  <c r="K43" i="4"/>
  <c r="Q43" i="4"/>
  <c r="V43" i="4"/>
  <c r="AA43" i="4"/>
  <c r="AG43" i="4"/>
  <c r="AL43" i="4"/>
  <c r="AQ43" i="4"/>
  <c r="AZ44" i="4"/>
  <c r="AV44" i="4"/>
  <c r="AR44" i="4"/>
  <c r="AN44" i="4"/>
  <c r="AJ44" i="4"/>
  <c r="AF44" i="4"/>
  <c r="AB44" i="4"/>
  <c r="X44" i="4"/>
  <c r="T44" i="4"/>
  <c r="P44" i="4"/>
  <c r="L44" i="4"/>
  <c r="H44" i="4"/>
  <c r="D44" i="4"/>
  <c r="G44" i="4"/>
  <c r="M44" i="4"/>
  <c r="R44" i="4"/>
  <c r="W44" i="4"/>
  <c r="AC44" i="4"/>
  <c r="AH44" i="4"/>
  <c r="AM44" i="4"/>
  <c r="AS44" i="4"/>
  <c r="AX44" i="4"/>
  <c r="F47" i="4"/>
  <c r="K47" i="4"/>
  <c r="Q47" i="4"/>
  <c r="V47" i="4"/>
  <c r="AA47" i="4"/>
  <c r="AG47" i="4"/>
  <c r="AL47" i="4"/>
  <c r="AQ47" i="4"/>
  <c r="AZ48" i="4"/>
  <c r="AV48" i="4"/>
  <c r="AR48" i="4"/>
  <c r="AN48" i="4"/>
  <c r="AJ48" i="4"/>
  <c r="AF48" i="4"/>
  <c r="AB48" i="4"/>
  <c r="X48" i="4"/>
  <c r="T48" i="4"/>
  <c r="P48" i="4"/>
  <c r="L48" i="4"/>
  <c r="H48" i="4"/>
  <c r="D48" i="4"/>
  <c r="G48" i="4"/>
  <c r="M48" i="4"/>
  <c r="R48" i="4"/>
  <c r="W48" i="4"/>
  <c r="AC48" i="4"/>
  <c r="AH48" i="4"/>
  <c r="AM48" i="4"/>
  <c r="AS48" i="4"/>
  <c r="AX48" i="4"/>
  <c r="F51" i="4"/>
  <c r="K51" i="4"/>
  <c r="Q51" i="4"/>
  <c r="V51" i="4"/>
  <c r="AA51" i="4"/>
  <c r="AG51" i="4"/>
  <c r="AL51" i="4"/>
  <c r="AQ51" i="4"/>
  <c r="AZ52" i="4"/>
  <c r="AV52" i="4"/>
  <c r="AR52" i="4"/>
  <c r="AN52" i="4"/>
  <c r="AJ52" i="4"/>
  <c r="AF52" i="4"/>
  <c r="AB52" i="4"/>
  <c r="X52" i="4"/>
  <c r="T52" i="4"/>
  <c r="P52" i="4"/>
  <c r="L52" i="4"/>
  <c r="H52" i="4"/>
  <c r="D52" i="4"/>
  <c r="G52" i="4"/>
  <c r="M52" i="4"/>
  <c r="R52" i="4"/>
  <c r="W52" i="4"/>
  <c r="AC52" i="4"/>
  <c r="AH52" i="4"/>
  <c r="AM52" i="4"/>
  <c r="AS52" i="4"/>
  <c r="AX52" i="4"/>
  <c r="F55" i="4"/>
  <c r="K55" i="4"/>
  <c r="Q55" i="4"/>
  <c r="V55" i="4"/>
  <c r="AA55" i="4"/>
  <c r="AG55" i="4"/>
  <c r="AL55" i="4"/>
  <c r="AQ55" i="4"/>
  <c r="AZ56" i="4"/>
  <c r="AV56" i="4"/>
  <c r="AR56" i="4"/>
  <c r="AN56" i="4"/>
  <c r="AJ56" i="4"/>
  <c r="AF56" i="4"/>
  <c r="AB56" i="4"/>
  <c r="X56" i="4"/>
  <c r="T56" i="4"/>
  <c r="P56" i="4"/>
  <c r="L56" i="4"/>
  <c r="H56" i="4"/>
  <c r="D56" i="4"/>
  <c r="G56" i="4"/>
  <c r="M56" i="4"/>
  <c r="R56" i="4"/>
  <c r="W56" i="4"/>
  <c r="AC56" i="4"/>
  <c r="AH56" i="4"/>
  <c r="AM56" i="4"/>
  <c r="AS56" i="4"/>
  <c r="AX56" i="4"/>
  <c r="F59" i="4"/>
  <c r="K59" i="4"/>
  <c r="Q59" i="4"/>
  <c r="V59" i="4"/>
  <c r="AA59" i="4"/>
  <c r="AG59" i="4"/>
  <c r="AL59" i="4"/>
  <c r="AQ59" i="4"/>
  <c r="AZ60" i="4"/>
  <c r="AV60" i="4"/>
  <c r="AR60" i="4"/>
  <c r="AN60" i="4"/>
  <c r="AJ60" i="4"/>
  <c r="AF60" i="4"/>
  <c r="AB60" i="4"/>
  <c r="X60" i="4"/>
  <c r="T60" i="4"/>
  <c r="P60" i="4"/>
  <c r="L60" i="4"/>
  <c r="H60" i="4"/>
  <c r="D60" i="4"/>
  <c r="G60" i="4"/>
  <c r="M60" i="4"/>
  <c r="R60" i="4"/>
  <c r="W60" i="4"/>
  <c r="AC60" i="4"/>
  <c r="AH60" i="4"/>
  <c r="AM60" i="4"/>
  <c r="AS60" i="4"/>
  <c r="AX60" i="4"/>
  <c r="F63" i="4"/>
  <c r="K63" i="4"/>
  <c r="Q63" i="4"/>
  <c r="V63" i="4"/>
  <c r="AA63" i="4"/>
  <c r="AG63" i="4"/>
  <c r="AL63" i="4"/>
  <c r="AQ63" i="4"/>
  <c r="AZ64" i="4"/>
  <c r="AV64" i="4"/>
  <c r="AR64" i="4"/>
  <c r="AN64" i="4"/>
  <c r="AJ64" i="4"/>
  <c r="AF64" i="4"/>
  <c r="AB64" i="4"/>
  <c r="X64" i="4"/>
  <c r="T64" i="4"/>
  <c r="P64" i="4"/>
  <c r="L64" i="4"/>
  <c r="H64" i="4"/>
  <c r="D64" i="4"/>
  <c r="G64" i="4"/>
  <c r="M64" i="4"/>
  <c r="R64" i="4"/>
  <c r="W64" i="4"/>
  <c r="AC64" i="4"/>
  <c r="AH64" i="4"/>
  <c r="AM64" i="4"/>
  <c r="AS64" i="4"/>
  <c r="AX64" i="4"/>
  <c r="F67" i="4"/>
  <c r="K67" i="4"/>
  <c r="Q67" i="4"/>
  <c r="V67" i="4"/>
  <c r="AA67" i="4"/>
  <c r="AG67" i="4"/>
  <c r="AL67" i="4"/>
  <c r="AQ67" i="4"/>
  <c r="AZ68" i="4"/>
  <c r="AV68" i="4"/>
  <c r="AR68" i="4"/>
  <c r="AN68" i="4"/>
  <c r="AJ68" i="4"/>
  <c r="AF68" i="4"/>
  <c r="AB68" i="4"/>
  <c r="X68" i="4"/>
  <c r="T68" i="4"/>
  <c r="P68" i="4"/>
  <c r="L68" i="4"/>
  <c r="H68" i="4"/>
  <c r="D68" i="4"/>
  <c r="G68" i="4"/>
  <c r="M68" i="4"/>
  <c r="R68" i="4"/>
  <c r="W68" i="4"/>
  <c r="AC68" i="4"/>
  <c r="AH68" i="4"/>
  <c r="AM68" i="4"/>
  <c r="AS68" i="4"/>
  <c r="AX68" i="4"/>
  <c r="F71" i="4"/>
  <c r="K71" i="4"/>
  <c r="Q71" i="4"/>
  <c r="V71" i="4"/>
  <c r="AA71" i="4"/>
  <c r="AG71" i="4"/>
  <c r="AL71" i="4"/>
  <c r="AQ71" i="4"/>
  <c r="AZ72" i="4"/>
  <c r="AV72" i="4"/>
  <c r="AR72" i="4"/>
  <c r="AN72" i="4"/>
  <c r="AJ72" i="4"/>
  <c r="AF72" i="4"/>
  <c r="AB72" i="4"/>
  <c r="X72" i="4"/>
  <c r="T72" i="4"/>
  <c r="P72" i="4"/>
  <c r="L72" i="4"/>
  <c r="H72" i="4"/>
  <c r="D72" i="4"/>
  <c r="G72" i="4"/>
  <c r="M72" i="4"/>
  <c r="R72" i="4"/>
  <c r="W72" i="4"/>
  <c r="AC72" i="4"/>
  <c r="AH72" i="4"/>
  <c r="AM72" i="4"/>
  <c r="AS72" i="4"/>
  <c r="AX72" i="4"/>
  <c r="F75" i="4"/>
  <c r="K75" i="4"/>
  <c r="Q75" i="4"/>
  <c r="V75" i="4"/>
  <c r="AA75" i="4"/>
  <c r="AG75" i="4"/>
  <c r="AL75" i="4"/>
  <c r="AQ75" i="4"/>
  <c r="AZ76" i="4"/>
  <c r="AV76" i="4"/>
  <c r="AR76" i="4"/>
  <c r="AN76" i="4"/>
  <c r="AJ76" i="4"/>
  <c r="AF76" i="4"/>
  <c r="AB76" i="4"/>
  <c r="X76" i="4"/>
  <c r="T76" i="4"/>
  <c r="P76" i="4"/>
  <c r="L76" i="4"/>
  <c r="H76" i="4"/>
  <c r="D76" i="4"/>
  <c r="G76" i="4"/>
  <c r="M76" i="4"/>
  <c r="R76" i="4"/>
  <c r="W76" i="4"/>
  <c r="AC76" i="4"/>
  <c r="AH76" i="4"/>
  <c r="AM76" i="4"/>
  <c r="AS76" i="4"/>
  <c r="AX76" i="4"/>
  <c r="F79" i="4"/>
  <c r="K79" i="4"/>
  <c r="Q79" i="4"/>
  <c r="V79" i="4"/>
  <c r="AA79" i="4"/>
  <c r="AG79" i="4"/>
  <c r="AL79" i="4"/>
  <c r="AQ79" i="4"/>
  <c r="AW79" i="4"/>
  <c r="AZ80" i="4"/>
  <c r="AV80" i="4"/>
  <c r="AR80" i="4"/>
  <c r="AN80" i="4"/>
  <c r="AJ80" i="4"/>
  <c r="AF80" i="4"/>
  <c r="AB80" i="4"/>
  <c r="X80" i="4"/>
  <c r="T80" i="4"/>
  <c r="P80" i="4"/>
  <c r="L80" i="4"/>
  <c r="H80" i="4"/>
  <c r="D80" i="4"/>
  <c r="G80" i="4"/>
  <c r="M80" i="4"/>
  <c r="R80" i="4"/>
  <c r="W80" i="4"/>
  <c r="AC80" i="4"/>
  <c r="AH80" i="4"/>
  <c r="AM80" i="4"/>
  <c r="AS80" i="4"/>
  <c r="AX80" i="4"/>
  <c r="F83" i="4"/>
  <c r="K83" i="4"/>
  <c r="Q83" i="4"/>
  <c r="V83" i="4"/>
  <c r="AA83" i="4"/>
  <c r="AG83" i="4"/>
  <c r="AL83" i="4"/>
  <c r="AQ83" i="4"/>
  <c r="AW83" i="4"/>
  <c r="AZ84" i="4"/>
  <c r="AV84" i="4"/>
  <c r="AR84" i="4"/>
  <c r="AN84" i="4"/>
  <c r="AJ84" i="4"/>
  <c r="AF84" i="4"/>
  <c r="AB84" i="4"/>
  <c r="X84" i="4"/>
  <c r="T84" i="4"/>
  <c r="P84" i="4"/>
  <c r="L84" i="4"/>
  <c r="H84" i="4"/>
  <c r="D84" i="4"/>
  <c r="G84" i="4"/>
  <c r="M84" i="4"/>
  <c r="R84" i="4"/>
  <c r="W84" i="4"/>
  <c r="AC84" i="4"/>
  <c r="AH84" i="4"/>
  <c r="AM84" i="4"/>
  <c r="AS84" i="4"/>
  <c r="AX84" i="4"/>
  <c r="F87" i="4"/>
  <c r="K87" i="4"/>
  <c r="Q87" i="4"/>
  <c r="V87" i="4"/>
  <c r="AA87" i="4"/>
  <c r="AG87" i="4"/>
  <c r="AL87" i="4"/>
  <c r="AQ87" i="4"/>
  <c r="AW87" i="4"/>
  <c r="AZ88" i="4"/>
  <c r="AV88" i="4"/>
  <c r="AR88" i="4"/>
  <c r="AN88" i="4"/>
  <c r="AJ88" i="4"/>
  <c r="AF88" i="4"/>
  <c r="AB88" i="4"/>
  <c r="X88" i="4"/>
  <c r="T88" i="4"/>
  <c r="P88" i="4"/>
  <c r="L88" i="4"/>
  <c r="H88" i="4"/>
  <c r="D88" i="4"/>
  <c r="G88" i="4"/>
  <c r="M88" i="4"/>
  <c r="R88" i="4"/>
  <c r="W88" i="4"/>
  <c r="AC88" i="4"/>
  <c r="AH88" i="4"/>
  <c r="AM88" i="4"/>
  <c r="AS88" i="4"/>
  <c r="AX88" i="4"/>
  <c r="F91" i="4"/>
  <c r="K91" i="4"/>
  <c r="Q91" i="4"/>
  <c r="V91" i="4"/>
  <c r="AA91" i="4"/>
  <c r="AG91" i="4"/>
  <c r="AL91" i="4"/>
  <c r="AQ91" i="4"/>
  <c r="AZ92" i="4"/>
  <c r="AV92" i="4"/>
  <c r="AR92" i="4"/>
  <c r="AN92" i="4"/>
  <c r="AJ92" i="4"/>
  <c r="AF92" i="4"/>
  <c r="AB92" i="4"/>
  <c r="X92" i="4"/>
  <c r="T92" i="4"/>
  <c r="P92" i="4"/>
  <c r="L92" i="4"/>
  <c r="H92" i="4"/>
  <c r="D92" i="4"/>
  <c r="AY92" i="4"/>
  <c r="AU92" i="4"/>
  <c r="AQ92" i="4"/>
  <c r="AM92" i="4"/>
  <c r="AI92" i="4"/>
  <c r="AE92" i="4"/>
  <c r="AA92" i="4"/>
  <c r="W92" i="4"/>
  <c r="S92" i="4"/>
  <c r="O92" i="4"/>
  <c r="K92" i="4"/>
  <c r="G92" i="4"/>
  <c r="I92" i="4"/>
  <c r="Q92" i="4"/>
  <c r="Y92" i="4"/>
  <c r="AG92" i="4"/>
  <c r="AO92" i="4"/>
  <c r="AW92" i="4"/>
  <c r="I94" i="4"/>
  <c r="Q94" i="4"/>
  <c r="Y94" i="4"/>
  <c r="AG94" i="4"/>
  <c r="AO94" i="4"/>
  <c r="I96" i="4"/>
  <c r="Q96" i="4"/>
  <c r="Y96" i="4"/>
  <c r="AG96" i="4"/>
  <c r="AO96" i="4"/>
  <c r="I98" i="4"/>
  <c r="Q98" i="4"/>
  <c r="Y98" i="4"/>
  <c r="AG98" i="4"/>
  <c r="AO98" i="4"/>
  <c r="I100" i="4"/>
  <c r="Q100" i="4"/>
  <c r="Y100" i="4"/>
  <c r="AG100" i="4"/>
  <c r="AO100" i="4"/>
  <c r="I102" i="4"/>
  <c r="Q102" i="4"/>
  <c r="Y102" i="4"/>
  <c r="AG102" i="4"/>
  <c r="AO102" i="4"/>
  <c r="I104" i="4"/>
  <c r="Q104" i="4"/>
  <c r="Y104" i="4"/>
  <c r="AG104" i="4"/>
  <c r="AO104" i="4"/>
  <c r="A106" i="4"/>
  <c r="I106" i="4"/>
  <c r="Q106" i="4"/>
  <c r="Y106" i="4"/>
  <c r="AG106" i="4"/>
  <c r="AO106" i="4"/>
  <c r="I108" i="4"/>
  <c r="Q108" i="4"/>
  <c r="Y108" i="4"/>
  <c r="AG108" i="4"/>
  <c r="AO108" i="4"/>
  <c r="A110" i="4"/>
  <c r="I110" i="4"/>
  <c r="Q110" i="4"/>
  <c r="Y110" i="4"/>
  <c r="AG110" i="4"/>
  <c r="AO110" i="4"/>
  <c r="I112" i="4"/>
  <c r="Q112" i="4"/>
  <c r="Y112" i="4"/>
  <c r="AG112" i="4"/>
  <c r="AO112" i="4"/>
  <c r="I114" i="4"/>
  <c r="Q114" i="4"/>
  <c r="Y114" i="4"/>
  <c r="AG114" i="4"/>
  <c r="AO114" i="4"/>
  <c r="I116" i="4"/>
  <c r="Q116" i="4"/>
  <c r="Y116" i="4"/>
  <c r="AG116" i="4"/>
  <c r="AO116" i="4"/>
  <c r="A118" i="4"/>
  <c r="I118" i="4"/>
  <c r="Q118" i="4"/>
  <c r="Y118" i="4"/>
  <c r="AG118" i="4"/>
  <c r="AO118" i="4"/>
  <c r="I120" i="4"/>
  <c r="Q120" i="4"/>
  <c r="Y120" i="4"/>
  <c r="AG120" i="4"/>
  <c r="AO120" i="4"/>
  <c r="I122" i="4"/>
  <c r="Q122" i="4"/>
  <c r="Y122" i="4"/>
  <c r="AG122" i="4"/>
  <c r="AO122" i="4"/>
  <c r="I124" i="4"/>
  <c r="Q124" i="4"/>
  <c r="Y124" i="4"/>
  <c r="AG124" i="4"/>
  <c r="AO124" i="4"/>
  <c r="I126" i="4"/>
  <c r="Q126" i="4"/>
  <c r="Y126" i="4"/>
  <c r="AG126" i="4"/>
  <c r="AO126" i="4"/>
  <c r="I128" i="4"/>
  <c r="Q128" i="4"/>
  <c r="Y128" i="4"/>
  <c r="AG128" i="4"/>
  <c r="AO128" i="4"/>
  <c r="A130" i="4"/>
  <c r="I130" i="4"/>
  <c r="Q130" i="4"/>
  <c r="Y130" i="4"/>
  <c r="AG130" i="4"/>
  <c r="M132" i="4"/>
  <c r="AC132" i="4"/>
  <c r="AY134" i="4"/>
  <c r="AU134" i="4"/>
  <c r="AQ134" i="4"/>
  <c r="AM134" i="4"/>
  <c r="AI134" i="4"/>
  <c r="AE134" i="4"/>
  <c r="AA134" i="4"/>
  <c r="W134" i="4"/>
  <c r="S134" i="4"/>
  <c r="O134" i="4"/>
  <c r="K134" i="4"/>
  <c r="G134" i="4"/>
  <c r="C134" i="4"/>
  <c r="AZ134" i="4"/>
  <c r="AV134" i="4"/>
  <c r="AR134" i="4"/>
  <c r="AN134" i="4"/>
  <c r="AJ134" i="4"/>
  <c r="AF134" i="4"/>
  <c r="AB134" i="4"/>
  <c r="X134" i="4"/>
  <c r="T134" i="4"/>
  <c r="P134" i="4"/>
  <c r="L134" i="4"/>
  <c r="H134" i="4"/>
  <c r="D134" i="4"/>
  <c r="AW134" i="4"/>
  <c r="AO134" i="4"/>
  <c r="AG134" i="4"/>
  <c r="Y134" i="4"/>
  <c r="Q134" i="4"/>
  <c r="I134" i="4"/>
  <c r="AT134" i="4"/>
  <c r="AL134" i="4"/>
  <c r="AD134" i="4"/>
  <c r="V134" i="4"/>
  <c r="N134" i="4"/>
  <c r="F134" i="4"/>
  <c r="R134" i="4"/>
  <c r="AH134" i="4"/>
  <c r="AX134" i="4"/>
  <c r="A137" i="4"/>
  <c r="M140" i="4"/>
  <c r="AC140" i="4"/>
  <c r="AY142" i="4"/>
  <c r="AU142" i="4"/>
  <c r="AQ142" i="4"/>
  <c r="AM142" i="4"/>
  <c r="AI142" i="4"/>
  <c r="AE142" i="4"/>
  <c r="AA142" i="4"/>
  <c r="W142" i="4"/>
  <c r="S142" i="4"/>
  <c r="O142" i="4"/>
  <c r="K142" i="4"/>
  <c r="G142" i="4"/>
  <c r="C142" i="4"/>
  <c r="AZ142" i="4"/>
  <c r="AV142" i="4"/>
  <c r="AR142" i="4"/>
  <c r="AN142" i="4"/>
  <c r="AJ142" i="4"/>
  <c r="AF142" i="4"/>
  <c r="AB142" i="4"/>
  <c r="X142" i="4"/>
  <c r="T142" i="4"/>
  <c r="P142" i="4"/>
  <c r="L142" i="4"/>
  <c r="H142" i="4"/>
  <c r="D142" i="4"/>
  <c r="AW142" i="4"/>
  <c r="AO142" i="4"/>
  <c r="AG142" i="4"/>
  <c r="Y142" i="4"/>
  <c r="Q142" i="4"/>
  <c r="I142" i="4"/>
  <c r="AT142" i="4"/>
  <c r="AL142" i="4"/>
  <c r="AD142" i="4"/>
  <c r="V142" i="4"/>
  <c r="N142" i="4"/>
  <c r="F142" i="4"/>
  <c r="R142" i="4"/>
  <c r="AH142" i="4"/>
  <c r="AX142" i="4"/>
  <c r="A145" i="4"/>
  <c r="A149" i="4"/>
  <c r="A157" i="4"/>
  <c r="AZ201" i="4"/>
  <c r="AV201" i="4"/>
  <c r="AR201" i="4"/>
  <c r="AN201" i="4"/>
  <c r="AJ201" i="4"/>
  <c r="AF201" i="4"/>
  <c r="AB201" i="4"/>
  <c r="X201" i="4"/>
  <c r="T201" i="4"/>
  <c r="P201" i="4"/>
  <c r="L201" i="4"/>
  <c r="H201" i="4"/>
  <c r="D201" i="4"/>
  <c r="AW201" i="4"/>
  <c r="AQ201" i="4"/>
  <c r="AL201" i="4"/>
  <c r="AG201" i="4"/>
  <c r="AA201" i="4"/>
  <c r="V201" i="4"/>
  <c r="Q201" i="4"/>
  <c r="K201" i="4"/>
  <c r="F201" i="4"/>
  <c r="AU201" i="4"/>
  <c r="AP201" i="4"/>
  <c r="AK201" i="4"/>
  <c r="AE201" i="4"/>
  <c r="Z201" i="4"/>
  <c r="U201" i="4"/>
  <c r="O201" i="4"/>
  <c r="J201" i="4"/>
  <c r="E201" i="4"/>
  <c r="AT201" i="4"/>
  <c r="AI201" i="4"/>
  <c r="Y201" i="4"/>
  <c r="N201" i="4"/>
  <c r="C201" i="4"/>
  <c r="AY201" i="4"/>
  <c r="AO201" i="4"/>
  <c r="AD201" i="4"/>
  <c r="S201" i="4"/>
  <c r="I201" i="4"/>
  <c r="AX201" i="4"/>
  <c r="AM201" i="4"/>
  <c r="AC201" i="4"/>
  <c r="R201" i="4"/>
  <c r="G201" i="4"/>
  <c r="W201" i="4"/>
  <c r="M201" i="4"/>
  <c r="AH201" i="4"/>
  <c r="D1" i="2"/>
  <c r="AZ43" i="4"/>
  <c r="AV43" i="4"/>
  <c r="AR43" i="4"/>
  <c r="AN43" i="4"/>
  <c r="AJ43" i="4"/>
  <c r="AF43" i="4"/>
  <c r="AB43" i="4"/>
  <c r="X43" i="4"/>
  <c r="T43" i="4"/>
  <c r="P43" i="4"/>
  <c r="L43" i="4"/>
  <c r="H43" i="4"/>
  <c r="D43" i="4"/>
  <c r="M43" i="4"/>
  <c r="W43" i="4"/>
  <c r="AC43" i="4"/>
  <c r="AM43" i="4"/>
  <c r="AS43" i="4"/>
  <c r="AX43" i="4"/>
  <c r="AZ47" i="4"/>
  <c r="AV47" i="4"/>
  <c r="AR47" i="4"/>
  <c r="AN47" i="4"/>
  <c r="AJ47" i="4"/>
  <c r="AF47" i="4"/>
  <c r="AB47" i="4"/>
  <c r="X47" i="4"/>
  <c r="T47" i="4"/>
  <c r="P47" i="4"/>
  <c r="L47" i="4"/>
  <c r="H47" i="4"/>
  <c r="D47" i="4"/>
  <c r="M47" i="4"/>
  <c r="W47" i="4"/>
  <c r="AH47" i="4"/>
  <c r="AM47" i="4"/>
  <c r="AX47" i="4"/>
  <c r="AZ51" i="4"/>
  <c r="AV51" i="4"/>
  <c r="AR51" i="4"/>
  <c r="AN51" i="4"/>
  <c r="AJ51" i="4"/>
  <c r="AF51" i="4"/>
  <c r="AB51" i="4"/>
  <c r="X51" i="4"/>
  <c r="T51" i="4"/>
  <c r="P51" i="4"/>
  <c r="L51" i="4"/>
  <c r="H51" i="4"/>
  <c r="D51" i="4"/>
  <c r="G51" i="4"/>
  <c r="R51" i="4"/>
  <c r="AC51" i="4"/>
  <c r="AM51" i="4"/>
  <c r="AZ55" i="4"/>
  <c r="AV55" i="4"/>
  <c r="AR55" i="4"/>
  <c r="AN55" i="4"/>
  <c r="AJ55" i="4"/>
  <c r="AF55" i="4"/>
  <c r="AB55" i="4"/>
  <c r="X55" i="4"/>
  <c r="T55" i="4"/>
  <c r="P55" i="4"/>
  <c r="L55" i="4"/>
  <c r="H55" i="4"/>
  <c r="D55" i="4"/>
  <c r="R55" i="4"/>
  <c r="AH55" i="4"/>
  <c r="AS55" i="4"/>
  <c r="AZ59" i="4"/>
  <c r="AV59" i="4"/>
  <c r="AR59" i="4"/>
  <c r="AN59" i="4"/>
  <c r="AJ59" i="4"/>
  <c r="AF59" i="4"/>
  <c r="AB59" i="4"/>
  <c r="X59" i="4"/>
  <c r="T59" i="4"/>
  <c r="P59" i="4"/>
  <c r="L59" i="4"/>
  <c r="H59" i="4"/>
  <c r="D59" i="4"/>
  <c r="M59" i="4"/>
  <c r="W59" i="4"/>
  <c r="AC59" i="4"/>
  <c r="AM59" i="4"/>
  <c r="AS59" i="4"/>
  <c r="AX59" i="4"/>
  <c r="AZ63" i="4"/>
  <c r="AV63" i="4"/>
  <c r="AR63" i="4"/>
  <c r="AN63" i="4"/>
  <c r="AJ63" i="4"/>
  <c r="AF63" i="4"/>
  <c r="AB63" i="4"/>
  <c r="X63" i="4"/>
  <c r="T63" i="4"/>
  <c r="P63" i="4"/>
  <c r="L63" i="4"/>
  <c r="H63" i="4"/>
  <c r="D63" i="4"/>
  <c r="M63" i="4"/>
  <c r="AC63" i="4"/>
  <c r="AM63" i="4"/>
  <c r="AX63" i="4"/>
  <c r="AZ67" i="4"/>
  <c r="AV67" i="4"/>
  <c r="AR67" i="4"/>
  <c r="AN67" i="4"/>
  <c r="AJ67" i="4"/>
  <c r="AF67" i="4"/>
  <c r="AB67" i="4"/>
  <c r="X67" i="4"/>
  <c r="T67" i="4"/>
  <c r="P67" i="4"/>
  <c r="L67" i="4"/>
  <c r="H67" i="4"/>
  <c r="D67" i="4"/>
  <c r="M67" i="4"/>
  <c r="W67" i="4"/>
  <c r="AC67" i="4"/>
  <c r="AH67" i="4"/>
  <c r="AM67" i="4"/>
  <c r="AX67" i="4"/>
  <c r="AZ71" i="4"/>
  <c r="AV71" i="4"/>
  <c r="AR71" i="4"/>
  <c r="AN71" i="4"/>
  <c r="AJ71" i="4"/>
  <c r="AF71" i="4"/>
  <c r="AB71" i="4"/>
  <c r="X71" i="4"/>
  <c r="T71" i="4"/>
  <c r="P71" i="4"/>
  <c r="L71" i="4"/>
  <c r="H71" i="4"/>
  <c r="D71" i="4"/>
  <c r="M71" i="4"/>
  <c r="W71" i="4"/>
  <c r="AM71" i="4"/>
  <c r="AZ75" i="4"/>
  <c r="AV75" i="4"/>
  <c r="AR75" i="4"/>
  <c r="AN75" i="4"/>
  <c r="AJ75" i="4"/>
  <c r="AF75" i="4"/>
  <c r="AB75" i="4"/>
  <c r="X75" i="4"/>
  <c r="T75" i="4"/>
  <c r="P75" i="4"/>
  <c r="L75" i="4"/>
  <c r="H75" i="4"/>
  <c r="D75" i="4"/>
  <c r="G75" i="4"/>
  <c r="M75" i="4"/>
  <c r="R75" i="4"/>
  <c r="W75" i="4"/>
  <c r="AC75" i="4"/>
  <c r="AH75" i="4"/>
  <c r="AM75" i="4"/>
  <c r="AS75" i="4"/>
  <c r="AX75" i="4"/>
  <c r="G79" i="4"/>
  <c r="R79" i="4"/>
  <c r="G83" i="4"/>
  <c r="R83" i="4"/>
  <c r="W83" i="4"/>
  <c r="AH83" i="4"/>
  <c r="AM83" i="4"/>
  <c r="AS83" i="4"/>
  <c r="M87" i="4"/>
  <c r="W87" i="4"/>
  <c r="AH87" i="4"/>
  <c r="AZ91" i="4"/>
  <c r="AV91" i="4"/>
  <c r="AR91" i="4"/>
  <c r="AN91" i="4"/>
  <c r="AJ91" i="4"/>
  <c r="AF91" i="4"/>
  <c r="AB91" i="4"/>
  <c r="X91" i="4"/>
  <c r="T91" i="4"/>
  <c r="P91" i="4"/>
  <c r="L91" i="4"/>
  <c r="H91" i="4"/>
  <c r="D91" i="4"/>
  <c r="G91" i="4"/>
  <c r="M91" i="4"/>
  <c r="R91" i="4"/>
  <c r="W91" i="4"/>
  <c r="AC91" i="4"/>
  <c r="AH91" i="4"/>
  <c r="AM91" i="4"/>
  <c r="AS91" i="4"/>
  <c r="AX91" i="4"/>
  <c r="AZ94" i="4"/>
  <c r="AV94" i="4"/>
  <c r="AR94" i="4"/>
  <c r="AN94" i="4"/>
  <c r="AJ94" i="4"/>
  <c r="AF94" i="4"/>
  <c r="AB94" i="4"/>
  <c r="X94" i="4"/>
  <c r="T94" i="4"/>
  <c r="P94" i="4"/>
  <c r="L94" i="4"/>
  <c r="H94" i="4"/>
  <c r="D94" i="4"/>
  <c r="AY94" i="4"/>
  <c r="AU94" i="4"/>
  <c r="AQ94" i="4"/>
  <c r="AM94" i="4"/>
  <c r="AI94" i="4"/>
  <c r="AE94" i="4"/>
  <c r="AA94" i="4"/>
  <c r="W94" i="4"/>
  <c r="S94" i="4"/>
  <c r="O94" i="4"/>
  <c r="K94" i="4"/>
  <c r="G94" i="4"/>
  <c r="C94" i="4"/>
  <c r="J94" i="4"/>
  <c r="R94" i="4"/>
  <c r="Z94" i="4"/>
  <c r="AH94" i="4"/>
  <c r="AP94" i="4"/>
  <c r="AX94" i="4"/>
  <c r="AZ96" i="4"/>
  <c r="AV96" i="4"/>
  <c r="AR96" i="4"/>
  <c r="AN96" i="4"/>
  <c r="AJ96" i="4"/>
  <c r="AF96" i="4"/>
  <c r="AB96" i="4"/>
  <c r="X96" i="4"/>
  <c r="T96" i="4"/>
  <c r="P96" i="4"/>
  <c r="L96" i="4"/>
  <c r="H96" i="4"/>
  <c r="D96" i="4"/>
  <c r="AY96" i="4"/>
  <c r="AU96" i="4"/>
  <c r="AQ96" i="4"/>
  <c r="AM96" i="4"/>
  <c r="AI96" i="4"/>
  <c r="AE96" i="4"/>
  <c r="AA96" i="4"/>
  <c r="W96" i="4"/>
  <c r="S96" i="4"/>
  <c r="O96" i="4"/>
  <c r="K96" i="4"/>
  <c r="G96" i="4"/>
  <c r="C96" i="4"/>
  <c r="J96" i="4"/>
  <c r="R96" i="4"/>
  <c r="Z96" i="4"/>
  <c r="AH96" i="4"/>
  <c r="AP96" i="4"/>
  <c r="AX96" i="4"/>
  <c r="AZ98" i="4"/>
  <c r="AV98" i="4"/>
  <c r="AR98" i="4"/>
  <c r="AN98" i="4"/>
  <c r="AJ98" i="4"/>
  <c r="AF98" i="4"/>
  <c r="AB98" i="4"/>
  <c r="X98" i="4"/>
  <c r="T98" i="4"/>
  <c r="P98" i="4"/>
  <c r="L98" i="4"/>
  <c r="H98" i="4"/>
  <c r="D98" i="4"/>
  <c r="AY98" i="4"/>
  <c r="AU98" i="4"/>
  <c r="AQ98" i="4"/>
  <c r="AM98" i="4"/>
  <c r="AI98" i="4"/>
  <c r="AE98" i="4"/>
  <c r="AA98" i="4"/>
  <c r="W98" i="4"/>
  <c r="S98" i="4"/>
  <c r="O98" i="4"/>
  <c r="K98" i="4"/>
  <c r="G98" i="4"/>
  <c r="C98" i="4"/>
  <c r="J98" i="4"/>
  <c r="R98" i="4"/>
  <c r="Z98" i="4"/>
  <c r="AH98" i="4"/>
  <c r="AP98" i="4"/>
  <c r="AX98" i="4"/>
  <c r="AZ100" i="4"/>
  <c r="AV100" i="4"/>
  <c r="AR100" i="4"/>
  <c r="AN100" i="4"/>
  <c r="AJ100" i="4"/>
  <c r="AF100" i="4"/>
  <c r="AB100" i="4"/>
  <c r="X100" i="4"/>
  <c r="T100" i="4"/>
  <c r="P100" i="4"/>
  <c r="L100" i="4"/>
  <c r="H100" i="4"/>
  <c r="D100" i="4"/>
  <c r="AY100" i="4"/>
  <c r="AU100" i="4"/>
  <c r="AQ100" i="4"/>
  <c r="AM100" i="4"/>
  <c r="AI100" i="4"/>
  <c r="AE100" i="4"/>
  <c r="AA100" i="4"/>
  <c r="W100" i="4"/>
  <c r="S100" i="4"/>
  <c r="O100" i="4"/>
  <c r="K100" i="4"/>
  <c r="G100" i="4"/>
  <c r="C100" i="4"/>
  <c r="J100" i="4"/>
  <c r="R100" i="4"/>
  <c r="Z100" i="4"/>
  <c r="AH100" i="4"/>
  <c r="AP100" i="4"/>
  <c r="AX100" i="4"/>
  <c r="AZ102" i="4"/>
  <c r="AV102" i="4"/>
  <c r="AR102" i="4"/>
  <c r="AN102" i="4"/>
  <c r="AJ102" i="4"/>
  <c r="AF102" i="4"/>
  <c r="AB102" i="4"/>
  <c r="X102" i="4"/>
  <c r="T102" i="4"/>
  <c r="P102" i="4"/>
  <c r="L102" i="4"/>
  <c r="H102" i="4"/>
  <c r="D102" i="4"/>
  <c r="AY102" i="4"/>
  <c r="AU102" i="4"/>
  <c r="AQ102" i="4"/>
  <c r="AM102" i="4"/>
  <c r="AI102" i="4"/>
  <c r="AE102" i="4"/>
  <c r="AA102" i="4"/>
  <c r="W102" i="4"/>
  <c r="S102" i="4"/>
  <c r="O102" i="4"/>
  <c r="K102" i="4"/>
  <c r="G102" i="4"/>
  <c r="C102" i="4"/>
  <c r="J102" i="4"/>
  <c r="R102" i="4"/>
  <c r="Z102" i="4"/>
  <c r="AH102" i="4"/>
  <c r="AP102" i="4"/>
  <c r="AX102" i="4"/>
  <c r="AZ104" i="4"/>
  <c r="AV104" i="4"/>
  <c r="AR104" i="4"/>
  <c r="AN104" i="4"/>
  <c r="AJ104" i="4"/>
  <c r="AF104" i="4"/>
  <c r="AB104" i="4"/>
  <c r="X104" i="4"/>
  <c r="T104" i="4"/>
  <c r="P104" i="4"/>
  <c r="L104" i="4"/>
  <c r="H104" i="4"/>
  <c r="D104" i="4"/>
  <c r="AY104" i="4"/>
  <c r="AU104" i="4"/>
  <c r="AQ104" i="4"/>
  <c r="AM104" i="4"/>
  <c r="AI104" i="4"/>
  <c r="AE104" i="4"/>
  <c r="AA104" i="4"/>
  <c r="W104" i="4"/>
  <c r="S104" i="4"/>
  <c r="O104" i="4"/>
  <c r="K104" i="4"/>
  <c r="G104" i="4"/>
  <c r="C104" i="4"/>
  <c r="J104" i="4"/>
  <c r="R104" i="4"/>
  <c r="Z104" i="4"/>
  <c r="AH104" i="4"/>
  <c r="AP104" i="4"/>
  <c r="AX104" i="4"/>
  <c r="AZ106" i="4"/>
  <c r="AV106" i="4"/>
  <c r="AR106" i="4"/>
  <c r="AN106" i="4"/>
  <c r="AJ106" i="4"/>
  <c r="AF106" i="4"/>
  <c r="AB106" i="4"/>
  <c r="X106" i="4"/>
  <c r="T106" i="4"/>
  <c r="P106" i="4"/>
  <c r="L106" i="4"/>
  <c r="H106" i="4"/>
  <c r="D106" i="4"/>
  <c r="AY106" i="4"/>
  <c r="AU106" i="4"/>
  <c r="AQ106" i="4"/>
  <c r="AM106" i="4"/>
  <c r="AI106" i="4"/>
  <c r="AE106" i="4"/>
  <c r="AA106" i="4"/>
  <c r="W106" i="4"/>
  <c r="S106" i="4"/>
  <c r="O106" i="4"/>
  <c r="K106" i="4"/>
  <c r="G106" i="4"/>
  <c r="C106" i="4"/>
  <c r="J106" i="4"/>
  <c r="R106" i="4"/>
  <c r="Z106" i="4"/>
  <c r="AH106" i="4"/>
  <c r="AP106" i="4"/>
  <c r="AX106" i="4"/>
  <c r="AZ108" i="4"/>
  <c r="AV108" i="4"/>
  <c r="AR108" i="4"/>
  <c r="AN108" i="4"/>
  <c r="AJ108" i="4"/>
  <c r="AF108" i="4"/>
  <c r="AB108" i="4"/>
  <c r="X108" i="4"/>
  <c r="T108" i="4"/>
  <c r="P108" i="4"/>
  <c r="L108" i="4"/>
  <c r="H108" i="4"/>
  <c r="D108" i="4"/>
  <c r="AY108" i="4"/>
  <c r="AU108" i="4"/>
  <c r="AQ108" i="4"/>
  <c r="AM108" i="4"/>
  <c r="AI108" i="4"/>
  <c r="AE108" i="4"/>
  <c r="AA108" i="4"/>
  <c r="W108" i="4"/>
  <c r="S108" i="4"/>
  <c r="O108" i="4"/>
  <c r="K108" i="4"/>
  <c r="G108" i="4"/>
  <c r="C108" i="4"/>
  <c r="J108" i="4"/>
  <c r="R108" i="4"/>
  <c r="Z108" i="4"/>
  <c r="AH108" i="4"/>
  <c r="AP108" i="4"/>
  <c r="AX108" i="4"/>
  <c r="AZ110" i="4"/>
  <c r="AV110" i="4"/>
  <c r="AR110" i="4"/>
  <c r="AN110" i="4"/>
  <c r="AJ110" i="4"/>
  <c r="AF110" i="4"/>
  <c r="AB110" i="4"/>
  <c r="X110" i="4"/>
  <c r="T110" i="4"/>
  <c r="P110" i="4"/>
  <c r="L110" i="4"/>
  <c r="H110" i="4"/>
  <c r="D110" i="4"/>
  <c r="AY110" i="4"/>
  <c r="AU110" i="4"/>
  <c r="AQ110" i="4"/>
  <c r="AM110" i="4"/>
  <c r="AI110" i="4"/>
  <c r="AE110" i="4"/>
  <c r="AA110" i="4"/>
  <c r="W110" i="4"/>
  <c r="S110" i="4"/>
  <c r="O110" i="4"/>
  <c r="K110" i="4"/>
  <c r="G110" i="4"/>
  <c r="C110" i="4"/>
  <c r="J110" i="4"/>
  <c r="R110" i="4"/>
  <c r="Z110" i="4"/>
  <c r="AH110" i="4"/>
  <c r="AP110" i="4"/>
  <c r="AX110" i="4"/>
  <c r="AZ112" i="4"/>
  <c r="AV112" i="4"/>
  <c r="AR112" i="4"/>
  <c r="AN112" i="4"/>
  <c r="AJ112" i="4"/>
  <c r="AF112" i="4"/>
  <c r="AB112" i="4"/>
  <c r="X112" i="4"/>
  <c r="T112" i="4"/>
  <c r="P112" i="4"/>
  <c r="L112" i="4"/>
  <c r="H112" i="4"/>
  <c r="D112" i="4"/>
  <c r="AY112" i="4"/>
  <c r="AU112" i="4"/>
  <c r="AQ112" i="4"/>
  <c r="AM112" i="4"/>
  <c r="AI112" i="4"/>
  <c r="AE112" i="4"/>
  <c r="AA112" i="4"/>
  <c r="W112" i="4"/>
  <c r="S112" i="4"/>
  <c r="O112" i="4"/>
  <c r="K112" i="4"/>
  <c r="G112" i="4"/>
  <c r="C112" i="4"/>
  <c r="J112" i="4"/>
  <c r="R112" i="4"/>
  <c r="Z112" i="4"/>
  <c r="AH112" i="4"/>
  <c r="AP112" i="4"/>
  <c r="AX112" i="4"/>
  <c r="AZ114" i="4"/>
  <c r="AV114" i="4"/>
  <c r="AR114" i="4"/>
  <c r="AN114" i="4"/>
  <c r="AJ114" i="4"/>
  <c r="AF114" i="4"/>
  <c r="AB114" i="4"/>
  <c r="X114" i="4"/>
  <c r="T114" i="4"/>
  <c r="P114" i="4"/>
  <c r="L114" i="4"/>
  <c r="H114" i="4"/>
  <c r="D114" i="4"/>
  <c r="AY114" i="4"/>
  <c r="AU114" i="4"/>
  <c r="AQ114" i="4"/>
  <c r="AM114" i="4"/>
  <c r="AI114" i="4"/>
  <c r="AE114" i="4"/>
  <c r="AA114" i="4"/>
  <c r="W114" i="4"/>
  <c r="S114" i="4"/>
  <c r="O114" i="4"/>
  <c r="K114" i="4"/>
  <c r="G114" i="4"/>
  <c r="C114" i="4"/>
  <c r="J114" i="4"/>
  <c r="R114" i="4"/>
  <c r="Z114" i="4"/>
  <c r="AH114" i="4"/>
  <c r="AP114" i="4"/>
  <c r="AX114" i="4"/>
  <c r="AZ116" i="4"/>
  <c r="AV116" i="4"/>
  <c r="AR116" i="4"/>
  <c r="AN116" i="4"/>
  <c r="AJ116" i="4"/>
  <c r="AF116" i="4"/>
  <c r="AB116" i="4"/>
  <c r="X116" i="4"/>
  <c r="T116" i="4"/>
  <c r="P116" i="4"/>
  <c r="L116" i="4"/>
  <c r="H116" i="4"/>
  <c r="D116" i="4"/>
  <c r="AY116" i="4"/>
  <c r="AU116" i="4"/>
  <c r="AQ116" i="4"/>
  <c r="AM116" i="4"/>
  <c r="AI116" i="4"/>
  <c r="AE116" i="4"/>
  <c r="AA116" i="4"/>
  <c r="W116" i="4"/>
  <c r="S116" i="4"/>
  <c r="O116" i="4"/>
  <c r="K116" i="4"/>
  <c r="G116" i="4"/>
  <c r="C116" i="4"/>
  <c r="J116" i="4"/>
  <c r="R116" i="4"/>
  <c r="Z116" i="4"/>
  <c r="AH116" i="4"/>
  <c r="AP116" i="4"/>
  <c r="AX116" i="4"/>
  <c r="AZ118" i="4"/>
  <c r="AV118" i="4"/>
  <c r="AR118" i="4"/>
  <c r="AN118" i="4"/>
  <c r="AJ118" i="4"/>
  <c r="AF118" i="4"/>
  <c r="AB118" i="4"/>
  <c r="X118" i="4"/>
  <c r="T118" i="4"/>
  <c r="P118" i="4"/>
  <c r="L118" i="4"/>
  <c r="H118" i="4"/>
  <c r="D118" i="4"/>
  <c r="AY118" i="4"/>
  <c r="AU118" i="4"/>
  <c r="AQ118" i="4"/>
  <c r="AM118" i="4"/>
  <c r="AI118" i="4"/>
  <c r="AE118" i="4"/>
  <c r="AA118" i="4"/>
  <c r="W118" i="4"/>
  <c r="S118" i="4"/>
  <c r="O118" i="4"/>
  <c r="K118" i="4"/>
  <c r="G118" i="4"/>
  <c r="C118" i="4"/>
  <c r="J118" i="4"/>
  <c r="R118" i="4"/>
  <c r="Z118" i="4"/>
  <c r="AH118" i="4"/>
  <c r="AP118" i="4"/>
  <c r="AX118" i="4"/>
  <c r="AZ120" i="4"/>
  <c r="AV120" i="4"/>
  <c r="AR120" i="4"/>
  <c r="AN120" i="4"/>
  <c r="AJ120" i="4"/>
  <c r="AF120" i="4"/>
  <c r="AB120" i="4"/>
  <c r="X120" i="4"/>
  <c r="T120" i="4"/>
  <c r="P120" i="4"/>
  <c r="L120" i="4"/>
  <c r="H120" i="4"/>
  <c r="D120" i="4"/>
  <c r="AY120" i="4"/>
  <c r="AU120" i="4"/>
  <c r="AQ120" i="4"/>
  <c r="AM120" i="4"/>
  <c r="AI120" i="4"/>
  <c r="AE120" i="4"/>
  <c r="AA120" i="4"/>
  <c r="W120" i="4"/>
  <c r="S120" i="4"/>
  <c r="O120" i="4"/>
  <c r="K120" i="4"/>
  <c r="G120" i="4"/>
  <c r="C120" i="4"/>
  <c r="J120" i="4"/>
  <c r="R120" i="4"/>
  <c r="Z120" i="4"/>
  <c r="AH120" i="4"/>
  <c r="AP120" i="4"/>
  <c r="AX120" i="4"/>
  <c r="AZ122" i="4"/>
  <c r="AV122" i="4"/>
  <c r="AR122" i="4"/>
  <c r="AN122" i="4"/>
  <c r="AJ122" i="4"/>
  <c r="AF122" i="4"/>
  <c r="AB122" i="4"/>
  <c r="X122" i="4"/>
  <c r="T122" i="4"/>
  <c r="P122" i="4"/>
  <c r="L122" i="4"/>
  <c r="H122" i="4"/>
  <c r="D122" i="4"/>
  <c r="AY122" i="4"/>
  <c r="AU122" i="4"/>
  <c r="AQ122" i="4"/>
  <c r="AM122" i="4"/>
  <c r="AI122" i="4"/>
  <c r="AE122" i="4"/>
  <c r="AA122" i="4"/>
  <c r="W122" i="4"/>
  <c r="S122" i="4"/>
  <c r="O122" i="4"/>
  <c r="K122" i="4"/>
  <c r="G122" i="4"/>
  <c r="C122" i="4"/>
  <c r="J122" i="4"/>
  <c r="R122" i="4"/>
  <c r="Z122" i="4"/>
  <c r="AH122" i="4"/>
  <c r="AP122" i="4"/>
  <c r="AX122" i="4"/>
  <c r="AZ124" i="4"/>
  <c r="AV124" i="4"/>
  <c r="AR124" i="4"/>
  <c r="AN124" i="4"/>
  <c r="AJ124" i="4"/>
  <c r="AF124" i="4"/>
  <c r="AB124" i="4"/>
  <c r="X124" i="4"/>
  <c r="T124" i="4"/>
  <c r="P124" i="4"/>
  <c r="L124" i="4"/>
  <c r="H124" i="4"/>
  <c r="D124" i="4"/>
  <c r="AY124" i="4"/>
  <c r="AU124" i="4"/>
  <c r="AQ124" i="4"/>
  <c r="AM124" i="4"/>
  <c r="AI124" i="4"/>
  <c r="AE124" i="4"/>
  <c r="AA124" i="4"/>
  <c r="W124" i="4"/>
  <c r="S124" i="4"/>
  <c r="O124" i="4"/>
  <c r="K124" i="4"/>
  <c r="G124" i="4"/>
  <c r="C124" i="4"/>
  <c r="J124" i="4"/>
  <c r="R124" i="4"/>
  <c r="Z124" i="4"/>
  <c r="AH124" i="4"/>
  <c r="AP124" i="4"/>
  <c r="AX124" i="4"/>
  <c r="AZ126" i="4"/>
  <c r="AV126" i="4"/>
  <c r="AR126" i="4"/>
  <c r="AN126" i="4"/>
  <c r="AJ126" i="4"/>
  <c r="AF126" i="4"/>
  <c r="AB126" i="4"/>
  <c r="X126" i="4"/>
  <c r="T126" i="4"/>
  <c r="P126" i="4"/>
  <c r="L126" i="4"/>
  <c r="H126" i="4"/>
  <c r="D126" i="4"/>
  <c r="AY126" i="4"/>
  <c r="AU126" i="4"/>
  <c r="AQ126" i="4"/>
  <c r="AM126" i="4"/>
  <c r="AI126" i="4"/>
  <c r="AE126" i="4"/>
  <c r="AA126" i="4"/>
  <c r="W126" i="4"/>
  <c r="S126" i="4"/>
  <c r="O126" i="4"/>
  <c r="K126" i="4"/>
  <c r="G126" i="4"/>
  <c r="C126" i="4"/>
  <c r="J126" i="4"/>
  <c r="R126" i="4"/>
  <c r="Z126" i="4"/>
  <c r="AH126" i="4"/>
  <c r="AP126" i="4"/>
  <c r="AX126" i="4"/>
  <c r="AZ128" i="4"/>
  <c r="AV128" i="4"/>
  <c r="AR128" i="4"/>
  <c r="AN128" i="4"/>
  <c r="AJ128" i="4"/>
  <c r="AF128" i="4"/>
  <c r="AB128" i="4"/>
  <c r="X128" i="4"/>
  <c r="T128" i="4"/>
  <c r="P128" i="4"/>
  <c r="L128" i="4"/>
  <c r="H128" i="4"/>
  <c r="D128" i="4"/>
  <c r="AY128" i="4"/>
  <c r="AU128" i="4"/>
  <c r="AQ128" i="4"/>
  <c r="AM128" i="4"/>
  <c r="AI128" i="4"/>
  <c r="AE128" i="4"/>
  <c r="AA128" i="4"/>
  <c r="W128" i="4"/>
  <c r="S128" i="4"/>
  <c r="O128" i="4"/>
  <c r="K128" i="4"/>
  <c r="G128" i="4"/>
  <c r="C128" i="4"/>
  <c r="J128" i="4"/>
  <c r="R128" i="4"/>
  <c r="Z128" i="4"/>
  <c r="AH128" i="4"/>
  <c r="AP128" i="4"/>
  <c r="AX128" i="4"/>
  <c r="AY130" i="4"/>
  <c r="AU130" i="4"/>
  <c r="AQ130" i="4"/>
  <c r="AM130" i="4"/>
  <c r="AZ130" i="4"/>
  <c r="AV130" i="4"/>
  <c r="AR130" i="4"/>
  <c r="AW130" i="4"/>
  <c r="AO130" i="4"/>
  <c r="AJ130" i="4"/>
  <c r="AF130" i="4"/>
  <c r="AB130" i="4"/>
  <c r="X130" i="4"/>
  <c r="T130" i="4"/>
  <c r="P130" i="4"/>
  <c r="L130" i="4"/>
  <c r="H130" i="4"/>
  <c r="D130" i="4"/>
  <c r="AT130" i="4"/>
  <c r="AN130" i="4"/>
  <c r="AI130" i="4"/>
  <c r="AE130" i="4"/>
  <c r="AA130" i="4"/>
  <c r="W130" i="4"/>
  <c r="S130" i="4"/>
  <c r="O130" i="4"/>
  <c r="K130" i="4"/>
  <c r="G130" i="4"/>
  <c r="C130" i="4"/>
  <c r="J130" i="4"/>
  <c r="R130" i="4"/>
  <c r="Z130" i="4"/>
  <c r="AH130" i="4"/>
  <c r="AS130" i="4"/>
  <c r="AY132" i="4"/>
  <c r="AU132" i="4"/>
  <c r="AQ132" i="4"/>
  <c r="AM132" i="4"/>
  <c r="AI132" i="4"/>
  <c r="AE132" i="4"/>
  <c r="AA132" i="4"/>
  <c r="W132" i="4"/>
  <c r="S132" i="4"/>
  <c r="O132" i="4"/>
  <c r="K132" i="4"/>
  <c r="G132" i="4"/>
  <c r="C132" i="4"/>
  <c r="AZ132" i="4"/>
  <c r="AV132" i="4"/>
  <c r="AR132" i="4"/>
  <c r="AN132" i="4"/>
  <c r="AJ132" i="4"/>
  <c r="AF132" i="4"/>
  <c r="AB132" i="4"/>
  <c r="X132" i="4"/>
  <c r="T132" i="4"/>
  <c r="P132" i="4"/>
  <c r="L132" i="4"/>
  <c r="H132" i="4"/>
  <c r="D132" i="4"/>
  <c r="AW132" i="4"/>
  <c r="AO132" i="4"/>
  <c r="AG132" i="4"/>
  <c r="Y132" i="4"/>
  <c r="Q132" i="4"/>
  <c r="I132" i="4"/>
  <c r="AT132" i="4"/>
  <c r="AL132" i="4"/>
  <c r="AD132" i="4"/>
  <c r="V132" i="4"/>
  <c r="N132" i="4"/>
  <c r="F132" i="4"/>
  <c r="R132" i="4"/>
  <c r="AH132" i="4"/>
  <c r="AX132" i="4"/>
  <c r="AY140" i="4"/>
  <c r="AU140" i="4"/>
  <c r="AQ140" i="4"/>
  <c r="AM140" i="4"/>
  <c r="AI140" i="4"/>
  <c r="AE140" i="4"/>
  <c r="AA140" i="4"/>
  <c r="W140" i="4"/>
  <c r="S140" i="4"/>
  <c r="O140" i="4"/>
  <c r="K140" i="4"/>
  <c r="G140" i="4"/>
  <c r="C140" i="4"/>
  <c r="AZ140" i="4"/>
  <c r="AV140" i="4"/>
  <c r="AR140" i="4"/>
  <c r="AN140" i="4"/>
  <c r="AJ140" i="4"/>
  <c r="AF140" i="4"/>
  <c r="AB140" i="4"/>
  <c r="X140" i="4"/>
  <c r="T140" i="4"/>
  <c r="P140" i="4"/>
  <c r="L140" i="4"/>
  <c r="H140" i="4"/>
  <c r="D140" i="4"/>
  <c r="AW140" i="4"/>
  <c r="AO140" i="4"/>
  <c r="AG140" i="4"/>
  <c r="Y140" i="4"/>
  <c r="Q140" i="4"/>
  <c r="I140" i="4"/>
  <c r="AT140" i="4"/>
  <c r="AL140" i="4"/>
  <c r="AD140" i="4"/>
  <c r="V140" i="4"/>
  <c r="N140" i="4"/>
  <c r="F140" i="4"/>
  <c r="R140" i="4"/>
  <c r="AH140" i="4"/>
  <c r="AX140" i="4"/>
  <c r="G43" i="4"/>
  <c r="R43" i="4"/>
  <c r="AH43" i="4"/>
  <c r="G47" i="4"/>
  <c r="R47" i="4"/>
  <c r="AC47" i="4"/>
  <c r="AS47" i="4"/>
  <c r="M51" i="4"/>
  <c r="W51" i="4"/>
  <c r="AH51" i="4"/>
  <c r="AS51" i="4"/>
  <c r="AX51" i="4"/>
  <c r="G55" i="4"/>
  <c r="M55" i="4"/>
  <c r="W55" i="4"/>
  <c r="AC55" i="4"/>
  <c r="AM55" i="4"/>
  <c r="AX55" i="4"/>
  <c r="G59" i="4"/>
  <c r="R59" i="4"/>
  <c r="AH59" i="4"/>
  <c r="G63" i="4"/>
  <c r="R63" i="4"/>
  <c r="W63" i="4"/>
  <c r="AH63" i="4"/>
  <c r="AS63" i="4"/>
  <c r="G67" i="4"/>
  <c r="R67" i="4"/>
  <c r="AS67" i="4"/>
  <c r="G71" i="4"/>
  <c r="R71" i="4"/>
  <c r="AC71" i="4"/>
  <c r="AH71" i="4"/>
  <c r="AS71" i="4"/>
  <c r="AX71" i="4"/>
  <c r="AZ79" i="4"/>
  <c r="AV79" i="4"/>
  <c r="AR79" i="4"/>
  <c r="AN79" i="4"/>
  <c r="AJ79" i="4"/>
  <c r="AF79" i="4"/>
  <c r="AB79" i="4"/>
  <c r="X79" i="4"/>
  <c r="T79" i="4"/>
  <c r="P79" i="4"/>
  <c r="L79" i="4"/>
  <c r="H79" i="4"/>
  <c r="D79" i="4"/>
  <c r="M79" i="4"/>
  <c r="W79" i="4"/>
  <c r="AC79" i="4"/>
  <c r="AM79" i="4"/>
  <c r="AS79" i="4"/>
  <c r="AX79" i="4"/>
  <c r="AZ83" i="4"/>
  <c r="AV83" i="4"/>
  <c r="AR83" i="4"/>
  <c r="AN83" i="4"/>
  <c r="AJ83" i="4"/>
  <c r="AF83" i="4"/>
  <c r="AB83" i="4"/>
  <c r="X83" i="4"/>
  <c r="T83" i="4"/>
  <c r="P83" i="4"/>
  <c r="L83" i="4"/>
  <c r="H83" i="4"/>
  <c r="D83" i="4"/>
  <c r="M83" i="4"/>
  <c r="AC83" i="4"/>
  <c r="AZ87" i="4"/>
  <c r="AV87" i="4"/>
  <c r="AR87" i="4"/>
  <c r="AN87" i="4"/>
  <c r="AJ87" i="4"/>
  <c r="AF87" i="4"/>
  <c r="AB87" i="4"/>
  <c r="X87" i="4"/>
  <c r="T87" i="4"/>
  <c r="P87" i="4"/>
  <c r="L87" i="4"/>
  <c r="H87" i="4"/>
  <c r="D87" i="4"/>
  <c r="G87" i="4"/>
  <c r="R87" i="4"/>
  <c r="AC87" i="4"/>
  <c r="AM87" i="4"/>
  <c r="AX87" i="4"/>
  <c r="A105" i="3"/>
  <c r="A109" i="3"/>
  <c r="A113" i="3"/>
  <c r="A117" i="3"/>
  <c r="A121" i="3"/>
  <c r="A125" i="3"/>
  <c r="A129" i="3"/>
  <c r="A133" i="3"/>
  <c r="A141" i="3"/>
  <c r="A153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F2" i="4"/>
  <c r="J2" i="4"/>
  <c r="N2" i="4"/>
  <c r="R2" i="4"/>
  <c r="V2" i="4"/>
  <c r="Z2" i="4"/>
  <c r="AD2" i="4"/>
  <c r="AH2" i="4"/>
  <c r="AL2" i="4"/>
  <c r="AP2" i="4"/>
  <c r="AT2" i="4"/>
  <c r="AX2" i="4"/>
  <c r="F3" i="4"/>
  <c r="J3" i="4"/>
  <c r="N3" i="4"/>
  <c r="R3" i="4"/>
  <c r="V3" i="4"/>
  <c r="Z3" i="4"/>
  <c r="AD3" i="4"/>
  <c r="AH3" i="4"/>
  <c r="AL3" i="4"/>
  <c r="AP3" i="4"/>
  <c r="AT3" i="4"/>
  <c r="AX3" i="4"/>
  <c r="F4" i="4"/>
  <c r="J4" i="4"/>
  <c r="N4" i="4"/>
  <c r="R4" i="4"/>
  <c r="V4" i="4"/>
  <c r="Z4" i="4"/>
  <c r="AD4" i="4"/>
  <c r="AH4" i="4"/>
  <c r="AL4" i="4"/>
  <c r="AP4" i="4"/>
  <c r="AT4" i="4"/>
  <c r="AX4" i="4"/>
  <c r="F5" i="4"/>
  <c r="J5" i="4"/>
  <c r="N5" i="4"/>
  <c r="R5" i="4"/>
  <c r="V5" i="4"/>
  <c r="Z5" i="4"/>
  <c r="AD5" i="4"/>
  <c r="AH5" i="4"/>
  <c r="AL5" i="4"/>
  <c r="AP5" i="4"/>
  <c r="AT5" i="4"/>
  <c r="AX5" i="4"/>
  <c r="F6" i="4"/>
  <c r="J6" i="4"/>
  <c r="N6" i="4"/>
  <c r="R6" i="4"/>
  <c r="V6" i="4"/>
  <c r="Z6" i="4"/>
  <c r="AD6" i="4"/>
  <c r="AH6" i="4"/>
  <c r="AL6" i="4"/>
  <c r="AP6" i="4"/>
  <c r="AT6" i="4"/>
  <c r="AX6" i="4"/>
  <c r="F7" i="4"/>
  <c r="J7" i="4"/>
  <c r="N7" i="4"/>
  <c r="R7" i="4"/>
  <c r="V7" i="4"/>
  <c r="Z7" i="4"/>
  <c r="AD7" i="4"/>
  <c r="AH7" i="4"/>
  <c r="AL7" i="4"/>
  <c r="AP7" i="4"/>
  <c r="AT7" i="4"/>
  <c r="AX7" i="4"/>
  <c r="F8" i="4"/>
  <c r="J8" i="4"/>
  <c r="N8" i="4"/>
  <c r="R8" i="4"/>
  <c r="V8" i="4"/>
  <c r="Z8" i="4"/>
  <c r="AD8" i="4"/>
  <c r="AH8" i="4"/>
  <c r="AL8" i="4"/>
  <c r="AP8" i="4"/>
  <c r="AT8" i="4"/>
  <c r="AX8" i="4"/>
  <c r="F9" i="4"/>
  <c r="J9" i="4"/>
  <c r="N9" i="4"/>
  <c r="R9" i="4"/>
  <c r="V9" i="4"/>
  <c r="Z9" i="4"/>
  <c r="AD9" i="4"/>
  <c r="AH9" i="4"/>
  <c r="AL9" i="4"/>
  <c r="AP9" i="4"/>
  <c r="AT9" i="4"/>
  <c r="AX9" i="4"/>
  <c r="F10" i="4"/>
  <c r="J10" i="4"/>
  <c r="N10" i="4"/>
  <c r="R10" i="4"/>
  <c r="V10" i="4"/>
  <c r="Z10" i="4"/>
  <c r="AD10" i="4"/>
  <c r="AH10" i="4"/>
  <c r="AL10" i="4"/>
  <c r="AP10" i="4"/>
  <c r="AT10" i="4"/>
  <c r="AX10" i="4"/>
  <c r="F11" i="4"/>
  <c r="J11" i="4"/>
  <c r="N11" i="4"/>
  <c r="R11" i="4"/>
  <c r="V11" i="4"/>
  <c r="Z11" i="4"/>
  <c r="AD11" i="4"/>
  <c r="AH11" i="4"/>
  <c r="AL11" i="4"/>
  <c r="AP11" i="4"/>
  <c r="AT11" i="4"/>
  <c r="AX11" i="4"/>
  <c r="F12" i="4"/>
  <c r="J12" i="4"/>
  <c r="N12" i="4"/>
  <c r="R12" i="4"/>
  <c r="V12" i="4"/>
  <c r="Z12" i="4"/>
  <c r="AD12" i="4"/>
  <c r="AH12" i="4"/>
  <c r="AL12" i="4"/>
  <c r="AP12" i="4"/>
  <c r="AT12" i="4"/>
  <c r="AX12" i="4"/>
  <c r="F13" i="4"/>
  <c r="J13" i="4"/>
  <c r="N13" i="4"/>
  <c r="R13" i="4"/>
  <c r="V13" i="4"/>
  <c r="Z13" i="4"/>
  <c r="AD13" i="4"/>
  <c r="AH13" i="4"/>
  <c r="AL13" i="4"/>
  <c r="AP13" i="4"/>
  <c r="AT13" i="4"/>
  <c r="AX13" i="4"/>
  <c r="F14" i="4"/>
  <c r="J14" i="4"/>
  <c r="N14" i="4"/>
  <c r="R14" i="4"/>
  <c r="V14" i="4"/>
  <c r="Z14" i="4"/>
  <c r="AD14" i="4"/>
  <c r="AH14" i="4"/>
  <c r="AL14" i="4"/>
  <c r="AP14" i="4"/>
  <c r="AT14" i="4"/>
  <c r="AX14" i="4"/>
  <c r="F15" i="4"/>
  <c r="J15" i="4"/>
  <c r="N15" i="4"/>
  <c r="R15" i="4"/>
  <c r="V15" i="4"/>
  <c r="Z15" i="4"/>
  <c r="AD15" i="4"/>
  <c r="AH15" i="4"/>
  <c r="AL15" i="4"/>
  <c r="AP15" i="4"/>
  <c r="AT15" i="4"/>
  <c r="AX15" i="4"/>
  <c r="F16" i="4"/>
  <c r="J16" i="4"/>
  <c r="N16" i="4"/>
  <c r="R16" i="4"/>
  <c r="V16" i="4"/>
  <c r="Z16" i="4"/>
  <c r="AD16" i="4"/>
  <c r="AH16" i="4"/>
  <c r="AL16" i="4"/>
  <c r="AP16" i="4"/>
  <c r="AT16" i="4"/>
  <c r="AX16" i="4"/>
  <c r="F17" i="4"/>
  <c r="J17" i="4"/>
  <c r="N17" i="4"/>
  <c r="R17" i="4"/>
  <c r="V17" i="4"/>
  <c r="Z17" i="4"/>
  <c r="AD17" i="4"/>
  <c r="AH17" i="4"/>
  <c r="AL17" i="4"/>
  <c r="AP17" i="4"/>
  <c r="AT17" i="4"/>
  <c r="AX17" i="4"/>
  <c r="F18" i="4"/>
  <c r="J18" i="4"/>
  <c r="N18" i="4"/>
  <c r="R18" i="4"/>
  <c r="V18" i="4"/>
  <c r="Z18" i="4"/>
  <c r="AD18" i="4"/>
  <c r="AH18" i="4"/>
  <c r="AL18" i="4"/>
  <c r="AP18" i="4"/>
  <c r="AT18" i="4"/>
  <c r="AX18" i="4"/>
  <c r="F19" i="4"/>
  <c r="J19" i="4"/>
  <c r="N19" i="4"/>
  <c r="R19" i="4"/>
  <c r="V19" i="4"/>
  <c r="Z19" i="4"/>
  <c r="AD19" i="4"/>
  <c r="AH19" i="4"/>
  <c r="AL19" i="4"/>
  <c r="AP19" i="4"/>
  <c r="AT19" i="4"/>
  <c r="AX19" i="4"/>
  <c r="F20" i="4"/>
  <c r="J20" i="4"/>
  <c r="N20" i="4"/>
  <c r="R20" i="4"/>
  <c r="V20" i="4"/>
  <c r="Z20" i="4"/>
  <c r="AD20" i="4"/>
  <c r="AH20" i="4"/>
  <c r="AL20" i="4"/>
  <c r="AP20" i="4"/>
  <c r="AT20" i="4"/>
  <c r="AX20" i="4"/>
  <c r="F21" i="4"/>
  <c r="J21" i="4"/>
  <c r="N21" i="4"/>
  <c r="R21" i="4"/>
  <c r="V21" i="4"/>
  <c r="Z21" i="4"/>
  <c r="AD21" i="4"/>
  <c r="AH21" i="4"/>
  <c r="AL21" i="4"/>
  <c r="AP21" i="4"/>
  <c r="AT21" i="4"/>
  <c r="AX21" i="4"/>
  <c r="F22" i="4"/>
  <c r="J22" i="4"/>
  <c r="N22" i="4"/>
  <c r="R22" i="4"/>
  <c r="V22" i="4"/>
  <c r="Z22" i="4"/>
  <c r="AD22" i="4"/>
  <c r="AH22" i="4"/>
  <c r="AL22" i="4"/>
  <c r="AP22" i="4"/>
  <c r="AT22" i="4"/>
  <c r="AX22" i="4"/>
  <c r="F23" i="4"/>
  <c r="J23" i="4"/>
  <c r="N23" i="4"/>
  <c r="R23" i="4"/>
  <c r="V23" i="4"/>
  <c r="Z23" i="4"/>
  <c r="AD23" i="4"/>
  <c r="AH23" i="4"/>
  <c r="AL23" i="4"/>
  <c r="AP23" i="4"/>
  <c r="AT23" i="4"/>
  <c r="AX23" i="4"/>
  <c r="F24" i="4"/>
  <c r="J24" i="4"/>
  <c r="N24" i="4"/>
  <c r="R24" i="4"/>
  <c r="V24" i="4"/>
  <c r="Z24" i="4"/>
  <c r="AD24" i="4"/>
  <c r="AH24" i="4"/>
  <c r="AL24" i="4"/>
  <c r="AP24" i="4"/>
  <c r="AT24" i="4"/>
  <c r="AX24" i="4"/>
  <c r="F25" i="4"/>
  <c r="J25" i="4"/>
  <c r="N25" i="4"/>
  <c r="R25" i="4"/>
  <c r="V25" i="4"/>
  <c r="Z25" i="4"/>
  <c r="AD25" i="4"/>
  <c r="AH25" i="4"/>
  <c r="AL25" i="4"/>
  <c r="AP25" i="4"/>
  <c r="AT25" i="4"/>
  <c r="AX25" i="4"/>
  <c r="F26" i="4"/>
  <c r="J26" i="4"/>
  <c r="N26" i="4"/>
  <c r="R26" i="4"/>
  <c r="V26" i="4"/>
  <c r="Z26" i="4"/>
  <c r="AD26" i="4"/>
  <c r="AH26" i="4"/>
  <c r="AL26" i="4"/>
  <c r="AP26" i="4"/>
  <c r="AT26" i="4"/>
  <c r="AX26" i="4"/>
  <c r="F27" i="4"/>
  <c r="J27" i="4"/>
  <c r="N27" i="4"/>
  <c r="R27" i="4"/>
  <c r="V27" i="4"/>
  <c r="Z27" i="4"/>
  <c r="AD27" i="4"/>
  <c r="AH27" i="4"/>
  <c r="AL27" i="4"/>
  <c r="AP27" i="4"/>
  <c r="AT27" i="4"/>
  <c r="AX27" i="4"/>
  <c r="F28" i="4"/>
  <c r="J28" i="4"/>
  <c r="N28" i="4"/>
  <c r="R28" i="4"/>
  <c r="V28" i="4"/>
  <c r="Z28" i="4"/>
  <c r="AD28" i="4"/>
  <c r="AH28" i="4"/>
  <c r="AL28" i="4"/>
  <c r="AP28" i="4"/>
  <c r="AT28" i="4"/>
  <c r="AX28" i="4"/>
  <c r="F29" i="4"/>
  <c r="J29" i="4"/>
  <c r="N29" i="4"/>
  <c r="R29" i="4"/>
  <c r="V29" i="4"/>
  <c r="Z29" i="4"/>
  <c r="AD29" i="4"/>
  <c r="AH29" i="4"/>
  <c r="AL29" i="4"/>
  <c r="AP29" i="4"/>
  <c r="AT29" i="4"/>
  <c r="AX29" i="4"/>
  <c r="F30" i="4"/>
  <c r="J30" i="4"/>
  <c r="N30" i="4"/>
  <c r="R30" i="4"/>
  <c r="V30" i="4"/>
  <c r="Z30" i="4"/>
  <c r="AD30" i="4"/>
  <c r="AH30" i="4"/>
  <c r="AL30" i="4"/>
  <c r="AP30" i="4"/>
  <c r="AT30" i="4"/>
  <c r="AX30" i="4"/>
  <c r="F31" i="4"/>
  <c r="J31" i="4"/>
  <c r="N31" i="4"/>
  <c r="R31" i="4"/>
  <c r="V31" i="4"/>
  <c r="Z31" i="4"/>
  <c r="AD31" i="4"/>
  <c r="AH31" i="4"/>
  <c r="AL31" i="4"/>
  <c r="AP31" i="4"/>
  <c r="AT31" i="4"/>
  <c r="AX31" i="4"/>
  <c r="F32" i="4"/>
  <c r="J32" i="4"/>
  <c r="N32" i="4"/>
  <c r="R32" i="4"/>
  <c r="V32" i="4"/>
  <c r="Z32" i="4"/>
  <c r="AD32" i="4"/>
  <c r="AH32" i="4"/>
  <c r="AL32" i="4"/>
  <c r="AP32" i="4"/>
  <c r="AT32" i="4"/>
  <c r="AX32" i="4"/>
  <c r="F33" i="4"/>
  <c r="J33" i="4"/>
  <c r="N33" i="4"/>
  <c r="R33" i="4"/>
  <c r="V33" i="4"/>
  <c r="Z33" i="4"/>
  <c r="AD33" i="4"/>
  <c r="AH33" i="4"/>
  <c r="AL33" i="4"/>
  <c r="AP33" i="4"/>
  <c r="AT33" i="4"/>
  <c r="AX33" i="4"/>
  <c r="F34" i="4"/>
  <c r="J34" i="4"/>
  <c r="N34" i="4"/>
  <c r="R34" i="4"/>
  <c r="V34" i="4"/>
  <c r="Z34" i="4"/>
  <c r="AD34" i="4"/>
  <c r="AH34" i="4"/>
  <c r="AL34" i="4"/>
  <c r="AP34" i="4"/>
  <c r="AT34" i="4"/>
  <c r="AX34" i="4"/>
  <c r="F35" i="4"/>
  <c r="J35" i="4"/>
  <c r="N35" i="4"/>
  <c r="R35" i="4"/>
  <c r="V35" i="4"/>
  <c r="Z35" i="4"/>
  <c r="AD35" i="4"/>
  <c r="AH35" i="4"/>
  <c r="AL35" i="4"/>
  <c r="AP35" i="4"/>
  <c r="AT35" i="4"/>
  <c r="AX35" i="4"/>
  <c r="F36" i="4"/>
  <c r="J36" i="4"/>
  <c r="N36" i="4"/>
  <c r="R36" i="4"/>
  <c r="V36" i="4"/>
  <c r="Z36" i="4"/>
  <c r="AD36" i="4"/>
  <c r="AH36" i="4"/>
  <c r="AL36" i="4"/>
  <c r="AP36" i="4"/>
  <c r="AT36" i="4"/>
  <c r="AX36" i="4"/>
  <c r="F37" i="4"/>
  <c r="J37" i="4"/>
  <c r="N37" i="4"/>
  <c r="R37" i="4"/>
  <c r="V37" i="4"/>
  <c r="Z37" i="4"/>
  <c r="AD37" i="4"/>
  <c r="AH37" i="4"/>
  <c r="AL37" i="4"/>
  <c r="AP37" i="4"/>
  <c r="AT37" i="4"/>
  <c r="AX37" i="4"/>
  <c r="F38" i="4"/>
  <c r="J38" i="4"/>
  <c r="N38" i="4"/>
  <c r="R38" i="4"/>
  <c r="V38" i="4"/>
  <c r="Z38" i="4"/>
  <c r="AD38" i="4"/>
  <c r="AH38" i="4"/>
  <c r="AL38" i="4"/>
  <c r="AP38" i="4"/>
  <c r="AT38" i="4"/>
  <c r="AX38" i="4"/>
  <c r="F39" i="4"/>
  <c r="J39" i="4"/>
  <c r="N39" i="4"/>
  <c r="R39" i="4"/>
  <c r="V39" i="4"/>
  <c r="Z39" i="4"/>
  <c r="AD39" i="4"/>
  <c r="AH39" i="4"/>
  <c r="AL39" i="4"/>
  <c r="AP39" i="4"/>
  <c r="AT39" i="4"/>
  <c r="AX39" i="4"/>
  <c r="F40" i="4"/>
  <c r="J40" i="4"/>
  <c r="N40" i="4"/>
  <c r="R40" i="4"/>
  <c r="V40" i="4"/>
  <c r="Z40" i="4"/>
  <c r="AD40" i="4"/>
  <c r="AH40" i="4"/>
  <c r="AL40" i="4"/>
  <c r="AP40" i="4"/>
  <c r="AT40" i="4"/>
  <c r="AX40" i="4"/>
  <c r="F41" i="4"/>
  <c r="J41" i="4"/>
  <c r="N41" i="4"/>
  <c r="R41" i="4"/>
  <c r="V41" i="4"/>
  <c r="Z41" i="4"/>
  <c r="AD41" i="4"/>
  <c r="AH41" i="4"/>
  <c r="AL41" i="4"/>
  <c r="AP41" i="4"/>
  <c r="AT41" i="4"/>
  <c r="AX41" i="4"/>
  <c r="AZ42" i="4"/>
  <c r="AV42" i="4"/>
  <c r="AR42" i="4"/>
  <c r="AN42" i="4"/>
  <c r="AJ42" i="4"/>
  <c r="AF42" i="4"/>
  <c r="AB42" i="4"/>
  <c r="X42" i="4"/>
  <c r="T42" i="4"/>
  <c r="F42" i="4"/>
  <c r="J42" i="4"/>
  <c r="N42" i="4"/>
  <c r="R42" i="4"/>
  <c r="W42" i="4"/>
  <c r="AC42" i="4"/>
  <c r="AH42" i="4"/>
  <c r="AM42" i="4"/>
  <c r="AS42" i="4"/>
  <c r="AX42" i="4"/>
  <c r="C43" i="4"/>
  <c r="I43" i="4"/>
  <c r="N43" i="4"/>
  <c r="S43" i="4"/>
  <c r="Y43" i="4"/>
  <c r="AD43" i="4"/>
  <c r="AI43" i="4"/>
  <c r="AO43" i="4"/>
  <c r="AT43" i="4"/>
  <c r="AY43" i="4"/>
  <c r="E44" i="4"/>
  <c r="J44" i="4"/>
  <c r="O44" i="4"/>
  <c r="U44" i="4"/>
  <c r="Z44" i="4"/>
  <c r="AE44" i="4"/>
  <c r="AK44" i="4"/>
  <c r="AP44" i="4"/>
  <c r="AU44" i="4"/>
  <c r="AZ46" i="4"/>
  <c r="AV46" i="4"/>
  <c r="AR46" i="4"/>
  <c r="AN46" i="4"/>
  <c r="AJ46" i="4"/>
  <c r="AF46" i="4"/>
  <c r="AB46" i="4"/>
  <c r="X46" i="4"/>
  <c r="T46" i="4"/>
  <c r="P46" i="4"/>
  <c r="L46" i="4"/>
  <c r="H46" i="4"/>
  <c r="D46" i="4"/>
  <c r="G46" i="4"/>
  <c r="M46" i="4"/>
  <c r="R46" i="4"/>
  <c r="W46" i="4"/>
  <c r="AC46" i="4"/>
  <c r="AH46" i="4"/>
  <c r="AM46" i="4"/>
  <c r="AS46" i="4"/>
  <c r="AX46" i="4"/>
  <c r="C47" i="4"/>
  <c r="I47" i="4"/>
  <c r="N47" i="4"/>
  <c r="S47" i="4"/>
  <c r="Y47" i="4"/>
  <c r="AD47" i="4"/>
  <c r="AI47" i="4"/>
  <c r="AO47" i="4"/>
  <c r="AT47" i="4"/>
  <c r="AY47" i="4"/>
  <c r="E48" i="4"/>
  <c r="J48" i="4"/>
  <c r="O48" i="4"/>
  <c r="U48" i="4"/>
  <c r="Z48" i="4"/>
  <c r="AE48" i="4"/>
  <c r="AK48" i="4"/>
  <c r="AP48" i="4"/>
  <c r="AU48" i="4"/>
  <c r="AZ50" i="4"/>
  <c r="AV50" i="4"/>
  <c r="AR50" i="4"/>
  <c r="AN50" i="4"/>
  <c r="AJ50" i="4"/>
  <c r="AF50" i="4"/>
  <c r="AB50" i="4"/>
  <c r="X50" i="4"/>
  <c r="T50" i="4"/>
  <c r="P50" i="4"/>
  <c r="L50" i="4"/>
  <c r="H50" i="4"/>
  <c r="D50" i="4"/>
  <c r="G50" i="4"/>
  <c r="M50" i="4"/>
  <c r="R50" i="4"/>
  <c r="W50" i="4"/>
  <c r="AC50" i="4"/>
  <c r="AH50" i="4"/>
  <c r="AM50" i="4"/>
  <c r="AS50" i="4"/>
  <c r="AX50" i="4"/>
  <c r="C51" i="4"/>
  <c r="I51" i="4"/>
  <c r="N51" i="4"/>
  <c r="S51" i="4"/>
  <c r="Y51" i="4"/>
  <c r="AD51" i="4"/>
  <c r="AI51" i="4"/>
  <c r="AO51" i="4"/>
  <c r="AT51" i="4"/>
  <c r="AY51" i="4"/>
  <c r="E52" i="4"/>
  <c r="J52" i="4"/>
  <c r="O52" i="4"/>
  <c r="U52" i="4"/>
  <c r="Z52" i="4"/>
  <c r="AE52" i="4"/>
  <c r="AK52" i="4"/>
  <c r="AP52" i="4"/>
  <c r="AU52" i="4"/>
  <c r="AZ54" i="4"/>
  <c r="AV54" i="4"/>
  <c r="AR54" i="4"/>
  <c r="AN54" i="4"/>
  <c r="AJ54" i="4"/>
  <c r="AF54" i="4"/>
  <c r="AB54" i="4"/>
  <c r="X54" i="4"/>
  <c r="T54" i="4"/>
  <c r="P54" i="4"/>
  <c r="L54" i="4"/>
  <c r="H54" i="4"/>
  <c r="D54" i="4"/>
  <c r="G54" i="4"/>
  <c r="M54" i="4"/>
  <c r="R54" i="4"/>
  <c r="W54" i="4"/>
  <c r="AC54" i="4"/>
  <c r="AH54" i="4"/>
  <c r="AM54" i="4"/>
  <c r="AS54" i="4"/>
  <c r="AX54" i="4"/>
  <c r="C55" i="4"/>
  <c r="I55" i="4"/>
  <c r="N55" i="4"/>
  <c r="S55" i="4"/>
  <c r="Y55" i="4"/>
  <c r="AD55" i="4"/>
  <c r="AI55" i="4"/>
  <c r="AO55" i="4"/>
  <c r="AT55" i="4"/>
  <c r="AY55" i="4"/>
  <c r="E56" i="4"/>
  <c r="J56" i="4"/>
  <c r="O56" i="4"/>
  <c r="U56" i="4"/>
  <c r="Z56" i="4"/>
  <c r="AE56" i="4"/>
  <c r="AK56" i="4"/>
  <c r="AP56" i="4"/>
  <c r="AU56" i="4"/>
  <c r="AZ58" i="4"/>
  <c r="AV58" i="4"/>
  <c r="AR58" i="4"/>
  <c r="AN58" i="4"/>
  <c r="AJ58" i="4"/>
  <c r="AF58" i="4"/>
  <c r="AB58" i="4"/>
  <c r="X58" i="4"/>
  <c r="T58" i="4"/>
  <c r="P58" i="4"/>
  <c r="L58" i="4"/>
  <c r="H58" i="4"/>
  <c r="D58" i="4"/>
  <c r="G58" i="4"/>
  <c r="M58" i="4"/>
  <c r="R58" i="4"/>
  <c r="W58" i="4"/>
  <c r="AC58" i="4"/>
  <c r="AH58" i="4"/>
  <c r="AM58" i="4"/>
  <c r="AS58" i="4"/>
  <c r="AX58" i="4"/>
  <c r="C59" i="4"/>
  <c r="I59" i="4"/>
  <c r="N59" i="4"/>
  <c r="S59" i="4"/>
  <c r="Y59" i="4"/>
  <c r="AD59" i="4"/>
  <c r="AI59" i="4"/>
  <c r="AO59" i="4"/>
  <c r="AT59" i="4"/>
  <c r="AY59" i="4"/>
  <c r="E60" i="4"/>
  <c r="J60" i="4"/>
  <c r="O60" i="4"/>
  <c r="U60" i="4"/>
  <c r="Z60" i="4"/>
  <c r="AE60" i="4"/>
  <c r="AK60" i="4"/>
  <c r="AP60" i="4"/>
  <c r="AU60" i="4"/>
  <c r="AZ62" i="4"/>
  <c r="AV62" i="4"/>
  <c r="AR62" i="4"/>
  <c r="AN62" i="4"/>
  <c r="AJ62" i="4"/>
  <c r="AF62" i="4"/>
  <c r="AB62" i="4"/>
  <c r="X62" i="4"/>
  <c r="T62" i="4"/>
  <c r="P62" i="4"/>
  <c r="L62" i="4"/>
  <c r="H62" i="4"/>
  <c r="D62" i="4"/>
  <c r="G62" i="4"/>
  <c r="M62" i="4"/>
  <c r="R62" i="4"/>
  <c r="W62" i="4"/>
  <c r="AC62" i="4"/>
  <c r="AH62" i="4"/>
  <c r="AM62" i="4"/>
  <c r="AS62" i="4"/>
  <c r="AX62" i="4"/>
  <c r="C63" i="4"/>
  <c r="I63" i="4"/>
  <c r="N63" i="4"/>
  <c r="S63" i="4"/>
  <c r="Y63" i="4"/>
  <c r="AD63" i="4"/>
  <c r="AI63" i="4"/>
  <c r="AO63" i="4"/>
  <c r="AT63" i="4"/>
  <c r="AY63" i="4"/>
  <c r="E64" i="4"/>
  <c r="J64" i="4"/>
  <c r="O64" i="4"/>
  <c r="U64" i="4"/>
  <c r="Z64" i="4"/>
  <c r="AE64" i="4"/>
  <c r="AK64" i="4"/>
  <c r="AP64" i="4"/>
  <c r="AU64" i="4"/>
  <c r="AZ66" i="4"/>
  <c r="AV66" i="4"/>
  <c r="AR66" i="4"/>
  <c r="AN66" i="4"/>
  <c r="AJ66" i="4"/>
  <c r="AF66" i="4"/>
  <c r="AB66" i="4"/>
  <c r="X66" i="4"/>
  <c r="T66" i="4"/>
  <c r="P66" i="4"/>
  <c r="L66" i="4"/>
  <c r="H66" i="4"/>
  <c r="D66" i="4"/>
  <c r="G66" i="4"/>
  <c r="M66" i="4"/>
  <c r="R66" i="4"/>
  <c r="W66" i="4"/>
  <c r="AC66" i="4"/>
  <c r="AH66" i="4"/>
  <c r="AM66" i="4"/>
  <c r="AS66" i="4"/>
  <c r="AX66" i="4"/>
  <c r="C67" i="4"/>
  <c r="I67" i="4"/>
  <c r="N67" i="4"/>
  <c r="S67" i="4"/>
  <c r="Y67" i="4"/>
  <c r="AD67" i="4"/>
  <c r="AI67" i="4"/>
  <c r="AO67" i="4"/>
  <c r="AT67" i="4"/>
  <c r="AY67" i="4"/>
  <c r="E68" i="4"/>
  <c r="J68" i="4"/>
  <c r="O68" i="4"/>
  <c r="U68" i="4"/>
  <c r="Z68" i="4"/>
  <c r="AE68" i="4"/>
  <c r="AK68" i="4"/>
  <c r="AP68" i="4"/>
  <c r="AU68" i="4"/>
  <c r="AZ70" i="4"/>
  <c r="AV70" i="4"/>
  <c r="AR70" i="4"/>
  <c r="AN70" i="4"/>
  <c r="AJ70" i="4"/>
  <c r="AF70" i="4"/>
  <c r="AB70" i="4"/>
  <c r="X70" i="4"/>
  <c r="T70" i="4"/>
  <c r="P70" i="4"/>
  <c r="L70" i="4"/>
  <c r="H70" i="4"/>
  <c r="D70" i="4"/>
  <c r="G70" i="4"/>
  <c r="M70" i="4"/>
  <c r="R70" i="4"/>
  <c r="W70" i="4"/>
  <c r="AC70" i="4"/>
  <c r="AH70" i="4"/>
  <c r="AM70" i="4"/>
  <c r="AS70" i="4"/>
  <c r="AX70" i="4"/>
  <c r="C71" i="4"/>
  <c r="I71" i="4"/>
  <c r="N71" i="4"/>
  <c r="S71" i="4"/>
  <c r="Y71" i="4"/>
  <c r="AD71" i="4"/>
  <c r="AI71" i="4"/>
  <c r="AO71" i="4"/>
  <c r="AT71" i="4"/>
  <c r="AY71" i="4"/>
  <c r="E72" i="4"/>
  <c r="J72" i="4"/>
  <c r="O72" i="4"/>
  <c r="U72" i="4"/>
  <c r="Z72" i="4"/>
  <c r="AE72" i="4"/>
  <c r="AK72" i="4"/>
  <c r="AP72" i="4"/>
  <c r="AU72" i="4"/>
  <c r="AZ74" i="4"/>
  <c r="AV74" i="4"/>
  <c r="AR74" i="4"/>
  <c r="AN74" i="4"/>
  <c r="AJ74" i="4"/>
  <c r="AF74" i="4"/>
  <c r="AB74" i="4"/>
  <c r="X74" i="4"/>
  <c r="T74" i="4"/>
  <c r="P74" i="4"/>
  <c r="L74" i="4"/>
  <c r="H74" i="4"/>
  <c r="D74" i="4"/>
  <c r="G74" i="4"/>
  <c r="M74" i="4"/>
  <c r="R74" i="4"/>
  <c r="W74" i="4"/>
  <c r="AC74" i="4"/>
  <c r="AH74" i="4"/>
  <c r="AM74" i="4"/>
  <c r="AS74" i="4"/>
  <c r="AX74" i="4"/>
  <c r="C75" i="4"/>
  <c r="I75" i="4"/>
  <c r="N75" i="4"/>
  <c r="S75" i="4"/>
  <c r="Y75" i="4"/>
  <c r="AD75" i="4"/>
  <c r="AI75" i="4"/>
  <c r="AO75" i="4"/>
  <c r="AT75" i="4"/>
  <c r="AY75" i="4"/>
  <c r="E76" i="4"/>
  <c r="J76" i="4"/>
  <c r="O76" i="4"/>
  <c r="U76" i="4"/>
  <c r="Z76" i="4"/>
  <c r="AE76" i="4"/>
  <c r="AK76" i="4"/>
  <c r="AP76" i="4"/>
  <c r="AU76" i="4"/>
  <c r="AZ78" i="4"/>
  <c r="AV78" i="4"/>
  <c r="AR78" i="4"/>
  <c r="AN78" i="4"/>
  <c r="AJ78" i="4"/>
  <c r="AF78" i="4"/>
  <c r="AB78" i="4"/>
  <c r="X78" i="4"/>
  <c r="T78" i="4"/>
  <c r="P78" i="4"/>
  <c r="L78" i="4"/>
  <c r="H78" i="4"/>
  <c r="D78" i="4"/>
  <c r="G78" i="4"/>
  <c r="M78" i="4"/>
  <c r="R78" i="4"/>
  <c r="W78" i="4"/>
  <c r="AC78" i="4"/>
  <c r="AH78" i="4"/>
  <c r="AM78" i="4"/>
  <c r="AS78" i="4"/>
  <c r="AX78" i="4"/>
  <c r="C79" i="4"/>
  <c r="I79" i="4"/>
  <c r="N79" i="4"/>
  <c r="S79" i="4"/>
  <c r="Y79" i="4"/>
  <c r="AD79" i="4"/>
  <c r="AI79" i="4"/>
  <c r="AO79" i="4"/>
  <c r="AT79" i="4"/>
  <c r="AY79" i="4"/>
  <c r="E80" i="4"/>
  <c r="J80" i="4"/>
  <c r="O80" i="4"/>
  <c r="U80" i="4"/>
  <c r="Z80" i="4"/>
  <c r="AE80" i="4"/>
  <c r="AK80" i="4"/>
  <c r="AP80" i="4"/>
  <c r="AU80" i="4"/>
  <c r="AZ82" i="4"/>
  <c r="AV82" i="4"/>
  <c r="AR82" i="4"/>
  <c r="AN82" i="4"/>
  <c r="AJ82" i="4"/>
  <c r="AF82" i="4"/>
  <c r="AB82" i="4"/>
  <c r="X82" i="4"/>
  <c r="T82" i="4"/>
  <c r="P82" i="4"/>
  <c r="L82" i="4"/>
  <c r="H82" i="4"/>
  <c r="D82" i="4"/>
  <c r="G82" i="4"/>
  <c r="M82" i="4"/>
  <c r="R82" i="4"/>
  <c r="W82" i="4"/>
  <c r="AC82" i="4"/>
  <c r="AH82" i="4"/>
  <c r="AM82" i="4"/>
  <c r="AS82" i="4"/>
  <c r="AX82" i="4"/>
  <c r="C83" i="4"/>
  <c r="I83" i="4"/>
  <c r="N83" i="4"/>
  <c r="S83" i="4"/>
  <c r="Y83" i="4"/>
  <c r="AD83" i="4"/>
  <c r="AI83" i="4"/>
  <c r="AO83" i="4"/>
  <c r="AT83" i="4"/>
  <c r="AY83" i="4"/>
  <c r="E84" i="4"/>
  <c r="J84" i="4"/>
  <c r="O84" i="4"/>
  <c r="U84" i="4"/>
  <c r="Z84" i="4"/>
  <c r="AE84" i="4"/>
  <c r="AK84" i="4"/>
  <c r="AP84" i="4"/>
  <c r="AU84" i="4"/>
  <c r="AZ86" i="4"/>
  <c r="AV86" i="4"/>
  <c r="AR86" i="4"/>
  <c r="AN86" i="4"/>
  <c r="AJ86" i="4"/>
  <c r="AF86" i="4"/>
  <c r="AB86" i="4"/>
  <c r="X86" i="4"/>
  <c r="T86" i="4"/>
  <c r="P86" i="4"/>
  <c r="L86" i="4"/>
  <c r="H86" i="4"/>
  <c r="D86" i="4"/>
  <c r="G86" i="4"/>
  <c r="M86" i="4"/>
  <c r="R86" i="4"/>
  <c r="W86" i="4"/>
  <c r="AC86" i="4"/>
  <c r="AH86" i="4"/>
  <c r="AM86" i="4"/>
  <c r="AS86" i="4"/>
  <c r="AX86" i="4"/>
  <c r="C87" i="4"/>
  <c r="I87" i="4"/>
  <c r="N87" i="4"/>
  <c r="S87" i="4"/>
  <c r="Y87" i="4"/>
  <c r="AD87" i="4"/>
  <c r="AI87" i="4"/>
  <c r="AO87" i="4"/>
  <c r="AT87" i="4"/>
  <c r="AY87" i="4"/>
  <c r="E88" i="4"/>
  <c r="J88" i="4"/>
  <c r="O88" i="4"/>
  <c r="U88" i="4"/>
  <c r="Z88" i="4"/>
  <c r="AE88" i="4"/>
  <c r="AK88" i="4"/>
  <c r="AP88" i="4"/>
  <c r="AU88" i="4"/>
  <c r="AZ90" i="4"/>
  <c r="AV90" i="4"/>
  <c r="AR90" i="4"/>
  <c r="AN90" i="4"/>
  <c r="AJ90" i="4"/>
  <c r="AF90" i="4"/>
  <c r="AB90" i="4"/>
  <c r="X90" i="4"/>
  <c r="T90" i="4"/>
  <c r="P90" i="4"/>
  <c r="L90" i="4"/>
  <c r="H90" i="4"/>
  <c r="D90" i="4"/>
  <c r="G90" i="4"/>
  <c r="M90" i="4"/>
  <c r="R90" i="4"/>
  <c r="W90" i="4"/>
  <c r="AC90" i="4"/>
  <c r="AH90" i="4"/>
  <c r="AM90" i="4"/>
  <c r="AS90" i="4"/>
  <c r="AX90" i="4"/>
  <c r="C91" i="4"/>
  <c r="I91" i="4"/>
  <c r="N91" i="4"/>
  <c r="S91" i="4"/>
  <c r="Y91" i="4"/>
  <c r="AD91" i="4"/>
  <c r="AI91" i="4"/>
  <c r="AO91" i="4"/>
  <c r="AT91" i="4"/>
  <c r="AY91" i="4"/>
  <c r="E92" i="4"/>
  <c r="M92" i="4"/>
  <c r="U92" i="4"/>
  <c r="AC92" i="4"/>
  <c r="AK92" i="4"/>
  <c r="AS92" i="4"/>
  <c r="E94" i="4"/>
  <c r="M94" i="4"/>
  <c r="U94" i="4"/>
  <c r="AC94" i="4"/>
  <c r="AK94" i="4"/>
  <c r="AS94" i="4"/>
  <c r="E96" i="4"/>
  <c r="M96" i="4"/>
  <c r="U96" i="4"/>
  <c r="AC96" i="4"/>
  <c r="AK96" i="4"/>
  <c r="AS96" i="4"/>
  <c r="E98" i="4"/>
  <c r="M98" i="4"/>
  <c r="U98" i="4"/>
  <c r="AC98" i="4"/>
  <c r="AK98" i="4"/>
  <c r="AS98" i="4"/>
  <c r="E100" i="4"/>
  <c r="M100" i="4"/>
  <c r="U100" i="4"/>
  <c r="AC100" i="4"/>
  <c r="AK100" i="4"/>
  <c r="AS100" i="4"/>
  <c r="E102" i="4"/>
  <c r="M102" i="4"/>
  <c r="U102" i="4"/>
  <c r="AC102" i="4"/>
  <c r="AK102" i="4"/>
  <c r="AS102" i="4"/>
  <c r="E104" i="4"/>
  <c r="M104" i="4"/>
  <c r="U104" i="4"/>
  <c r="AC104" i="4"/>
  <c r="AK104" i="4"/>
  <c r="AS104" i="4"/>
  <c r="E106" i="4"/>
  <c r="M106" i="4"/>
  <c r="U106" i="4"/>
  <c r="AC106" i="4"/>
  <c r="AK106" i="4"/>
  <c r="AS106" i="4"/>
  <c r="E108" i="4"/>
  <c r="M108" i="4"/>
  <c r="U108" i="4"/>
  <c r="AC108" i="4"/>
  <c r="AK108" i="4"/>
  <c r="AS108" i="4"/>
  <c r="E110" i="4"/>
  <c r="M110" i="4"/>
  <c r="U110" i="4"/>
  <c r="AC110" i="4"/>
  <c r="AK110" i="4"/>
  <c r="AS110" i="4"/>
  <c r="E112" i="4"/>
  <c r="M112" i="4"/>
  <c r="U112" i="4"/>
  <c r="AC112" i="4"/>
  <c r="AK112" i="4"/>
  <c r="AS112" i="4"/>
  <c r="E114" i="4"/>
  <c r="M114" i="4"/>
  <c r="U114" i="4"/>
  <c r="AC114" i="4"/>
  <c r="AK114" i="4"/>
  <c r="AS114" i="4"/>
  <c r="E116" i="4"/>
  <c r="M116" i="4"/>
  <c r="U116" i="4"/>
  <c r="AC116" i="4"/>
  <c r="AK116" i="4"/>
  <c r="AS116" i="4"/>
  <c r="E118" i="4"/>
  <c r="M118" i="4"/>
  <c r="U118" i="4"/>
  <c r="AC118" i="4"/>
  <c r="AK118" i="4"/>
  <c r="AS118" i="4"/>
  <c r="E120" i="4"/>
  <c r="M120" i="4"/>
  <c r="U120" i="4"/>
  <c r="AC120" i="4"/>
  <c r="AK120" i="4"/>
  <c r="AS120" i="4"/>
  <c r="E122" i="4"/>
  <c r="M122" i="4"/>
  <c r="U122" i="4"/>
  <c r="AC122" i="4"/>
  <c r="AK122" i="4"/>
  <c r="AS122" i="4"/>
  <c r="E124" i="4"/>
  <c r="M124" i="4"/>
  <c r="U124" i="4"/>
  <c r="AC124" i="4"/>
  <c r="AK124" i="4"/>
  <c r="AS124" i="4"/>
  <c r="E126" i="4"/>
  <c r="M126" i="4"/>
  <c r="U126" i="4"/>
  <c r="AC126" i="4"/>
  <c r="AK126" i="4"/>
  <c r="AS126" i="4"/>
  <c r="E128" i="4"/>
  <c r="M128" i="4"/>
  <c r="U128" i="4"/>
  <c r="AC128" i="4"/>
  <c r="AK128" i="4"/>
  <c r="AS128" i="4"/>
  <c r="E130" i="4"/>
  <c r="M130" i="4"/>
  <c r="U130" i="4"/>
  <c r="AC130" i="4"/>
  <c r="AK130" i="4"/>
  <c r="AX130" i="4"/>
  <c r="E132" i="4"/>
  <c r="U132" i="4"/>
  <c r="AK132" i="4"/>
  <c r="J134" i="4"/>
  <c r="Z134" i="4"/>
  <c r="AP134" i="4"/>
  <c r="AY138" i="4"/>
  <c r="AU138" i="4"/>
  <c r="AQ138" i="4"/>
  <c r="AM138" i="4"/>
  <c r="AI138" i="4"/>
  <c r="AE138" i="4"/>
  <c r="AA138" i="4"/>
  <c r="W138" i="4"/>
  <c r="S138" i="4"/>
  <c r="O138" i="4"/>
  <c r="K138" i="4"/>
  <c r="G138" i="4"/>
  <c r="C138" i="4"/>
  <c r="AZ138" i="4"/>
  <c r="AV138" i="4"/>
  <c r="AR138" i="4"/>
  <c r="AN138" i="4"/>
  <c r="AJ138" i="4"/>
  <c r="AF138" i="4"/>
  <c r="AB138" i="4"/>
  <c r="X138" i="4"/>
  <c r="T138" i="4"/>
  <c r="P138" i="4"/>
  <c r="L138" i="4"/>
  <c r="H138" i="4"/>
  <c r="D138" i="4"/>
  <c r="AW138" i="4"/>
  <c r="AO138" i="4"/>
  <c r="AG138" i="4"/>
  <c r="Y138" i="4"/>
  <c r="Q138" i="4"/>
  <c r="I138" i="4"/>
  <c r="AT138" i="4"/>
  <c r="AL138" i="4"/>
  <c r="AD138" i="4"/>
  <c r="V138" i="4"/>
  <c r="N138" i="4"/>
  <c r="F138" i="4"/>
  <c r="R138" i="4"/>
  <c r="AH138" i="4"/>
  <c r="AX138" i="4"/>
  <c r="E140" i="4"/>
  <c r="U140" i="4"/>
  <c r="AK140" i="4"/>
  <c r="J142" i="4"/>
  <c r="Z142" i="4"/>
  <c r="AP142" i="4"/>
  <c r="AY146" i="4"/>
  <c r="AU146" i="4"/>
  <c r="AQ146" i="4"/>
  <c r="AM146" i="4"/>
  <c r="AI146" i="4"/>
  <c r="AE146" i="4"/>
  <c r="AA146" i="4"/>
  <c r="W146" i="4"/>
  <c r="S146" i="4"/>
  <c r="O146" i="4"/>
  <c r="K146" i="4"/>
  <c r="G146" i="4"/>
  <c r="C146" i="4"/>
  <c r="AZ146" i="4"/>
  <c r="AV146" i="4"/>
  <c r="AR146" i="4"/>
  <c r="AN146" i="4"/>
  <c r="AJ146" i="4"/>
  <c r="AF146" i="4"/>
  <c r="AB146" i="4"/>
  <c r="X146" i="4"/>
  <c r="T146" i="4"/>
  <c r="P146" i="4"/>
  <c r="L146" i="4"/>
  <c r="H146" i="4"/>
  <c r="D146" i="4"/>
  <c r="AW146" i="4"/>
  <c r="AO146" i="4"/>
  <c r="AG146" i="4"/>
  <c r="Y146" i="4"/>
  <c r="Q146" i="4"/>
  <c r="I146" i="4"/>
  <c r="AT146" i="4"/>
  <c r="AL146" i="4"/>
  <c r="AD146" i="4"/>
  <c r="V146" i="4"/>
  <c r="N146" i="4"/>
  <c r="F146" i="4"/>
  <c r="R146" i="4"/>
  <c r="AH146" i="4"/>
  <c r="AX146" i="4"/>
  <c r="AW167" i="4"/>
  <c r="AS167" i="4"/>
  <c r="AO167" i="4"/>
  <c r="AK167" i="4"/>
  <c r="AG167" i="4"/>
  <c r="AC167" i="4"/>
  <c r="Y167" i="4"/>
  <c r="U167" i="4"/>
  <c r="Q167" i="4"/>
  <c r="M167" i="4"/>
  <c r="I167" i="4"/>
  <c r="E167" i="4"/>
  <c r="AZ167" i="4"/>
  <c r="AU167" i="4"/>
  <c r="AP167" i="4"/>
  <c r="AJ167" i="4"/>
  <c r="AE167" i="4"/>
  <c r="Z167" i="4"/>
  <c r="T167" i="4"/>
  <c r="O167" i="4"/>
  <c r="J167" i="4"/>
  <c r="D167" i="4"/>
  <c r="AV167" i="4"/>
  <c r="AQ167" i="4"/>
  <c r="AL167" i="4"/>
  <c r="AF167" i="4"/>
  <c r="AA167" i="4"/>
  <c r="V167" i="4"/>
  <c r="P167" i="4"/>
  <c r="K167" i="4"/>
  <c r="F167" i="4"/>
  <c r="AX167" i="4"/>
  <c r="AM167" i="4"/>
  <c r="AB167" i="4"/>
  <c r="R167" i="4"/>
  <c r="G167" i="4"/>
  <c r="AT167" i="4"/>
  <c r="AI167" i="4"/>
  <c r="X167" i="4"/>
  <c r="N167" i="4"/>
  <c r="C167" i="4"/>
  <c r="AY167" i="4"/>
  <c r="AN167" i="4"/>
  <c r="AD167" i="4"/>
  <c r="S167" i="4"/>
  <c r="H167" i="4"/>
  <c r="AR167" i="4"/>
  <c r="A134" i="3"/>
  <c r="A158" i="3"/>
  <c r="A162" i="3"/>
  <c r="A170" i="3"/>
  <c r="A174" i="3"/>
  <c r="A182" i="3"/>
  <c r="A194" i="3"/>
  <c r="A206" i="3"/>
  <c r="A214" i="3"/>
  <c r="A218" i="3"/>
  <c r="A222" i="3"/>
  <c r="A238" i="3"/>
  <c r="A246" i="3"/>
  <c r="A250" i="3"/>
  <c r="A258" i="3"/>
  <c r="A262" i="3"/>
  <c r="A270" i="3"/>
  <c r="A274" i="3"/>
  <c r="A282" i="3"/>
  <c r="A286" i="3"/>
  <c r="C2" i="4"/>
  <c r="G2" i="4"/>
  <c r="K2" i="4"/>
  <c r="O2" i="4"/>
  <c r="S2" i="4"/>
  <c r="W2" i="4"/>
  <c r="AA2" i="4"/>
  <c r="AE2" i="4"/>
  <c r="AI2" i="4"/>
  <c r="AM2" i="4"/>
  <c r="AQ2" i="4"/>
  <c r="AU2" i="4"/>
  <c r="C3" i="4"/>
  <c r="G3" i="4"/>
  <c r="K3" i="4"/>
  <c r="O3" i="4"/>
  <c r="S3" i="4"/>
  <c r="W3" i="4"/>
  <c r="AA3" i="4"/>
  <c r="AE3" i="4"/>
  <c r="AI3" i="4"/>
  <c r="AM3" i="4"/>
  <c r="AQ3" i="4"/>
  <c r="AU3" i="4"/>
  <c r="C4" i="4"/>
  <c r="G4" i="4"/>
  <c r="K4" i="4"/>
  <c r="O4" i="4"/>
  <c r="S4" i="4"/>
  <c r="W4" i="4"/>
  <c r="AA4" i="4"/>
  <c r="AE4" i="4"/>
  <c r="AI4" i="4"/>
  <c r="AM4" i="4"/>
  <c r="AQ4" i="4"/>
  <c r="AU4" i="4"/>
  <c r="C5" i="4"/>
  <c r="G5" i="4"/>
  <c r="K5" i="4"/>
  <c r="O5" i="4"/>
  <c r="S5" i="4"/>
  <c r="W5" i="4"/>
  <c r="AA5" i="4"/>
  <c r="AE5" i="4"/>
  <c r="AI5" i="4"/>
  <c r="AM5" i="4"/>
  <c r="AQ5" i="4"/>
  <c r="AU5" i="4"/>
  <c r="C6" i="4"/>
  <c r="G6" i="4"/>
  <c r="K6" i="4"/>
  <c r="O6" i="4"/>
  <c r="S6" i="4"/>
  <c r="W6" i="4"/>
  <c r="AA6" i="4"/>
  <c r="AE6" i="4"/>
  <c r="AI6" i="4"/>
  <c r="AM6" i="4"/>
  <c r="AQ6" i="4"/>
  <c r="AU6" i="4"/>
  <c r="C7" i="4"/>
  <c r="G7" i="4"/>
  <c r="K7" i="4"/>
  <c r="O7" i="4"/>
  <c r="S7" i="4"/>
  <c r="W7" i="4"/>
  <c r="AA7" i="4"/>
  <c r="AE7" i="4"/>
  <c r="AI7" i="4"/>
  <c r="AM7" i="4"/>
  <c r="AQ7" i="4"/>
  <c r="AU7" i="4"/>
  <c r="C8" i="4"/>
  <c r="G8" i="4"/>
  <c r="K8" i="4"/>
  <c r="O8" i="4"/>
  <c r="S8" i="4"/>
  <c r="W8" i="4"/>
  <c r="AA8" i="4"/>
  <c r="AE8" i="4"/>
  <c r="AI8" i="4"/>
  <c r="AM8" i="4"/>
  <c r="AQ8" i="4"/>
  <c r="AU8" i="4"/>
  <c r="C9" i="4"/>
  <c r="G9" i="4"/>
  <c r="K9" i="4"/>
  <c r="O9" i="4"/>
  <c r="S9" i="4"/>
  <c r="W9" i="4"/>
  <c r="AA9" i="4"/>
  <c r="AE9" i="4"/>
  <c r="AI9" i="4"/>
  <c r="AM9" i="4"/>
  <c r="AQ9" i="4"/>
  <c r="AU9" i="4"/>
  <c r="C10" i="4"/>
  <c r="G10" i="4"/>
  <c r="K10" i="4"/>
  <c r="O10" i="4"/>
  <c r="S10" i="4"/>
  <c r="W10" i="4"/>
  <c r="AA10" i="4"/>
  <c r="AE10" i="4"/>
  <c r="AI10" i="4"/>
  <c r="AM10" i="4"/>
  <c r="AQ10" i="4"/>
  <c r="AU10" i="4"/>
  <c r="C11" i="4"/>
  <c r="G11" i="4"/>
  <c r="K11" i="4"/>
  <c r="O11" i="4"/>
  <c r="S11" i="4"/>
  <c r="W11" i="4"/>
  <c r="AA11" i="4"/>
  <c r="AE11" i="4"/>
  <c r="AI11" i="4"/>
  <c r="AM11" i="4"/>
  <c r="AQ11" i="4"/>
  <c r="AU11" i="4"/>
  <c r="C12" i="4"/>
  <c r="G12" i="4"/>
  <c r="K12" i="4"/>
  <c r="O12" i="4"/>
  <c r="S12" i="4"/>
  <c r="W12" i="4"/>
  <c r="AA12" i="4"/>
  <c r="AE12" i="4"/>
  <c r="AI12" i="4"/>
  <c r="AM12" i="4"/>
  <c r="AQ12" i="4"/>
  <c r="AU12" i="4"/>
  <c r="C13" i="4"/>
  <c r="G13" i="4"/>
  <c r="K13" i="4"/>
  <c r="O13" i="4"/>
  <c r="S13" i="4"/>
  <c r="W13" i="4"/>
  <c r="AA13" i="4"/>
  <c r="AE13" i="4"/>
  <c r="AI13" i="4"/>
  <c r="AM13" i="4"/>
  <c r="AQ13" i="4"/>
  <c r="AU13" i="4"/>
  <c r="C14" i="4"/>
  <c r="G14" i="4"/>
  <c r="K14" i="4"/>
  <c r="O14" i="4"/>
  <c r="S14" i="4"/>
  <c r="W14" i="4"/>
  <c r="AA14" i="4"/>
  <c r="AE14" i="4"/>
  <c r="AI14" i="4"/>
  <c r="AM14" i="4"/>
  <c r="AQ14" i="4"/>
  <c r="AU14" i="4"/>
  <c r="C15" i="4"/>
  <c r="G15" i="4"/>
  <c r="K15" i="4"/>
  <c r="O15" i="4"/>
  <c r="S15" i="4"/>
  <c r="W15" i="4"/>
  <c r="AA15" i="4"/>
  <c r="AE15" i="4"/>
  <c r="AI15" i="4"/>
  <c r="AM15" i="4"/>
  <c r="AQ15" i="4"/>
  <c r="AU15" i="4"/>
  <c r="C16" i="4"/>
  <c r="G16" i="4"/>
  <c r="K16" i="4"/>
  <c r="O16" i="4"/>
  <c r="S16" i="4"/>
  <c r="W16" i="4"/>
  <c r="AA16" i="4"/>
  <c r="AE16" i="4"/>
  <c r="AI16" i="4"/>
  <c r="AM16" i="4"/>
  <c r="AQ16" i="4"/>
  <c r="AU16" i="4"/>
  <c r="C17" i="4"/>
  <c r="G17" i="4"/>
  <c r="K17" i="4"/>
  <c r="O17" i="4"/>
  <c r="S17" i="4"/>
  <c r="W17" i="4"/>
  <c r="AA17" i="4"/>
  <c r="AE17" i="4"/>
  <c r="AI17" i="4"/>
  <c r="AM17" i="4"/>
  <c r="AQ17" i="4"/>
  <c r="AU17" i="4"/>
  <c r="C18" i="4"/>
  <c r="G18" i="4"/>
  <c r="K18" i="4"/>
  <c r="O18" i="4"/>
  <c r="S18" i="4"/>
  <c r="W18" i="4"/>
  <c r="AA18" i="4"/>
  <c r="AE18" i="4"/>
  <c r="AI18" i="4"/>
  <c r="AM18" i="4"/>
  <c r="AQ18" i="4"/>
  <c r="AU18" i="4"/>
  <c r="C19" i="4"/>
  <c r="G19" i="4"/>
  <c r="K19" i="4"/>
  <c r="O19" i="4"/>
  <c r="S19" i="4"/>
  <c r="W19" i="4"/>
  <c r="AA19" i="4"/>
  <c r="AE19" i="4"/>
  <c r="AI19" i="4"/>
  <c r="AM19" i="4"/>
  <c r="AQ19" i="4"/>
  <c r="AU19" i="4"/>
  <c r="C20" i="4"/>
  <c r="G20" i="4"/>
  <c r="K20" i="4"/>
  <c r="O20" i="4"/>
  <c r="S20" i="4"/>
  <c r="W20" i="4"/>
  <c r="AA20" i="4"/>
  <c r="AE20" i="4"/>
  <c r="AI20" i="4"/>
  <c r="AM20" i="4"/>
  <c r="AQ20" i="4"/>
  <c r="AU20" i="4"/>
  <c r="C21" i="4"/>
  <c r="G21" i="4"/>
  <c r="K21" i="4"/>
  <c r="O21" i="4"/>
  <c r="S21" i="4"/>
  <c r="W21" i="4"/>
  <c r="AA21" i="4"/>
  <c r="AE21" i="4"/>
  <c r="AI21" i="4"/>
  <c r="AM21" i="4"/>
  <c r="AQ21" i="4"/>
  <c r="AU21" i="4"/>
  <c r="C22" i="4"/>
  <c r="G22" i="4"/>
  <c r="K22" i="4"/>
  <c r="O22" i="4"/>
  <c r="S22" i="4"/>
  <c r="W22" i="4"/>
  <c r="AA22" i="4"/>
  <c r="AE22" i="4"/>
  <c r="AI22" i="4"/>
  <c r="AM22" i="4"/>
  <c r="AQ22" i="4"/>
  <c r="AU22" i="4"/>
  <c r="C23" i="4"/>
  <c r="G23" i="4"/>
  <c r="K23" i="4"/>
  <c r="O23" i="4"/>
  <c r="S23" i="4"/>
  <c r="W23" i="4"/>
  <c r="AA23" i="4"/>
  <c r="AE23" i="4"/>
  <c r="AI23" i="4"/>
  <c r="AM23" i="4"/>
  <c r="AQ23" i="4"/>
  <c r="AU23" i="4"/>
  <c r="C24" i="4"/>
  <c r="G24" i="4"/>
  <c r="K24" i="4"/>
  <c r="O24" i="4"/>
  <c r="S24" i="4"/>
  <c r="W24" i="4"/>
  <c r="AA24" i="4"/>
  <c r="AE24" i="4"/>
  <c r="AI24" i="4"/>
  <c r="AM24" i="4"/>
  <c r="AQ24" i="4"/>
  <c r="AU24" i="4"/>
  <c r="C25" i="4"/>
  <c r="G25" i="4"/>
  <c r="K25" i="4"/>
  <c r="O25" i="4"/>
  <c r="S25" i="4"/>
  <c r="W25" i="4"/>
  <c r="AA25" i="4"/>
  <c r="AE25" i="4"/>
  <c r="AI25" i="4"/>
  <c r="AM25" i="4"/>
  <c r="AQ25" i="4"/>
  <c r="AU25" i="4"/>
  <c r="C26" i="4"/>
  <c r="G26" i="4"/>
  <c r="K26" i="4"/>
  <c r="O26" i="4"/>
  <c r="S26" i="4"/>
  <c r="W26" i="4"/>
  <c r="AA26" i="4"/>
  <c r="AE26" i="4"/>
  <c r="AI26" i="4"/>
  <c r="AM26" i="4"/>
  <c r="AQ26" i="4"/>
  <c r="AU26" i="4"/>
  <c r="C27" i="4"/>
  <c r="G27" i="4"/>
  <c r="K27" i="4"/>
  <c r="O27" i="4"/>
  <c r="S27" i="4"/>
  <c r="W27" i="4"/>
  <c r="AA27" i="4"/>
  <c r="AE27" i="4"/>
  <c r="AI27" i="4"/>
  <c r="AM27" i="4"/>
  <c r="AQ27" i="4"/>
  <c r="AU27" i="4"/>
  <c r="C28" i="4"/>
  <c r="G28" i="4"/>
  <c r="K28" i="4"/>
  <c r="O28" i="4"/>
  <c r="S28" i="4"/>
  <c r="W28" i="4"/>
  <c r="AA28" i="4"/>
  <c r="AE28" i="4"/>
  <c r="AI28" i="4"/>
  <c r="AM28" i="4"/>
  <c r="AQ28" i="4"/>
  <c r="AU28" i="4"/>
  <c r="C29" i="4"/>
  <c r="G29" i="4"/>
  <c r="K29" i="4"/>
  <c r="O29" i="4"/>
  <c r="S29" i="4"/>
  <c r="W29" i="4"/>
  <c r="AA29" i="4"/>
  <c r="AE29" i="4"/>
  <c r="AI29" i="4"/>
  <c r="AM29" i="4"/>
  <c r="AQ29" i="4"/>
  <c r="AU29" i="4"/>
  <c r="C30" i="4"/>
  <c r="G30" i="4"/>
  <c r="K30" i="4"/>
  <c r="O30" i="4"/>
  <c r="S30" i="4"/>
  <c r="W30" i="4"/>
  <c r="AA30" i="4"/>
  <c r="AE30" i="4"/>
  <c r="AI30" i="4"/>
  <c r="AM30" i="4"/>
  <c r="AQ30" i="4"/>
  <c r="AU30" i="4"/>
  <c r="C31" i="4"/>
  <c r="G31" i="4"/>
  <c r="K31" i="4"/>
  <c r="O31" i="4"/>
  <c r="S31" i="4"/>
  <c r="W31" i="4"/>
  <c r="AA31" i="4"/>
  <c r="AE31" i="4"/>
  <c r="AI31" i="4"/>
  <c r="AM31" i="4"/>
  <c r="AQ31" i="4"/>
  <c r="AU31" i="4"/>
  <c r="C32" i="4"/>
  <c r="G32" i="4"/>
  <c r="K32" i="4"/>
  <c r="O32" i="4"/>
  <c r="S32" i="4"/>
  <c r="W32" i="4"/>
  <c r="AA32" i="4"/>
  <c r="AE32" i="4"/>
  <c r="AI32" i="4"/>
  <c r="AM32" i="4"/>
  <c r="AQ32" i="4"/>
  <c r="AU32" i="4"/>
  <c r="C33" i="4"/>
  <c r="G33" i="4"/>
  <c r="K33" i="4"/>
  <c r="O33" i="4"/>
  <c r="S33" i="4"/>
  <c r="W33" i="4"/>
  <c r="AA33" i="4"/>
  <c r="AE33" i="4"/>
  <c r="AI33" i="4"/>
  <c r="AM33" i="4"/>
  <c r="AQ33" i="4"/>
  <c r="AU33" i="4"/>
  <c r="C34" i="4"/>
  <c r="G34" i="4"/>
  <c r="K34" i="4"/>
  <c r="O34" i="4"/>
  <c r="S34" i="4"/>
  <c r="W34" i="4"/>
  <c r="AA34" i="4"/>
  <c r="AE34" i="4"/>
  <c r="AI34" i="4"/>
  <c r="AM34" i="4"/>
  <c r="AQ34" i="4"/>
  <c r="AU34" i="4"/>
  <c r="C35" i="4"/>
  <c r="G35" i="4"/>
  <c r="K35" i="4"/>
  <c r="O35" i="4"/>
  <c r="S35" i="4"/>
  <c r="W35" i="4"/>
  <c r="AA35" i="4"/>
  <c r="AE35" i="4"/>
  <c r="AI35" i="4"/>
  <c r="AM35" i="4"/>
  <c r="AQ35" i="4"/>
  <c r="AU35" i="4"/>
  <c r="C36" i="4"/>
  <c r="G36" i="4"/>
  <c r="K36" i="4"/>
  <c r="O36" i="4"/>
  <c r="S36" i="4"/>
  <c r="W36" i="4"/>
  <c r="AA36" i="4"/>
  <c r="AE36" i="4"/>
  <c r="AI36" i="4"/>
  <c r="AM36" i="4"/>
  <c r="AQ36" i="4"/>
  <c r="AU36" i="4"/>
  <c r="C37" i="4"/>
  <c r="G37" i="4"/>
  <c r="K37" i="4"/>
  <c r="O37" i="4"/>
  <c r="S37" i="4"/>
  <c r="W37" i="4"/>
  <c r="AA37" i="4"/>
  <c r="AE37" i="4"/>
  <c r="AI37" i="4"/>
  <c r="AM37" i="4"/>
  <c r="AQ37" i="4"/>
  <c r="AU37" i="4"/>
  <c r="C38" i="4"/>
  <c r="G38" i="4"/>
  <c r="K38" i="4"/>
  <c r="O38" i="4"/>
  <c r="S38" i="4"/>
  <c r="W38" i="4"/>
  <c r="AA38" i="4"/>
  <c r="AE38" i="4"/>
  <c r="AI38" i="4"/>
  <c r="AM38" i="4"/>
  <c r="AQ38" i="4"/>
  <c r="AU38" i="4"/>
  <c r="C39" i="4"/>
  <c r="G39" i="4"/>
  <c r="K39" i="4"/>
  <c r="O39" i="4"/>
  <c r="S39" i="4"/>
  <c r="W39" i="4"/>
  <c r="AA39" i="4"/>
  <c r="AE39" i="4"/>
  <c r="AI39" i="4"/>
  <c r="AM39" i="4"/>
  <c r="AQ39" i="4"/>
  <c r="AU39" i="4"/>
  <c r="C40" i="4"/>
  <c r="G40" i="4"/>
  <c r="K40" i="4"/>
  <c r="O40" i="4"/>
  <c r="S40" i="4"/>
  <c r="W40" i="4"/>
  <c r="AA40" i="4"/>
  <c r="AE40" i="4"/>
  <c r="AI40" i="4"/>
  <c r="AM40" i="4"/>
  <c r="AQ40" i="4"/>
  <c r="AU40" i="4"/>
  <c r="C41" i="4"/>
  <c r="G41" i="4"/>
  <c r="K41" i="4"/>
  <c r="O41" i="4"/>
  <c r="S41" i="4"/>
  <c r="W41" i="4"/>
  <c r="AA41" i="4"/>
  <c r="AE41" i="4"/>
  <c r="AI41" i="4"/>
  <c r="AM41" i="4"/>
  <c r="AQ41" i="4"/>
  <c r="AU41" i="4"/>
  <c r="C42" i="4"/>
  <c r="G42" i="4"/>
  <c r="K42" i="4"/>
  <c r="O42" i="4"/>
  <c r="S42" i="4"/>
  <c r="Y42" i="4"/>
  <c r="AD42" i="4"/>
  <c r="AI42" i="4"/>
  <c r="AO42" i="4"/>
  <c r="AT42" i="4"/>
  <c r="AY42" i="4"/>
  <c r="E43" i="4"/>
  <c r="J43" i="4"/>
  <c r="O43" i="4"/>
  <c r="U43" i="4"/>
  <c r="Z43" i="4"/>
  <c r="AE43" i="4"/>
  <c r="AK43" i="4"/>
  <c r="AP43" i="4"/>
  <c r="AU43" i="4"/>
  <c r="F44" i="4"/>
  <c r="K44" i="4"/>
  <c r="Q44" i="4"/>
  <c r="V44" i="4"/>
  <c r="AA44" i="4"/>
  <c r="AG44" i="4"/>
  <c r="AL44" i="4"/>
  <c r="AQ44" i="4"/>
  <c r="AW44" i="4"/>
  <c r="AZ45" i="4"/>
  <c r="AV45" i="4"/>
  <c r="AR45" i="4"/>
  <c r="AN45" i="4"/>
  <c r="AJ45" i="4"/>
  <c r="AF45" i="4"/>
  <c r="AB45" i="4"/>
  <c r="X45" i="4"/>
  <c r="T45" i="4"/>
  <c r="P45" i="4"/>
  <c r="L45" i="4"/>
  <c r="H45" i="4"/>
  <c r="D45" i="4"/>
  <c r="G45" i="4"/>
  <c r="M45" i="4"/>
  <c r="R45" i="4"/>
  <c r="W45" i="4"/>
  <c r="AC45" i="4"/>
  <c r="AH45" i="4"/>
  <c r="AM45" i="4"/>
  <c r="AS45" i="4"/>
  <c r="AX45" i="4"/>
  <c r="C46" i="4"/>
  <c r="I46" i="4"/>
  <c r="N46" i="4"/>
  <c r="S46" i="4"/>
  <c r="Y46" i="4"/>
  <c r="AD46" i="4"/>
  <c r="AI46" i="4"/>
  <c r="AO46" i="4"/>
  <c r="AT46" i="4"/>
  <c r="AY46" i="4"/>
  <c r="E47" i="4"/>
  <c r="J47" i="4"/>
  <c r="O47" i="4"/>
  <c r="U47" i="4"/>
  <c r="Z47" i="4"/>
  <c r="AE47" i="4"/>
  <c r="AK47" i="4"/>
  <c r="AP47" i="4"/>
  <c r="AU47" i="4"/>
  <c r="F48" i="4"/>
  <c r="K48" i="4"/>
  <c r="Q48" i="4"/>
  <c r="V48" i="4"/>
  <c r="AA48" i="4"/>
  <c r="AG48" i="4"/>
  <c r="AL48" i="4"/>
  <c r="AQ48" i="4"/>
  <c r="AW48" i="4"/>
  <c r="AZ49" i="4"/>
  <c r="AV49" i="4"/>
  <c r="AR49" i="4"/>
  <c r="AN49" i="4"/>
  <c r="AJ49" i="4"/>
  <c r="AF49" i="4"/>
  <c r="AB49" i="4"/>
  <c r="X49" i="4"/>
  <c r="T49" i="4"/>
  <c r="P49" i="4"/>
  <c r="L49" i="4"/>
  <c r="H49" i="4"/>
  <c r="D49" i="4"/>
  <c r="G49" i="4"/>
  <c r="M49" i="4"/>
  <c r="R49" i="4"/>
  <c r="W49" i="4"/>
  <c r="AC49" i="4"/>
  <c r="AH49" i="4"/>
  <c r="AM49" i="4"/>
  <c r="AS49" i="4"/>
  <c r="AX49" i="4"/>
  <c r="C50" i="4"/>
  <c r="I50" i="4"/>
  <c r="N50" i="4"/>
  <c r="S50" i="4"/>
  <c r="Y50" i="4"/>
  <c r="AD50" i="4"/>
  <c r="AI50" i="4"/>
  <c r="AO50" i="4"/>
  <c r="AT50" i="4"/>
  <c r="AY50" i="4"/>
  <c r="E51" i="4"/>
  <c r="J51" i="4"/>
  <c r="O51" i="4"/>
  <c r="U51" i="4"/>
  <c r="Z51" i="4"/>
  <c r="AE51" i="4"/>
  <c r="AK51" i="4"/>
  <c r="AP51" i="4"/>
  <c r="AU51" i="4"/>
  <c r="F52" i="4"/>
  <c r="K52" i="4"/>
  <c r="Q52" i="4"/>
  <c r="V52" i="4"/>
  <c r="AA52" i="4"/>
  <c r="AG52" i="4"/>
  <c r="AL52" i="4"/>
  <c r="AQ52" i="4"/>
  <c r="AW52" i="4"/>
  <c r="AZ53" i="4"/>
  <c r="AV53" i="4"/>
  <c r="AR53" i="4"/>
  <c r="AN53" i="4"/>
  <c r="AJ53" i="4"/>
  <c r="AF53" i="4"/>
  <c r="AB53" i="4"/>
  <c r="X53" i="4"/>
  <c r="T53" i="4"/>
  <c r="P53" i="4"/>
  <c r="L53" i="4"/>
  <c r="H53" i="4"/>
  <c r="D53" i="4"/>
  <c r="G53" i="4"/>
  <c r="M53" i="4"/>
  <c r="R53" i="4"/>
  <c r="W53" i="4"/>
  <c r="AC53" i="4"/>
  <c r="AH53" i="4"/>
  <c r="AM53" i="4"/>
  <c r="AS53" i="4"/>
  <c r="AX53" i="4"/>
  <c r="C54" i="4"/>
  <c r="I54" i="4"/>
  <c r="N54" i="4"/>
  <c r="S54" i="4"/>
  <c r="Y54" i="4"/>
  <c r="AD54" i="4"/>
  <c r="AI54" i="4"/>
  <c r="AO54" i="4"/>
  <c r="AT54" i="4"/>
  <c r="AY54" i="4"/>
  <c r="E55" i="4"/>
  <c r="J55" i="4"/>
  <c r="O55" i="4"/>
  <c r="U55" i="4"/>
  <c r="Z55" i="4"/>
  <c r="AE55" i="4"/>
  <c r="AK55" i="4"/>
  <c r="AP55" i="4"/>
  <c r="AU55" i="4"/>
  <c r="F56" i="4"/>
  <c r="K56" i="4"/>
  <c r="Q56" i="4"/>
  <c r="V56" i="4"/>
  <c r="AA56" i="4"/>
  <c r="AG56" i="4"/>
  <c r="AL56" i="4"/>
  <c r="AQ56" i="4"/>
  <c r="AW56" i="4"/>
  <c r="AZ57" i="4"/>
  <c r="AV57" i="4"/>
  <c r="AR57" i="4"/>
  <c r="AN57" i="4"/>
  <c r="AJ57" i="4"/>
  <c r="AF57" i="4"/>
  <c r="AB57" i="4"/>
  <c r="X57" i="4"/>
  <c r="T57" i="4"/>
  <c r="P57" i="4"/>
  <c r="L57" i="4"/>
  <c r="H57" i="4"/>
  <c r="D57" i="4"/>
  <c r="G57" i="4"/>
  <c r="M57" i="4"/>
  <c r="R57" i="4"/>
  <c r="W57" i="4"/>
  <c r="AC57" i="4"/>
  <c r="AH57" i="4"/>
  <c r="AM57" i="4"/>
  <c r="AS57" i="4"/>
  <c r="AX57" i="4"/>
  <c r="C58" i="4"/>
  <c r="I58" i="4"/>
  <c r="N58" i="4"/>
  <c r="S58" i="4"/>
  <c r="Y58" i="4"/>
  <c r="AD58" i="4"/>
  <c r="AI58" i="4"/>
  <c r="AO58" i="4"/>
  <c r="AT58" i="4"/>
  <c r="AY58" i="4"/>
  <c r="E59" i="4"/>
  <c r="J59" i="4"/>
  <c r="O59" i="4"/>
  <c r="U59" i="4"/>
  <c r="Z59" i="4"/>
  <c r="AE59" i="4"/>
  <c r="AK59" i="4"/>
  <c r="AP59" i="4"/>
  <c r="AU59" i="4"/>
  <c r="F60" i="4"/>
  <c r="K60" i="4"/>
  <c r="Q60" i="4"/>
  <c r="V60" i="4"/>
  <c r="AA60" i="4"/>
  <c r="AG60" i="4"/>
  <c r="AL60" i="4"/>
  <c r="AQ60" i="4"/>
  <c r="AW60" i="4"/>
  <c r="AZ61" i="4"/>
  <c r="AV61" i="4"/>
  <c r="AR61" i="4"/>
  <c r="AN61" i="4"/>
  <c r="AJ61" i="4"/>
  <c r="AF61" i="4"/>
  <c r="AB61" i="4"/>
  <c r="X61" i="4"/>
  <c r="T61" i="4"/>
  <c r="P61" i="4"/>
  <c r="L61" i="4"/>
  <c r="H61" i="4"/>
  <c r="D61" i="4"/>
  <c r="G61" i="4"/>
  <c r="M61" i="4"/>
  <c r="R61" i="4"/>
  <c r="W61" i="4"/>
  <c r="AC61" i="4"/>
  <c r="AH61" i="4"/>
  <c r="AM61" i="4"/>
  <c r="AS61" i="4"/>
  <c r="AX61" i="4"/>
  <c r="C62" i="4"/>
  <c r="I62" i="4"/>
  <c r="N62" i="4"/>
  <c r="S62" i="4"/>
  <c r="Y62" i="4"/>
  <c r="AD62" i="4"/>
  <c r="AI62" i="4"/>
  <c r="AO62" i="4"/>
  <c r="AT62" i="4"/>
  <c r="AY62" i="4"/>
  <c r="E63" i="4"/>
  <c r="J63" i="4"/>
  <c r="O63" i="4"/>
  <c r="U63" i="4"/>
  <c r="Z63" i="4"/>
  <c r="AE63" i="4"/>
  <c r="AK63" i="4"/>
  <c r="AP63" i="4"/>
  <c r="AU63" i="4"/>
  <c r="F64" i="4"/>
  <c r="K64" i="4"/>
  <c r="Q64" i="4"/>
  <c r="V64" i="4"/>
  <c r="AA64" i="4"/>
  <c r="AG64" i="4"/>
  <c r="AL64" i="4"/>
  <c r="AQ64" i="4"/>
  <c r="AW64" i="4"/>
  <c r="AZ65" i="4"/>
  <c r="AV65" i="4"/>
  <c r="AR65" i="4"/>
  <c r="AN65" i="4"/>
  <c r="AJ65" i="4"/>
  <c r="AF65" i="4"/>
  <c r="AB65" i="4"/>
  <c r="X65" i="4"/>
  <c r="T65" i="4"/>
  <c r="P65" i="4"/>
  <c r="L65" i="4"/>
  <c r="H65" i="4"/>
  <c r="D65" i="4"/>
  <c r="G65" i="4"/>
  <c r="M65" i="4"/>
  <c r="R65" i="4"/>
  <c r="W65" i="4"/>
  <c r="AC65" i="4"/>
  <c r="AH65" i="4"/>
  <c r="AM65" i="4"/>
  <c r="AS65" i="4"/>
  <c r="AX65" i="4"/>
  <c r="C66" i="4"/>
  <c r="I66" i="4"/>
  <c r="N66" i="4"/>
  <c r="S66" i="4"/>
  <c r="Y66" i="4"/>
  <c r="AD66" i="4"/>
  <c r="AI66" i="4"/>
  <c r="AO66" i="4"/>
  <c r="AT66" i="4"/>
  <c r="AY66" i="4"/>
  <c r="E67" i="4"/>
  <c r="J67" i="4"/>
  <c r="O67" i="4"/>
  <c r="U67" i="4"/>
  <c r="Z67" i="4"/>
  <c r="AE67" i="4"/>
  <c r="AK67" i="4"/>
  <c r="AP67" i="4"/>
  <c r="AU67" i="4"/>
  <c r="F68" i="4"/>
  <c r="K68" i="4"/>
  <c r="Q68" i="4"/>
  <c r="V68" i="4"/>
  <c r="AA68" i="4"/>
  <c r="AG68" i="4"/>
  <c r="AL68" i="4"/>
  <c r="AQ68" i="4"/>
  <c r="AW68" i="4"/>
  <c r="AZ69" i="4"/>
  <c r="AV69" i="4"/>
  <c r="AR69" i="4"/>
  <c r="AN69" i="4"/>
  <c r="AJ69" i="4"/>
  <c r="AF69" i="4"/>
  <c r="AB69" i="4"/>
  <c r="X69" i="4"/>
  <c r="T69" i="4"/>
  <c r="P69" i="4"/>
  <c r="L69" i="4"/>
  <c r="H69" i="4"/>
  <c r="D69" i="4"/>
  <c r="G69" i="4"/>
  <c r="M69" i="4"/>
  <c r="R69" i="4"/>
  <c r="W69" i="4"/>
  <c r="AC69" i="4"/>
  <c r="AH69" i="4"/>
  <c r="AM69" i="4"/>
  <c r="AS69" i="4"/>
  <c r="AX69" i="4"/>
  <c r="C70" i="4"/>
  <c r="I70" i="4"/>
  <c r="N70" i="4"/>
  <c r="S70" i="4"/>
  <c r="Y70" i="4"/>
  <c r="AD70" i="4"/>
  <c r="AI70" i="4"/>
  <c r="AO70" i="4"/>
  <c r="AT70" i="4"/>
  <c r="AY70" i="4"/>
  <c r="E71" i="4"/>
  <c r="J71" i="4"/>
  <c r="O71" i="4"/>
  <c r="U71" i="4"/>
  <c r="Z71" i="4"/>
  <c r="AE71" i="4"/>
  <c r="AK71" i="4"/>
  <c r="AP71" i="4"/>
  <c r="AU71" i="4"/>
  <c r="F72" i="4"/>
  <c r="K72" i="4"/>
  <c r="Q72" i="4"/>
  <c r="V72" i="4"/>
  <c r="AA72" i="4"/>
  <c r="AG72" i="4"/>
  <c r="AL72" i="4"/>
  <c r="AQ72" i="4"/>
  <c r="AW72" i="4"/>
  <c r="AZ73" i="4"/>
  <c r="AV73" i="4"/>
  <c r="AR73" i="4"/>
  <c r="AN73" i="4"/>
  <c r="AJ73" i="4"/>
  <c r="AF73" i="4"/>
  <c r="AB73" i="4"/>
  <c r="X73" i="4"/>
  <c r="T73" i="4"/>
  <c r="P73" i="4"/>
  <c r="L73" i="4"/>
  <c r="H73" i="4"/>
  <c r="D73" i="4"/>
  <c r="G73" i="4"/>
  <c r="M73" i="4"/>
  <c r="R73" i="4"/>
  <c r="W73" i="4"/>
  <c r="AC73" i="4"/>
  <c r="AH73" i="4"/>
  <c r="AM73" i="4"/>
  <c r="AS73" i="4"/>
  <c r="AX73" i="4"/>
  <c r="C74" i="4"/>
  <c r="I74" i="4"/>
  <c r="N74" i="4"/>
  <c r="S74" i="4"/>
  <c r="Y74" i="4"/>
  <c r="AD74" i="4"/>
  <c r="AI74" i="4"/>
  <c r="AO74" i="4"/>
  <c r="AT74" i="4"/>
  <c r="AY74" i="4"/>
  <c r="E75" i="4"/>
  <c r="J75" i="4"/>
  <c r="O75" i="4"/>
  <c r="U75" i="4"/>
  <c r="Z75" i="4"/>
  <c r="AE75" i="4"/>
  <c r="AK75" i="4"/>
  <c r="AP75" i="4"/>
  <c r="AU75" i="4"/>
  <c r="F76" i="4"/>
  <c r="K76" i="4"/>
  <c r="Q76" i="4"/>
  <c r="V76" i="4"/>
  <c r="AA76" i="4"/>
  <c r="AG76" i="4"/>
  <c r="AL76" i="4"/>
  <c r="AQ76" i="4"/>
  <c r="AW76" i="4"/>
  <c r="AZ77" i="4"/>
  <c r="AV77" i="4"/>
  <c r="AR77" i="4"/>
  <c r="AN77" i="4"/>
  <c r="AJ77" i="4"/>
  <c r="AF77" i="4"/>
  <c r="AB77" i="4"/>
  <c r="X77" i="4"/>
  <c r="T77" i="4"/>
  <c r="P77" i="4"/>
  <c r="L77" i="4"/>
  <c r="H77" i="4"/>
  <c r="D77" i="4"/>
  <c r="G77" i="4"/>
  <c r="M77" i="4"/>
  <c r="R77" i="4"/>
  <c r="W77" i="4"/>
  <c r="AC77" i="4"/>
  <c r="AH77" i="4"/>
  <c r="AM77" i="4"/>
  <c r="AS77" i="4"/>
  <c r="AX77" i="4"/>
  <c r="C78" i="4"/>
  <c r="I78" i="4"/>
  <c r="N78" i="4"/>
  <c r="S78" i="4"/>
  <c r="Y78" i="4"/>
  <c r="AD78" i="4"/>
  <c r="AI78" i="4"/>
  <c r="AO78" i="4"/>
  <c r="AT78" i="4"/>
  <c r="AY78" i="4"/>
  <c r="E79" i="4"/>
  <c r="J79" i="4"/>
  <c r="O79" i="4"/>
  <c r="U79" i="4"/>
  <c r="Z79" i="4"/>
  <c r="AE79" i="4"/>
  <c r="AK79" i="4"/>
  <c r="AP79" i="4"/>
  <c r="AU79" i="4"/>
  <c r="F80" i="4"/>
  <c r="K80" i="4"/>
  <c r="Q80" i="4"/>
  <c r="V80" i="4"/>
  <c r="AA80" i="4"/>
  <c r="AG80" i="4"/>
  <c r="AL80" i="4"/>
  <c r="AQ80" i="4"/>
  <c r="AW80" i="4"/>
  <c r="AZ81" i="4"/>
  <c r="AV81" i="4"/>
  <c r="AR81" i="4"/>
  <c r="AN81" i="4"/>
  <c r="AJ81" i="4"/>
  <c r="AF81" i="4"/>
  <c r="AB81" i="4"/>
  <c r="X81" i="4"/>
  <c r="T81" i="4"/>
  <c r="P81" i="4"/>
  <c r="L81" i="4"/>
  <c r="H81" i="4"/>
  <c r="D81" i="4"/>
  <c r="G81" i="4"/>
  <c r="M81" i="4"/>
  <c r="R81" i="4"/>
  <c r="W81" i="4"/>
  <c r="AC81" i="4"/>
  <c r="AH81" i="4"/>
  <c r="AM81" i="4"/>
  <c r="AS81" i="4"/>
  <c r="AX81" i="4"/>
  <c r="C82" i="4"/>
  <c r="I82" i="4"/>
  <c r="N82" i="4"/>
  <c r="S82" i="4"/>
  <c r="Y82" i="4"/>
  <c r="AD82" i="4"/>
  <c r="AI82" i="4"/>
  <c r="AO82" i="4"/>
  <c r="AT82" i="4"/>
  <c r="AY82" i="4"/>
  <c r="E83" i="4"/>
  <c r="J83" i="4"/>
  <c r="O83" i="4"/>
  <c r="U83" i="4"/>
  <c r="Z83" i="4"/>
  <c r="AE83" i="4"/>
  <c r="AK83" i="4"/>
  <c r="AP83" i="4"/>
  <c r="AU83" i="4"/>
  <c r="F84" i="4"/>
  <c r="K84" i="4"/>
  <c r="Q84" i="4"/>
  <c r="V84" i="4"/>
  <c r="AA84" i="4"/>
  <c r="AG84" i="4"/>
  <c r="AL84" i="4"/>
  <c r="AQ84" i="4"/>
  <c r="AW84" i="4"/>
  <c r="AZ85" i="4"/>
  <c r="AV85" i="4"/>
  <c r="AR85" i="4"/>
  <c r="AN85" i="4"/>
  <c r="AJ85" i="4"/>
  <c r="AF85" i="4"/>
  <c r="AB85" i="4"/>
  <c r="X85" i="4"/>
  <c r="T85" i="4"/>
  <c r="P85" i="4"/>
  <c r="L85" i="4"/>
  <c r="H85" i="4"/>
  <c r="D85" i="4"/>
  <c r="G85" i="4"/>
  <c r="M85" i="4"/>
  <c r="R85" i="4"/>
  <c r="W85" i="4"/>
  <c r="AC85" i="4"/>
  <c r="AH85" i="4"/>
  <c r="AM85" i="4"/>
  <c r="AS85" i="4"/>
  <c r="AX85" i="4"/>
  <c r="C86" i="4"/>
  <c r="I86" i="4"/>
  <c r="N86" i="4"/>
  <c r="S86" i="4"/>
  <c r="Y86" i="4"/>
  <c r="AD86" i="4"/>
  <c r="AI86" i="4"/>
  <c r="AO86" i="4"/>
  <c r="AT86" i="4"/>
  <c r="AY86" i="4"/>
  <c r="E87" i="4"/>
  <c r="J87" i="4"/>
  <c r="O87" i="4"/>
  <c r="U87" i="4"/>
  <c r="Z87" i="4"/>
  <c r="AE87" i="4"/>
  <c r="AK87" i="4"/>
  <c r="AP87" i="4"/>
  <c r="AU87" i="4"/>
  <c r="F88" i="4"/>
  <c r="K88" i="4"/>
  <c r="Q88" i="4"/>
  <c r="V88" i="4"/>
  <c r="AA88" i="4"/>
  <c r="AG88" i="4"/>
  <c r="AL88" i="4"/>
  <c r="AQ88" i="4"/>
  <c r="AW88" i="4"/>
  <c r="AZ89" i="4"/>
  <c r="AV89" i="4"/>
  <c r="AR89" i="4"/>
  <c r="AN89" i="4"/>
  <c r="AJ89" i="4"/>
  <c r="AF89" i="4"/>
  <c r="AB89" i="4"/>
  <c r="X89" i="4"/>
  <c r="T89" i="4"/>
  <c r="P89" i="4"/>
  <c r="L89" i="4"/>
  <c r="H89" i="4"/>
  <c r="D89" i="4"/>
  <c r="G89" i="4"/>
  <c r="M89" i="4"/>
  <c r="R89" i="4"/>
  <c r="W89" i="4"/>
  <c r="AC89" i="4"/>
  <c r="AH89" i="4"/>
  <c r="AM89" i="4"/>
  <c r="AS89" i="4"/>
  <c r="AX89" i="4"/>
  <c r="C90" i="4"/>
  <c r="I90" i="4"/>
  <c r="N90" i="4"/>
  <c r="S90" i="4"/>
  <c r="Y90" i="4"/>
  <c r="AD90" i="4"/>
  <c r="AI90" i="4"/>
  <c r="AO90" i="4"/>
  <c r="AT90" i="4"/>
  <c r="AY90" i="4"/>
  <c r="E91" i="4"/>
  <c r="J91" i="4"/>
  <c r="O91" i="4"/>
  <c r="U91" i="4"/>
  <c r="Z91" i="4"/>
  <c r="AE91" i="4"/>
  <c r="AK91" i="4"/>
  <c r="AP91" i="4"/>
  <c r="AU91" i="4"/>
  <c r="F92" i="4"/>
  <c r="N92" i="4"/>
  <c r="V92" i="4"/>
  <c r="AD92" i="4"/>
  <c r="AL92" i="4"/>
  <c r="AT92" i="4"/>
  <c r="AZ93" i="4"/>
  <c r="AV93" i="4"/>
  <c r="AR93" i="4"/>
  <c r="AN93" i="4"/>
  <c r="AJ93" i="4"/>
  <c r="AF93" i="4"/>
  <c r="AB93" i="4"/>
  <c r="X93" i="4"/>
  <c r="T93" i="4"/>
  <c r="P93" i="4"/>
  <c r="L93" i="4"/>
  <c r="H93" i="4"/>
  <c r="D93" i="4"/>
  <c r="AY93" i="4"/>
  <c r="AU93" i="4"/>
  <c r="AQ93" i="4"/>
  <c r="AM93" i="4"/>
  <c r="AI93" i="4"/>
  <c r="AE93" i="4"/>
  <c r="AA93" i="4"/>
  <c r="W93" i="4"/>
  <c r="S93" i="4"/>
  <c r="O93" i="4"/>
  <c r="K93" i="4"/>
  <c r="G93" i="4"/>
  <c r="C93" i="4"/>
  <c r="J93" i="4"/>
  <c r="R93" i="4"/>
  <c r="Z93" i="4"/>
  <c r="AH93" i="4"/>
  <c r="AP93" i="4"/>
  <c r="AX93" i="4"/>
  <c r="F94" i="4"/>
  <c r="N94" i="4"/>
  <c r="V94" i="4"/>
  <c r="AD94" i="4"/>
  <c r="AL94" i="4"/>
  <c r="AT94" i="4"/>
  <c r="AZ95" i="4"/>
  <c r="AV95" i="4"/>
  <c r="AR95" i="4"/>
  <c r="AN95" i="4"/>
  <c r="AJ95" i="4"/>
  <c r="AF95" i="4"/>
  <c r="AB95" i="4"/>
  <c r="X95" i="4"/>
  <c r="T95" i="4"/>
  <c r="P95" i="4"/>
  <c r="L95" i="4"/>
  <c r="H95" i="4"/>
  <c r="D95" i="4"/>
  <c r="AY95" i="4"/>
  <c r="AU95" i="4"/>
  <c r="AQ95" i="4"/>
  <c r="AM95" i="4"/>
  <c r="AI95" i="4"/>
  <c r="AE95" i="4"/>
  <c r="AA95" i="4"/>
  <c r="W95" i="4"/>
  <c r="S95" i="4"/>
  <c r="O95" i="4"/>
  <c r="K95" i="4"/>
  <c r="G95" i="4"/>
  <c r="C95" i="4"/>
  <c r="J95" i="4"/>
  <c r="R95" i="4"/>
  <c r="Z95" i="4"/>
  <c r="AH95" i="4"/>
  <c r="AP95" i="4"/>
  <c r="AX95" i="4"/>
  <c r="F96" i="4"/>
  <c r="N96" i="4"/>
  <c r="V96" i="4"/>
  <c r="AD96" i="4"/>
  <c r="AL96" i="4"/>
  <c r="AT96" i="4"/>
  <c r="AZ97" i="4"/>
  <c r="AV97" i="4"/>
  <c r="AR97" i="4"/>
  <c r="AN97" i="4"/>
  <c r="AJ97" i="4"/>
  <c r="AF97" i="4"/>
  <c r="AB97" i="4"/>
  <c r="X97" i="4"/>
  <c r="T97" i="4"/>
  <c r="P97" i="4"/>
  <c r="L97" i="4"/>
  <c r="H97" i="4"/>
  <c r="D97" i="4"/>
  <c r="AY97" i="4"/>
  <c r="AU97" i="4"/>
  <c r="AQ97" i="4"/>
  <c r="AM97" i="4"/>
  <c r="AI97" i="4"/>
  <c r="AE97" i="4"/>
  <c r="AA97" i="4"/>
  <c r="W97" i="4"/>
  <c r="S97" i="4"/>
  <c r="O97" i="4"/>
  <c r="K97" i="4"/>
  <c r="G97" i="4"/>
  <c r="C97" i="4"/>
  <c r="J97" i="4"/>
  <c r="R97" i="4"/>
  <c r="Z97" i="4"/>
  <c r="AH97" i="4"/>
  <c r="AP97" i="4"/>
  <c r="AX97" i="4"/>
  <c r="F98" i="4"/>
  <c r="N98" i="4"/>
  <c r="V98" i="4"/>
  <c r="AD98" i="4"/>
  <c r="AL98" i="4"/>
  <c r="AT98" i="4"/>
  <c r="AZ99" i="4"/>
  <c r="AV99" i="4"/>
  <c r="AR99" i="4"/>
  <c r="AN99" i="4"/>
  <c r="AJ99" i="4"/>
  <c r="AF99" i="4"/>
  <c r="AB99" i="4"/>
  <c r="X99" i="4"/>
  <c r="T99" i="4"/>
  <c r="P99" i="4"/>
  <c r="L99" i="4"/>
  <c r="H99" i="4"/>
  <c r="D99" i="4"/>
  <c r="AY99" i="4"/>
  <c r="AU99" i="4"/>
  <c r="AQ99" i="4"/>
  <c r="AM99" i="4"/>
  <c r="AI99" i="4"/>
  <c r="AE99" i="4"/>
  <c r="AA99" i="4"/>
  <c r="W99" i="4"/>
  <c r="S99" i="4"/>
  <c r="O99" i="4"/>
  <c r="K99" i="4"/>
  <c r="G99" i="4"/>
  <c r="C99" i="4"/>
  <c r="J99" i="4"/>
  <c r="R99" i="4"/>
  <c r="Z99" i="4"/>
  <c r="AH99" i="4"/>
  <c r="AP99" i="4"/>
  <c r="AX99" i="4"/>
  <c r="F100" i="4"/>
  <c r="N100" i="4"/>
  <c r="V100" i="4"/>
  <c r="AD100" i="4"/>
  <c r="AL100" i="4"/>
  <c r="AT100" i="4"/>
  <c r="AZ101" i="4"/>
  <c r="AV101" i="4"/>
  <c r="AR101" i="4"/>
  <c r="AN101" i="4"/>
  <c r="AJ101" i="4"/>
  <c r="AF101" i="4"/>
  <c r="AB101" i="4"/>
  <c r="X101" i="4"/>
  <c r="T101" i="4"/>
  <c r="P101" i="4"/>
  <c r="L101" i="4"/>
  <c r="H101" i="4"/>
  <c r="D101" i="4"/>
  <c r="AY101" i="4"/>
  <c r="AU101" i="4"/>
  <c r="AQ101" i="4"/>
  <c r="AM101" i="4"/>
  <c r="AI101" i="4"/>
  <c r="AE101" i="4"/>
  <c r="AA101" i="4"/>
  <c r="W101" i="4"/>
  <c r="S101" i="4"/>
  <c r="O101" i="4"/>
  <c r="K101" i="4"/>
  <c r="G101" i="4"/>
  <c r="C101" i="4"/>
  <c r="J101" i="4"/>
  <c r="R101" i="4"/>
  <c r="Z101" i="4"/>
  <c r="AH101" i="4"/>
  <c r="AP101" i="4"/>
  <c r="AX101" i="4"/>
  <c r="F102" i="4"/>
  <c r="N102" i="4"/>
  <c r="V102" i="4"/>
  <c r="AD102" i="4"/>
  <c r="AL102" i="4"/>
  <c r="AT102" i="4"/>
  <c r="AZ103" i="4"/>
  <c r="AV103" i="4"/>
  <c r="AR103" i="4"/>
  <c r="AN103" i="4"/>
  <c r="AJ103" i="4"/>
  <c r="AF103" i="4"/>
  <c r="AB103" i="4"/>
  <c r="X103" i="4"/>
  <c r="T103" i="4"/>
  <c r="P103" i="4"/>
  <c r="L103" i="4"/>
  <c r="H103" i="4"/>
  <c r="D103" i="4"/>
  <c r="AY103" i="4"/>
  <c r="AU103" i="4"/>
  <c r="AQ103" i="4"/>
  <c r="AM103" i="4"/>
  <c r="AI103" i="4"/>
  <c r="AE103" i="4"/>
  <c r="AA103" i="4"/>
  <c r="W103" i="4"/>
  <c r="S103" i="4"/>
  <c r="O103" i="4"/>
  <c r="K103" i="4"/>
  <c r="G103" i="4"/>
  <c r="C103" i="4"/>
  <c r="J103" i="4"/>
  <c r="R103" i="4"/>
  <c r="Z103" i="4"/>
  <c r="AH103" i="4"/>
  <c r="AP103" i="4"/>
  <c r="AX103" i="4"/>
  <c r="F104" i="4"/>
  <c r="N104" i="4"/>
  <c r="V104" i="4"/>
  <c r="AD104" i="4"/>
  <c r="AL104" i="4"/>
  <c r="AT104" i="4"/>
  <c r="AZ105" i="4"/>
  <c r="AV105" i="4"/>
  <c r="AR105" i="4"/>
  <c r="AN105" i="4"/>
  <c r="AJ105" i="4"/>
  <c r="AF105" i="4"/>
  <c r="AB105" i="4"/>
  <c r="X105" i="4"/>
  <c r="T105" i="4"/>
  <c r="P105" i="4"/>
  <c r="L105" i="4"/>
  <c r="H105" i="4"/>
  <c r="D105" i="4"/>
  <c r="AY105" i="4"/>
  <c r="AU105" i="4"/>
  <c r="AQ105" i="4"/>
  <c r="AM105" i="4"/>
  <c r="AI105" i="4"/>
  <c r="AE105" i="4"/>
  <c r="AA105" i="4"/>
  <c r="W105" i="4"/>
  <c r="S105" i="4"/>
  <c r="O105" i="4"/>
  <c r="K105" i="4"/>
  <c r="G105" i="4"/>
  <c r="C105" i="4"/>
  <c r="J105" i="4"/>
  <c r="R105" i="4"/>
  <c r="Z105" i="4"/>
  <c r="AH105" i="4"/>
  <c r="AP105" i="4"/>
  <c r="AX105" i="4"/>
  <c r="F106" i="4"/>
  <c r="N106" i="4"/>
  <c r="V106" i="4"/>
  <c r="AD106" i="4"/>
  <c r="AL106" i="4"/>
  <c r="AT106" i="4"/>
  <c r="AZ107" i="4"/>
  <c r="AV107" i="4"/>
  <c r="AR107" i="4"/>
  <c r="AN107" i="4"/>
  <c r="AJ107" i="4"/>
  <c r="AF107" i="4"/>
  <c r="AB107" i="4"/>
  <c r="X107" i="4"/>
  <c r="T107" i="4"/>
  <c r="P107" i="4"/>
  <c r="L107" i="4"/>
  <c r="H107" i="4"/>
  <c r="D107" i="4"/>
  <c r="AY107" i="4"/>
  <c r="AU107" i="4"/>
  <c r="AQ107" i="4"/>
  <c r="AM107" i="4"/>
  <c r="AI107" i="4"/>
  <c r="AE107" i="4"/>
  <c r="AA107" i="4"/>
  <c r="W107" i="4"/>
  <c r="S107" i="4"/>
  <c r="O107" i="4"/>
  <c r="K107" i="4"/>
  <c r="G107" i="4"/>
  <c r="C107" i="4"/>
  <c r="J107" i="4"/>
  <c r="R107" i="4"/>
  <c r="Z107" i="4"/>
  <c r="AH107" i="4"/>
  <c r="AP107" i="4"/>
  <c r="AX107" i="4"/>
  <c r="F108" i="4"/>
  <c r="N108" i="4"/>
  <c r="V108" i="4"/>
  <c r="AD108" i="4"/>
  <c r="AL108" i="4"/>
  <c r="AT108" i="4"/>
  <c r="AZ109" i="4"/>
  <c r="AV109" i="4"/>
  <c r="AR109" i="4"/>
  <c r="AN109" i="4"/>
  <c r="AJ109" i="4"/>
  <c r="AF109" i="4"/>
  <c r="AB109" i="4"/>
  <c r="X109" i="4"/>
  <c r="T109" i="4"/>
  <c r="P109" i="4"/>
  <c r="L109" i="4"/>
  <c r="H109" i="4"/>
  <c r="D109" i="4"/>
  <c r="AY109" i="4"/>
  <c r="AU109" i="4"/>
  <c r="AQ109" i="4"/>
  <c r="AM109" i="4"/>
  <c r="AI109" i="4"/>
  <c r="AE109" i="4"/>
  <c r="AA109" i="4"/>
  <c r="W109" i="4"/>
  <c r="S109" i="4"/>
  <c r="O109" i="4"/>
  <c r="K109" i="4"/>
  <c r="G109" i="4"/>
  <c r="C109" i="4"/>
  <c r="J109" i="4"/>
  <c r="R109" i="4"/>
  <c r="Z109" i="4"/>
  <c r="AH109" i="4"/>
  <c r="AP109" i="4"/>
  <c r="AX109" i="4"/>
  <c r="F110" i="4"/>
  <c r="N110" i="4"/>
  <c r="V110" i="4"/>
  <c r="AD110" i="4"/>
  <c r="AL110" i="4"/>
  <c r="AT110" i="4"/>
  <c r="AZ111" i="4"/>
  <c r="AV111" i="4"/>
  <c r="AR111" i="4"/>
  <c r="AN111" i="4"/>
  <c r="AJ111" i="4"/>
  <c r="AF111" i="4"/>
  <c r="AB111" i="4"/>
  <c r="X111" i="4"/>
  <c r="T111" i="4"/>
  <c r="P111" i="4"/>
  <c r="L111" i="4"/>
  <c r="H111" i="4"/>
  <c r="D111" i="4"/>
  <c r="AY111" i="4"/>
  <c r="AU111" i="4"/>
  <c r="AQ111" i="4"/>
  <c r="AM111" i="4"/>
  <c r="AI111" i="4"/>
  <c r="AE111" i="4"/>
  <c r="AA111" i="4"/>
  <c r="W111" i="4"/>
  <c r="S111" i="4"/>
  <c r="O111" i="4"/>
  <c r="K111" i="4"/>
  <c r="G111" i="4"/>
  <c r="C111" i="4"/>
  <c r="J111" i="4"/>
  <c r="R111" i="4"/>
  <c r="Z111" i="4"/>
  <c r="AH111" i="4"/>
  <c r="AP111" i="4"/>
  <c r="AX111" i="4"/>
  <c r="F112" i="4"/>
  <c r="N112" i="4"/>
  <c r="V112" i="4"/>
  <c r="AD112" i="4"/>
  <c r="AL112" i="4"/>
  <c r="AT112" i="4"/>
  <c r="AZ113" i="4"/>
  <c r="AV113" i="4"/>
  <c r="AR113" i="4"/>
  <c r="AN113" i="4"/>
  <c r="AJ113" i="4"/>
  <c r="AF113" i="4"/>
  <c r="AB113" i="4"/>
  <c r="X113" i="4"/>
  <c r="T113" i="4"/>
  <c r="P113" i="4"/>
  <c r="L113" i="4"/>
  <c r="H113" i="4"/>
  <c r="D113" i="4"/>
  <c r="AY113" i="4"/>
  <c r="AU113" i="4"/>
  <c r="AQ113" i="4"/>
  <c r="AM113" i="4"/>
  <c r="AI113" i="4"/>
  <c r="AE113" i="4"/>
  <c r="AA113" i="4"/>
  <c r="W113" i="4"/>
  <c r="S113" i="4"/>
  <c r="O113" i="4"/>
  <c r="K113" i="4"/>
  <c r="G113" i="4"/>
  <c r="C113" i="4"/>
  <c r="J113" i="4"/>
  <c r="R113" i="4"/>
  <c r="Z113" i="4"/>
  <c r="AH113" i="4"/>
  <c r="AP113" i="4"/>
  <c r="AX113" i="4"/>
  <c r="F114" i="4"/>
  <c r="N114" i="4"/>
  <c r="V114" i="4"/>
  <c r="AD114" i="4"/>
  <c r="AL114" i="4"/>
  <c r="AT114" i="4"/>
  <c r="AZ115" i="4"/>
  <c r="AV115" i="4"/>
  <c r="AR115" i="4"/>
  <c r="AN115" i="4"/>
  <c r="AJ115" i="4"/>
  <c r="AF115" i="4"/>
  <c r="AB115" i="4"/>
  <c r="X115" i="4"/>
  <c r="T115" i="4"/>
  <c r="P115" i="4"/>
  <c r="L115" i="4"/>
  <c r="H115" i="4"/>
  <c r="D115" i="4"/>
  <c r="AY115" i="4"/>
  <c r="AU115" i="4"/>
  <c r="AQ115" i="4"/>
  <c r="AM115" i="4"/>
  <c r="AI115" i="4"/>
  <c r="AE115" i="4"/>
  <c r="AA115" i="4"/>
  <c r="W115" i="4"/>
  <c r="S115" i="4"/>
  <c r="O115" i="4"/>
  <c r="K115" i="4"/>
  <c r="G115" i="4"/>
  <c r="C115" i="4"/>
  <c r="J115" i="4"/>
  <c r="R115" i="4"/>
  <c r="Z115" i="4"/>
  <c r="AH115" i="4"/>
  <c r="AP115" i="4"/>
  <c r="AX115" i="4"/>
  <c r="F116" i="4"/>
  <c r="N116" i="4"/>
  <c r="V116" i="4"/>
  <c r="AD116" i="4"/>
  <c r="AL116" i="4"/>
  <c r="AT116" i="4"/>
  <c r="AZ117" i="4"/>
  <c r="AV117" i="4"/>
  <c r="AR117" i="4"/>
  <c r="AN117" i="4"/>
  <c r="AJ117" i="4"/>
  <c r="AF117" i="4"/>
  <c r="AB117" i="4"/>
  <c r="X117" i="4"/>
  <c r="T117" i="4"/>
  <c r="P117" i="4"/>
  <c r="L117" i="4"/>
  <c r="H117" i="4"/>
  <c r="D117" i="4"/>
  <c r="AY117" i="4"/>
  <c r="AU117" i="4"/>
  <c r="AQ117" i="4"/>
  <c r="AM117" i="4"/>
  <c r="AI117" i="4"/>
  <c r="AE117" i="4"/>
  <c r="AA117" i="4"/>
  <c r="W117" i="4"/>
  <c r="S117" i="4"/>
  <c r="O117" i="4"/>
  <c r="K117" i="4"/>
  <c r="G117" i="4"/>
  <c r="C117" i="4"/>
  <c r="J117" i="4"/>
  <c r="R117" i="4"/>
  <c r="Z117" i="4"/>
  <c r="AH117" i="4"/>
  <c r="AP117" i="4"/>
  <c r="AX117" i="4"/>
  <c r="F118" i="4"/>
  <c r="N118" i="4"/>
  <c r="V118" i="4"/>
  <c r="AD118" i="4"/>
  <c r="AL118" i="4"/>
  <c r="AT118" i="4"/>
  <c r="AZ119" i="4"/>
  <c r="AV119" i="4"/>
  <c r="AR119" i="4"/>
  <c r="AN119" i="4"/>
  <c r="AJ119" i="4"/>
  <c r="AF119" i="4"/>
  <c r="AB119" i="4"/>
  <c r="X119" i="4"/>
  <c r="T119" i="4"/>
  <c r="P119" i="4"/>
  <c r="L119" i="4"/>
  <c r="H119" i="4"/>
  <c r="D119" i="4"/>
  <c r="AY119" i="4"/>
  <c r="AU119" i="4"/>
  <c r="AQ119" i="4"/>
  <c r="AM119" i="4"/>
  <c r="AI119" i="4"/>
  <c r="AE119" i="4"/>
  <c r="AA119" i="4"/>
  <c r="W119" i="4"/>
  <c r="S119" i="4"/>
  <c r="O119" i="4"/>
  <c r="K119" i="4"/>
  <c r="G119" i="4"/>
  <c r="C119" i="4"/>
  <c r="J119" i="4"/>
  <c r="R119" i="4"/>
  <c r="Z119" i="4"/>
  <c r="AH119" i="4"/>
  <c r="AP119" i="4"/>
  <c r="AX119" i="4"/>
  <c r="F120" i="4"/>
  <c r="N120" i="4"/>
  <c r="V120" i="4"/>
  <c r="AD120" i="4"/>
  <c r="AL120" i="4"/>
  <c r="AT120" i="4"/>
  <c r="AZ121" i="4"/>
  <c r="AV121" i="4"/>
  <c r="AR121" i="4"/>
  <c r="AN121" i="4"/>
  <c r="AJ121" i="4"/>
  <c r="AF121" i="4"/>
  <c r="AB121" i="4"/>
  <c r="X121" i="4"/>
  <c r="T121" i="4"/>
  <c r="P121" i="4"/>
  <c r="L121" i="4"/>
  <c r="H121" i="4"/>
  <c r="D121" i="4"/>
  <c r="AY121" i="4"/>
  <c r="AU121" i="4"/>
  <c r="AQ121" i="4"/>
  <c r="AM121" i="4"/>
  <c r="AI121" i="4"/>
  <c r="AE121" i="4"/>
  <c r="AA121" i="4"/>
  <c r="W121" i="4"/>
  <c r="S121" i="4"/>
  <c r="O121" i="4"/>
  <c r="K121" i="4"/>
  <c r="G121" i="4"/>
  <c r="C121" i="4"/>
  <c r="J121" i="4"/>
  <c r="R121" i="4"/>
  <c r="Z121" i="4"/>
  <c r="AH121" i="4"/>
  <c r="AP121" i="4"/>
  <c r="AX121" i="4"/>
  <c r="F122" i="4"/>
  <c r="N122" i="4"/>
  <c r="V122" i="4"/>
  <c r="AD122" i="4"/>
  <c r="AL122" i="4"/>
  <c r="AT122" i="4"/>
  <c r="AZ123" i="4"/>
  <c r="AV123" i="4"/>
  <c r="AR123" i="4"/>
  <c r="AN123" i="4"/>
  <c r="AJ123" i="4"/>
  <c r="AF123" i="4"/>
  <c r="AB123" i="4"/>
  <c r="X123" i="4"/>
  <c r="T123" i="4"/>
  <c r="P123" i="4"/>
  <c r="L123" i="4"/>
  <c r="H123" i="4"/>
  <c r="D123" i="4"/>
  <c r="AY123" i="4"/>
  <c r="AU123" i="4"/>
  <c r="AQ123" i="4"/>
  <c r="AM123" i="4"/>
  <c r="AI123" i="4"/>
  <c r="AE123" i="4"/>
  <c r="AA123" i="4"/>
  <c r="W123" i="4"/>
  <c r="S123" i="4"/>
  <c r="O123" i="4"/>
  <c r="K123" i="4"/>
  <c r="G123" i="4"/>
  <c r="C123" i="4"/>
  <c r="J123" i="4"/>
  <c r="R123" i="4"/>
  <c r="Z123" i="4"/>
  <c r="AH123" i="4"/>
  <c r="AP123" i="4"/>
  <c r="AX123" i="4"/>
  <c r="F124" i="4"/>
  <c r="N124" i="4"/>
  <c r="V124" i="4"/>
  <c r="AD124" i="4"/>
  <c r="AL124" i="4"/>
  <c r="AT124" i="4"/>
  <c r="AZ125" i="4"/>
  <c r="AV125" i="4"/>
  <c r="AR125" i="4"/>
  <c r="AN125" i="4"/>
  <c r="AJ125" i="4"/>
  <c r="AF125" i="4"/>
  <c r="AB125" i="4"/>
  <c r="X125" i="4"/>
  <c r="T125" i="4"/>
  <c r="P125" i="4"/>
  <c r="L125" i="4"/>
  <c r="H125" i="4"/>
  <c r="D125" i="4"/>
  <c r="AY125" i="4"/>
  <c r="AU125" i="4"/>
  <c r="AQ125" i="4"/>
  <c r="AM125" i="4"/>
  <c r="AI125" i="4"/>
  <c r="AE125" i="4"/>
  <c r="AA125" i="4"/>
  <c r="W125" i="4"/>
  <c r="S125" i="4"/>
  <c r="O125" i="4"/>
  <c r="K125" i="4"/>
  <c r="G125" i="4"/>
  <c r="C125" i="4"/>
  <c r="J125" i="4"/>
  <c r="R125" i="4"/>
  <c r="Z125" i="4"/>
  <c r="AH125" i="4"/>
  <c r="AP125" i="4"/>
  <c r="AX125" i="4"/>
  <c r="F126" i="4"/>
  <c r="N126" i="4"/>
  <c r="V126" i="4"/>
  <c r="AD126" i="4"/>
  <c r="AL126" i="4"/>
  <c r="AT126" i="4"/>
  <c r="AZ127" i="4"/>
  <c r="AV127" i="4"/>
  <c r="AR127" i="4"/>
  <c r="AN127" i="4"/>
  <c r="AJ127" i="4"/>
  <c r="AF127" i="4"/>
  <c r="AB127" i="4"/>
  <c r="X127" i="4"/>
  <c r="T127" i="4"/>
  <c r="P127" i="4"/>
  <c r="L127" i="4"/>
  <c r="H127" i="4"/>
  <c r="D127" i="4"/>
  <c r="AY127" i="4"/>
  <c r="AU127" i="4"/>
  <c r="AQ127" i="4"/>
  <c r="AM127" i="4"/>
  <c r="AI127" i="4"/>
  <c r="AE127" i="4"/>
  <c r="AA127" i="4"/>
  <c r="W127" i="4"/>
  <c r="S127" i="4"/>
  <c r="O127" i="4"/>
  <c r="K127" i="4"/>
  <c r="G127" i="4"/>
  <c r="C127" i="4"/>
  <c r="J127" i="4"/>
  <c r="R127" i="4"/>
  <c r="Z127" i="4"/>
  <c r="AH127" i="4"/>
  <c r="AP127" i="4"/>
  <c r="AX127" i="4"/>
  <c r="F128" i="4"/>
  <c r="N128" i="4"/>
  <c r="V128" i="4"/>
  <c r="AD128" i="4"/>
  <c r="AL128" i="4"/>
  <c r="AT128" i="4"/>
  <c r="AZ129" i="4"/>
  <c r="AV129" i="4"/>
  <c r="AR129" i="4"/>
  <c r="AN129" i="4"/>
  <c r="AJ129" i="4"/>
  <c r="AF129" i="4"/>
  <c r="AB129" i="4"/>
  <c r="X129" i="4"/>
  <c r="T129" i="4"/>
  <c r="P129" i="4"/>
  <c r="L129" i="4"/>
  <c r="H129" i="4"/>
  <c r="D129" i="4"/>
  <c r="AY129" i="4"/>
  <c r="AU129" i="4"/>
  <c r="AQ129" i="4"/>
  <c r="AM129" i="4"/>
  <c r="AI129" i="4"/>
  <c r="AE129" i="4"/>
  <c r="AA129" i="4"/>
  <c r="W129" i="4"/>
  <c r="S129" i="4"/>
  <c r="O129" i="4"/>
  <c r="K129" i="4"/>
  <c r="G129" i="4"/>
  <c r="C129" i="4"/>
  <c r="J129" i="4"/>
  <c r="R129" i="4"/>
  <c r="Z129" i="4"/>
  <c r="AH129" i="4"/>
  <c r="AP129" i="4"/>
  <c r="AX129" i="4"/>
  <c r="F130" i="4"/>
  <c r="N130" i="4"/>
  <c r="V130" i="4"/>
  <c r="AD130" i="4"/>
  <c r="AL130" i="4"/>
  <c r="J132" i="4"/>
  <c r="Z132" i="4"/>
  <c r="AP132" i="4"/>
  <c r="M134" i="4"/>
  <c r="AC134" i="4"/>
  <c r="AS134" i="4"/>
  <c r="AY136" i="4"/>
  <c r="AU136" i="4"/>
  <c r="AQ136" i="4"/>
  <c r="AM136" i="4"/>
  <c r="AI136" i="4"/>
  <c r="AE136" i="4"/>
  <c r="AA136" i="4"/>
  <c r="W136" i="4"/>
  <c r="S136" i="4"/>
  <c r="O136" i="4"/>
  <c r="K136" i="4"/>
  <c r="G136" i="4"/>
  <c r="C136" i="4"/>
  <c r="AZ136" i="4"/>
  <c r="AV136" i="4"/>
  <c r="AR136" i="4"/>
  <c r="AN136" i="4"/>
  <c r="AJ136" i="4"/>
  <c r="AF136" i="4"/>
  <c r="AB136" i="4"/>
  <c r="X136" i="4"/>
  <c r="T136" i="4"/>
  <c r="P136" i="4"/>
  <c r="L136" i="4"/>
  <c r="H136" i="4"/>
  <c r="D136" i="4"/>
  <c r="AW136" i="4"/>
  <c r="AO136" i="4"/>
  <c r="AG136" i="4"/>
  <c r="Y136" i="4"/>
  <c r="Q136" i="4"/>
  <c r="I136" i="4"/>
  <c r="AT136" i="4"/>
  <c r="AL136" i="4"/>
  <c r="AD136" i="4"/>
  <c r="V136" i="4"/>
  <c r="N136" i="4"/>
  <c r="F136" i="4"/>
  <c r="R136" i="4"/>
  <c r="AH136" i="4"/>
  <c r="AX136" i="4"/>
  <c r="E138" i="4"/>
  <c r="U138" i="4"/>
  <c r="AK138" i="4"/>
  <c r="J140" i="4"/>
  <c r="Z140" i="4"/>
  <c r="AP140" i="4"/>
  <c r="M142" i="4"/>
  <c r="AC142" i="4"/>
  <c r="AS142" i="4"/>
  <c r="AY144" i="4"/>
  <c r="AU144" i="4"/>
  <c r="AQ144" i="4"/>
  <c r="AM144" i="4"/>
  <c r="AI144" i="4"/>
  <c r="AE144" i="4"/>
  <c r="AA144" i="4"/>
  <c r="W144" i="4"/>
  <c r="S144" i="4"/>
  <c r="O144" i="4"/>
  <c r="K144" i="4"/>
  <c r="G144" i="4"/>
  <c r="C144" i="4"/>
  <c r="AZ144" i="4"/>
  <c r="AV144" i="4"/>
  <c r="AR144" i="4"/>
  <c r="AN144" i="4"/>
  <c r="AJ144" i="4"/>
  <c r="AF144" i="4"/>
  <c r="AB144" i="4"/>
  <c r="X144" i="4"/>
  <c r="T144" i="4"/>
  <c r="P144" i="4"/>
  <c r="L144" i="4"/>
  <c r="H144" i="4"/>
  <c r="D144" i="4"/>
  <c r="AW144" i="4"/>
  <c r="AO144" i="4"/>
  <c r="AG144" i="4"/>
  <c r="Y144" i="4"/>
  <c r="Q144" i="4"/>
  <c r="I144" i="4"/>
  <c r="AT144" i="4"/>
  <c r="AL144" i="4"/>
  <c r="AD144" i="4"/>
  <c r="V144" i="4"/>
  <c r="N144" i="4"/>
  <c r="F144" i="4"/>
  <c r="R144" i="4"/>
  <c r="AH144" i="4"/>
  <c r="AX144" i="4"/>
  <c r="E146" i="4"/>
  <c r="U146" i="4"/>
  <c r="AK146" i="4"/>
  <c r="AW162" i="4"/>
  <c r="AS162" i="4"/>
  <c r="AO162" i="4"/>
  <c r="AK162" i="4"/>
  <c r="AG162" i="4"/>
  <c r="AC162" i="4"/>
  <c r="Y162" i="4"/>
  <c r="U162" i="4"/>
  <c r="Q162" i="4"/>
  <c r="M162" i="4"/>
  <c r="I162" i="4"/>
  <c r="E162" i="4"/>
  <c r="AY162" i="4"/>
  <c r="AT162" i="4"/>
  <c r="AN162" i="4"/>
  <c r="AI162" i="4"/>
  <c r="AD162" i="4"/>
  <c r="X162" i="4"/>
  <c r="S162" i="4"/>
  <c r="N162" i="4"/>
  <c r="H162" i="4"/>
  <c r="C162" i="4"/>
  <c r="AZ162" i="4"/>
  <c r="AU162" i="4"/>
  <c r="AP162" i="4"/>
  <c r="AJ162" i="4"/>
  <c r="AE162" i="4"/>
  <c r="Z162" i="4"/>
  <c r="T162" i="4"/>
  <c r="O162" i="4"/>
  <c r="J162" i="4"/>
  <c r="D162" i="4"/>
  <c r="AX162" i="4"/>
  <c r="AM162" i="4"/>
  <c r="AB162" i="4"/>
  <c r="R162" i="4"/>
  <c r="G162" i="4"/>
  <c r="AV162" i="4"/>
  <c r="AL162" i="4"/>
  <c r="AA162" i="4"/>
  <c r="P162" i="4"/>
  <c r="F162" i="4"/>
  <c r="AQ162" i="4"/>
  <c r="AF162" i="4"/>
  <c r="V162" i="4"/>
  <c r="K162" i="4"/>
  <c r="AR162" i="4"/>
  <c r="L167" i="4"/>
  <c r="AY148" i="4"/>
  <c r="AU148" i="4"/>
  <c r="AQ148" i="4"/>
  <c r="AM148" i="4"/>
  <c r="AI148" i="4"/>
  <c r="AE148" i="4"/>
  <c r="AA148" i="4"/>
  <c r="W148" i="4"/>
  <c r="S148" i="4"/>
  <c r="O148" i="4"/>
  <c r="K148" i="4"/>
  <c r="G148" i="4"/>
  <c r="C148" i="4"/>
  <c r="AZ148" i="4"/>
  <c r="AV148" i="4"/>
  <c r="AR148" i="4"/>
  <c r="AN148" i="4"/>
  <c r="AJ148" i="4"/>
  <c r="AF148" i="4"/>
  <c r="AB148" i="4"/>
  <c r="X148" i="4"/>
  <c r="T148" i="4"/>
  <c r="P148" i="4"/>
  <c r="L148" i="4"/>
  <c r="H148" i="4"/>
  <c r="D148" i="4"/>
  <c r="J148" i="4"/>
  <c r="R148" i="4"/>
  <c r="Z148" i="4"/>
  <c r="AH148" i="4"/>
  <c r="AP148" i="4"/>
  <c r="AX148" i="4"/>
  <c r="AY150" i="4"/>
  <c r="AU150" i="4"/>
  <c r="AQ150" i="4"/>
  <c r="AM150" i="4"/>
  <c r="AI150" i="4"/>
  <c r="AE150" i="4"/>
  <c r="AA150" i="4"/>
  <c r="W150" i="4"/>
  <c r="S150" i="4"/>
  <c r="O150" i="4"/>
  <c r="K150" i="4"/>
  <c r="G150" i="4"/>
  <c r="C150" i="4"/>
  <c r="AZ150" i="4"/>
  <c r="AV150" i="4"/>
  <c r="AR150" i="4"/>
  <c r="AN150" i="4"/>
  <c r="AJ150" i="4"/>
  <c r="AF150" i="4"/>
  <c r="AB150" i="4"/>
  <c r="X150" i="4"/>
  <c r="T150" i="4"/>
  <c r="P150" i="4"/>
  <c r="L150" i="4"/>
  <c r="H150" i="4"/>
  <c r="D150" i="4"/>
  <c r="J150" i="4"/>
  <c r="R150" i="4"/>
  <c r="Z150" i="4"/>
  <c r="AH150" i="4"/>
  <c r="AP150" i="4"/>
  <c r="AX150" i="4"/>
  <c r="AY152" i="4"/>
  <c r="AU152" i="4"/>
  <c r="AQ152" i="4"/>
  <c r="AM152" i="4"/>
  <c r="AI152" i="4"/>
  <c r="AE152" i="4"/>
  <c r="AA152" i="4"/>
  <c r="W152" i="4"/>
  <c r="S152" i="4"/>
  <c r="O152" i="4"/>
  <c r="K152" i="4"/>
  <c r="G152" i="4"/>
  <c r="C152" i="4"/>
  <c r="AZ152" i="4"/>
  <c r="AV152" i="4"/>
  <c r="AR152" i="4"/>
  <c r="AN152" i="4"/>
  <c r="AJ152" i="4"/>
  <c r="AF152" i="4"/>
  <c r="AB152" i="4"/>
  <c r="X152" i="4"/>
  <c r="T152" i="4"/>
  <c r="P152" i="4"/>
  <c r="L152" i="4"/>
  <c r="H152" i="4"/>
  <c r="D152" i="4"/>
  <c r="J152" i="4"/>
  <c r="R152" i="4"/>
  <c r="Z152" i="4"/>
  <c r="AH152" i="4"/>
  <c r="AP152" i="4"/>
  <c r="AX152" i="4"/>
  <c r="AY154" i="4"/>
  <c r="AU154" i="4"/>
  <c r="AQ154" i="4"/>
  <c r="AM154" i="4"/>
  <c r="AI154" i="4"/>
  <c r="AE154" i="4"/>
  <c r="AA154" i="4"/>
  <c r="W154" i="4"/>
  <c r="S154" i="4"/>
  <c r="O154" i="4"/>
  <c r="K154" i="4"/>
  <c r="G154" i="4"/>
  <c r="C154" i="4"/>
  <c r="AZ154" i="4"/>
  <c r="AV154" i="4"/>
  <c r="AR154" i="4"/>
  <c r="AN154" i="4"/>
  <c r="AJ154" i="4"/>
  <c r="AF154" i="4"/>
  <c r="AB154" i="4"/>
  <c r="X154" i="4"/>
  <c r="T154" i="4"/>
  <c r="P154" i="4"/>
  <c r="L154" i="4"/>
  <c r="H154" i="4"/>
  <c r="D154" i="4"/>
  <c r="J154" i="4"/>
  <c r="R154" i="4"/>
  <c r="Z154" i="4"/>
  <c r="AH154" i="4"/>
  <c r="AP154" i="4"/>
  <c r="AX154" i="4"/>
  <c r="AY156" i="4"/>
  <c r="AU156" i="4"/>
  <c r="AQ156" i="4"/>
  <c r="AM156" i="4"/>
  <c r="AI156" i="4"/>
  <c r="AE156" i="4"/>
  <c r="AA156" i="4"/>
  <c r="W156" i="4"/>
  <c r="S156" i="4"/>
  <c r="O156" i="4"/>
  <c r="K156" i="4"/>
  <c r="G156" i="4"/>
  <c r="C156" i="4"/>
  <c r="AZ156" i="4"/>
  <c r="AV156" i="4"/>
  <c r="AR156" i="4"/>
  <c r="AN156" i="4"/>
  <c r="AJ156" i="4"/>
  <c r="AF156" i="4"/>
  <c r="AB156" i="4"/>
  <c r="X156" i="4"/>
  <c r="T156" i="4"/>
  <c r="P156" i="4"/>
  <c r="L156" i="4"/>
  <c r="H156" i="4"/>
  <c r="D156" i="4"/>
  <c r="J156" i="4"/>
  <c r="R156" i="4"/>
  <c r="Z156" i="4"/>
  <c r="AH156" i="4"/>
  <c r="AP156" i="4"/>
  <c r="AX156" i="4"/>
  <c r="AW158" i="4"/>
  <c r="AS158" i="4"/>
  <c r="AO158" i="4"/>
  <c r="AK158" i="4"/>
  <c r="AY158" i="4"/>
  <c r="AT158" i="4"/>
  <c r="AN158" i="4"/>
  <c r="AI158" i="4"/>
  <c r="AE158" i="4"/>
  <c r="AA158" i="4"/>
  <c r="W158" i="4"/>
  <c r="S158" i="4"/>
  <c r="O158" i="4"/>
  <c r="K158" i="4"/>
  <c r="G158" i="4"/>
  <c r="C158" i="4"/>
  <c r="AZ158" i="4"/>
  <c r="AU158" i="4"/>
  <c r="AP158" i="4"/>
  <c r="AJ158" i="4"/>
  <c r="AF158" i="4"/>
  <c r="AB158" i="4"/>
  <c r="X158" i="4"/>
  <c r="T158" i="4"/>
  <c r="P158" i="4"/>
  <c r="L158" i="4"/>
  <c r="H158" i="4"/>
  <c r="D158" i="4"/>
  <c r="J158" i="4"/>
  <c r="R158" i="4"/>
  <c r="Z158" i="4"/>
  <c r="AH158" i="4"/>
  <c r="AR158" i="4"/>
  <c r="AW163" i="4"/>
  <c r="AS163" i="4"/>
  <c r="AO163" i="4"/>
  <c r="AK163" i="4"/>
  <c r="AG163" i="4"/>
  <c r="AC163" i="4"/>
  <c r="Y163" i="4"/>
  <c r="U163" i="4"/>
  <c r="Q163" i="4"/>
  <c r="M163" i="4"/>
  <c r="I163" i="4"/>
  <c r="E163" i="4"/>
  <c r="AZ163" i="4"/>
  <c r="AU163" i="4"/>
  <c r="AP163" i="4"/>
  <c r="AJ163" i="4"/>
  <c r="AE163" i="4"/>
  <c r="Z163" i="4"/>
  <c r="T163" i="4"/>
  <c r="O163" i="4"/>
  <c r="J163" i="4"/>
  <c r="D163" i="4"/>
  <c r="AV163" i="4"/>
  <c r="AQ163" i="4"/>
  <c r="AL163" i="4"/>
  <c r="AF163" i="4"/>
  <c r="AA163" i="4"/>
  <c r="V163" i="4"/>
  <c r="P163" i="4"/>
  <c r="K163" i="4"/>
  <c r="F163" i="4"/>
  <c r="L163" i="4"/>
  <c r="W163" i="4"/>
  <c r="AH163" i="4"/>
  <c r="AR163" i="4"/>
  <c r="AY131" i="4"/>
  <c r="AU131" i="4"/>
  <c r="AQ131" i="4"/>
  <c r="AM131" i="4"/>
  <c r="AI131" i="4"/>
  <c r="AE131" i="4"/>
  <c r="AA131" i="4"/>
  <c r="W131" i="4"/>
  <c r="S131" i="4"/>
  <c r="O131" i="4"/>
  <c r="K131" i="4"/>
  <c r="G131" i="4"/>
  <c r="C131" i="4"/>
  <c r="AZ131" i="4"/>
  <c r="AV131" i="4"/>
  <c r="AR131" i="4"/>
  <c r="AN131" i="4"/>
  <c r="AJ131" i="4"/>
  <c r="AF131" i="4"/>
  <c r="AB131" i="4"/>
  <c r="X131" i="4"/>
  <c r="T131" i="4"/>
  <c r="P131" i="4"/>
  <c r="L131" i="4"/>
  <c r="H131" i="4"/>
  <c r="D131" i="4"/>
  <c r="J131" i="4"/>
  <c r="R131" i="4"/>
  <c r="Z131" i="4"/>
  <c r="AH131" i="4"/>
  <c r="AP131" i="4"/>
  <c r="AX131" i="4"/>
  <c r="AY133" i="4"/>
  <c r="AU133" i="4"/>
  <c r="AQ133" i="4"/>
  <c r="AM133" i="4"/>
  <c r="AI133" i="4"/>
  <c r="AE133" i="4"/>
  <c r="AA133" i="4"/>
  <c r="W133" i="4"/>
  <c r="S133" i="4"/>
  <c r="O133" i="4"/>
  <c r="K133" i="4"/>
  <c r="G133" i="4"/>
  <c r="C133" i="4"/>
  <c r="AZ133" i="4"/>
  <c r="AV133" i="4"/>
  <c r="AR133" i="4"/>
  <c r="AN133" i="4"/>
  <c r="AJ133" i="4"/>
  <c r="AF133" i="4"/>
  <c r="AB133" i="4"/>
  <c r="X133" i="4"/>
  <c r="T133" i="4"/>
  <c r="P133" i="4"/>
  <c r="L133" i="4"/>
  <c r="H133" i="4"/>
  <c r="D133" i="4"/>
  <c r="J133" i="4"/>
  <c r="R133" i="4"/>
  <c r="Z133" i="4"/>
  <c r="AH133" i="4"/>
  <c r="AP133" i="4"/>
  <c r="AX133" i="4"/>
  <c r="AY135" i="4"/>
  <c r="AU135" i="4"/>
  <c r="AQ135" i="4"/>
  <c r="AM135" i="4"/>
  <c r="AI135" i="4"/>
  <c r="AE135" i="4"/>
  <c r="AA135" i="4"/>
  <c r="W135" i="4"/>
  <c r="S135" i="4"/>
  <c r="O135" i="4"/>
  <c r="K135" i="4"/>
  <c r="G135" i="4"/>
  <c r="C135" i="4"/>
  <c r="AZ135" i="4"/>
  <c r="AV135" i="4"/>
  <c r="AR135" i="4"/>
  <c r="AN135" i="4"/>
  <c r="AJ135" i="4"/>
  <c r="AF135" i="4"/>
  <c r="AB135" i="4"/>
  <c r="X135" i="4"/>
  <c r="T135" i="4"/>
  <c r="P135" i="4"/>
  <c r="L135" i="4"/>
  <c r="H135" i="4"/>
  <c r="D135" i="4"/>
  <c r="J135" i="4"/>
  <c r="R135" i="4"/>
  <c r="Z135" i="4"/>
  <c r="AH135" i="4"/>
  <c r="AP135" i="4"/>
  <c r="AX135" i="4"/>
  <c r="AY137" i="4"/>
  <c r="AU137" i="4"/>
  <c r="AQ137" i="4"/>
  <c r="AM137" i="4"/>
  <c r="AI137" i="4"/>
  <c r="AE137" i="4"/>
  <c r="AA137" i="4"/>
  <c r="W137" i="4"/>
  <c r="S137" i="4"/>
  <c r="O137" i="4"/>
  <c r="K137" i="4"/>
  <c r="G137" i="4"/>
  <c r="C137" i="4"/>
  <c r="AZ137" i="4"/>
  <c r="AV137" i="4"/>
  <c r="AR137" i="4"/>
  <c r="AN137" i="4"/>
  <c r="AJ137" i="4"/>
  <c r="AF137" i="4"/>
  <c r="AB137" i="4"/>
  <c r="X137" i="4"/>
  <c r="T137" i="4"/>
  <c r="P137" i="4"/>
  <c r="L137" i="4"/>
  <c r="H137" i="4"/>
  <c r="D137" i="4"/>
  <c r="J137" i="4"/>
  <c r="R137" i="4"/>
  <c r="Z137" i="4"/>
  <c r="AH137" i="4"/>
  <c r="AP137" i="4"/>
  <c r="AX137" i="4"/>
  <c r="AY139" i="4"/>
  <c r="AU139" i="4"/>
  <c r="AQ139" i="4"/>
  <c r="AM139" i="4"/>
  <c r="AI139" i="4"/>
  <c r="AE139" i="4"/>
  <c r="AA139" i="4"/>
  <c r="W139" i="4"/>
  <c r="S139" i="4"/>
  <c r="O139" i="4"/>
  <c r="K139" i="4"/>
  <c r="G139" i="4"/>
  <c r="C139" i="4"/>
  <c r="AZ139" i="4"/>
  <c r="AV139" i="4"/>
  <c r="AR139" i="4"/>
  <c r="AN139" i="4"/>
  <c r="AJ139" i="4"/>
  <c r="AF139" i="4"/>
  <c r="AB139" i="4"/>
  <c r="X139" i="4"/>
  <c r="T139" i="4"/>
  <c r="P139" i="4"/>
  <c r="L139" i="4"/>
  <c r="H139" i="4"/>
  <c r="D139" i="4"/>
  <c r="J139" i="4"/>
  <c r="R139" i="4"/>
  <c r="Z139" i="4"/>
  <c r="AH139" i="4"/>
  <c r="AP139" i="4"/>
  <c r="AX139" i="4"/>
  <c r="AY141" i="4"/>
  <c r="AU141" i="4"/>
  <c r="AQ141" i="4"/>
  <c r="AM141" i="4"/>
  <c r="AI141" i="4"/>
  <c r="AE141" i="4"/>
  <c r="AA141" i="4"/>
  <c r="W141" i="4"/>
  <c r="S141" i="4"/>
  <c r="O141" i="4"/>
  <c r="K141" i="4"/>
  <c r="G141" i="4"/>
  <c r="C141" i="4"/>
  <c r="AZ141" i="4"/>
  <c r="AV141" i="4"/>
  <c r="AR141" i="4"/>
  <c r="AN141" i="4"/>
  <c r="AJ141" i="4"/>
  <c r="AF141" i="4"/>
  <c r="AB141" i="4"/>
  <c r="X141" i="4"/>
  <c r="T141" i="4"/>
  <c r="P141" i="4"/>
  <c r="L141" i="4"/>
  <c r="H141" i="4"/>
  <c r="D141" i="4"/>
  <c r="J141" i="4"/>
  <c r="R141" i="4"/>
  <c r="Z141" i="4"/>
  <c r="AH141" i="4"/>
  <c r="AP141" i="4"/>
  <c r="AX141" i="4"/>
  <c r="AY143" i="4"/>
  <c r="AU143" i="4"/>
  <c r="AQ143" i="4"/>
  <c r="AM143" i="4"/>
  <c r="AI143" i="4"/>
  <c r="AE143" i="4"/>
  <c r="AA143" i="4"/>
  <c r="W143" i="4"/>
  <c r="S143" i="4"/>
  <c r="O143" i="4"/>
  <c r="K143" i="4"/>
  <c r="G143" i="4"/>
  <c r="C143" i="4"/>
  <c r="AZ143" i="4"/>
  <c r="AV143" i="4"/>
  <c r="AR143" i="4"/>
  <c r="AN143" i="4"/>
  <c r="AJ143" i="4"/>
  <c r="AF143" i="4"/>
  <c r="AB143" i="4"/>
  <c r="X143" i="4"/>
  <c r="T143" i="4"/>
  <c r="P143" i="4"/>
  <c r="L143" i="4"/>
  <c r="H143" i="4"/>
  <c r="D143" i="4"/>
  <c r="J143" i="4"/>
  <c r="R143" i="4"/>
  <c r="Z143" i="4"/>
  <c r="AH143" i="4"/>
  <c r="AP143" i="4"/>
  <c r="AX143" i="4"/>
  <c r="AY145" i="4"/>
  <c r="AU145" i="4"/>
  <c r="AQ145" i="4"/>
  <c r="AM145" i="4"/>
  <c r="AI145" i="4"/>
  <c r="AE145" i="4"/>
  <c r="AA145" i="4"/>
  <c r="W145" i="4"/>
  <c r="S145" i="4"/>
  <c r="O145" i="4"/>
  <c r="K145" i="4"/>
  <c r="G145" i="4"/>
  <c r="C145" i="4"/>
  <c r="AZ145" i="4"/>
  <c r="AV145" i="4"/>
  <c r="AR145" i="4"/>
  <c r="AN145" i="4"/>
  <c r="AJ145" i="4"/>
  <c r="AF145" i="4"/>
  <c r="AB145" i="4"/>
  <c r="X145" i="4"/>
  <c r="T145" i="4"/>
  <c r="P145" i="4"/>
  <c r="L145" i="4"/>
  <c r="H145" i="4"/>
  <c r="D145" i="4"/>
  <c r="J145" i="4"/>
  <c r="R145" i="4"/>
  <c r="Z145" i="4"/>
  <c r="AH145" i="4"/>
  <c r="AP145" i="4"/>
  <c r="AX145" i="4"/>
  <c r="AY147" i="4"/>
  <c r="AU147" i="4"/>
  <c r="AQ147" i="4"/>
  <c r="AM147" i="4"/>
  <c r="AI147" i="4"/>
  <c r="AE147" i="4"/>
  <c r="AA147" i="4"/>
  <c r="W147" i="4"/>
  <c r="S147" i="4"/>
  <c r="O147" i="4"/>
  <c r="K147" i="4"/>
  <c r="G147" i="4"/>
  <c r="C147" i="4"/>
  <c r="AZ147" i="4"/>
  <c r="AV147" i="4"/>
  <c r="AR147" i="4"/>
  <c r="AN147" i="4"/>
  <c r="AJ147" i="4"/>
  <c r="AF147" i="4"/>
  <c r="AB147" i="4"/>
  <c r="X147" i="4"/>
  <c r="T147" i="4"/>
  <c r="P147" i="4"/>
  <c r="L147" i="4"/>
  <c r="H147" i="4"/>
  <c r="D147" i="4"/>
  <c r="J147" i="4"/>
  <c r="R147" i="4"/>
  <c r="Z147" i="4"/>
  <c r="AH147" i="4"/>
  <c r="AP147" i="4"/>
  <c r="AX147" i="4"/>
  <c r="F148" i="4"/>
  <c r="N148" i="4"/>
  <c r="V148" i="4"/>
  <c r="AD148" i="4"/>
  <c r="AL148" i="4"/>
  <c r="AT148" i="4"/>
  <c r="AY149" i="4"/>
  <c r="AU149" i="4"/>
  <c r="AQ149" i="4"/>
  <c r="AM149" i="4"/>
  <c r="AI149" i="4"/>
  <c r="AE149" i="4"/>
  <c r="AA149" i="4"/>
  <c r="W149" i="4"/>
  <c r="S149" i="4"/>
  <c r="O149" i="4"/>
  <c r="K149" i="4"/>
  <c r="G149" i="4"/>
  <c r="C149" i="4"/>
  <c r="AZ149" i="4"/>
  <c r="AV149" i="4"/>
  <c r="AR149" i="4"/>
  <c r="AN149" i="4"/>
  <c r="AJ149" i="4"/>
  <c r="AF149" i="4"/>
  <c r="AB149" i="4"/>
  <c r="X149" i="4"/>
  <c r="T149" i="4"/>
  <c r="P149" i="4"/>
  <c r="L149" i="4"/>
  <c r="H149" i="4"/>
  <c r="D149" i="4"/>
  <c r="J149" i="4"/>
  <c r="R149" i="4"/>
  <c r="Z149" i="4"/>
  <c r="AH149" i="4"/>
  <c r="AP149" i="4"/>
  <c r="AX149" i="4"/>
  <c r="F150" i="4"/>
  <c r="N150" i="4"/>
  <c r="V150" i="4"/>
  <c r="AD150" i="4"/>
  <c r="AL150" i="4"/>
  <c r="AT150" i="4"/>
  <c r="AY151" i="4"/>
  <c r="AU151" i="4"/>
  <c r="AQ151" i="4"/>
  <c r="AM151" i="4"/>
  <c r="AI151" i="4"/>
  <c r="AE151" i="4"/>
  <c r="AA151" i="4"/>
  <c r="W151" i="4"/>
  <c r="S151" i="4"/>
  <c r="O151" i="4"/>
  <c r="K151" i="4"/>
  <c r="G151" i="4"/>
  <c r="C151" i="4"/>
  <c r="AZ151" i="4"/>
  <c r="AV151" i="4"/>
  <c r="AR151" i="4"/>
  <c r="AN151" i="4"/>
  <c r="AJ151" i="4"/>
  <c r="AF151" i="4"/>
  <c r="AB151" i="4"/>
  <c r="X151" i="4"/>
  <c r="T151" i="4"/>
  <c r="P151" i="4"/>
  <c r="L151" i="4"/>
  <c r="H151" i="4"/>
  <c r="D151" i="4"/>
  <c r="J151" i="4"/>
  <c r="R151" i="4"/>
  <c r="Z151" i="4"/>
  <c r="AH151" i="4"/>
  <c r="AP151" i="4"/>
  <c r="AX151" i="4"/>
  <c r="F152" i="4"/>
  <c r="N152" i="4"/>
  <c r="V152" i="4"/>
  <c r="AD152" i="4"/>
  <c r="AL152" i="4"/>
  <c r="AT152" i="4"/>
  <c r="AY153" i="4"/>
  <c r="AU153" i="4"/>
  <c r="AQ153" i="4"/>
  <c r="AM153" i="4"/>
  <c r="AI153" i="4"/>
  <c r="AE153" i="4"/>
  <c r="AA153" i="4"/>
  <c r="W153" i="4"/>
  <c r="S153" i="4"/>
  <c r="O153" i="4"/>
  <c r="K153" i="4"/>
  <c r="G153" i="4"/>
  <c r="C153" i="4"/>
  <c r="AZ153" i="4"/>
  <c r="AV153" i="4"/>
  <c r="AR153" i="4"/>
  <c r="AN153" i="4"/>
  <c r="AJ153" i="4"/>
  <c r="AF153" i="4"/>
  <c r="AB153" i="4"/>
  <c r="X153" i="4"/>
  <c r="T153" i="4"/>
  <c r="P153" i="4"/>
  <c r="L153" i="4"/>
  <c r="H153" i="4"/>
  <c r="D153" i="4"/>
  <c r="J153" i="4"/>
  <c r="R153" i="4"/>
  <c r="Z153" i="4"/>
  <c r="AH153" i="4"/>
  <c r="AP153" i="4"/>
  <c r="AX153" i="4"/>
  <c r="F154" i="4"/>
  <c r="N154" i="4"/>
  <c r="V154" i="4"/>
  <c r="AD154" i="4"/>
  <c r="AL154" i="4"/>
  <c r="AT154" i="4"/>
  <c r="AY155" i="4"/>
  <c r="AU155" i="4"/>
  <c r="AQ155" i="4"/>
  <c r="AM155" i="4"/>
  <c r="AI155" i="4"/>
  <c r="AE155" i="4"/>
  <c r="AA155" i="4"/>
  <c r="W155" i="4"/>
  <c r="S155" i="4"/>
  <c r="O155" i="4"/>
  <c r="K155" i="4"/>
  <c r="G155" i="4"/>
  <c r="C155" i="4"/>
  <c r="AZ155" i="4"/>
  <c r="AV155" i="4"/>
  <c r="AR155" i="4"/>
  <c r="AN155" i="4"/>
  <c r="AJ155" i="4"/>
  <c r="AF155" i="4"/>
  <c r="AB155" i="4"/>
  <c r="X155" i="4"/>
  <c r="T155" i="4"/>
  <c r="P155" i="4"/>
  <c r="L155" i="4"/>
  <c r="H155" i="4"/>
  <c r="D155" i="4"/>
  <c r="J155" i="4"/>
  <c r="R155" i="4"/>
  <c r="Z155" i="4"/>
  <c r="AH155" i="4"/>
  <c r="AP155" i="4"/>
  <c r="AX155" i="4"/>
  <c r="F156" i="4"/>
  <c r="N156" i="4"/>
  <c r="V156" i="4"/>
  <c r="AD156" i="4"/>
  <c r="AL156" i="4"/>
  <c r="AT156" i="4"/>
  <c r="AY157" i="4"/>
  <c r="AU157" i="4"/>
  <c r="AQ157" i="4"/>
  <c r="AM157" i="4"/>
  <c r="AI157" i="4"/>
  <c r="AE157" i="4"/>
  <c r="AA157" i="4"/>
  <c r="W157" i="4"/>
  <c r="S157" i="4"/>
  <c r="O157" i="4"/>
  <c r="K157" i="4"/>
  <c r="G157" i="4"/>
  <c r="C157" i="4"/>
  <c r="AZ157" i="4"/>
  <c r="AV157" i="4"/>
  <c r="AR157" i="4"/>
  <c r="AN157" i="4"/>
  <c r="AJ157" i="4"/>
  <c r="AF157" i="4"/>
  <c r="AB157" i="4"/>
  <c r="X157" i="4"/>
  <c r="T157" i="4"/>
  <c r="P157" i="4"/>
  <c r="L157" i="4"/>
  <c r="H157" i="4"/>
  <c r="D157" i="4"/>
  <c r="J157" i="4"/>
  <c r="R157" i="4"/>
  <c r="Z157" i="4"/>
  <c r="AH157" i="4"/>
  <c r="AP157" i="4"/>
  <c r="AX157" i="4"/>
  <c r="F158" i="4"/>
  <c r="N158" i="4"/>
  <c r="V158" i="4"/>
  <c r="AD158" i="4"/>
  <c r="AM158" i="4"/>
  <c r="AX158" i="4"/>
  <c r="G163" i="4"/>
  <c r="R163" i="4"/>
  <c r="AB163" i="4"/>
  <c r="AM163" i="4"/>
  <c r="AX163" i="4"/>
  <c r="AW166" i="4"/>
  <c r="AS166" i="4"/>
  <c r="AO166" i="4"/>
  <c r="AK166" i="4"/>
  <c r="AG166" i="4"/>
  <c r="AC166" i="4"/>
  <c r="Y166" i="4"/>
  <c r="U166" i="4"/>
  <c r="Q166" i="4"/>
  <c r="M166" i="4"/>
  <c r="I166" i="4"/>
  <c r="E166" i="4"/>
  <c r="AY166" i="4"/>
  <c r="AT166" i="4"/>
  <c r="AN166" i="4"/>
  <c r="AI166" i="4"/>
  <c r="AD166" i="4"/>
  <c r="X166" i="4"/>
  <c r="S166" i="4"/>
  <c r="N166" i="4"/>
  <c r="H166" i="4"/>
  <c r="C166" i="4"/>
  <c r="AZ166" i="4"/>
  <c r="AU166" i="4"/>
  <c r="AP166" i="4"/>
  <c r="AJ166" i="4"/>
  <c r="AE166" i="4"/>
  <c r="Z166" i="4"/>
  <c r="T166" i="4"/>
  <c r="O166" i="4"/>
  <c r="J166" i="4"/>
  <c r="D166" i="4"/>
  <c r="L166" i="4"/>
  <c r="W166" i="4"/>
  <c r="AH166" i="4"/>
  <c r="AR166" i="4"/>
  <c r="AW171" i="4"/>
  <c r="AS171" i="4"/>
  <c r="AO171" i="4"/>
  <c r="AK171" i="4"/>
  <c r="AG171" i="4"/>
  <c r="AC171" i="4"/>
  <c r="Y171" i="4"/>
  <c r="U171" i="4"/>
  <c r="Q171" i="4"/>
  <c r="M171" i="4"/>
  <c r="I171" i="4"/>
  <c r="E171" i="4"/>
  <c r="AZ171" i="4"/>
  <c r="AU171" i="4"/>
  <c r="AP171" i="4"/>
  <c r="AJ171" i="4"/>
  <c r="AE171" i="4"/>
  <c r="Z171" i="4"/>
  <c r="T171" i="4"/>
  <c r="O171" i="4"/>
  <c r="J171" i="4"/>
  <c r="D171" i="4"/>
  <c r="AX171" i="4"/>
  <c r="AR171" i="4"/>
  <c r="AM171" i="4"/>
  <c r="AH171" i="4"/>
  <c r="AB171" i="4"/>
  <c r="W171" i="4"/>
  <c r="R171" i="4"/>
  <c r="L171" i="4"/>
  <c r="AV171" i="4"/>
  <c r="AQ171" i="4"/>
  <c r="AL171" i="4"/>
  <c r="AF171" i="4"/>
  <c r="AA171" i="4"/>
  <c r="V171" i="4"/>
  <c r="P171" i="4"/>
  <c r="K171" i="4"/>
  <c r="F171" i="4"/>
  <c r="N171" i="4"/>
  <c r="AI171" i="4"/>
  <c r="AZ216" i="4"/>
  <c r="AV216" i="4"/>
  <c r="AR216" i="4"/>
  <c r="AN216" i="4"/>
  <c r="AJ216" i="4"/>
  <c r="AF216" i="4"/>
  <c r="AB216" i="4"/>
  <c r="X216" i="4"/>
  <c r="T216" i="4"/>
  <c r="P216" i="4"/>
  <c r="L216" i="4"/>
  <c r="H216" i="4"/>
  <c r="D216" i="4"/>
  <c r="AU216" i="4"/>
  <c r="AP216" i="4"/>
  <c r="AK216" i="4"/>
  <c r="AE216" i="4"/>
  <c r="Z216" i="4"/>
  <c r="U216" i="4"/>
  <c r="O216" i="4"/>
  <c r="J216" i="4"/>
  <c r="E216" i="4"/>
  <c r="AY216" i="4"/>
  <c r="AT216" i="4"/>
  <c r="AO216" i="4"/>
  <c r="AI216" i="4"/>
  <c r="AD216" i="4"/>
  <c r="Y216" i="4"/>
  <c r="S216" i="4"/>
  <c r="N216" i="4"/>
  <c r="I216" i="4"/>
  <c r="C216" i="4"/>
  <c r="AW216" i="4"/>
  <c r="AQ216" i="4"/>
  <c r="AL216" i="4"/>
  <c r="AG216" i="4"/>
  <c r="AA216" i="4"/>
  <c r="V216" i="4"/>
  <c r="Q216" i="4"/>
  <c r="K216" i="4"/>
  <c r="F216" i="4"/>
  <c r="AX216" i="4"/>
  <c r="AC216" i="4"/>
  <c r="G216" i="4"/>
  <c r="AM216" i="4"/>
  <c r="R216" i="4"/>
  <c r="AH216" i="4"/>
  <c r="M216" i="4"/>
  <c r="E131" i="4"/>
  <c r="M131" i="4"/>
  <c r="U131" i="4"/>
  <c r="AC131" i="4"/>
  <c r="AK131" i="4"/>
  <c r="AS131" i="4"/>
  <c r="E133" i="4"/>
  <c r="M133" i="4"/>
  <c r="U133" i="4"/>
  <c r="AC133" i="4"/>
  <c r="AK133" i="4"/>
  <c r="AS133" i="4"/>
  <c r="E135" i="4"/>
  <c r="M135" i="4"/>
  <c r="U135" i="4"/>
  <c r="AC135" i="4"/>
  <c r="AK135" i="4"/>
  <c r="AS135" i="4"/>
  <c r="E137" i="4"/>
  <c r="M137" i="4"/>
  <c r="U137" i="4"/>
  <c r="AC137" i="4"/>
  <c r="AK137" i="4"/>
  <c r="AS137" i="4"/>
  <c r="E139" i="4"/>
  <c r="M139" i="4"/>
  <c r="U139" i="4"/>
  <c r="AC139" i="4"/>
  <c r="AK139" i="4"/>
  <c r="AS139" i="4"/>
  <c r="E141" i="4"/>
  <c r="M141" i="4"/>
  <c r="U141" i="4"/>
  <c r="AC141" i="4"/>
  <c r="AK141" i="4"/>
  <c r="AS141" i="4"/>
  <c r="E143" i="4"/>
  <c r="M143" i="4"/>
  <c r="U143" i="4"/>
  <c r="AC143" i="4"/>
  <c r="AK143" i="4"/>
  <c r="AS143" i="4"/>
  <c r="E145" i="4"/>
  <c r="M145" i="4"/>
  <c r="U145" i="4"/>
  <c r="AC145" i="4"/>
  <c r="AK145" i="4"/>
  <c r="AS145" i="4"/>
  <c r="E147" i="4"/>
  <c r="M147" i="4"/>
  <c r="U147" i="4"/>
  <c r="AC147" i="4"/>
  <c r="AK147" i="4"/>
  <c r="AS147" i="4"/>
  <c r="I148" i="4"/>
  <c r="Q148" i="4"/>
  <c r="Y148" i="4"/>
  <c r="AG148" i="4"/>
  <c r="AO148" i="4"/>
  <c r="AW148" i="4"/>
  <c r="E149" i="4"/>
  <c r="M149" i="4"/>
  <c r="U149" i="4"/>
  <c r="AC149" i="4"/>
  <c r="AK149" i="4"/>
  <c r="AS149" i="4"/>
  <c r="I150" i="4"/>
  <c r="Q150" i="4"/>
  <c r="Y150" i="4"/>
  <c r="AG150" i="4"/>
  <c r="AO150" i="4"/>
  <c r="AW150" i="4"/>
  <c r="E151" i="4"/>
  <c r="M151" i="4"/>
  <c r="U151" i="4"/>
  <c r="AC151" i="4"/>
  <c r="AK151" i="4"/>
  <c r="AS151" i="4"/>
  <c r="I152" i="4"/>
  <c r="Q152" i="4"/>
  <c r="Y152" i="4"/>
  <c r="AG152" i="4"/>
  <c r="AO152" i="4"/>
  <c r="AW152" i="4"/>
  <c r="E153" i="4"/>
  <c r="M153" i="4"/>
  <c r="U153" i="4"/>
  <c r="AC153" i="4"/>
  <c r="AK153" i="4"/>
  <c r="AS153" i="4"/>
  <c r="I154" i="4"/>
  <c r="Q154" i="4"/>
  <c r="Y154" i="4"/>
  <c r="AG154" i="4"/>
  <c r="AO154" i="4"/>
  <c r="AW154" i="4"/>
  <c r="E155" i="4"/>
  <c r="M155" i="4"/>
  <c r="U155" i="4"/>
  <c r="AC155" i="4"/>
  <c r="AK155" i="4"/>
  <c r="AS155" i="4"/>
  <c r="I156" i="4"/>
  <c r="Q156" i="4"/>
  <c r="Y156" i="4"/>
  <c r="AG156" i="4"/>
  <c r="AO156" i="4"/>
  <c r="AW156" i="4"/>
  <c r="E157" i="4"/>
  <c r="M157" i="4"/>
  <c r="U157" i="4"/>
  <c r="AC157" i="4"/>
  <c r="AK157" i="4"/>
  <c r="AS157" i="4"/>
  <c r="I158" i="4"/>
  <c r="Q158" i="4"/>
  <c r="Y158" i="4"/>
  <c r="AG158" i="4"/>
  <c r="AQ158" i="4"/>
  <c r="AW159" i="4"/>
  <c r="AS159" i="4"/>
  <c r="AO159" i="4"/>
  <c r="AK159" i="4"/>
  <c r="AG159" i="4"/>
  <c r="AC159" i="4"/>
  <c r="Y159" i="4"/>
  <c r="U159" i="4"/>
  <c r="Q159" i="4"/>
  <c r="M159" i="4"/>
  <c r="I159" i="4"/>
  <c r="E159" i="4"/>
  <c r="AZ159" i="4"/>
  <c r="AU159" i="4"/>
  <c r="AP159" i="4"/>
  <c r="AJ159" i="4"/>
  <c r="AE159" i="4"/>
  <c r="Z159" i="4"/>
  <c r="T159" i="4"/>
  <c r="O159" i="4"/>
  <c r="J159" i="4"/>
  <c r="D159" i="4"/>
  <c r="AV159" i="4"/>
  <c r="AQ159" i="4"/>
  <c r="AL159" i="4"/>
  <c r="AF159" i="4"/>
  <c r="AA159" i="4"/>
  <c r="V159" i="4"/>
  <c r="P159" i="4"/>
  <c r="K159" i="4"/>
  <c r="F159" i="4"/>
  <c r="L159" i="4"/>
  <c r="W159" i="4"/>
  <c r="AH159" i="4"/>
  <c r="AR159" i="4"/>
  <c r="H163" i="4"/>
  <c r="S163" i="4"/>
  <c r="AD163" i="4"/>
  <c r="AN163" i="4"/>
  <c r="AY163" i="4"/>
  <c r="F166" i="4"/>
  <c r="P166" i="4"/>
  <c r="AA166" i="4"/>
  <c r="AL166" i="4"/>
  <c r="AV166" i="4"/>
  <c r="AW170" i="4"/>
  <c r="AS170" i="4"/>
  <c r="AO170" i="4"/>
  <c r="AK170" i="4"/>
  <c r="AG170" i="4"/>
  <c r="AC170" i="4"/>
  <c r="Y170" i="4"/>
  <c r="U170" i="4"/>
  <c r="Q170" i="4"/>
  <c r="M170" i="4"/>
  <c r="I170" i="4"/>
  <c r="E170" i="4"/>
  <c r="AY170" i="4"/>
  <c r="AT170" i="4"/>
  <c r="AN170" i="4"/>
  <c r="AI170" i="4"/>
  <c r="AD170" i="4"/>
  <c r="X170" i="4"/>
  <c r="S170" i="4"/>
  <c r="N170" i="4"/>
  <c r="H170" i="4"/>
  <c r="C170" i="4"/>
  <c r="AZ170" i="4"/>
  <c r="AU170" i="4"/>
  <c r="AP170" i="4"/>
  <c r="AJ170" i="4"/>
  <c r="AE170" i="4"/>
  <c r="Z170" i="4"/>
  <c r="T170" i="4"/>
  <c r="O170" i="4"/>
  <c r="J170" i="4"/>
  <c r="D170" i="4"/>
  <c r="L170" i="4"/>
  <c r="W170" i="4"/>
  <c r="AH170" i="4"/>
  <c r="AR170" i="4"/>
  <c r="C171" i="4"/>
  <c r="S171" i="4"/>
  <c r="AN171" i="4"/>
  <c r="AW160" i="4"/>
  <c r="AS160" i="4"/>
  <c r="AO160" i="4"/>
  <c r="AK160" i="4"/>
  <c r="AG160" i="4"/>
  <c r="AC160" i="4"/>
  <c r="Y160" i="4"/>
  <c r="U160" i="4"/>
  <c r="Q160" i="4"/>
  <c r="M160" i="4"/>
  <c r="I160" i="4"/>
  <c r="E160" i="4"/>
  <c r="G160" i="4"/>
  <c r="L160" i="4"/>
  <c r="R160" i="4"/>
  <c r="W160" i="4"/>
  <c r="AB160" i="4"/>
  <c r="AH160" i="4"/>
  <c r="AM160" i="4"/>
  <c r="AR160" i="4"/>
  <c r="AX160" i="4"/>
  <c r="C161" i="4"/>
  <c r="H161" i="4"/>
  <c r="N161" i="4"/>
  <c r="S161" i="4"/>
  <c r="X161" i="4"/>
  <c r="AD161" i="4"/>
  <c r="AI161" i="4"/>
  <c r="AN161" i="4"/>
  <c r="AT161" i="4"/>
  <c r="AW164" i="4"/>
  <c r="AS164" i="4"/>
  <c r="AO164" i="4"/>
  <c r="AK164" i="4"/>
  <c r="AG164" i="4"/>
  <c r="AC164" i="4"/>
  <c r="Y164" i="4"/>
  <c r="U164" i="4"/>
  <c r="Q164" i="4"/>
  <c r="M164" i="4"/>
  <c r="I164" i="4"/>
  <c r="E164" i="4"/>
  <c r="G164" i="4"/>
  <c r="L164" i="4"/>
  <c r="R164" i="4"/>
  <c r="W164" i="4"/>
  <c r="AB164" i="4"/>
  <c r="AH164" i="4"/>
  <c r="AM164" i="4"/>
  <c r="AR164" i="4"/>
  <c r="AX164" i="4"/>
  <c r="C165" i="4"/>
  <c r="H165" i="4"/>
  <c r="N165" i="4"/>
  <c r="S165" i="4"/>
  <c r="X165" i="4"/>
  <c r="AD165" i="4"/>
  <c r="AI165" i="4"/>
  <c r="AN165" i="4"/>
  <c r="AT165" i="4"/>
  <c r="AW168" i="4"/>
  <c r="AS168" i="4"/>
  <c r="AO168" i="4"/>
  <c r="AK168" i="4"/>
  <c r="AG168" i="4"/>
  <c r="AC168" i="4"/>
  <c r="Y168" i="4"/>
  <c r="U168" i="4"/>
  <c r="Q168" i="4"/>
  <c r="M168" i="4"/>
  <c r="I168" i="4"/>
  <c r="E168" i="4"/>
  <c r="G168" i="4"/>
  <c r="L168" i="4"/>
  <c r="R168" i="4"/>
  <c r="W168" i="4"/>
  <c r="AB168" i="4"/>
  <c r="AH168" i="4"/>
  <c r="AM168" i="4"/>
  <c r="AR168" i="4"/>
  <c r="AX168" i="4"/>
  <c r="C169" i="4"/>
  <c r="H169" i="4"/>
  <c r="N169" i="4"/>
  <c r="S169" i="4"/>
  <c r="X169" i="4"/>
  <c r="AD169" i="4"/>
  <c r="AI169" i="4"/>
  <c r="AN169" i="4"/>
  <c r="AT169" i="4"/>
  <c r="AW172" i="4"/>
  <c r="AS172" i="4"/>
  <c r="AO172" i="4"/>
  <c r="AK172" i="4"/>
  <c r="AG172" i="4"/>
  <c r="AC172" i="4"/>
  <c r="Y172" i="4"/>
  <c r="U172" i="4"/>
  <c r="Q172" i="4"/>
  <c r="M172" i="4"/>
  <c r="I172" i="4"/>
  <c r="E172" i="4"/>
  <c r="G172" i="4"/>
  <c r="L172" i="4"/>
  <c r="R172" i="4"/>
  <c r="W172" i="4"/>
  <c r="AB172" i="4"/>
  <c r="AH172" i="4"/>
  <c r="AM172" i="4"/>
  <c r="AR172" i="4"/>
  <c r="AX172" i="4"/>
  <c r="C173" i="4"/>
  <c r="H173" i="4"/>
  <c r="N173" i="4"/>
  <c r="S173" i="4"/>
  <c r="X173" i="4"/>
  <c r="AD173" i="4"/>
  <c r="AI173" i="4"/>
  <c r="AN173" i="4"/>
  <c r="C174" i="4"/>
  <c r="K174" i="4"/>
  <c r="S174" i="4"/>
  <c r="AA174" i="4"/>
  <c r="AI174" i="4"/>
  <c r="AQ174" i="4"/>
  <c r="G175" i="4"/>
  <c r="O175" i="4"/>
  <c r="W175" i="4"/>
  <c r="AE175" i="4"/>
  <c r="AM175" i="4"/>
  <c r="C176" i="4"/>
  <c r="K176" i="4"/>
  <c r="S176" i="4"/>
  <c r="AA176" i="4"/>
  <c r="AI176" i="4"/>
  <c r="AQ176" i="4"/>
  <c r="G177" i="4"/>
  <c r="O177" i="4"/>
  <c r="W177" i="4"/>
  <c r="AE177" i="4"/>
  <c r="AM177" i="4"/>
  <c r="C178" i="4"/>
  <c r="K178" i="4"/>
  <c r="S178" i="4"/>
  <c r="AA178" i="4"/>
  <c r="AI178" i="4"/>
  <c r="AQ178" i="4"/>
  <c r="G179" i="4"/>
  <c r="O179" i="4"/>
  <c r="W179" i="4"/>
  <c r="AE179" i="4"/>
  <c r="AM179" i="4"/>
  <c r="C180" i="4"/>
  <c r="K180" i="4"/>
  <c r="S180" i="4"/>
  <c r="AA180" i="4"/>
  <c r="AI180" i="4"/>
  <c r="AQ180" i="4"/>
  <c r="G181" i="4"/>
  <c r="O181" i="4"/>
  <c r="W181" i="4"/>
  <c r="AE181" i="4"/>
  <c r="AM181" i="4"/>
  <c r="C182" i="4"/>
  <c r="K182" i="4"/>
  <c r="S182" i="4"/>
  <c r="AA182" i="4"/>
  <c r="AI182" i="4"/>
  <c r="AQ182" i="4"/>
  <c r="G183" i="4"/>
  <c r="O183" i="4"/>
  <c r="W183" i="4"/>
  <c r="AE183" i="4"/>
  <c r="AM183" i="4"/>
  <c r="C184" i="4"/>
  <c r="K184" i="4"/>
  <c r="S184" i="4"/>
  <c r="AA184" i="4"/>
  <c r="AI184" i="4"/>
  <c r="AQ184" i="4"/>
  <c r="G185" i="4"/>
  <c r="O185" i="4"/>
  <c r="W185" i="4"/>
  <c r="AE185" i="4"/>
  <c r="AM185" i="4"/>
  <c r="C186" i="4"/>
  <c r="K186" i="4"/>
  <c r="S186" i="4"/>
  <c r="AA186" i="4"/>
  <c r="AI186" i="4"/>
  <c r="AQ186" i="4"/>
  <c r="G187" i="4"/>
  <c r="O187" i="4"/>
  <c r="W187" i="4"/>
  <c r="AE187" i="4"/>
  <c r="AM187" i="4"/>
  <c r="C188" i="4"/>
  <c r="K188" i="4"/>
  <c r="S188" i="4"/>
  <c r="AA188" i="4"/>
  <c r="AI188" i="4"/>
  <c r="AQ188" i="4"/>
  <c r="G189" i="4"/>
  <c r="O189" i="4"/>
  <c r="W189" i="4"/>
  <c r="AE189" i="4"/>
  <c r="AM189" i="4"/>
  <c r="C190" i="4"/>
  <c r="K190" i="4"/>
  <c r="S190" i="4"/>
  <c r="AA190" i="4"/>
  <c r="AI190" i="4"/>
  <c r="AQ190" i="4"/>
  <c r="G191" i="4"/>
  <c r="O191" i="4"/>
  <c r="W191" i="4"/>
  <c r="AE191" i="4"/>
  <c r="AM191" i="4"/>
  <c r="C192" i="4"/>
  <c r="K192" i="4"/>
  <c r="S192" i="4"/>
  <c r="AA192" i="4"/>
  <c r="AI192" i="4"/>
  <c r="AQ192" i="4"/>
  <c r="G193" i="4"/>
  <c r="O193" i="4"/>
  <c r="W193" i="4"/>
  <c r="AE193" i="4"/>
  <c r="AM193" i="4"/>
  <c r="C194" i="4"/>
  <c r="K194" i="4"/>
  <c r="S194" i="4"/>
  <c r="AA194" i="4"/>
  <c r="AI194" i="4"/>
  <c r="AQ194" i="4"/>
  <c r="G195" i="4"/>
  <c r="O195" i="4"/>
  <c r="W195" i="4"/>
  <c r="AE195" i="4"/>
  <c r="AM195" i="4"/>
  <c r="C196" i="4"/>
  <c r="K196" i="4"/>
  <c r="S196" i="4"/>
  <c r="AA196" i="4"/>
  <c r="AI196" i="4"/>
  <c r="AQ196" i="4"/>
  <c r="I197" i="4"/>
  <c r="S197" i="4"/>
  <c r="AD197" i="4"/>
  <c r="AO197" i="4"/>
  <c r="F200" i="4"/>
  <c r="Q200" i="4"/>
  <c r="AA200" i="4"/>
  <c r="AL200" i="4"/>
  <c r="G204" i="4"/>
  <c r="AC204" i="4"/>
  <c r="AZ208" i="4"/>
  <c r="AV208" i="4"/>
  <c r="AR208" i="4"/>
  <c r="AN208" i="4"/>
  <c r="AJ208" i="4"/>
  <c r="AF208" i="4"/>
  <c r="AB208" i="4"/>
  <c r="X208" i="4"/>
  <c r="T208" i="4"/>
  <c r="P208" i="4"/>
  <c r="L208" i="4"/>
  <c r="H208" i="4"/>
  <c r="D208" i="4"/>
  <c r="AU208" i="4"/>
  <c r="AP208" i="4"/>
  <c r="AK208" i="4"/>
  <c r="AE208" i="4"/>
  <c r="Z208" i="4"/>
  <c r="U208" i="4"/>
  <c r="O208" i="4"/>
  <c r="J208" i="4"/>
  <c r="E208" i="4"/>
  <c r="AY208" i="4"/>
  <c r="AT208" i="4"/>
  <c r="AO208" i="4"/>
  <c r="AI208" i="4"/>
  <c r="AD208" i="4"/>
  <c r="Y208" i="4"/>
  <c r="S208" i="4"/>
  <c r="N208" i="4"/>
  <c r="I208" i="4"/>
  <c r="C208" i="4"/>
  <c r="AW208" i="4"/>
  <c r="AQ208" i="4"/>
  <c r="AL208" i="4"/>
  <c r="AG208" i="4"/>
  <c r="AA208" i="4"/>
  <c r="V208" i="4"/>
  <c r="Q208" i="4"/>
  <c r="K208" i="4"/>
  <c r="F208" i="4"/>
  <c r="W208" i="4"/>
  <c r="AS208" i="4"/>
  <c r="R212" i="4"/>
  <c r="AW175" i="4"/>
  <c r="AS175" i="4"/>
  <c r="AO175" i="4"/>
  <c r="AK175" i="4"/>
  <c r="AG175" i="4"/>
  <c r="AC175" i="4"/>
  <c r="Y175" i="4"/>
  <c r="U175" i="4"/>
  <c r="Q175" i="4"/>
  <c r="M175" i="4"/>
  <c r="I175" i="4"/>
  <c r="E175" i="4"/>
  <c r="AZ175" i="4"/>
  <c r="AV175" i="4"/>
  <c r="AR175" i="4"/>
  <c r="AN175" i="4"/>
  <c r="AJ175" i="4"/>
  <c r="AF175" i="4"/>
  <c r="AB175" i="4"/>
  <c r="X175" i="4"/>
  <c r="T175" i="4"/>
  <c r="P175" i="4"/>
  <c r="L175" i="4"/>
  <c r="H175" i="4"/>
  <c r="D175" i="4"/>
  <c r="J175" i="4"/>
  <c r="R175" i="4"/>
  <c r="Z175" i="4"/>
  <c r="AH175" i="4"/>
  <c r="AP175" i="4"/>
  <c r="AX175" i="4"/>
  <c r="AW177" i="4"/>
  <c r="AS177" i="4"/>
  <c r="AO177" i="4"/>
  <c r="AK177" i="4"/>
  <c r="AG177" i="4"/>
  <c r="AC177" i="4"/>
  <c r="Y177" i="4"/>
  <c r="U177" i="4"/>
  <c r="Q177" i="4"/>
  <c r="M177" i="4"/>
  <c r="I177" i="4"/>
  <c r="E177" i="4"/>
  <c r="AZ177" i="4"/>
  <c r="AV177" i="4"/>
  <c r="AR177" i="4"/>
  <c r="AN177" i="4"/>
  <c r="AJ177" i="4"/>
  <c r="AF177" i="4"/>
  <c r="AB177" i="4"/>
  <c r="X177" i="4"/>
  <c r="T177" i="4"/>
  <c r="P177" i="4"/>
  <c r="L177" i="4"/>
  <c r="H177" i="4"/>
  <c r="D177" i="4"/>
  <c r="J177" i="4"/>
  <c r="R177" i="4"/>
  <c r="Z177" i="4"/>
  <c r="AH177" i="4"/>
  <c r="AP177" i="4"/>
  <c r="AX177" i="4"/>
  <c r="AW179" i="4"/>
  <c r="AS179" i="4"/>
  <c r="AO179" i="4"/>
  <c r="AK179" i="4"/>
  <c r="AG179" i="4"/>
  <c r="AC179" i="4"/>
  <c r="Y179" i="4"/>
  <c r="U179" i="4"/>
  <c r="Q179" i="4"/>
  <c r="M179" i="4"/>
  <c r="I179" i="4"/>
  <c r="E179" i="4"/>
  <c r="AZ179" i="4"/>
  <c r="AV179" i="4"/>
  <c r="AR179" i="4"/>
  <c r="AN179" i="4"/>
  <c r="AJ179" i="4"/>
  <c r="AF179" i="4"/>
  <c r="AB179" i="4"/>
  <c r="X179" i="4"/>
  <c r="T179" i="4"/>
  <c r="P179" i="4"/>
  <c r="L179" i="4"/>
  <c r="H179" i="4"/>
  <c r="D179" i="4"/>
  <c r="J179" i="4"/>
  <c r="R179" i="4"/>
  <c r="Z179" i="4"/>
  <c r="AH179" i="4"/>
  <c r="AP179" i="4"/>
  <c r="AX179" i="4"/>
  <c r="AW181" i="4"/>
  <c r="AS181" i="4"/>
  <c r="AO181" i="4"/>
  <c r="AK181" i="4"/>
  <c r="AG181" i="4"/>
  <c r="AC181" i="4"/>
  <c r="Y181" i="4"/>
  <c r="U181" i="4"/>
  <c r="Q181" i="4"/>
  <c r="M181" i="4"/>
  <c r="I181" i="4"/>
  <c r="E181" i="4"/>
  <c r="AZ181" i="4"/>
  <c r="AV181" i="4"/>
  <c r="AR181" i="4"/>
  <c r="AN181" i="4"/>
  <c r="AJ181" i="4"/>
  <c r="AF181" i="4"/>
  <c r="AB181" i="4"/>
  <c r="X181" i="4"/>
  <c r="T181" i="4"/>
  <c r="P181" i="4"/>
  <c r="L181" i="4"/>
  <c r="H181" i="4"/>
  <c r="D181" i="4"/>
  <c r="J181" i="4"/>
  <c r="R181" i="4"/>
  <c r="Z181" i="4"/>
  <c r="AH181" i="4"/>
  <c r="AP181" i="4"/>
  <c r="AX181" i="4"/>
  <c r="AW183" i="4"/>
  <c r="AS183" i="4"/>
  <c r="AO183" i="4"/>
  <c r="AK183" i="4"/>
  <c r="AG183" i="4"/>
  <c r="AC183" i="4"/>
  <c r="Y183" i="4"/>
  <c r="U183" i="4"/>
  <c r="Q183" i="4"/>
  <c r="M183" i="4"/>
  <c r="I183" i="4"/>
  <c r="E183" i="4"/>
  <c r="AZ183" i="4"/>
  <c r="AV183" i="4"/>
  <c r="AR183" i="4"/>
  <c r="AN183" i="4"/>
  <c r="AJ183" i="4"/>
  <c r="AF183" i="4"/>
  <c r="AB183" i="4"/>
  <c r="X183" i="4"/>
  <c r="T183" i="4"/>
  <c r="P183" i="4"/>
  <c r="L183" i="4"/>
  <c r="H183" i="4"/>
  <c r="D183" i="4"/>
  <c r="J183" i="4"/>
  <c r="R183" i="4"/>
  <c r="Z183" i="4"/>
  <c r="AH183" i="4"/>
  <c r="AP183" i="4"/>
  <c r="AX183" i="4"/>
  <c r="AW185" i="4"/>
  <c r="AS185" i="4"/>
  <c r="AO185" i="4"/>
  <c r="AK185" i="4"/>
  <c r="AG185" i="4"/>
  <c r="AC185" i="4"/>
  <c r="Y185" i="4"/>
  <c r="U185" i="4"/>
  <c r="Q185" i="4"/>
  <c r="M185" i="4"/>
  <c r="I185" i="4"/>
  <c r="E185" i="4"/>
  <c r="AZ185" i="4"/>
  <c r="AV185" i="4"/>
  <c r="AR185" i="4"/>
  <c r="AN185" i="4"/>
  <c r="AJ185" i="4"/>
  <c r="AF185" i="4"/>
  <c r="AB185" i="4"/>
  <c r="X185" i="4"/>
  <c r="T185" i="4"/>
  <c r="P185" i="4"/>
  <c r="L185" i="4"/>
  <c r="H185" i="4"/>
  <c r="D185" i="4"/>
  <c r="J185" i="4"/>
  <c r="R185" i="4"/>
  <c r="Z185" i="4"/>
  <c r="AH185" i="4"/>
  <c r="AP185" i="4"/>
  <c r="AX185" i="4"/>
  <c r="AW187" i="4"/>
  <c r="AS187" i="4"/>
  <c r="AO187" i="4"/>
  <c r="AK187" i="4"/>
  <c r="AG187" i="4"/>
  <c r="AC187" i="4"/>
  <c r="Y187" i="4"/>
  <c r="U187" i="4"/>
  <c r="Q187" i="4"/>
  <c r="M187" i="4"/>
  <c r="I187" i="4"/>
  <c r="E187" i="4"/>
  <c r="AZ187" i="4"/>
  <c r="AV187" i="4"/>
  <c r="AR187" i="4"/>
  <c r="AN187" i="4"/>
  <c r="AJ187" i="4"/>
  <c r="AF187" i="4"/>
  <c r="AB187" i="4"/>
  <c r="X187" i="4"/>
  <c r="T187" i="4"/>
  <c r="P187" i="4"/>
  <c r="L187" i="4"/>
  <c r="H187" i="4"/>
  <c r="D187" i="4"/>
  <c r="J187" i="4"/>
  <c r="R187" i="4"/>
  <c r="Z187" i="4"/>
  <c r="AH187" i="4"/>
  <c r="AP187" i="4"/>
  <c r="AX187" i="4"/>
  <c r="AW189" i="4"/>
  <c r="AS189" i="4"/>
  <c r="AO189" i="4"/>
  <c r="AK189" i="4"/>
  <c r="AG189" i="4"/>
  <c r="AC189" i="4"/>
  <c r="Y189" i="4"/>
  <c r="U189" i="4"/>
  <c r="Q189" i="4"/>
  <c r="M189" i="4"/>
  <c r="I189" i="4"/>
  <c r="E189" i="4"/>
  <c r="AZ189" i="4"/>
  <c r="AV189" i="4"/>
  <c r="AR189" i="4"/>
  <c r="AN189" i="4"/>
  <c r="AJ189" i="4"/>
  <c r="AF189" i="4"/>
  <c r="AB189" i="4"/>
  <c r="X189" i="4"/>
  <c r="T189" i="4"/>
  <c r="P189" i="4"/>
  <c r="L189" i="4"/>
  <c r="H189" i="4"/>
  <c r="D189" i="4"/>
  <c r="J189" i="4"/>
  <c r="R189" i="4"/>
  <c r="Z189" i="4"/>
  <c r="AH189" i="4"/>
  <c r="AP189" i="4"/>
  <c r="AX189" i="4"/>
  <c r="AW191" i="4"/>
  <c r="AS191" i="4"/>
  <c r="AO191" i="4"/>
  <c r="AK191" i="4"/>
  <c r="AG191" i="4"/>
  <c r="AC191" i="4"/>
  <c r="Y191" i="4"/>
  <c r="U191" i="4"/>
  <c r="Q191" i="4"/>
  <c r="M191" i="4"/>
  <c r="I191" i="4"/>
  <c r="E191" i="4"/>
  <c r="AZ191" i="4"/>
  <c r="AV191" i="4"/>
  <c r="AR191" i="4"/>
  <c r="AN191" i="4"/>
  <c r="AJ191" i="4"/>
  <c r="AF191" i="4"/>
  <c r="AB191" i="4"/>
  <c r="X191" i="4"/>
  <c r="T191" i="4"/>
  <c r="P191" i="4"/>
  <c r="L191" i="4"/>
  <c r="H191" i="4"/>
  <c r="D191" i="4"/>
  <c r="J191" i="4"/>
  <c r="R191" i="4"/>
  <c r="Z191" i="4"/>
  <c r="AH191" i="4"/>
  <c r="AP191" i="4"/>
  <c r="AX191" i="4"/>
  <c r="AW193" i="4"/>
  <c r="AS193" i="4"/>
  <c r="AO193" i="4"/>
  <c r="AK193" i="4"/>
  <c r="AG193" i="4"/>
  <c r="AC193" i="4"/>
  <c r="Y193" i="4"/>
  <c r="U193" i="4"/>
  <c r="Q193" i="4"/>
  <c r="M193" i="4"/>
  <c r="I193" i="4"/>
  <c r="E193" i="4"/>
  <c r="AZ193" i="4"/>
  <c r="AV193" i="4"/>
  <c r="AR193" i="4"/>
  <c r="AN193" i="4"/>
  <c r="AJ193" i="4"/>
  <c r="AF193" i="4"/>
  <c r="AB193" i="4"/>
  <c r="X193" i="4"/>
  <c r="T193" i="4"/>
  <c r="P193" i="4"/>
  <c r="L193" i="4"/>
  <c r="H193" i="4"/>
  <c r="D193" i="4"/>
  <c r="J193" i="4"/>
  <c r="R193" i="4"/>
  <c r="Z193" i="4"/>
  <c r="AH193" i="4"/>
  <c r="AP193" i="4"/>
  <c r="AX193" i="4"/>
  <c r="AW195" i="4"/>
  <c r="AS195" i="4"/>
  <c r="AO195" i="4"/>
  <c r="AK195" i="4"/>
  <c r="AG195" i="4"/>
  <c r="AC195" i="4"/>
  <c r="Y195" i="4"/>
  <c r="U195" i="4"/>
  <c r="Q195" i="4"/>
  <c r="M195" i="4"/>
  <c r="I195" i="4"/>
  <c r="E195" i="4"/>
  <c r="AZ195" i="4"/>
  <c r="AV195" i="4"/>
  <c r="AR195" i="4"/>
  <c r="AN195" i="4"/>
  <c r="AJ195" i="4"/>
  <c r="AF195" i="4"/>
  <c r="AB195" i="4"/>
  <c r="X195" i="4"/>
  <c r="T195" i="4"/>
  <c r="P195" i="4"/>
  <c r="L195" i="4"/>
  <c r="H195" i="4"/>
  <c r="D195" i="4"/>
  <c r="J195" i="4"/>
  <c r="R195" i="4"/>
  <c r="Z195" i="4"/>
  <c r="AH195" i="4"/>
  <c r="AP195" i="4"/>
  <c r="AX195" i="4"/>
  <c r="AZ197" i="4"/>
  <c r="AV197" i="4"/>
  <c r="AR197" i="4"/>
  <c r="AN197" i="4"/>
  <c r="AJ197" i="4"/>
  <c r="AF197" i="4"/>
  <c r="AB197" i="4"/>
  <c r="X197" i="4"/>
  <c r="T197" i="4"/>
  <c r="P197" i="4"/>
  <c r="L197" i="4"/>
  <c r="H197" i="4"/>
  <c r="D197" i="4"/>
  <c r="AW197" i="4"/>
  <c r="AQ197" i="4"/>
  <c r="AL197" i="4"/>
  <c r="AG197" i="4"/>
  <c r="AA197" i="4"/>
  <c r="V197" i="4"/>
  <c r="Q197" i="4"/>
  <c r="K197" i="4"/>
  <c r="F197" i="4"/>
  <c r="AU197" i="4"/>
  <c r="AP197" i="4"/>
  <c r="AK197" i="4"/>
  <c r="AE197" i="4"/>
  <c r="Z197" i="4"/>
  <c r="U197" i="4"/>
  <c r="O197" i="4"/>
  <c r="J197" i="4"/>
  <c r="E197" i="4"/>
  <c r="M197" i="4"/>
  <c r="W197" i="4"/>
  <c r="AH197" i="4"/>
  <c r="AS197" i="4"/>
  <c r="AZ212" i="4"/>
  <c r="AV212" i="4"/>
  <c r="AR212" i="4"/>
  <c r="AN212" i="4"/>
  <c r="AJ212" i="4"/>
  <c r="AF212" i="4"/>
  <c r="AB212" i="4"/>
  <c r="X212" i="4"/>
  <c r="T212" i="4"/>
  <c r="P212" i="4"/>
  <c r="L212" i="4"/>
  <c r="H212" i="4"/>
  <c r="D212" i="4"/>
  <c r="AU212" i="4"/>
  <c r="AP212" i="4"/>
  <c r="AK212" i="4"/>
  <c r="AE212" i="4"/>
  <c r="Z212" i="4"/>
  <c r="U212" i="4"/>
  <c r="O212" i="4"/>
  <c r="J212" i="4"/>
  <c r="E212" i="4"/>
  <c r="AY212" i="4"/>
  <c r="AT212" i="4"/>
  <c r="AO212" i="4"/>
  <c r="AI212" i="4"/>
  <c r="AD212" i="4"/>
  <c r="Y212" i="4"/>
  <c r="S212" i="4"/>
  <c r="N212" i="4"/>
  <c r="I212" i="4"/>
  <c r="C212" i="4"/>
  <c r="AW212" i="4"/>
  <c r="AQ212" i="4"/>
  <c r="AL212" i="4"/>
  <c r="AG212" i="4"/>
  <c r="AA212" i="4"/>
  <c r="V212" i="4"/>
  <c r="Q212" i="4"/>
  <c r="K212" i="4"/>
  <c r="F212" i="4"/>
  <c r="W212" i="4"/>
  <c r="AS212" i="4"/>
  <c r="AW161" i="4"/>
  <c r="AS161" i="4"/>
  <c r="AO161" i="4"/>
  <c r="AK161" i="4"/>
  <c r="AG161" i="4"/>
  <c r="AC161" i="4"/>
  <c r="Y161" i="4"/>
  <c r="U161" i="4"/>
  <c r="Q161" i="4"/>
  <c r="M161" i="4"/>
  <c r="I161" i="4"/>
  <c r="E161" i="4"/>
  <c r="G161" i="4"/>
  <c r="L161" i="4"/>
  <c r="R161" i="4"/>
  <c r="W161" i="4"/>
  <c r="AB161" i="4"/>
  <c r="AH161" i="4"/>
  <c r="AM161" i="4"/>
  <c r="AR161" i="4"/>
  <c r="AX161" i="4"/>
  <c r="AW165" i="4"/>
  <c r="AS165" i="4"/>
  <c r="AO165" i="4"/>
  <c r="AK165" i="4"/>
  <c r="AG165" i="4"/>
  <c r="AC165" i="4"/>
  <c r="Y165" i="4"/>
  <c r="U165" i="4"/>
  <c r="Q165" i="4"/>
  <c r="M165" i="4"/>
  <c r="I165" i="4"/>
  <c r="E165" i="4"/>
  <c r="G165" i="4"/>
  <c r="L165" i="4"/>
  <c r="R165" i="4"/>
  <c r="W165" i="4"/>
  <c r="AB165" i="4"/>
  <c r="AH165" i="4"/>
  <c r="AM165" i="4"/>
  <c r="AR165" i="4"/>
  <c r="AX165" i="4"/>
  <c r="AW169" i="4"/>
  <c r="AS169" i="4"/>
  <c r="AO169" i="4"/>
  <c r="AK169" i="4"/>
  <c r="AG169" i="4"/>
  <c r="AC169" i="4"/>
  <c r="Y169" i="4"/>
  <c r="U169" i="4"/>
  <c r="Q169" i="4"/>
  <c r="M169" i="4"/>
  <c r="I169" i="4"/>
  <c r="E169" i="4"/>
  <c r="G169" i="4"/>
  <c r="L169" i="4"/>
  <c r="R169" i="4"/>
  <c r="W169" i="4"/>
  <c r="AB169" i="4"/>
  <c r="AH169" i="4"/>
  <c r="AM169" i="4"/>
  <c r="AR169" i="4"/>
  <c r="AX169" i="4"/>
  <c r="AW173" i="4"/>
  <c r="AS173" i="4"/>
  <c r="AO173" i="4"/>
  <c r="AK173" i="4"/>
  <c r="AG173" i="4"/>
  <c r="AC173" i="4"/>
  <c r="Y173" i="4"/>
  <c r="U173" i="4"/>
  <c r="Q173" i="4"/>
  <c r="M173" i="4"/>
  <c r="I173" i="4"/>
  <c r="E173" i="4"/>
  <c r="AZ173" i="4"/>
  <c r="AV173" i="4"/>
  <c r="AR173" i="4"/>
  <c r="G173" i="4"/>
  <c r="L173" i="4"/>
  <c r="R173" i="4"/>
  <c r="W173" i="4"/>
  <c r="AB173" i="4"/>
  <c r="AH173" i="4"/>
  <c r="AM173" i="4"/>
  <c r="AT173" i="4"/>
  <c r="AW174" i="4"/>
  <c r="AS174" i="4"/>
  <c r="AO174" i="4"/>
  <c r="AK174" i="4"/>
  <c r="AG174" i="4"/>
  <c r="AC174" i="4"/>
  <c r="Y174" i="4"/>
  <c r="U174" i="4"/>
  <c r="Q174" i="4"/>
  <c r="M174" i="4"/>
  <c r="I174" i="4"/>
  <c r="E174" i="4"/>
  <c r="AZ174" i="4"/>
  <c r="AV174" i="4"/>
  <c r="AR174" i="4"/>
  <c r="AN174" i="4"/>
  <c r="AJ174" i="4"/>
  <c r="AF174" i="4"/>
  <c r="AB174" i="4"/>
  <c r="X174" i="4"/>
  <c r="T174" i="4"/>
  <c r="P174" i="4"/>
  <c r="L174" i="4"/>
  <c r="H174" i="4"/>
  <c r="D174" i="4"/>
  <c r="J174" i="4"/>
  <c r="R174" i="4"/>
  <c r="Z174" i="4"/>
  <c r="AH174" i="4"/>
  <c r="AP174" i="4"/>
  <c r="AX174" i="4"/>
  <c r="F175" i="4"/>
  <c r="N175" i="4"/>
  <c r="V175" i="4"/>
  <c r="AD175" i="4"/>
  <c r="AL175" i="4"/>
  <c r="AT175" i="4"/>
  <c r="AW176" i="4"/>
  <c r="AS176" i="4"/>
  <c r="AO176" i="4"/>
  <c r="AK176" i="4"/>
  <c r="AG176" i="4"/>
  <c r="AC176" i="4"/>
  <c r="Y176" i="4"/>
  <c r="U176" i="4"/>
  <c r="Q176" i="4"/>
  <c r="M176" i="4"/>
  <c r="I176" i="4"/>
  <c r="E176" i="4"/>
  <c r="AZ176" i="4"/>
  <c r="AV176" i="4"/>
  <c r="AR176" i="4"/>
  <c r="AN176" i="4"/>
  <c r="AJ176" i="4"/>
  <c r="AF176" i="4"/>
  <c r="AB176" i="4"/>
  <c r="X176" i="4"/>
  <c r="T176" i="4"/>
  <c r="P176" i="4"/>
  <c r="L176" i="4"/>
  <c r="H176" i="4"/>
  <c r="D176" i="4"/>
  <c r="J176" i="4"/>
  <c r="R176" i="4"/>
  <c r="Z176" i="4"/>
  <c r="AH176" i="4"/>
  <c r="AP176" i="4"/>
  <c r="AX176" i="4"/>
  <c r="F177" i="4"/>
  <c r="N177" i="4"/>
  <c r="V177" i="4"/>
  <c r="AD177" i="4"/>
  <c r="AL177" i="4"/>
  <c r="AT177" i="4"/>
  <c r="AW178" i="4"/>
  <c r="AS178" i="4"/>
  <c r="AO178" i="4"/>
  <c r="AK178" i="4"/>
  <c r="AG178" i="4"/>
  <c r="AC178" i="4"/>
  <c r="Y178" i="4"/>
  <c r="U178" i="4"/>
  <c r="Q178" i="4"/>
  <c r="M178" i="4"/>
  <c r="I178" i="4"/>
  <c r="E178" i="4"/>
  <c r="AZ178" i="4"/>
  <c r="AV178" i="4"/>
  <c r="AR178" i="4"/>
  <c r="AN178" i="4"/>
  <c r="AJ178" i="4"/>
  <c r="AF178" i="4"/>
  <c r="AB178" i="4"/>
  <c r="X178" i="4"/>
  <c r="T178" i="4"/>
  <c r="P178" i="4"/>
  <c r="L178" i="4"/>
  <c r="H178" i="4"/>
  <c r="D178" i="4"/>
  <c r="J178" i="4"/>
  <c r="R178" i="4"/>
  <c r="Z178" i="4"/>
  <c r="AH178" i="4"/>
  <c r="AP178" i="4"/>
  <c r="AX178" i="4"/>
  <c r="F179" i="4"/>
  <c r="N179" i="4"/>
  <c r="V179" i="4"/>
  <c r="AD179" i="4"/>
  <c r="AL179" i="4"/>
  <c r="AT179" i="4"/>
  <c r="AW180" i="4"/>
  <c r="AS180" i="4"/>
  <c r="AO180" i="4"/>
  <c r="AK180" i="4"/>
  <c r="AG180" i="4"/>
  <c r="AC180" i="4"/>
  <c r="Y180" i="4"/>
  <c r="U180" i="4"/>
  <c r="Q180" i="4"/>
  <c r="M180" i="4"/>
  <c r="I180" i="4"/>
  <c r="E180" i="4"/>
  <c r="AZ180" i="4"/>
  <c r="AV180" i="4"/>
  <c r="AR180" i="4"/>
  <c r="AN180" i="4"/>
  <c r="AJ180" i="4"/>
  <c r="AF180" i="4"/>
  <c r="AB180" i="4"/>
  <c r="X180" i="4"/>
  <c r="T180" i="4"/>
  <c r="P180" i="4"/>
  <c r="L180" i="4"/>
  <c r="H180" i="4"/>
  <c r="D180" i="4"/>
  <c r="J180" i="4"/>
  <c r="R180" i="4"/>
  <c r="Z180" i="4"/>
  <c r="AH180" i="4"/>
  <c r="AP180" i="4"/>
  <c r="AX180" i="4"/>
  <c r="F181" i="4"/>
  <c r="N181" i="4"/>
  <c r="V181" i="4"/>
  <c r="AD181" i="4"/>
  <c r="AL181" i="4"/>
  <c r="AT181" i="4"/>
  <c r="AW182" i="4"/>
  <c r="AS182" i="4"/>
  <c r="AO182" i="4"/>
  <c r="AK182" i="4"/>
  <c r="AG182" i="4"/>
  <c r="AC182" i="4"/>
  <c r="Y182" i="4"/>
  <c r="U182" i="4"/>
  <c r="Q182" i="4"/>
  <c r="M182" i="4"/>
  <c r="I182" i="4"/>
  <c r="E182" i="4"/>
  <c r="AZ182" i="4"/>
  <c r="AV182" i="4"/>
  <c r="AR182" i="4"/>
  <c r="AN182" i="4"/>
  <c r="AJ182" i="4"/>
  <c r="AF182" i="4"/>
  <c r="AB182" i="4"/>
  <c r="X182" i="4"/>
  <c r="T182" i="4"/>
  <c r="P182" i="4"/>
  <c r="L182" i="4"/>
  <c r="H182" i="4"/>
  <c r="D182" i="4"/>
  <c r="J182" i="4"/>
  <c r="R182" i="4"/>
  <c r="Z182" i="4"/>
  <c r="AH182" i="4"/>
  <c r="AP182" i="4"/>
  <c r="AX182" i="4"/>
  <c r="F183" i="4"/>
  <c r="N183" i="4"/>
  <c r="V183" i="4"/>
  <c r="AD183" i="4"/>
  <c r="AL183" i="4"/>
  <c r="AT183" i="4"/>
  <c r="AW184" i="4"/>
  <c r="AS184" i="4"/>
  <c r="AO184" i="4"/>
  <c r="AK184" i="4"/>
  <c r="AG184" i="4"/>
  <c r="AC184" i="4"/>
  <c r="Y184" i="4"/>
  <c r="U184" i="4"/>
  <c r="Q184" i="4"/>
  <c r="M184" i="4"/>
  <c r="I184" i="4"/>
  <c r="E184" i="4"/>
  <c r="AZ184" i="4"/>
  <c r="AV184" i="4"/>
  <c r="AR184" i="4"/>
  <c r="AN184" i="4"/>
  <c r="AJ184" i="4"/>
  <c r="AF184" i="4"/>
  <c r="AB184" i="4"/>
  <c r="X184" i="4"/>
  <c r="T184" i="4"/>
  <c r="P184" i="4"/>
  <c r="L184" i="4"/>
  <c r="H184" i="4"/>
  <c r="D184" i="4"/>
  <c r="J184" i="4"/>
  <c r="R184" i="4"/>
  <c r="Z184" i="4"/>
  <c r="AH184" i="4"/>
  <c r="AP184" i="4"/>
  <c r="AX184" i="4"/>
  <c r="F185" i="4"/>
  <c r="N185" i="4"/>
  <c r="V185" i="4"/>
  <c r="AD185" i="4"/>
  <c r="AL185" i="4"/>
  <c r="AT185" i="4"/>
  <c r="AW186" i="4"/>
  <c r="AS186" i="4"/>
  <c r="AO186" i="4"/>
  <c r="AK186" i="4"/>
  <c r="AG186" i="4"/>
  <c r="AC186" i="4"/>
  <c r="Y186" i="4"/>
  <c r="U186" i="4"/>
  <c r="Q186" i="4"/>
  <c r="M186" i="4"/>
  <c r="I186" i="4"/>
  <c r="E186" i="4"/>
  <c r="AZ186" i="4"/>
  <c r="AV186" i="4"/>
  <c r="AR186" i="4"/>
  <c r="AN186" i="4"/>
  <c r="AJ186" i="4"/>
  <c r="AF186" i="4"/>
  <c r="AB186" i="4"/>
  <c r="X186" i="4"/>
  <c r="T186" i="4"/>
  <c r="P186" i="4"/>
  <c r="L186" i="4"/>
  <c r="H186" i="4"/>
  <c r="D186" i="4"/>
  <c r="J186" i="4"/>
  <c r="R186" i="4"/>
  <c r="Z186" i="4"/>
  <c r="AH186" i="4"/>
  <c r="AP186" i="4"/>
  <c r="AX186" i="4"/>
  <c r="F187" i="4"/>
  <c r="N187" i="4"/>
  <c r="V187" i="4"/>
  <c r="AD187" i="4"/>
  <c r="AL187" i="4"/>
  <c r="AT187" i="4"/>
  <c r="AW188" i="4"/>
  <c r="AS188" i="4"/>
  <c r="AO188" i="4"/>
  <c r="AK188" i="4"/>
  <c r="AG188" i="4"/>
  <c r="AC188" i="4"/>
  <c r="Y188" i="4"/>
  <c r="U188" i="4"/>
  <c r="Q188" i="4"/>
  <c r="M188" i="4"/>
  <c r="I188" i="4"/>
  <c r="E188" i="4"/>
  <c r="AZ188" i="4"/>
  <c r="AV188" i="4"/>
  <c r="AR188" i="4"/>
  <c r="AN188" i="4"/>
  <c r="AJ188" i="4"/>
  <c r="AF188" i="4"/>
  <c r="AB188" i="4"/>
  <c r="X188" i="4"/>
  <c r="T188" i="4"/>
  <c r="P188" i="4"/>
  <c r="L188" i="4"/>
  <c r="H188" i="4"/>
  <c r="D188" i="4"/>
  <c r="J188" i="4"/>
  <c r="R188" i="4"/>
  <c r="Z188" i="4"/>
  <c r="AH188" i="4"/>
  <c r="AP188" i="4"/>
  <c r="AX188" i="4"/>
  <c r="F189" i="4"/>
  <c r="N189" i="4"/>
  <c r="V189" i="4"/>
  <c r="AD189" i="4"/>
  <c r="AL189" i="4"/>
  <c r="AT189" i="4"/>
  <c r="AW190" i="4"/>
  <c r="AS190" i="4"/>
  <c r="AO190" i="4"/>
  <c r="AK190" i="4"/>
  <c r="AG190" i="4"/>
  <c r="AC190" i="4"/>
  <c r="Y190" i="4"/>
  <c r="U190" i="4"/>
  <c r="Q190" i="4"/>
  <c r="M190" i="4"/>
  <c r="I190" i="4"/>
  <c r="E190" i="4"/>
  <c r="AZ190" i="4"/>
  <c r="AV190" i="4"/>
  <c r="AR190" i="4"/>
  <c r="AN190" i="4"/>
  <c r="AJ190" i="4"/>
  <c r="AF190" i="4"/>
  <c r="AB190" i="4"/>
  <c r="X190" i="4"/>
  <c r="T190" i="4"/>
  <c r="P190" i="4"/>
  <c r="L190" i="4"/>
  <c r="H190" i="4"/>
  <c r="D190" i="4"/>
  <c r="J190" i="4"/>
  <c r="R190" i="4"/>
  <c r="Z190" i="4"/>
  <c r="AH190" i="4"/>
  <c r="AP190" i="4"/>
  <c r="AX190" i="4"/>
  <c r="F191" i="4"/>
  <c r="N191" i="4"/>
  <c r="V191" i="4"/>
  <c r="AD191" i="4"/>
  <c r="AL191" i="4"/>
  <c r="AT191" i="4"/>
  <c r="AW192" i="4"/>
  <c r="AS192" i="4"/>
  <c r="AO192" i="4"/>
  <c r="AK192" i="4"/>
  <c r="AG192" i="4"/>
  <c r="AC192" i="4"/>
  <c r="Y192" i="4"/>
  <c r="U192" i="4"/>
  <c r="Q192" i="4"/>
  <c r="M192" i="4"/>
  <c r="I192" i="4"/>
  <c r="E192" i="4"/>
  <c r="AZ192" i="4"/>
  <c r="AV192" i="4"/>
  <c r="AR192" i="4"/>
  <c r="AN192" i="4"/>
  <c r="AJ192" i="4"/>
  <c r="AF192" i="4"/>
  <c r="AB192" i="4"/>
  <c r="X192" i="4"/>
  <c r="T192" i="4"/>
  <c r="P192" i="4"/>
  <c r="L192" i="4"/>
  <c r="H192" i="4"/>
  <c r="D192" i="4"/>
  <c r="J192" i="4"/>
  <c r="R192" i="4"/>
  <c r="Z192" i="4"/>
  <c r="AH192" i="4"/>
  <c r="AP192" i="4"/>
  <c r="AX192" i="4"/>
  <c r="F193" i="4"/>
  <c r="N193" i="4"/>
  <c r="V193" i="4"/>
  <c r="AD193" i="4"/>
  <c r="AL193" i="4"/>
  <c r="AT193" i="4"/>
  <c r="AW194" i="4"/>
  <c r="AS194" i="4"/>
  <c r="AO194" i="4"/>
  <c r="AK194" i="4"/>
  <c r="AG194" i="4"/>
  <c r="AC194" i="4"/>
  <c r="Y194" i="4"/>
  <c r="U194" i="4"/>
  <c r="Q194" i="4"/>
  <c r="M194" i="4"/>
  <c r="I194" i="4"/>
  <c r="E194" i="4"/>
  <c r="AZ194" i="4"/>
  <c r="AV194" i="4"/>
  <c r="AR194" i="4"/>
  <c r="AN194" i="4"/>
  <c r="AJ194" i="4"/>
  <c r="AF194" i="4"/>
  <c r="AB194" i="4"/>
  <c r="X194" i="4"/>
  <c r="T194" i="4"/>
  <c r="P194" i="4"/>
  <c r="L194" i="4"/>
  <c r="H194" i="4"/>
  <c r="D194" i="4"/>
  <c r="J194" i="4"/>
  <c r="R194" i="4"/>
  <c r="Z194" i="4"/>
  <c r="AH194" i="4"/>
  <c r="AP194" i="4"/>
  <c r="AX194" i="4"/>
  <c r="F195" i="4"/>
  <c r="N195" i="4"/>
  <c r="V195" i="4"/>
  <c r="AD195" i="4"/>
  <c r="AL195" i="4"/>
  <c r="AT195" i="4"/>
  <c r="AW196" i="4"/>
  <c r="AS196" i="4"/>
  <c r="AO196" i="4"/>
  <c r="AK196" i="4"/>
  <c r="AG196" i="4"/>
  <c r="AC196" i="4"/>
  <c r="Y196" i="4"/>
  <c r="U196" i="4"/>
  <c r="Q196" i="4"/>
  <c r="M196" i="4"/>
  <c r="I196" i="4"/>
  <c r="E196" i="4"/>
  <c r="AZ196" i="4"/>
  <c r="AV196" i="4"/>
  <c r="AR196" i="4"/>
  <c r="AN196" i="4"/>
  <c r="AJ196" i="4"/>
  <c r="AF196" i="4"/>
  <c r="AB196" i="4"/>
  <c r="X196" i="4"/>
  <c r="T196" i="4"/>
  <c r="P196" i="4"/>
  <c r="L196" i="4"/>
  <c r="H196" i="4"/>
  <c r="D196" i="4"/>
  <c r="J196" i="4"/>
  <c r="R196" i="4"/>
  <c r="Z196" i="4"/>
  <c r="AH196" i="4"/>
  <c r="AP196" i="4"/>
  <c r="AX196" i="4"/>
  <c r="G197" i="4"/>
  <c r="R197" i="4"/>
  <c r="AC197" i="4"/>
  <c r="AM197" i="4"/>
  <c r="AX197" i="4"/>
  <c r="AZ200" i="4"/>
  <c r="AV200" i="4"/>
  <c r="AR200" i="4"/>
  <c r="AN200" i="4"/>
  <c r="AJ200" i="4"/>
  <c r="AF200" i="4"/>
  <c r="AB200" i="4"/>
  <c r="X200" i="4"/>
  <c r="T200" i="4"/>
  <c r="P200" i="4"/>
  <c r="L200" i="4"/>
  <c r="H200" i="4"/>
  <c r="D200" i="4"/>
  <c r="AU200" i="4"/>
  <c r="AP200" i="4"/>
  <c r="AK200" i="4"/>
  <c r="AE200" i="4"/>
  <c r="Z200" i="4"/>
  <c r="U200" i="4"/>
  <c r="O200" i="4"/>
  <c r="J200" i="4"/>
  <c r="E200" i="4"/>
  <c r="AY200" i="4"/>
  <c r="AT200" i="4"/>
  <c r="AO200" i="4"/>
  <c r="AI200" i="4"/>
  <c r="AD200" i="4"/>
  <c r="Y200" i="4"/>
  <c r="S200" i="4"/>
  <c r="N200" i="4"/>
  <c r="I200" i="4"/>
  <c r="C200" i="4"/>
  <c r="M200" i="4"/>
  <c r="W200" i="4"/>
  <c r="AH200" i="4"/>
  <c r="AS200" i="4"/>
  <c r="AZ204" i="4"/>
  <c r="AV204" i="4"/>
  <c r="AR204" i="4"/>
  <c r="AN204" i="4"/>
  <c r="AJ204" i="4"/>
  <c r="AF204" i="4"/>
  <c r="AB204" i="4"/>
  <c r="X204" i="4"/>
  <c r="T204" i="4"/>
  <c r="P204" i="4"/>
  <c r="L204" i="4"/>
  <c r="H204" i="4"/>
  <c r="D204" i="4"/>
  <c r="AU204" i="4"/>
  <c r="AP204" i="4"/>
  <c r="AK204" i="4"/>
  <c r="AE204" i="4"/>
  <c r="Z204" i="4"/>
  <c r="U204" i="4"/>
  <c r="O204" i="4"/>
  <c r="J204" i="4"/>
  <c r="E204" i="4"/>
  <c r="AY204" i="4"/>
  <c r="AT204" i="4"/>
  <c r="AO204" i="4"/>
  <c r="AI204" i="4"/>
  <c r="AD204" i="4"/>
  <c r="Y204" i="4"/>
  <c r="S204" i="4"/>
  <c r="N204" i="4"/>
  <c r="I204" i="4"/>
  <c r="C204" i="4"/>
  <c r="AW204" i="4"/>
  <c r="AQ204" i="4"/>
  <c r="AL204" i="4"/>
  <c r="AG204" i="4"/>
  <c r="AA204" i="4"/>
  <c r="V204" i="4"/>
  <c r="Q204" i="4"/>
  <c r="K204" i="4"/>
  <c r="F204" i="4"/>
  <c r="W204" i="4"/>
  <c r="AS204" i="4"/>
  <c r="M212" i="4"/>
  <c r="AH212" i="4"/>
  <c r="AZ205" i="4"/>
  <c r="AV205" i="4"/>
  <c r="AR205" i="4"/>
  <c r="AN205" i="4"/>
  <c r="AJ205" i="4"/>
  <c r="AF205" i="4"/>
  <c r="AB205" i="4"/>
  <c r="X205" i="4"/>
  <c r="T205" i="4"/>
  <c r="P205" i="4"/>
  <c r="L205" i="4"/>
  <c r="H205" i="4"/>
  <c r="D205" i="4"/>
  <c r="G205" i="4"/>
  <c r="M205" i="4"/>
  <c r="R205" i="4"/>
  <c r="W205" i="4"/>
  <c r="AC205" i="4"/>
  <c r="AH205" i="4"/>
  <c r="AM205" i="4"/>
  <c r="AS205" i="4"/>
  <c r="AX205" i="4"/>
  <c r="C206" i="4"/>
  <c r="I206" i="4"/>
  <c r="N206" i="4"/>
  <c r="S206" i="4"/>
  <c r="Y206" i="4"/>
  <c r="AD206" i="4"/>
  <c r="AI206" i="4"/>
  <c r="AO206" i="4"/>
  <c r="AT206" i="4"/>
  <c r="E207" i="4"/>
  <c r="J207" i="4"/>
  <c r="O207" i="4"/>
  <c r="U207" i="4"/>
  <c r="Z207" i="4"/>
  <c r="AE207" i="4"/>
  <c r="AK207" i="4"/>
  <c r="AP207" i="4"/>
  <c r="AZ209" i="4"/>
  <c r="AV209" i="4"/>
  <c r="AR209" i="4"/>
  <c r="AN209" i="4"/>
  <c r="AJ209" i="4"/>
  <c r="AF209" i="4"/>
  <c r="AB209" i="4"/>
  <c r="X209" i="4"/>
  <c r="T209" i="4"/>
  <c r="P209" i="4"/>
  <c r="L209" i="4"/>
  <c r="H209" i="4"/>
  <c r="D209" i="4"/>
  <c r="G209" i="4"/>
  <c r="M209" i="4"/>
  <c r="R209" i="4"/>
  <c r="W209" i="4"/>
  <c r="AC209" i="4"/>
  <c r="AH209" i="4"/>
  <c r="AM209" i="4"/>
  <c r="AS209" i="4"/>
  <c r="AX209" i="4"/>
  <c r="C210" i="4"/>
  <c r="I210" i="4"/>
  <c r="N210" i="4"/>
  <c r="S210" i="4"/>
  <c r="Y210" i="4"/>
  <c r="AD210" i="4"/>
  <c r="AI210" i="4"/>
  <c r="AO210" i="4"/>
  <c r="AT210" i="4"/>
  <c r="E211" i="4"/>
  <c r="J211" i="4"/>
  <c r="O211" i="4"/>
  <c r="U211" i="4"/>
  <c r="Z211" i="4"/>
  <c r="AE211" i="4"/>
  <c r="AK211" i="4"/>
  <c r="AP211" i="4"/>
  <c r="AZ213" i="4"/>
  <c r="AV213" i="4"/>
  <c r="AR213" i="4"/>
  <c r="AN213" i="4"/>
  <c r="AJ213" i="4"/>
  <c r="AF213" i="4"/>
  <c r="AB213" i="4"/>
  <c r="X213" i="4"/>
  <c r="T213" i="4"/>
  <c r="P213" i="4"/>
  <c r="L213" i="4"/>
  <c r="H213" i="4"/>
  <c r="D213" i="4"/>
  <c r="G213" i="4"/>
  <c r="M213" i="4"/>
  <c r="R213" i="4"/>
  <c r="W213" i="4"/>
  <c r="AC213" i="4"/>
  <c r="AH213" i="4"/>
  <c r="AM213" i="4"/>
  <c r="AS213" i="4"/>
  <c r="AX213" i="4"/>
  <c r="C214" i="4"/>
  <c r="I214" i="4"/>
  <c r="N214" i="4"/>
  <c r="S214" i="4"/>
  <c r="Y214" i="4"/>
  <c r="AD214" i="4"/>
  <c r="AI214" i="4"/>
  <c r="AO214" i="4"/>
  <c r="AT214" i="4"/>
  <c r="E215" i="4"/>
  <c r="J215" i="4"/>
  <c r="O215" i="4"/>
  <c r="U215" i="4"/>
  <c r="Z215" i="4"/>
  <c r="AE215" i="4"/>
  <c r="AK215" i="4"/>
  <c r="AP215" i="4"/>
  <c r="AZ217" i="4"/>
  <c r="AV217" i="4"/>
  <c r="AR217" i="4"/>
  <c r="AN217" i="4"/>
  <c r="AJ217" i="4"/>
  <c r="AF217" i="4"/>
  <c r="AB217" i="4"/>
  <c r="X217" i="4"/>
  <c r="T217" i="4"/>
  <c r="P217" i="4"/>
  <c r="L217" i="4"/>
  <c r="H217" i="4"/>
  <c r="D217" i="4"/>
  <c r="G217" i="4"/>
  <c r="M217" i="4"/>
  <c r="R217" i="4"/>
  <c r="W217" i="4"/>
  <c r="AC217" i="4"/>
  <c r="AH217" i="4"/>
  <c r="AM217" i="4"/>
  <c r="AS217" i="4"/>
  <c r="AX217" i="4"/>
  <c r="C218" i="4"/>
  <c r="I218" i="4"/>
  <c r="N218" i="4"/>
  <c r="S218" i="4"/>
  <c r="Y218" i="4"/>
  <c r="AD218" i="4"/>
  <c r="AI218" i="4"/>
  <c r="AO218" i="4"/>
  <c r="AT218" i="4"/>
  <c r="AY218" i="4"/>
  <c r="E219" i="4"/>
  <c r="J219" i="4"/>
  <c r="O219" i="4"/>
  <c r="U219" i="4"/>
  <c r="Z219" i="4"/>
  <c r="AE219" i="4"/>
  <c r="AM219" i="4"/>
  <c r="AS219" i="4"/>
  <c r="AZ199" i="4"/>
  <c r="AV199" i="4"/>
  <c r="AR199" i="4"/>
  <c r="AN199" i="4"/>
  <c r="AJ199" i="4"/>
  <c r="AF199" i="4"/>
  <c r="AB199" i="4"/>
  <c r="X199" i="4"/>
  <c r="T199" i="4"/>
  <c r="P199" i="4"/>
  <c r="L199" i="4"/>
  <c r="H199" i="4"/>
  <c r="D199" i="4"/>
  <c r="G199" i="4"/>
  <c r="M199" i="4"/>
  <c r="R199" i="4"/>
  <c r="W199" i="4"/>
  <c r="AC199" i="4"/>
  <c r="AH199" i="4"/>
  <c r="AM199" i="4"/>
  <c r="AS199" i="4"/>
  <c r="AX199" i="4"/>
  <c r="AZ203" i="4"/>
  <c r="AV203" i="4"/>
  <c r="AR203" i="4"/>
  <c r="AN203" i="4"/>
  <c r="AJ203" i="4"/>
  <c r="AF203" i="4"/>
  <c r="AB203" i="4"/>
  <c r="X203" i="4"/>
  <c r="T203" i="4"/>
  <c r="P203" i="4"/>
  <c r="L203" i="4"/>
  <c r="H203" i="4"/>
  <c r="D203" i="4"/>
  <c r="G203" i="4"/>
  <c r="M203" i="4"/>
  <c r="R203" i="4"/>
  <c r="W203" i="4"/>
  <c r="AC203" i="4"/>
  <c r="AH203" i="4"/>
  <c r="AM203" i="4"/>
  <c r="AS203" i="4"/>
  <c r="AX203" i="4"/>
  <c r="AZ207" i="4"/>
  <c r="AV207" i="4"/>
  <c r="AR207" i="4"/>
  <c r="AN207" i="4"/>
  <c r="AJ207" i="4"/>
  <c r="AF207" i="4"/>
  <c r="AB207" i="4"/>
  <c r="X207" i="4"/>
  <c r="T207" i="4"/>
  <c r="P207" i="4"/>
  <c r="L207" i="4"/>
  <c r="H207" i="4"/>
  <c r="D207" i="4"/>
  <c r="G207" i="4"/>
  <c r="M207" i="4"/>
  <c r="R207" i="4"/>
  <c r="W207" i="4"/>
  <c r="AC207" i="4"/>
  <c r="AH207" i="4"/>
  <c r="AM207" i="4"/>
  <c r="AS207" i="4"/>
  <c r="AX207" i="4"/>
  <c r="AZ211" i="4"/>
  <c r="AV211" i="4"/>
  <c r="AR211" i="4"/>
  <c r="AN211" i="4"/>
  <c r="AJ211" i="4"/>
  <c r="AF211" i="4"/>
  <c r="AB211" i="4"/>
  <c r="X211" i="4"/>
  <c r="T211" i="4"/>
  <c r="P211" i="4"/>
  <c r="L211" i="4"/>
  <c r="H211" i="4"/>
  <c r="D211" i="4"/>
  <c r="G211" i="4"/>
  <c r="M211" i="4"/>
  <c r="R211" i="4"/>
  <c r="W211" i="4"/>
  <c r="AC211" i="4"/>
  <c r="AH211" i="4"/>
  <c r="AM211" i="4"/>
  <c r="AS211" i="4"/>
  <c r="AX211" i="4"/>
  <c r="AZ215" i="4"/>
  <c r="AV215" i="4"/>
  <c r="AR215" i="4"/>
  <c r="AN215" i="4"/>
  <c r="AJ215" i="4"/>
  <c r="AF215" i="4"/>
  <c r="AB215" i="4"/>
  <c r="X215" i="4"/>
  <c r="T215" i="4"/>
  <c r="P215" i="4"/>
  <c r="L215" i="4"/>
  <c r="H215" i="4"/>
  <c r="D215" i="4"/>
  <c r="G215" i="4"/>
  <c r="M215" i="4"/>
  <c r="R215" i="4"/>
  <c r="W215" i="4"/>
  <c r="AC215" i="4"/>
  <c r="AH215" i="4"/>
  <c r="AM215" i="4"/>
  <c r="AS215" i="4"/>
  <c r="AX215" i="4"/>
  <c r="AX219" i="4"/>
  <c r="AT219" i="4"/>
  <c r="AP219" i="4"/>
  <c r="AL219" i="4"/>
  <c r="AH219" i="4"/>
  <c r="AV219" i="4"/>
  <c r="AQ219" i="4"/>
  <c r="AK219" i="4"/>
  <c r="AF219" i="4"/>
  <c r="AB219" i="4"/>
  <c r="X219" i="4"/>
  <c r="T219" i="4"/>
  <c r="P219" i="4"/>
  <c r="L219" i="4"/>
  <c r="H219" i="4"/>
  <c r="D219" i="4"/>
  <c r="G219" i="4"/>
  <c r="M219" i="4"/>
  <c r="R219" i="4"/>
  <c r="W219" i="4"/>
  <c r="AC219" i="4"/>
  <c r="AI219" i="4"/>
  <c r="AO219" i="4"/>
  <c r="AW219" i="4"/>
  <c r="AZ198" i="4"/>
  <c r="AV198" i="4"/>
  <c r="AR198" i="4"/>
  <c r="AN198" i="4"/>
  <c r="AJ198" i="4"/>
  <c r="AF198" i="4"/>
  <c r="AB198" i="4"/>
  <c r="X198" i="4"/>
  <c r="T198" i="4"/>
  <c r="P198" i="4"/>
  <c r="L198" i="4"/>
  <c r="H198" i="4"/>
  <c r="D198" i="4"/>
  <c r="G198" i="4"/>
  <c r="M198" i="4"/>
  <c r="R198" i="4"/>
  <c r="W198" i="4"/>
  <c r="AC198" i="4"/>
  <c r="AH198" i="4"/>
  <c r="AM198" i="4"/>
  <c r="AS198" i="4"/>
  <c r="AX198" i="4"/>
  <c r="C199" i="4"/>
  <c r="I199" i="4"/>
  <c r="N199" i="4"/>
  <c r="S199" i="4"/>
  <c r="Y199" i="4"/>
  <c r="AD199" i="4"/>
  <c r="AI199" i="4"/>
  <c r="AO199" i="4"/>
  <c r="AT199" i="4"/>
  <c r="AY199" i="4"/>
  <c r="AZ202" i="4"/>
  <c r="AV202" i="4"/>
  <c r="AR202" i="4"/>
  <c r="AN202" i="4"/>
  <c r="AJ202" i="4"/>
  <c r="AF202" i="4"/>
  <c r="AB202" i="4"/>
  <c r="X202" i="4"/>
  <c r="T202" i="4"/>
  <c r="P202" i="4"/>
  <c r="L202" i="4"/>
  <c r="H202" i="4"/>
  <c r="D202" i="4"/>
  <c r="G202" i="4"/>
  <c r="M202" i="4"/>
  <c r="R202" i="4"/>
  <c r="W202" i="4"/>
  <c r="AC202" i="4"/>
  <c r="AH202" i="4"/>
  <c r="AM202" i="4"/>
  <c r="AS202" i="4"/>
  <c r="AX202" i="4"/>
  <c r="C203" i="4"/>
  <c r="I203" i="4"/>
  <c r="N203" i="4"/>
  <c r="S203" i="4"/>
  <c r="Y203" i="4"/>
  <c r="AD203" i="4"/>
  <c r="AI203" i="4"/>
  <c r="AO203" i="4"/>
  <c r="AT203" i="4"/>
  <c r="AY203" i="4"/>
  <c r="AZ206" i="4"/>
  <c r="AV206" i="4"/>
  <c r="AR206" i="4"/>
  <c r="AN206" i="4"/>
  <c r="AJ206" i="4"/>
  <c r="AF206" i="4"/>
  <c r="AB206" i="4"/>
  <c r="X206" i="4"/>
  <c r="T206" i="4"/>
  <c r="P206" i="4"/>
  <c r="L206" i="4"/>
  <c r="H206" i="4"/>
  <c r="D206" i="4"/>
  <c r="G206" i="4"/>
  <c r="M206" i="4"/>
  <c r="R206" i="4"/>
  <c r="W206" i="4"/>
  <c r="AC206" i="4"/>
  <c r="AH206" i="4"/>
  <c r="AM206" i="4"/>
  <c r="AS206" i="4"/>
  <c r="AX206" i="4"/>
  <c r="C207" i="4"/>
  <c r="I207" i="4"/>
  <c r="N207" i="4"/>
  <c r="S207" i="4"/>
  <c r="Y207" i="4"/>
  <c r="AD207" i="4"/>
  <c r="AI207" i="4"/>
  <c r="AO207" i="4"/>
  <c r="AT207" i="4"/>
  <c r="AY207" i="4"/>
  <c r="AZ210" i="4"/>
  <c r="AV210" i="4"/>
  <c r="AR210" i="4"/>
  <c r="AN210" i="4"/>
  <c r="AJ210" i="4"/>
  <c r="AF210" i="4"/>
  <c r="AB210" i="4"/>
  <c r="X210" i="4"/>
  <c r="T210" i="4"/>
  <c r="P210" i="4"/>
  <c r="L210" i="4"/>
  <c r="H210" i="4"/>
  <c r="D210" i="4"/>
  <c r="G210" i="4"/>
  <c r="M210" i="4"/>
  <c r="R210" i="4"/>
  <c r="W210" i="4"/>
  <c r="AC210" i="4"/>
  <c r="AH210" i="4"/>
  <c r="AM210" i="4"/>
  <c r="AS210" i="4"/>
  <c r="AX210" i="4"/>
  <c r="C211" i="4"/>
  <c r="I211" i="4"/>
  <c r="N211" i="4"/>
  <c r="S211" i="4"/>
  <c r="Y211" i="4"/>
  <c r="AD211" i="4"/>
  <c r="AI211" i="4"/>
  <c r="AO211" i="4"/>
  <c r="AT211" i="4"/>
  <c r="AY211" i="4"/>
  <c r="AZ214" i="4"/>
  <c r="AV214" i="4"/>
  <c r="AR214" i="4"/>
  <c r="AN214" i="4"/>
  <c r="AJ214" i="4"/>
  <c r="AF214" i="4"/>
  <c r="AB214" i="4"/>
  <c r="X214" i="4"/>
  <c r="T214" i="4"/>
  <c r="P214" i="4"/>
  <c r="L214" i="4"/>
  <c r="H214" i="4"/>
  <c r="D214" i="4"/>
  <c r="G214" i="4"/>
  <c r="M214" i="4"/>
  <c r="R214" i="4"/>
  <c r="W214" i="4"/>
  <c r="AC214" i="4"/>
  <c r="AH214" i="4"/>
  <c r="AM214" i="4"/>
  <c r="AS214" i="4"/>
  <c r="AX214" i="4"/>
  <c r="C215" i="4"/>
  <c r="I215" i="4"/>
  <c r="N215" i="4"/>
  <c r="S215" i="4"/>
  <c r="Y215" i="4"/>
  <c r="AD215" i="4"/>
  <c r="AI215" i="4"/>
  <c r="AO215" i="4"/>
  <c r="AT215" i="4"/>
  <c r="AY215" i="4"/>
  <c r="AZ218" i="4"/>
  <c r="AV218" i="4"/>
  <c r="AR218" i="4"/>
  <c r="AN218" i="4"/>
  <c r="AJ218" i="4"/>
  <c r="AF218" i="4"/>
  <c r="AB218" i="4"/>
  <c r="X218" i="4"/>
  <c r="T218" i="4"/>
  <c r="P218" i="4"/>
  <c r="L218" i="4"/>
  <c r="H218" i="4"/>
  <c r="D218" i="4"/>
  <c r="G218" i="4"/>
  <c r="M218" i="4"/>
  <c r="R218" i="4"/>
  <c r="W218" i="4"/>
  <c r="AC218" i="4"/>
  <c r="AH218" i="4"/>
  <c r="AM218" i="4"/>
  <c r="AS218" i="4"/>
  <c r="AX218" i="4"/>
  <c r="C219" i="4"/>
  <c r="I219" i="4"/>
  <c r="N219" i="4"/>
  <c r="S219" i="4"/>
  <c r="Y219" i="4"/>
  <c r="AD219" i="4"/>
  <c r="AJ219" i="4"/>
  <c r="AR219" i="4"/>
  <c r="AY219" i="4"/>
  <c r="AW272" i="4"/>
  <c r="AS272" i="4"/>
  <c r="AO272" i="4"/>
  <c r="AK272" i="4"/>
  <c r="AG272" i="4"/>
  <c r="AC272" i="4"/>
  <c r="Y272" i="4"/>
  <c r="U272" i="4"/>
  <c r="Q272" i="4"/>
  <c r="M272" i="4"/>
  <c r="I272" i="4"/>
  <c r="E272" i="4"/>
  <c r="AV272" i="4"/>
  <c r="AQ272" i="4"/>
  <c r="AL272" i="4"/>
  <c r="AF272" i="4"/>
  <c r="AA272" i="4"/>
  <c r="V272" i="4"/>
  <c r="P272" i="4"/>
  <c r="K272" i="4"/>
  <c r="F272" i="4"/>
  <c r="AZ272" i="4"/>
  <c r="AU272" i="4"/>
  <c r="AP272" i="4"/>
  <c r="AJ272" i="4"/>
  <c r="AE272" i="4"/>
  <c r="Z272" i="4"/>
  <c r="T272" i="4"/>
  <c r="O272" i="4"/>
  <c r="J272" i="4"/>
  <c r="D272" i="4"/>
  <c r="AY272" i="4"/>
  <c r="AT272" i="4"/>
  <c r="AN272" i="4"/>
  <c r="AI272" i="4"/>
  <c r="AD272" i="4"/>
  <c r="X272" i="4"/>
  <c r="S272" i="4"/>
  <c r="N272" i="4"/>
  <c r="H272" i="4"/>
  <c r="C272" i="4"/>
  <c r="W272" i="4"/>
  <c r="AR272" i="4"/>
  <c r="E21" i="6"/>
  <c r="G272" i="4"/>
  <c r="AB272" i="4"/>
  <c r="AX272" i="4"/>
  <c r="E37" i="6"/>
  <c r="R272" i="4"/>
  <c r="AM272" i="4"/>
  <c r="E5" i="6"/>
  <c r="T269" i="4"/>
  <c r="Z269" i="4"/>
  <c r="AE269" i="4"/>
  <c r="AJ269" i="4"/>
  <c r="AP269" i="4"/>
  <c r="AU269" i="4"/>
  <c r="F270" i="4"/>
  <c r="K270" i="4"/>
  <c r="P270" i="4"/>
  <c r="V270" i="4"/>
  <c r="AA270" i="4"/>
  <c r="AF270" i="4"/>
  <c r="AL270" i="4"/>
  <c r="AQ270" i="4"/>
  <c r="AW271" i="4"/>
  <c r="AS271" i="4"/>
  <c r="AO271" i="4"/>
  <c r="AK271" i="4"/>
  <c r="AG271" i="4"/>
  <c r="AC271" i="4"/>
  <c r="Y271" i="4"/>
  <c r="U271" i="4"/>
  <c r="Q271" i="4"/>
  <c r="M271" i="4"/>
  <c r="I271" i="4"/>
  <c r="E271" i="4"/>
  <c r="G271" i="4"/>
  <c r="L271" i="4"/>
  <c r="R271" i="4"/>
  <c r="W271" i="4"/>
  <c r="AB271" i="4"/>
  <c r="AH271" i="4"/>
  <c r="AM271" i="4"/>
  <c r="AR271" i="4"/>
  <c r="AX271" i="4"/>
  <c r="D273" i="4"/>
  <c r="J273" i="4"/>
  <c r="O273" i="4"/>
  <c r="T273" i="4"/>
  <c r="Z273" i="4"/>
  <c r="AE273" i="4"/>
  <c r="AJ273" i="4"/>
  <c r="AP273" i="4"/>
  <c r="AU273" i="4"/>
  <c r="F274" i="4"/>
  <c r="K274" i="4"/>
  <c r="P274" i="4"/>
  <c r="V274" i="4"/>
  <c r="AA274" i="4"/>
  <c r="AF274" i="4"/>
  <c r="AL274" i="4"/>
  <c r="AQ274" i="4"/>
  <c r="AW275" i="4"/>
  <c r="AS275" i="4"/>
  <c r="AO275" i="4"/>
  <c r="AK275" i="4"/>
  <c r="AG275" i="4"/>
  <c r="AC275" i="4"/>
  <c r="Y275" i="4"/>
  <c r="U275" i="4"/>
  <c r="Q275" i="4"/>
  <c r="M275" i="4"/>
  <c r="I275" i="4"/>
  <c r="E275" i="4"/>
  <c r="G275" i="4"/>
  <c r="L275" i="4"/>
  <c r="R275" i="4"/>
  <c r="W275" i="4"/>
  <c r="AB275" i="4"/>
  <c r="AH275" i="4"/>
  <c r="AM275" i="4"/>
  <c r="AR275" i="4"/>
  <c r="AX275" i="4"/>
  <c r="C276" i="4"/>
  <c r="H276" i="4"/>
  <c r="N276" i="4"/>
  <c r="S276" i="4"/>
  <c r="X276" i="4"/>
  <c r="AD276" i="4"/>
  <c r="AI276" i="4"/>
  <c r="AN276" i="4"/>
  <c r="AT276" i="4"/>
  <c r="D277" i="4"/>
  <c r="J277" i="4"/>
  <c r="O277" i="4"/>
  <c r="T277" i="4"/>
  <c r="Z277" i="4"/>
  <c r="AE277" i="4"/>
  <c r="AJ277" i="4"/>
  <c r="AP277" i="4"/>
  <c r="AU277" i="4"/>
  <c r="F278" i="4"/>
  <c r="K278" i="4"/>
  <c r="P278" i="4"/>
  <c r="V278" i="4"/>
  <c r="AA278" i="4"/>
  <c r="AF278" i="4"/>
  <c r="AL278" i="4"/>
  <c r="AQ278" i="4"/>
  <c r="AW279" i="4"/>
  <c r="AS279" i="4"/>
  <c r="AO279" i="4"/>
  <c r="AK279" i="4"/>
  <c r="AG279" i="4"/>
  <c r="AC279" i="4"/>
  <c r="Y279" i="4"/>
  <c r="U279" i="4"/>
  <c r="Q279" i="4"/>
  <c r="M279" i="4"/>
  <c r="I279" i="4"/>
  <c r="E279" i="4"/>
  <c r="G279" i="4"/>
  <c r="L279" i="4"/>
  <c r="R279" i="4"/>
  <c r="W279" i="4"/>
  <c r="AB279" i="4"/>
  <c r="AH279" i="4"/>
  <c r="AM279" i="4"/>
  <c r="AR279" i="4"/>
  <c r="AX279" i="4"/>
  <c r="C280" i="4"/>
  <c r="K280" i="4"/>
  <c r="S280" i="4"/>
  <c r="AA280" i="4"/>
  <c r="AI280" i="4"/>
  <c r="AQ280" i="4"/>
  <c r="AY280" i="4"/>
  <c r="AZ301" i="4"/>
  <c r="AV301" i="4"/>
  <c r="AR301" i="4"/>
  <c r="AN301" i="4"/>
  <c r="AJ301" i="4"/>
  <c r="AF301" i="4"/>
  <c r="AB301" i="4"/>
  <c r="X301" i="4"/>
  <c r="T301" i="4"/>
  <c r="P301" i="4"/>
  <c r="L301" i="4"/>
  <c r="H301" i="4"/>
  <c r="D301" i="4"/>
  <c r="AW301" i="4"/>
  <c r="AQ301" i="4"/>
  <c r="AL301" i="4"/>
  <c r="AG301" i="4"/>
  <c r="AA301" i="4"/>
  <c r="V301" i="4"/>
  <c r="Q301" i="4"/>
  <c r="K301" i="4"/>
  <c r="F301" i="4"/>
  <c r="AU301" i="4"/>
  <c r="AP301" i="4"/>
  <c r="AK301" i="4"/>
  <c r="AE301" i="4"/>
  <c r="Z301" i="4"/>
  <c r="U301" i="4"/>
  <c r="O301" i="4"/>
  <c r="J301" i="4"/>
  <c r="E301" i="4"/>
  <c r="AY301" i="4"/>
  <c r="AT301" i="4"/>
  <c r="AO301" i="4"/>
  <c r="AI301" i="4"/>
  <c r="AD301" i="4"/>
  <c r="Y301" i="4"/>
  <c r="S301" i="4"/>
  <c r="N301" i="4"/>
  <c r="I301" i="4"/>
  <c r="C301" i="4"/>
  <c r="W301" i="4"/>
  <c r="AS301" i="4"/>
  <c r="C17" i="6"/>
  <c r="C33" i="6"/>
  <c r="C53" i="6"/>
  <c r="E57" i="6"/>
  <c r="E60" i="6"/>
  <c r="F72" i="6"/>
  <c r="E172" i="6"/>
  <c r="E174" i="6"/>
  <c r="C212" i="6"/>
  <c r="D212" i="6"/>
  <c r="A212" i="6"/>
  <c r="F213" i="6"/>
  <c r="H213" i="6"/>
  <c r="AW270" i="4"/>
  <c r="AS270" i="4"/>
  <c r="AO270" i="4"/>
  <c r="AK270" i="4"/>
  <c r="AG270" i="4"/>
  <c r="AC270" i="4"/>
  <c r="Y270" i="4"/>
  <c r="U270" i="4"/>
  <c r="Q270" i="4"/>
  <c r="M270" i="4"/>
  <c r="I270" i="4"/>
  <c r="E270" i="4"/>
  <c r="G270" i="4"/>
  <c r="L270" i="4"/>
  <c r="R270" i="4"/>
  <c r="W270" i="4"/>
  <c r="AB270" i="4"/>
  <c r="AH270" i="4"/>
  <c r="AM270" i="4"/>
  <c r="AR270" i="4"/>
  <c r="AX270" i="4"/>
  <c r="AW274" i="4"/>
  <c r="AS274" i="4"/>
  <c r="AO274" i="4"/>
  <c r="AK274" i="4"/>
  <c r="AG274" i="4"/>
  <c r="AC274" i="4"/>
  <c r="Y274" i="4"/>
  <c r="U274" i="4"/>
  <c r="Q274" i="4"/>
  <c r="M274" i="4"/>
  <c r="I274" i="4"/>
  <c r="E274" i="4"/>
  <c r="G274" i="4"/>
  <c r="L274" i="4"/>
  <c r="R274" i="4"/>
  <c r="W274" i="4"/>
  <c r="AB274" i="4"/>
  <c r="AH274" i="4"/>
  <c r="AM274" i="4"/>
  <c r="AR274" i="4"/>
  <c r="AX274" i="4"/>
  <c r="AW278" i="4"/>
  <c r="AS278" i="4"/>
  <c r="AO278" i="4"/>
  <c r="AK278" i="4"/>
  <c r="AG278" i="4"/>
  <c r="AC278" i="4"/>
  <c r="Y278" i="4"/>
  <c r="U278" i="4"/>
  <c r="Q278" i="4"/>
  <c r="M278" i="4"/>
  <c r="I278" i="4"/>
  <c r="E278" i="4"/>
  <c r="G278" i="4"/>
  <c r="L278" i="4"/>
  <c r="R278" i="4"/>
  <c r="W278" i="4"/>
  <c r="AB278" i="4"/>
  <c r="AH278" i="4"/>
  <c r="AM278" i="4"/>
  <c r="AR278" i="4"/>
  <c r="AX278" i="4"/>
  <c r="C13" i="6"/>
  <c r="E17" i="6"/>
  <c r="C29" i="6"/>
  <c r="E33" i="6"/>
  <c r="C50" i="6"/>
  <c r="F51" i="6"/>
  <c r="E65" i="6"/>
  <c r="E188" i="6"/>
  <c r="E190" i="6"/>
  <c r="F220" i="4"/>
  <c r="J220" i="4"/>
  <c r="N220" i="4"/>
  <c r="R220" i="4"/>
  <c r="V220" i="4"/>
  <c r="Z220" i="4"/>
  <c r="AD220" i="4"/>
  <c r="AH220" i="4"/>
  <c r="AL220" i="4"/>
  <c r="AP220" i="4"/>
  <c r="AT220" i="4"/>
  <c r="F221" i="4"/>
  <c r="J221" i="4"/>
  <c r="N221" i="4"/>
  <c r="R221" i="4"/>
  <c r="V221" i="4"/>
  <c r="Z221" i="4"/>
  <c r="AD221" i="4"/>
  <c r="AH221" i="4"/>
  <c r="AL221" i="4"/>
  <c r="AP221" i="4"/>
  <c r="AT221" i="4"/>
  <c r="F222" i="4"/>
  <c r="J222" i="4"/>
  <c r="N222" i="4"/>
  <c r="R222" i="4"/>
  <c r="V222" i="4"/>
  <c r="Z222" i="4"/>
  <c r="AD222" i="4"/>
  <c r="AH222" i="4"/>
  <c r="AL222" i="4"/>
  <c r="AP222" i="4"/>
  <c r="AT222" i="4"/>
  <c r="F223" i="4"/>
  <c r="J223" i="4"/>
  <c r="N223" i="4"/>
  <c r="R223" i="4"/>
  <c r="V223" i="4"/>
  <c r="Z223" i="4"/>
  <c r="AD223" i="4"/>
  <c r="AH223" i="4"/>
  <c r="AL223" i="4"/>
  <c r="AP223" i="4"/>
  <c r="AT223" i="4"/>
  <c r="F224" i="4"/>
  <c r="J224" i="4"/>
  <c r="N224" i="4"/>
  <c r="R224" i="4"/>
  <c r="V224" i="4"/>
  <c r="Z224" i="4"/>
  <c r="AD224" i="4"/>
  <c r="AH224" i="4"/>
  <c r="AL224" i="4"/>
  <c r="AP224" i="4"/>
  <c r="AT224" i="4"/>
  <c r="F225" i="4"/>
  <c r="J225" i="4"/>
  <c r="N225" i="4"/>
  <c r="R225" i="4"/>
  <c r="V225" i="4"/>
  <c r="Z225" i="4"/>
  <c r="AD225" i="4"/>
  <c r="AH225" i="4"/>
  <c r="AL225" i="4"/>
  <c r="AP225" i="4"/>
  <c r="AT225" i="4"/>
  <c r="F226" i="4"/>
  <c r="J226" i="4"/>
  <c r="N226" i="4"/>
  <c r="R226" i="4"/>
  <c r="V226" i="4"/>
  <c r="Z226" i="4"/>
  <c r="AD226" i="4"/>
  <c r="AH226" i="4"/>
  <c r="AL226" i="4"/>
  <c r="AP226" i="4"/>
  <c r="AT226" i="4"/>
  <c r="F227" i="4"/>
  <c r="J227" i="4"/>
  <c r="N227" i="4"/>
  <c r="R227" i="4"/>
  <c r="V227" i="4"/>
  <c r="Z227" i="4"/>
  <c r="AD227" i="4"/>
  <c r="AH227" i="4"/>
  <c r="AL227" i="4"/>
  <c r="AP227" i="4"/>
  <c r="AT227" i="4"/>
  <c r="F228" i="4"/>
  <c r="J228" i="4"/>
  <c r="N228" i="4"/>
  <c r="R228" i="4"/>
  <c r="V228" i="4"/>
  <c r="Z228" i="4"/>
  <c r="AD228" i="4"/>
  <c r="AH228" i="4"/>
  <c r="AL228" i="4"/>
  <c r="AP228" i="4"/>
  <c r="AT228" i="4"/>
  <c r="F229" i="4"/>
  <c r="J229" i="4"/>
  <c r="N229" i="4"/>
  <c r="R229" i="4"/>
  <c r="V229" i="4"/>
  <c r="Z229" i="4"/>
  <c r="AD229" i="4"/>
  <c r="AH229" i="4"/>
  <c r="AL229" i="4"/>
  <c r="AP229" i="4"/>
  <c r="AT229" i="4"/>
  <c r="F230" i="4"/>
  <c r="J230" i="4"/>
  <c r="N230" i="4"/>
  <c r="R230" i="4"/>
  <c r="V230" i="4"/>
  <c r="Z230" i="4"/>
  <c r="AD230" i="4"/>
  <c r="AH230" i="4"/>
  <c r="AL230" i="4"/>
  <c r="AP230" i="4"/>
  <c r="AT230" i="4"/>
  <c r="F231" i="4"/>
  <c r="J231" i="4"/>
  <c r="N231" i="4"/>
  <c r="R231" i="4"/>
  <c r="V231" i="4"/>
  <c r="Z231" i="4"/>
  <c r="AD231" i="4"/>
  <c r="AH231" i="4"/>
  <c r="AL231" i="4"/>
  <c r="AP231" i="4"/>
  <c r="AT231" i="4"/>
  <c r="F232" i="4"/>
  <c r="J232" i="4"/>
  <c r="N232" i="4"/>
  <c r="R232" i="4"/>
  <c r="V232" i="4"/>
  <c r="Z232" i="4"/>
  <c r="AD232" i="4"/>
  <c r="AH232" i="4"/>
  <c r="AL232" i="4"/>
  <c r="AP232" i="4"/>
  <c r="AT232" i="4"/>
  <c r="F233" i="4"/>
  <c r="J233" i="4"/>
  <c r="N233" i="4"/>
  <c r="R233" i="4"/>
  <c r="V233" i="4"/>
  <c r="Z233" i="4"/>
  <c r="AD233" i="4"/>
  <c r="AH233" i="4"/>
  <c r="AL233" i="4"/>
  <c r="AP233" i="4"/>
  <c r="AT233" i="4"/>
  <c r="F234" i="4"/>
  <c r="J234" i="4"/>
  <c r="N234" i="4"/>
  <c r="R234" i="4"/>
  <c r="V234" i="4"/>
  <c r="Z234" i="4"/>
  <c r="AD234" i="4"/>
  <c r="AH234" i="4"/>
  <c r="AL234" i="4"/>
  <c r="AP234" i="4"/>
  <c r="AT234" i="4"/>
  <c r="F235" i="4"/>
  <c r="J235" i="4"/>
  <c r="N235" i="4"/>
  <c r="R235" i="4"/>
  <c r="V235" i="4"/>
  <c r="Z235" i="4"/>
  <c r="AD235" i="4"/>
  <c r="AH235" i="4"/>
  <c r="AL235" i="4"/>
  <c r="AP235" i="4"/>
  <c r="AT235" i="4"/>
  <c r="F236" i="4"/>
  <c r="J236" i="4"/>
  <c r="N236" i="4"/>
  <c r="R236" i="4"/>
  <c r="V236" i="4"/>
  <c r="Z236" i="4"/>
  <c r="AD236" i="4"/>
  <c r="AH236" i="4"/>
  <c r="AL236" i="4"/>
  <c r="AP236" i="4"/>
  <c r="AT236" i="4"/>
  <c r="F237" i="4"/>
  <c r="J237" i="4"/>
  <c r="N237" i="4"/>
  <c r="R237" i="4"/>
  <c r="V237" i="4"/>
  <c r="Z237" i="4"/>
  <c r="AD237" i="4"/>
  <c r="AH237" i="4"/>
  <c r="AL237" i="4"/>
  <c r="AP237" i="4"/>
  <c r="AT237" i="4"/>
  <c r="F238" i="4"/>
  <c r="J238" i="4"/>
  <c r="N238" i="4"/>
  <c r="R238" i="4"/>
  <c r="V238" i="4"/>
  <c r="Z238" i="4"/>
  <c r="AD238" i="4"/>
  <c r="AH238" i="4"/>
  <c r="AL238" i="4"/>
  <c r="AP238" i="4"/>
  <c r="AT238" i="4"/>
  <c r="F239" i="4"/>
  <c r="J239" i="4"/>
  <c r="N239" i="4"/>
  <c r="R239" i="4"/>
  <c r="V239" i="4"/>
  <c r="Z239" i="4"/>
  <c r="AD239" i="4"/>
  <c r="AH239" i="4"/>
  <c r="AL239" i="4"/>
  <c r="AP239" i="4"/>
  <c r="AT239" i="4"/>
  <c r="F240" i="4"/>
  <c r="J240" i="4"/>
  <c r="N240" i="4"/>
  <c r="R240" i="4"/>
  <c r="V240" i="4"/>
  <c r="Z240" i="4"/>
  <c r="AD240" i="4"/>
  <c r="AH240" i="4"/>
  <c r="AL240" i="4"/>
  <c r="AP240" i="4"/>
  <c r="AT240" i="4"/>
  <c r="F241" i="4"/>
  <c r="J241" i="4"/>
  <c r="N241" i="4"/>
  <c r="R241" i="4"/>
  <c r="V241" i="4"/>
  <c r="Z241" i="4"/>
  <c r="AD241" i="4"/>
  <c r="AH241" i="4"/>
  <c r="AL241" i="4"/>
  <c r="AP241" i="4"/>
  <c r="AT241" i="4"/>
  <c r="F242" i="4"/>
  <c r="J242" i="4"/>
  <c r="N242" i="4"/>
  <c r="R242" i="4"/>
  <c r="V242" i="4"/>
  <c r="Z242" i="4"/>
  <c r="AD242" i="4"/>
  <c r="AH242" i="4"/>
  <c r="AL242" i="4"/>
  <c r="AP242" i="4"/>
  <c r="AT242" i="4"/>
  <c r="F243" i="4"/>
  <c r="J243" i="4"/>
  <c r="N243" i="4"/>
  <c r="R243" i="4"/>
  <c r="V243" i="4"/>
  <c r="Z243" i="4"/>
  <c r="AD243" i="4"/>
  <c r="AH243" i="4"/>
  <c r="AL243" i="4"/>
  <c r="AP243" i="4"/>
  <c r="AT243" i="4"/>
  <c r="F244" i="4"/>
  <c r="J244" i="4"/>
  <c r="N244" i="4"/>
  <c r="R244" i="4"/>
  <c r="V244" i="4"/>
  <c r="Z244" i="4"/>
  <c r="AD244" i="4"/>
  <c r="AH244" i="4"/>
  <c r="AL244" i="4"/>
  <c r="AP244" i="4"/>
  <c r="AT244" i="4"/>
  <c r="F245" i="4"/>
  <c r="J245" i="4"/>
  <c r="N245" i="4"/>
  <c r="R245" i="4"/>
  <c r="V245" i="4"/>
  <c r="Z245" i="4"/>
  <c r="AD245" i="4"/>
  <c r="AH245" i="4"/>
  <c r="AL245" i="4"/>
  <c r="AP245" i="4"/>
  <c r="AT245" i="4"/>
  <c r="F246" i="4"/>
  <c r="J246" i="4"/>
  <c r="N246" i="4"/>
  <c r="R246" i="4"/>
  <c r="V246" i="4"/>
  <c r="Z246" i="4"/>
  <c r="AD246" i="4"/>
  <c r="AH246" i="4"/>
  <c r="AL246" i="4"/>
  <c r="AP246" i="4"/>
  <c r="AT246" i="4"/>
  <c r="F247" i="4"/>
  <c r="J247" i="4"/>
  <c r="N247" i="4"/>
  <c r="R247" i="4"/>
  <c r="V247" i="4"/>
  <c r="Z247" i="4"/>
  <c r="AD247" i="4"/>
  <c r="AH247" i="4"/>
  <c r="AL247" i="4"/>
  <c r="AP247" i="4"/>
  <c r="AT247" i="4"/>
  <c r="F248" i="4"/>
  <c r="J248" i="4"/>
  <c r="N248" i="4"/>
  <c r="R248" i="4"/>
  <c r="V248" i="4"/>
  <c r="Z248" i="4"/>
  <c r="AD248" i="4"/>
  <c r="AH248" i="4"/>
  <c r="AL248" i="4"/>
  <c r="AP248" i="4"/>
  <c r="AT248" i="4"/>
  <c r="F249" i="4"/>
  <c r="J249" i="4"/>
  <c r="N249" i="4"/>
  <c r="R249" i="4"/>
  <c r="V249" i="4"/>
  <c r="Z249" i="4"/>
  <c r="AD249" i="4"/>
  <c r="AH249" i="4"/>
  <c r="AL249" i="4"/>
  <c r="AP249" i="4"/>
  <c r="AT249" i="4"/>
  <c r="F250" i="4"/>
  <c r="J250" i="4"/>
  <c r="N250" i="4"/>
  <c r="R250" i="4"/>
  <c r="V250" i="4"/>
  <c r="Z250" i="4"/>
  <c r="AD250" i="4"/>
  <c r="AH250" i="4"/>
  <c r="AL250" i="4"/>
  <c r="AP250" i="4"/>
  <c r="AT250" i="4"/>
  <c r="F251" i="4"/>
  <c r="J251" i="4"/>
  <c r="N251" i="4"/>
  <c r="R251" i="4"/>
  <c r="V251" i="4"/>
  <c r="Z251" i="4"/>
  <c r="AD251" i="4"/>
  <c r="AH251" i="4"/>
  <c r="AL251" i="4"/>
  <c r="AP251" i="4"/>
  <c r="AT251" i="4"/>
  <c r="F252" i="4"/>
  <c r="J252" i="4"/>
  <c r="N252" i="4"/>
  <c r="R252" i="4"/>
  <c r="V252" i="4"/>
  <c r="Z252" i="4"/>
  <c r="AD252" i="4"/>
  <c r="AH252" i="4"/>
  <c r="AL252" i="4"/>
  <c r="AP252" i="4"/>
  <c r="AT252" i="4"/>
  <c r="F253" i="4"/>
  <c r="J253" i="4"/>
  <c r="N253" i="4"/>
  <c r="R253" i="4"/>
  <c r="V253" i="4"/>
  <c r="Z253" i="4"/>
  <c r="AD253" i="4"/>
  <c r="AH253" i="4"/>
  <c r="AL253" i="4"/>
  <c r="AP253" i="4"/>
  <c r="AT253" i="4"/>
  <c r="F254" i="4"/>
  <c r="J254" i="4"/>
  <c r="N254" i="4"/>
  <c r="R254" i="4"/>
  <c r="V254" i="4"/>
  <c r="Z254" i="4"/>
  <c r="AD254" i="4"/>
  <c r="AH254" i="4"/>
  <c r="AL254" i="4"/>
  <c r="AP254" i="4"/>
  <c r="AT254" i="4"/>
  <c r="F255" i="4"/>
  <c r="J255" i="4"/>
  <c r="N255" i="4"/>
  <c r="R255" i="4"/>
  <c r="V255" i="4"/>
  <c r="Z255" i="4"/>
  <c r="AD255" i="4"/>
  <c r="AH255" i="4"/>
  <c r="AL255" i="4"/>
  <c r="AP255" i="4"/>
  <c r="AT255" i="4"/>
  <c r="F256" i="4"/>
  <c r="J256" i="4"/>
  <c r="N256" i="4"/>
  <c r="R256" i="4"/>
  <c r="V256" i="4"/>
  <c r="Z256" i="4"/>
  <c r="AD256" i="4"/>
  <c r="AH256" i="4"/>
  <c r="AL256" i="4"/>
  <c r="AP256" i="4"/>
  <c r="AT256" i="4"/>
  <c r="F257" i="4"/>
  <c r="J257" i="4"/>
  <c r="N257" i="4"/>
  <c r="R257" i="4"/>
  <c r="V257" i="4"/>
  <c r="Z257" i="4"/>
  <c r="AD257" i="4"/>
  <c r="AH257" i="4"/>
  <c r="AL257" i="4"/>
  <c r="AP257" i="4"/>
  <c r="AT257" i="4"/>
  <c r="F258" i="4"/>
  <c r="J258" i="4"/>
  <c r="N258" i="4"/>
  <c r="R258" i="4"/>
  <c r="V258" i="4"/>
  <c r="Z258" i="4"/>
  <c r="AD258" i="4"/>
  <c r="AH258" i="4"/>
  <c r="AL258" i="4"/>
  <c r="AP258" i="4"/>
  <c r="AT258" i="4"/>
  <c r="F259" i="4"/>
  <c r="J259" i="4"/>
  <c r="N259" i="4"/>
  <c r="R259" i="4"/>
  <c r="V259" i="4"/>
  <c r="Z259" i="4"/>
  <c r="AD259" i="4"/>
  <c r="AH259" i="4"/>
  <c r="AL259" i="4"/>
  <c r="AP259" i="4"/>
  <c r="AT259" i="4"/>
  <c r="F260" i="4"/>
  <c r="J260" i="4"/>
  <c r="N260" i="4"/>
  <c r="R260" i="4"/>
  <c r="V260" i="4"/>
  <c r="Z260" i="4"/>
  <c r="AD260" i="4"/>
  <c r="AH260" i="4"/>
  <c r="AL260" i="4"/>
  <c r="AP260" i="4"/>
  <c r="AT260" i="4"/>
  <c r="F261" i="4"/>
  <c r="J261" i="4"/>
  <c r="N261" i="4"/>
  <c r="R261" i="4"/>
  <c r="V261" i="4"/>
  <c r="Z261" i="4"/>
  <c r="AD261" i="4"/>
  <c r="AH261" i="4"/>
  <c r="AL261" i="4"/>
  <c r="AP261" i="4"/>
  <c r="AT261" i="4"/>
  <c r="F262" i="4"/>
  <c r="J262" i="4"/>
  <c r="N262" i="4"/>
  <c r="R262" i="4"/>
  <c r="V262" i="4"/>
  <c r="Z262" i="4"/>
  <c r="AD262" i="4"/>
  <c r="AH262" i="4"/>
  <c r="AL262" i="4"/>
  <c r="AP262" i="4"/>
  <c r="AT262" i="4"/>
  <c r="F263" i="4"/>
  <c r="J263" i="4"/>
  <c r="N263" i="4"/>
  <c r="R263" i="4"/>
  <c r="V263" i="4"/>
  <c r="Z263" i="4"/>
  <c r="AD263" i="4"/>
  <c r="AH263" i="4"/>
  <c r="AL263" i="4"/>
  <c r="AP263" i="4"/>
  <c r="AT263" i="4"/>
  <c r="F264" i="4"/>
  <c r="J264" i="4"/>
  <c r="N264" i="4"/>
  <c r="R264" i="4"/>
  <c r="V264" i="4"/>
  <c r="Z264" i="4"/>
  <c r="AD264" i="4"/>
  <c r="AH264" i="4"/>
  <c r="AL264" i="4"/>
  <c r="AP264" i="4"/>
  <c r="AT264" i="4"/>
  <c r="F265" i="4"/>
  <c r="J265" i="4"/>
  <c r="N265" i="4"/>
  <c r="R265" i="4"/>
  <c r="V265" i="4"/>
  <c r="Z265" i="4"/>
  <c r="AD265" i="4"/>
  <c r="AH265" i="4"/>
  <c r="AL265" i="4"/>
  <c r="AP265" i="4"/>
  <c r="AT265" i="4"/>
  <c r="F266" i="4"/>
  <c r="J266" i="4"/>
  <c r="N266" i="4"/>
  <c r="R266" i="4"/>
  <c r="V266" i="4"/>
  <c r="Z266" i="4"/>
  <c r="AD266" i="4"/>
  <c r="AH266" i="4"/>
  <c r="AL266" i="4"/>
  <c r="AP266" i="4"/>
  <c r="AT266" i="4"/>
  <c r="F267" i="4"/>
  <c r="J267" i="4"/>
  <c r="N267" i="4"/>
  <c r="R267" i="4"/>
  <c r="V267" i="4"/>
  <c r="Z267" i="4"/>
  <c r="AD267" i="4"/>
  <c r="AH267" i="4"/>
  <c r="AL267" i="4"/>
  <c r="AP267" i="4"/>
  <c r="AT267" i="4"/>
  <c r="F268" i="4"/>
  <c r="J268" i="4"/>
  <c r="N268" i="4"/>
  <c r="R268" i="4"/>
  <c r="V268" i="4"/>
  <c r="Z268" i="4"/>
  <c r="AD268" i="4"/>
  <c r="AH268" i="4"/>
  <c r="AL268" i="4"/>
  <c r="AP268" i="4"/>
  <c r="AT268" i="4"/>
  <c r="AW269" i="4"/>
  <c r="AS269" i="4"/>
  <c r="AO269" i="4"/>
  <c r="AK269" i="4"/>
  <c r="AG269" i="4"/>
  <c r="AC269" i="4"/>
  <c r="Y269" i="4"/>
  <c r="U269" i="4"/>
  <c r="F269" i="4"/>
  <c r="J269" i="4"/>
  <c r="N269" i="4"/>
  <c r="R269" i="4"/>
  <c r="W269" i="4"/>
  <c r="AB269" i="4"/>
  <c r="AH269" i="4"/>
  <c r="AM269" i="4"/>
  <c r="AR269" i="4"/>
  <c r="AX269" i="4"/>
  <c r="C270" i="4"/>
  <c r="H270" i="4"/>
  <c r="N270" i="4"/>
  <c r="S270" i="4"/>
  <c r="X270" i="4"/>
  <c r="AD270" i="4"/>
  <c r="AI270" i="4"/>
  <c r="AN270" i="4"/>
  <c r="AT270" i="4"/>
  <c r="AY270" i="4"/>
  <c r="AW273" i="4"/>
  <c r="AS273" i="4"/>
  <c r="AO273" i="4"/>
  <c r="AK273" i="4"/>
  <c r="AG273" i="4"/>
  <c r="AC273" i="4"/>
  <c r="Y273" i="4"/>
  <c r="U273" i="4"/>
  <c r="Q273" i="4"/>
  <c r="M273" i="4"/>
  <c r="I273" i="4"/>
  <c r="E273" i="4"/>
  <c r="G273" i="4"/>
  <c r="L273" i="4"/>
  <c r="R273" i="4"/>
  <c r="W273" i="4"/>
  <c r="AB273" i="4"/>
  <c r="AH273" i="4"/>
  <c r="AM273" i="4"/>
  <c r="AR273" i="4"/>
  <c r="AX273" i="4"/>
  <c r="C274" i="4"/>
  <c r="H274" i="4"/>
  <c r="N274" i="4"/>
  <c r="S274" i="4"/>
  <c r="X274" i="4"/>
  <c r="AD274" i="4"/>
  <c r="AI274" i="4"/>
  <c r="AN274" i="4"/>
  <c r="AT274" i="4"/>
  <c r="AY274" i="4"/>
  <c r="AW277" i="4"/>
  <c r="AS277" i="4"/>
  <c r="AO277" i="4"/>
  <c r="AK277" i="4"/>
  <c r="AG277" i="4"/>
  <c r="AC277" i="4"/>
  <c r="Y277" i="4"/>
  <c r="U277" i="4"/>
  <c r="Q277" i="4"/>
  <c r="M277" i="4"/>
  <c r="I277" i="4"/>
  <c r="E277" i="4"/>
  <c r="G277" i="4"/>
  <c r="L277" i="4"/>
  <c r="R277" i="4"/>
  <c r="W277" i="4"/>
  <c r="AB277" i="4"/>
  <c r="AH277" i="4"/>
  <c r="AM277" i="4"/>
  <c r="AR277" i="4"/>
  <c r="AX277" i="4"/>
  <c r="C278" i="4"/>
  <c r="H278" i="4"/>
  <c r="N278" i="4"/>
  <c r="S278" i="4"/>
  <c r="X278" i="4"/>
  <c r="AD278" i="4"/>
  <c r="AI278" i="4"/>
  <c r="AN278" i="4"/>
  <c r="AT278" i="4"/>
  <c r="AY278" i="4"/>
  <c r="G280" i="4"/>
  <c r="O280" i="4"/>
  <c r="W280" i="4"/>
  <c r="AE280" i="4"/>
  <c r="AM280" i="4"/>
  <c r="C9" i="6"/>
  <c r="C25" i="6"/>
  <c r="C41" i="6"/>
  <c r="E44" i="6"/>
  <c r="F56" i="6"/>
  <c r="C69" i="6"/>
  <c r="E73" i="6"/>
  <c r="E76" i="6"/>
  <c r="AW276" i="4"/>
  <c r="AS276" i="4"/>
  <c r="AO276" i="4"/>
  <c r="AK276" i="4"/>
  <c r="AG276" i="4"/>
  <c r="AC276" i="4"/>
  <c r="Y276" i="4"/>
  <c r="U276" i="4"/>
  <c r="Q276" i="4"/>
  <c r="M276" i="4"/>
  <c r="I276" i="4"/>
  <c r="E276" i="4"/>
  <c r="G276" i="4"/>
  <c r="L276" i="4"/>
  <c r="R276" i="4"/>
  <c r="W276" i="4"/>
  <c r="AB276" i="4"/>
  <c r="AH276" i="4"/>
  <c r="AM276" i="4"/>
  <c r="AR276" i="4"/>
  <c r="AX276" i="4"/>
  <c r="C277" i="4"/>
  <c r="H277" i="4"/>
  <c r="N277" i="4"/>
  <c r="S277" i="4"/>
  <c r="X277" i="4"/>
  <c r="AD277" i="4"/>
  <c r="AI277" i="4"/>
  <c r="AN277" i="4"/>
  <c r="AT277" i="4"/>
  <c r="AY277" i="4"/>
  <c r="D278" i="4"/>
  <c r="J278" i="4"/>
  <c r="O278" i="4"/>
  <c r="T278" i="4"/>
  <c r="Z278" i="4"/>
  <c r="AE278" i="4"/>
  <c r="AJ278" i="4"/>
  <c r="AP278" i="4"/>
  <c r="AU278" i="4"/>
  <c r="AZ278" i="4"/>
  <c r="AX280" i="4"/>
  <c r="AT280" i="4"/>
  <c r="AP280" i="4"/>
  <c r="AL280" i="4"/>
  <c r="AH280" i="4"/>
  <c r="AD280" i="4"/>
  <c r="Z280" i="4"/>
  <c r="V280" i="4"/>
  <c r="R280" i="4"/>
  <c r="N280" i="4"/>
  <c r="J280" i="4"/>
  <c r="F280" i="4"/>
  <c r="AW280" i="4"/>
  <c r="AS280" i="4"/>
  <c r="AO280" i="4"/>
  <c r="AK280" i="4"/>
  <c r="AG280" i="4"/>
  <c r="AC280" i="4"/>
  <c r="Y280" i="4"/>
  <c r="U280" i="4"/>
  <c r="Q280" i="4"/>
  <c r="M280" i="4"/>
  <c r="I280" i="4"/>
  <c r="E280" i="4"/>
  <c r="H280" i="4"/>
  <c r="P280" i="4"/>
  <c r="X280" i="4"/>
  <c r="AF280" i="4"/>
  <c r="AN280" i="4"/>
  <c r="AV280" i="4"/>
  <c r="C5" i="6"/>
  <c r="C21" i="6"/>
  <c r="C37" i="6"/>
  <c r="E49" i="6"/>
  <c r="C66" i="6"/>
  <c r="F67" i="6"/>
  <c r="E81" i="6"/>
  <c r="E159" i="6"/>
  <c r="G161" i="6"/>
  <c r="B161" i="6"/>
  <c r="AZ300" i="4"/>
  <c r="AV300" i="4"/>
  <c r="AR300" i="4"/>
  <c r="AN300" i="4"/>
  <c r="AJ300" i="4"/>
  <c r="AF300" i="4"/>
  <c r="AB300" i="4"/>
  <c r="X300" i="4"/>
  <c r="T300" i="4"/>
  <c r="P300" i="4"/>
  <c r="L300" i="4"/>
  <c r="H300" i="4"/>
  <c r="D300" i="4"/>
  <c r="G300" i="4"/>
  <c r="M300" i="4"/>
  <c r="R300" i="4"/>
  <c r="W300" i="4"/>
  <c r="AC300" i="4"/>
  <c r="AH300" i="4"/>
  <c r="AM300" i="4"/>
  <c r="AS300" i="4"/>
  <c r="AX300" i="4"/>
  <c r="F44" i="6"/>
  <c r="E45" i="6"/>
  <c r="E48" i="6"/>
  <c r="C54" i="6"/>
  <c r="C57" i="6"/>
  <c r="F60" i="6"/>
  <c r="E61" i="6"/>
  <c r="E64" i="6"/>
  <c r="C70" i="6"/>
  <c r="C73" i="6"/>
  <c r="F76" i="6"/>
  <c r="E77" i="6"/>
  <c r="E80" i="6"/>
  <c r="C85" i="6"/>
  <c r="C89" i="6"/>
  <c r="C93" i="6"/>
  <c r="C97" i="6"/>
  <c r="C101" i="6"/>
  <c r="C105" i="6"/>
  <c r="D105" i="6"/>
  <c r="A105" i="6"/>
  <c r="C109" i="6"/>
  <c r="D109" i="6"/>
  <c r="A109" i="6"/>
  <c r="C113" i="6"/>
  <c r="D113" i="6"/>
  <c r="A113" i="6"/>
  <c r="C117" i="6"/>
  <c r="D117" i="6"/>
  <c r="A117" i="6"/>
  <c r="C121" i="6"/>
  <c r="D121" i="6"/>
  <c r="A121" i="6"/>
  <c r="F154" i="6"/>
  <c r="H154" i="6"/>
  <c r="B155" i="6"/>
  <c r="E203" i="6"/>
  <c r="F242" i="6"/>
  <c r="H242" i="6"/>
  <c r="C248" i="6"/>
  <c r="A248" i="6"/>
  <c r="D248" i="6"/>
  <c r="F258" i="6"/>
  <c r="H258" i="6"/>
  <c r="C264" i="6"/>
  <c r="A264" i="6"/>
  <c r="D264" i="6"/>
  <c r="F274" i="6"/>
  <c r="H274" i="6"/>
  <c r="C280" i="6"/>
  <c r="A280" i="6"/>
  <c r="D280" i="6"/>
  <c r="F290" i="6"/>
  <c r="H290" i="6"/>
  <c r="C296" i="6"/>
  <c r="A296" i="6"/>
  <c r="D296" i="6"/>
  <c r="E281" i="4"/>
  <c r="I281" i="4"/>
  <c r="M281" i="4"/>
  <c r="Q281" i="4"/>
  <c r="U281" i="4"/>
  <c r="Y281" i="4"/>
  <c r="AC281" i="4"/>
  <c r="AG281" i="4"/>
  <c r="AK281" i="4"/>
  <c r="AO281" i="4"/>
  <c r="AS281" i="4"/>
  <c r="AW281" i="4"/>
  <c r="E282" i="4"/>
  <c r="I282" i="4"/>
  <c r="M282" i="4"/>
  <c r="Q282" i="4"/>
  <c r="U282" i="4"/>
  <c r="Y282" i="4"/>
  <c r="AC282" i="4"/>
  <c r="AG282" i="4"/>
  <c r="AK282" i="4"/>
  <c r="AO282" i="4"/>
  <c r="AS282" i="4"/>
  <c r="AW282" i="4"/>
  <c r="E283" i="4"/>
  <c r="I283" i="4"/>
  <c r="M283" i="4"/>
  <c r="Q283" i="4"/>
  <c r="U283" i="4"/>
  <c r="Y283" i="4"/>
  <c r="AC283" i="4"/>
  <c r="AG283" i="4"/>
  <c r="AK283" i="4"/>
  <c r="AO283" i="4"/>
  <c r="AS283" i="4"/>
  <c r="AW283" i="4"/>
  <c r="E284" i="4"/>
  <c r="I284" i="4"/>
  <c r="M284" i="4"/>
  <c r="Q284" i="4"/>
  <c r="U284" i="4"/>
  <c r="Y284" i="4"/>
  <c r="AC284" i="4"/>
  <c r="AG284" i="4"/>
  <c r="AK284" i="4"/>
  <c r="AO284" i="4"/>
  <c r="AS284" i="4"/>
  <c r="AW284" i="4"/>
  <c r="E285" i="4"/>
  <c r="I285" i="4"/>
  <c r="M285" i="4"/>
  <c r="Q285" i="4"/>
  <c r="U285" i="4"/>
  <c r="Y285" i="4"/>
  <c r="AC285" i="4"/>
  <c r="AG285" i="4"/>
  <c r="AK285" i="4"/>
  <c r="AO285" i="4"/>
  <c r="AS285" i="4"/>
  <c r="AW285" i="4"/>
  <c r="E286" i="4"/>
  <c r="I286" i="4"/>
  <c r="M286" i="4"/>
  <c r="Q286" i="4"/>
  <c r="U286" i="4"/>
  <c r="Y286" i="4"/>
  <c r="AC286" i="4"/>
  <c r="AG286" i="4"/>
  <c r="AK286" i="4"/>
  <c r="AO286" i="4"/>
  <c r="AS286" i="4"/>
  <c r="AW286" i="4"/>
  <c r="E287" i="4"/>
  <c r="I287" i="4"/>
  <c r="M287" i="4"/>
  <c r="Q287" i="4"/>
  <c r="U287" i="4"/>
  <c r="Y287" i="4"/>
  <c r="AC287" i="4"/>
  <c r="AG287" i="4"/>
  <c r="AK287" i="4"/>
  <c r="AO287" i="4"/>
  <c r="AS287" i="4"/>
  <c r="AW287" i="4"/>
  <c r="E288" i="4"/>
  <c r="I288" i="4"/>
  <c r="M288" i="4"/>
  <c r="Q288" i="4"/>
  <c r="U288" i="4"/>
  <c r="Y288" i="4"/>
  <c r="AC288" i="4"/>
  <c r="AG288" i="4"/>
  <c r="AK288" i="4"/>
  <c r="AO288" i="4"/>
  <c r="AS288" i="4"/>
  <c r="AW288" i="4"/>
  <c r="E289" i="4"/>
  <c r="I289" i="4"/>
  <c r="M289" i="4"/>
  <c r="Q289" i="4"/>
  <c r="U289" i="4"/>
  <c r="Y289" i="4"/>
  <c r="AC289" i="4"/>
  <c r="AG289" i="4"/>
  <c r="AK289" i="4"/>
  <c r="AO289" i="4"/>
  <c r="AS289" i="4"/>
  <c r="AW289" i="4"/>
  <c r="E290" i="4"/>
  <c r="I290" i="4"/>
  <c r="M290" i="4"/>
  <c r="Q290" i="4"/>
  <c r="U290" i="4"/>
  <c r="Y290" i="4"/>
  <c r="AC290" i="4"/>
  <c r="AG290" i="4"/>
  <c r="AK290" i="4"/>
  <c r="AO290" i="4"/>
  <c r="AS290" i="4"/>
  <c r="AW290" i="4"/>
  <c r="E291" i="4"/>
  <c r="I291" i="4"/>
  <c r="M291" i="4"/>
  <c r="Q291" i="4"/>
  <c r="U291" i="4"/>
  <c r="Y291" i="4"/>
  <c r="AC291" i="4"/>
  <c r="AG291" i="4"/>
  <c r="AK291" i="4"/>
  <c r="AO291" i="4"/>
  <c r="AS291" i="4"/>
  <c r="AW291" i="4"/>
  <c r="E292" i="4"/>
  <c r="I292" i="4"/>
  <c r="M292" i="4"/>
  <c r="Q292" i="4"/>
  <c r="U292" i="4"/>
  <c r="Y292" i="4"/>
  <c r="AC292" i="4"/>
  <c r="AG292" i="4"/>
  <c r="AK292" i="4"/>
  <c r="AO292" i="4"/>
  <c r="AS292" i="4"/>
  <c r="AW292" i="4"/>
  <c r="E293" i="4"/>
  <c r="I293" i="4"/>
  <c r="M293" i="4"/>
  <c r="Q293" i="4"/>
  <c r="U293" i="4"/>
  <c r="Y293" i="4"/>
  <c r="AC293" i="4"/>
  <c r="AG293" i="4"/>
  <c r="AK293" i="4"/>
  <c r="AO293" i="4"/>
  <c r="AS293" i="4"/>
  <c r="AW293" i="4"/>
  <c r="E294" i="4"/>
  <c r="I294" i="4"/>
  <c r="M294" i="4"/>
  <c r="Q294" i="4"/>
  <c r="U294" i="4"/>
  <c r="Y294" i="4"/>
  <c r="AC294" i="4"/>
  <c r="AG294" i="4"/>
  <c r="AK294" i="4"/>
  <c r="AO294" i="4"/>
  <c r="AS294" i="4"/>
  <c r="AW294" i="4"/>
  <c r="E295" i="4"/>
  <c r="I295" i="4"/>
  <c r="M295" i="4"/>
  <c r="Q295" i="4"/>
  <c r="U295" i="4"/>
  <c r="Y295" i="4"/>
  <c r="AC295" i="4"/>
  <c r="AG295" i="4"/>
  <c r="AK295" i="4"/>
  <c r="AO295" i="4"/>
  <c r="AS295" i="4"/>
  <c r="AW295" i="4"/>
  <c r="E296" i="4"/>
  <c r="I296" i="4"/>
  <c r="M296" i="4"/>
  <c r="Q296" i="4"/>
  <c r="U296" i="4"/>
  <c r="Y296" i="4"/>
  <c r="AC296" i="4"/>
  <c r="AG296" i="4"/>
  <c r="AK296" i="4"/>
  <c r="AO296" i="4"/>
  <c r="AS296" i="4"/>
  <c r="AW296" i="4"/>
  <c r="E297" i="4"/>
  <c r="I297" i="4"/>
  <c r="M297" i="4"/>
  <c r="Q297" i="4"/>
  <c r="U297" i="4"/>
  <c r="Y297" i="4"/>
  <c r="AC297" i="4"/>
  <c r="AG297" i="4"/>
  <c r="AK297" i="4"/>
  <c r="AO297" i="4"/>
  <c r="AS297" i="4"/>
  <c r="AW297" i="4"/>
  <c r="E298" i="4"/>
  <c r="I298" i="4"/>
  <c r="M298" i="4"/>
  <c r="Q298" i="4"/>
  <c r="U298" i="4"/>
  <c r="Y298" i="4"/>
  <c r="AC298" i="4"/>
  <c r="AG298" i="4"/>
  <c r="AK298" i="4"/>
  <c r="AO298" i="4"/>
  <c r="AS298" i="4"/>
  <c r="AW298" i="4"/>
  <c r="E299" i="4"/>
  <c r="I299" i="4"/>
  <c r="M299" i="4"/>
  <c r="R299" i="4"/>
  <c r="W299" i="4"/>
  <c r="AC299" i="4"/>
  <c r="AH299" i="4"/>
  <c r="AM299" i="4"/>
  <c r="AS299" i="4"/>
  <c r="C300" i="4"/>
  <c r="I300" i="4"/>
  <c r="N300" i="4"/>
  <c r="S300" i="4"/>
  <c r="Y300" i="4"/>
  <c r="AD300" i="4"/>
  <c r="AI300" i="4"/>
  <c r="AO300" i="4"/>
  <c r="AT300" i="4"/>
  <c r="AY300" i="4"/>
  <c r="C3" i="6"/>
  <c r="C7" i="6"/>
  <c r="C11" i="6"/>
  <c r="C15" i="6"/>
  <c r="C19" i="6"/>
  <c r="C23" i="6"/>
  <c r="C27" i="6"/>
  <c r="C31" i="6"/>
  <c r="C35" i="6"/>
  <c r="C39" i="6"/>
  <c r="C43" i="6"/>
  <c r="C45" i="6"/>
  <c r="F48" i="6"/>
  <c r="E52" i="6"/>
  <c r="C58" i="6"/>
  <c r="C61" i="6"/>
  <c r="F64" i="6"/>
  <c r="E68" i="6"/>
  <c r="C74" i="6"/>
  <c r="C77" i="6"/>
  <c r="H79" i="6"/>
  <c r="F80" i="6"/>
  <c r="F83" i="6"/>
  <c r="H83" i="6"/>
  <c r="F87" i="6"/>
  <c r="F91" i="6"/>
  <c r="H91" i="6"/>
  <c r="F95" i="6"/>
  <c r="F99" i="6"/>
  <c r="F103" i="6"/>
  <c r="F107" i="6"/>
  <c r="H107" i="6"/>
  <c r="F111" i="6"/>
  <c r="H111" i="6"/>
  <c r="F115" i="6"/>
  <c r="H115" i="6"/>
  <c r="F119" i="6"/>
  <c r="H119" i="6"/>
  <c r="F123" i="6"/>
  <c r="H123" i="6"/>
  <c r="E127" i="6"/>
  <c r="E131" i="6"/>
  <c r="E135" i="6"/>
  <c r="E139" i="6"/>
  <c r="E143" i="6"/>
  <c r="E147" i="6"/>
  <c r="F162" i="6"/>
  <c r="H162" i="6"/>
  <c r="E168" i="6"/>
  <c r="C176" i="6"/>
  <c r="D176" i="6"/>
  <c r="A176" i="6"/>
  <c r="E184" i="6"/>
  <c r="C192" i="6"/>
  <c r="D192" i="6"/>
  <c r="A192" i="6"/>
  <c r="F195" i="6"/>
  <c r="H195" i="6"/>
  <c r="F281" i="4"/>
  <c r="J281" i="4"/>
  <c r="N281" i="4"/>
  <c r="R281" i="4"/>
  <c r="V281" i="4"/>
  <c r="Z281" i="4"/>
  <c r="AD281" i="4"/>
  <c r="AH281" i="4"/>
  <c r="AL281" i="4"/>
  <c r="AP281" i="4"/>
  <c r="AT281" i="4"/>
  <c r="F282" i="4"/>
  <c r="J282" i="4"/>
  <c r="N282" i="4"/>
  <c r="R282" i="4"/>
  <c r="V282" i="4"/>
  <c r="Z282" i="4"/>
  <c r="AD282" i="4"/>
  <c r="AH282" i="4"/>
  <c r="AL282" i="4"/>
  <c r="AP282" i="4"/>
  <c r="AT282" i="4"/>
  <c r="F283" i="4"/>
  <c r="J283" i="4"/>
  <c r="N283" i="4"/>
  <c r="R283" i="4"/>
  <c r="V283" i="4"/>
  <c r="Z283" i="4"/>
  <c r="AD283" i="4"/>
  <c r="AH283" i="4"/>
  <c r="AL283" i="4"/>
  <c r="AP283" i="4"/>
  <c r="AT283" i="4"/>
  <c r="F284" i="4"/>
  <c r="J284" i="4"/>
  <c r="N284" i="4"/>
  <c r="R284" i="4"/>
  <c r="V284" i="4"/>
  <c r="Z284" i="4"/>
  <c r="AD284" i="4"/>
  <c r="AH284" i="4"/>
  <c r="AL284" i="4"/>
  <c r="AP284" i="4"/>
  <c r="AT284" i="4"/>
  <c r="F285" i="4"/>
  <c r="J285" i="4"/>
  <c r="N285" i="4"/>
  <c r="R285" i="4"/>
  <c r="V285" i="4"/>
  <c r="Z285" i="4"/>
  <c r="AD285" i="4"/>
  <c r="AH285" i="4"/>
  <c r="AL285" i="4"/>
  <c r="AP285" i="4"/>
  <c r="AT285" i="4"/>
  <c r="F286" i="4"/>
  <c r="J286" i="4"/>
  <c r="N286" i="4"/>
  <c r="R286" i="4"/>
  <c r="V286" i="4"/>
  <c r="Z286" i="4"/>
  <c r="AD286" i="4"/>
  <c r="AH286" i="4"/>
  <c r="AL286" i="4"/>
  <c r="AP286" i="4"/>
  <c r="AT286" i="4"/>
  <c r="F287" i="4"/>
  <c r="J287" i="4"/>
  <c r="N287" i="4"/>
  <c r="R287" i="4"/>
  <c r="V287" i="4"/>
  <c r="Z287" i="4"/>
  <c r="AD287" i="4"/>
  <c r="AH287" i="4"/>
  <c r="AL287" i="4"/>
  <c r="AP287" i="4"/>
  <c r="AT287" i="4"/>
  <c r="F288" i="4"/>
  <c r="J288" i="4"/>
  <c r="N288" i="4"/>
  <c r="R288" i="4"/>
  <c r="V288" i="4"/>
  <c r="Z288" i="4"/>
  <c r="AD288" i="4"/>
  <c r="AH288" i="4"/>
  <c r="AL288" i="4"/>
  <c r="AP288" i="4"/>
  <c r="AT288" i="4"/>
  <c r="F289" i="4"/>
  <c r="J289" i="4"/>
  <c r="N289" i="4"/>
  <c r="R289" i="4"/>
  <c r="V289" i="4"/>
  <c r="Z289" i="4"/>
  <c r="AD289" i="4"/>
  <c r="AH289" i="4"/>
  <c r="AL289" i="4"/>
  <c r="AP289" i="4"/>
  <c r="AT289" i="4"/>
  <c r="F290" i="4"/>
  <c r="J290" i="4"/>
  <c r="N290" i="4"/>
  <c r="R290" i="4"/>
  <c r="V290" i="4"/>
  <c r="Z290" i="4"/>
  <c r="AD290" i="4"/>
  <c r="AH290" i="4"/>
  <c r="AL290" i="4"/>
  <c r="AP290" i="4"/>
  <c r="AT290" i="4"/>
  <c r="F291" i="4"/>
  <c r="J291" i="4"/>
  <c r="N291" i="4"/>
  <c r="R291" i="4"/>
  <c r="V291" i="4"/>
  <c r="Z291" i="4"/>
  <c r="AD291" i="4"/>
  <c r="AH291" i="4"/>
  <c r="AL291" i="4"/>
  <c r="AP291" i="4"/>
  <c r="AT291" i="4"/>
  <c r="F292" i="4"/>
  <c r="J292" i="4"/>
  <c r="N292" i="4"/>
  <c r="R292" i="4"/>
  <c r="V292" i="4"/>
  <c r="Z292" i="4"/>
  <c r="AD292" i="4"/>
  <c r="AH292" i="4"/>
  <c r="AL292" i="4"/>
  <c r="AP292" i="4"/>
  <c r="AT292" i="4"/>
  <c r="F293" i="4"/>
  <c r="J293" i="4"/>
  <c r="N293" i="4"/>
  <c r="R293" i="4"/>
  <c r="V293" i="4"/>
  <c r="Z293" i="4"/>
  <c r="AD293" i="4"/>
  <c r="AH293" i="4"/>
  <c r="AL293" i="4"/>
  <c r="AP293" i="4"/>
  <c r="AT293" i="4"/>
  <c r="F294" i="4"/>
  <c r="J294" i="4"/>
  <c r="N294" i="4"/>
  <c r="R294" i="4"/>
  <c r="V294" i="4"/>
  <c r="Z294" i="4"/>
  <c r="AD294" i="4"/>
  <c r="AH294" i="4"/>
  <c r="AL294" i="4"/>
  <c r="AP294" i="4"/>
  <c r="AT294" i="4"/>
  <c r="F295" i="4"/>
  <c r="J295" i="4"/>
  <c r="N295" i="4"/>
  <c r="R295" i="4"/>
  <c r="V295" i="4"/>
  <c r="Z295" i="4"/>
  <c r="AD295" i="4"/>
  <c r="AH295" i="4"/>
  <c r="AL295" i="4"/>
  <c r="AP295" i="4"/>
  <c r="AT295" i="4"/>
  <c r="F296" i="4"/>
  <c r="J296" i="4"/>
  <c r="N296" i="4"/>
  <c r="R296" i="4"/>
  <c r="V296" i="4"/>
  <c r="Z296" i="4"/>
  <c r="AD296" i="4"/>
  <c r="AH296" i="4"/>
  <c r="AL296" i="4"/>
  <c r="AP296" i="4"/>
  <c r="AT296" i="4"/>
  <c r="F297" i="4"/>
  <c r="J297" i="4"/>
  <c r="N297" i="4"/>
  <c r="R297" i="4"/>
  <c r="V297" i="4"/>
  <c r="Z297" i="4"/>
  <c r="AD297" i="4"/>
  <c r="AH297" i="4"/>
  <c r="AL297" i="4"/>
  <c r="AP297" i="4"/>
  <c r="AT297" i="4"/>
  <c r="F298" i="4"/>
  <c r="J298" i="4"/>
  <c r="N298" i="4"/>
  <c r="R298" i="4"/>
  <c r="V298" i="4"/>
  <c r="Z298" i="4"/>
  <c r="AD298" i="4"/>
  <c r="AH298" i="4"/>
  <c r="AL298" i="4"/>
  <c r="AP298" i="4"/>
  <c r="AT298" i="4"/>
  <c r="AZ299" i="4"/>
  <c r="AV299" i="4"/>
  <c r="AR299" i="4"/>
  <c r="AN299" i="4"/>
  <c r="AJ299" i="4"/>
  <c r="AF299" i="4"/>
  <c r="AB299" i="4"/>
  <c r="X299" i="4"/>
  <c r="T299" i="4"/>
  <c r="P299" i="4"/>
  <c r="F299" i="4"/>
  <c r="J299" i="4"/>
  <c r="N299" i="4"/>
  <c r="S299" i="4"/>
  <c r="Y299" i="4"/>
  <c r="AD299" i="4"/>
  <c r="AI299" i="4"/>
  <c r="AO299" i="4"/>
  <c r="AT299" i="4"/>
  <c r="AY299" i="4"/>
  <c r="E300" i="4"/>
  <c r="J300" i="4"/>
  <c r="O300" i="4"/>
  <c r="U300" i="4"/>
  <c r="Z300" i="4"/>
  <c r="AE300" i="4"/>
  <c r="AK300" i="4"/>
  <c r="AP300" i="4"/>
  <c r="AU300" i="4"/>
  <c r="C2" i="6"/>
  <c r="C6" i="6"/>
  <c r="C10" i="6"/>
  <c r="C14" i="6"/>
  <c r="C18" i="6"/>
  <c r="C22" i="6"/>
  <c r="C26" i="6"/>
  <c r="C30" i="6"/>
  <c r="C34" i="6"/>
  <c r="C38" i="6"/>
  <c r="C42" i="6"/>
  <c r="C46" i="6"/>
  <c r="C49" i="6"/>
  <c r="F52" i="6"/>
  <c r="E56" i="6"/>
  <c r="C62" i="6"/>
  <c r="C65" i="6"/>
  <c r="F68" i="6"/>
  <c r="E72" i="6"/>
  <c r="C78" i="6"/>
  <c r="C81" i="6"/>
  <c r="E84" i="6"/>
  <c r="E88" i="6"/>
  <c r="E92" i="6"/>
  <c r="E96" i="6"/>
  <c r="E100" i="6"/>
  <c r="E104" i="6"/>
  <c r="E108" i="6"/>
  <c r="E112" i="6"/>
  <c r="E116" i="6"/>
  <c r="E120" i="6"/>
  <c r="F124" i="6"/>
  <c r="H124" i="6"/>
  <c r="F128" i="6"/>
  <c r="H128" i="6"/>
  <c r="F132" i="6"/>
  <c r="H132" i="6"/>
  <c r="F136" i="6"/>
  <c r="H136" i="6"/>
  <c r="F140" i="6"/>
  <c r="H140" i="6"/>
  <c r="F144" i="6"/>
  <c r="H144" i="6"/>
  <c r="F148" i="6"/>
  <c r="H148" i="6"/>
  <c r="E151" i="6"/>
  <c r="F156" i="6"/>
  <c r="H156" i="6"/>
  <c r="G166" i="6"/>
  <c r="B166" i="6"/>
  <c r="F171" i="6"/>
  <c r="H171" i="6"/>
  <c r="F187" i="6"/>
  <c r="H187" i="6"/>
  <c r="F218" i="6"/>
  <c r="H218" i="6"/>
  <c r="D102" i="6"/>
  <c r="D106" i="6"/>
  <c r="D110" i="6"/>
  <c r="D114" i="6"/>
  <c r="D118" i="6"/>
  <c r="D122" i="6"/>
  <c r="H127" i="6"/>
  <c r="C128" i="6"/>
  <c r="A128" i="6"/>
  <c r="H131" i="6"/>
  <c r="C132" i="6"/>
  <c r="A132" i="6"/>
  <c r="H135" i="6"/>
  <c r="C136" i="6"/>
  <c r="A136" i="6"/>
  <c r="H139" i="6"/>
  <c r="C140" i="6"/>
  <c r="A140" i="6"/>
  <c r="H143" i="6"/>
  <c r="C144" i="6"/>
  <c r="A144" i="6"/>
  <c r="H147" i="6"/>
  <c r="C148" i="6"/>
  <c r="A148" i="6"/>
  <c r="C152" i="6"/>
  <c r="A152" i="6"/>
  <c r="C158" i="6"/>
  <c r="A158" i="6"/>
  <c r="C160" i="6"/>
  <c r="A160" i="6"/>
  <c r="C164" i="6"/>
  <c r="D164" i="6"/>
  <c r="A164" i="6"/>
  <c r="F175" i="6"/>
  <c r="H175" i="6"/>
  <c r="C180" i="6"/>
  <c r="D180" i="6"/>
  <c r="A180" i="6"/>
  <c r="F191" i="6"/>
  <c r="H191" i="6"/>
  <c r="E194" i="6"/>
  <c r="E206" i="6"/>
  <c r="C215" i="6"/>
  <c r="A215" i="6"/>
  <c r="D215" i="6"/>
  <c r="E223" i="6"/>
  <c r="F238" i="6"/>
  <c r="H238" i="6"/>
  <c r="C244" i="6"/>
  <c r="A244" i="6"/>
  <c r="D244" i="6"/>
  <c r="F254" i="6"/>
  <c r="H254" i="6"/>
  <c r="C260" i="6"/>
  <c r="A260" i="6"/>
  <c r="D260" i="6"/>
  <c r="F270" i="6"/>
  <c r="H270" i="6"/>
  <c r="C276" i="6"/>
  <c r="A276" i="6"/>
  <c r="D276" i="6"/>
  <c r="F286" i="6"/>
  <c r="H286" i="6"/>
  <c r="C292" i="6"/>
  <c r="A292" i="6"/>
  <c r="D292" i="6"/>
  <c r="G297" i="6"/>
  <c r="B297" i="6"/>
  <c r="C126" i="6"/>
  <c r="C130" i="6"/>
  <c r="C134" i="6"/>
  <c r="C138" i="6"/>
  <c r="C142" i="6"/>
  <c r="C146" i="6"/>
  <c r="C150" i="6"/>
  <c r="C154" i="6"/>
  <c r="A154" i="6"/>
  <c r="C156" i="6"/>
  <c r="A156" i="6"/>
  <c r="C162" i="6"/>
  <c r="A162" i="6"/>
  <c r="E164" i="6"/>
  <c r="F167" i="6"/>
  <c r="H167" i="6"/>
  <c r="C172" i="6"/>
  <c r="D172" i="6"/>
  <c r="A172" i="6"/>
  <c r="G178" i="6"/>
  <c r="B178" i="6"/>
  <c r="E180" i="6"/>
  <c r="F183" i="6"/>
  <c r="H183" i="6"/>
  <c r="C188" i="6"/>
  <c r="D188" i="6"/>
  <c r="A188" i="6"/>
  <c r="C199" i="6"/>
  <c r="A199" i="6"/>
  <c r="D199" i="6"/>
  <c r="E207" i="6"/>
  <c r="E222" i="6"/>
  <c r="C231" i="6"/>
  <c r="A231" i="6"/>
  <c r="D231" i="6"/>
  <c r="C236" i="6"/>
  <c r="A236" i="6"/>
  <c r="D236" i="6"/>
  <c r="F246" i="6"/>
  <c r="H246" i="6"/>
  <c r="C252" i="6"/>
  <c r="A252" i="6"/>
  <c r="D252" i="6"/>
  <c r="F262" i="6"/>
  <c r="H262" i="6"/>
  <c r="C268" i="6"/>
  <c r="A268" i="6"/>
  <c r="D268" i="6"/>
  <c r="F278" i="6"/>
  <c r="H278" i="6"/>
  <c r="C284" i="6"/>
  <c r="A284" i="6"/>
  <c r="D284" i="6"/>
  <c r="F294" i="6"/>
  <c r="H294" i="6"/>
  <c r="H92" i="6"/>
  <c r="H100" i="6"/>
  <c r="H104" i="6"/>
  <c r="H108" i="6"/>
  <c r="H112" i="6"/>
  <c r="H116" i="6"/>
  <c r="H120" i="6"/>
  <c r="C125" i="6"/>
  <c r="D125" i="6"/>
  <c r="D126" i="6"/>
  <c r="C129" i="6"/>
  <c r="D129" i="6"/>
  <c r="D130" i="6"/>
  <c r="C133" i="6"/>
  <c r="D133" i="6"/>
  <c r="D134" i="6"/>
  <c r="C137" i="6"/>
  <c r="D137" i="6"/>
  <c r="D138" i="6"/>
  <c r="C141" i="6"/>
  <c r="D141" i="6"/>
  <c r="D142" i="6"/>
  <c r="C145" i="6"/>
  <c r="D145" i="6"/>
  <c r="D146" i="6"/>
  <c r="C149" i="6"/>
  <c r="D149" i="6"/>
  <c r="D150" i="6"/>
  <c r="F152" i="6"/>
  <c r="H152" i="6"/>
  <c r="D154" i="6"/>
  <c r="D156" i="6"/>
  <c r="F158" i="6"/>
  <c r="H158" i="6"/>
  <c r="F160" i="6"/>
  <c r="H160" i="6"/>
  <c r="D162" i="6"/>
  <c r="F163" i="6"/>
  <c r="H163" i="6"/>
  <c r="C168" i="6"/>
  <c r="D168" i="6"/>
  <c r="A168" i="6"/>
  <c r="F179" i="6"/>
  <c r="H179" i="6"/>
  <c r="C184" i="6"/>
  <c r="D184" i="6"/>
  <c r="A184" i="6"/>
  <c r="F197" i="6"/>
  <c r="H197" i="6"/>
  <c r="F202" i="6"/>
  <c r="H202" i="6"/>
  <c r="E219" i="6"/>
  <c r="C228" i="6"/>
  <c r="D228" i="6"/>
  <c r="A228" i="6"/>
  <c r="F229" i="6"/>
  <c r="H229" i="6"/>
  <c r="F234" i="6"/>
  <c r="H234" i="6"/>
  <c r="C240" i="6"/>
  <c r="A240" i="6"/>
  <c r="D240" i="6"/>
  <c r="F250" i="6"/>
  <c r="H250" i="6"/>
  <c r="C256" i="6"/>
  <c r="A256" i="6"/>
  <c r="D256" i="6"/>
  <c r="F266" i="6"/>
  <c r="H266" i="6"/>
  <c r="C272" i="6"/>
  <c r="A272" i="6"/>
  <c r="D272" i="6"/>
  <c r="F282" i="6"/>
  <c r="H282" i="6"/>
  <c r="C288" i="6"/>
  <c r="A288" i="6"/>
  <c r="D288" i="6"/>
  <c r="C165" i="6"/>
  <c r="C169" i="6"/>
  <c r="C173" i="6"/>
  <c r="C177" i="6"/>
  <c r="C181" i="6"/>
  <c r="C185" i="6"/>
  <c r="C189" i="6"/>
  <c r="C193" i="6"/>
  <c r="C200" i="6"/>
  <c r="D200" i="6"/>
  <c r="C203" i="6"/>
  <c r="A203" i="6"/>
  <c r="D203" i="6"/>
  <c r="F206" i="6"/>
  <c r="H206" i="6"/>
  <c r="E210" i="6"/>
  <c r="C216" i="6"/>
  <c r="D216" i="6"/>
  <c r="C219" i="6"/>
  <c r="A219" i="6"/>
  <c r="D219" i="6"/>
  <c r="H221" i="6"/>
  <c r="F222" i="6"/>
  <c r="H222" i="6"/>
  <c r="E226" i="6"/>
  <c r="C232" i="6"/>
  <c r="D232" i="6"/>
  <c r="C196" i="6"/>
  <c r="D196" i="6"/>
  <c r="E198" i="6"/>
  <c r="C204" i="6"/>
  <c r="D204" i="6"/>
  <c r="C207" i="6"/>
  <c r="A207" i="6"/>
  <c r="D207" i="6"/>
  <c r="F210" i="6"/>
  <c r="H210" i="6"/>
  <c r="E211" i="6"/>
  <c r="E214" i="6"/>
  <c r="C220" i="6"/>
  <c r="D220" i="6"/>
  <c r="C223" i="6"/>
  <c r="A223" i="6"/>
  <c r="D223" i="6"/>
  <c r="F226" i="6"/>
  <c r="H226" i="6"/>
  <c r="E227" i="6"/>
  <c r="E230" i="6"/>
  <c r="D153" i="6"/>
  <c r="D157" i="6"/>
  <c r="D161" i="6"/>
  <c r="H166" i="6"/>
  <c r="C167" i="6"/>
  <c r="A167" i="6"/>
  <c r="H170" i="6"/>
  <c r="C171" i="6"/>
  <c r="A171" i="6"/>
  <c r="H174" i="6"/>
  <c r="C175" i="6"/>
  <c r="A175" i="6"/>
  <c r="H178" i="6"/>
  <c r="C179" i="6"/>
  <c r="A179" i="6"/>
  <c r="H182" i="6"/>
  <c r="C183" i="6"/>
  <c r="A183" i="6"/>
  <c r="H186" i="6"/>
  <c r="C187" i="6"/>
  <c r="A187" i="6"/>
  <c r="H190" i="6"/>
  <c r="C191" i="6"/>
  <c r="A191" i="6"/>
  <c r="H194" i="6"/>
  <c r="C195" i="6"/>
  <c r="A195" i="6"/>
  <c r="F198" i="6"/>
  <c r="H198" i="6"/>
  <c r="E202" i="6"/>
  <c r="C208" i="6"/>
  <c r="D208" i="6"/>
  <c r="C211" i="6"/>
  <c r="A211" i="6"/>
  <c r="D211" i="6"/>
  <c r="F214" i="6"/>
  <c r="H214" i="6"/>
  <c r="E218" i="6"/>
  <c r="C224" i="6"/>
  <c r="D224" i="6"/>
  <c r="C227" i="6"/>
  <c r="A227" i="6"/>
  <c r="D227" i="6"/>
  <c r="F230" i="6"/>
  <c r="H230" i="6"/>
  <c r="E234" i="6"/>
  <c r="E235" i="6"/>
  <c r="E239" i="6"/>
  <c r="E243" i="6"/>
  <c r="E247" i="6"/>
  <c r="E251" i="6"/>
  <c r="E255" i="6"/>
  <c r="E259" i="6"/>
  <c r="E263" i="6"/>
  <c r="E267" i="6"/>
  <c r="E271" i="6"/>
  <c r="E275" i="6"/>
  <c r="E279" i="6"/>
  <c r="E283" i="6"/>
  <c r="E287" i="6"/>
  <c r="E291" i="6"/>
  <c r="E295" i="6"/>
  <c r="F299" i="6"/>
  <c r="H299" i="6"/>
  <c r="D235" i="6"/>
  <c r="D239" i="6"/>
  <c r="D243" i="6"/>
  <c r="D247" i="6"/>
  <c r="D251" i="6"/>
  <c r="D255" i="6"/>
  <c r="D259" i="6"/>
  <c r="D263" i="6"/>
  <c r="D267" i="6"/>
  <c r="D271" i="6"/>
  <c r="D275" i="6"/>
  <c r="D279" i="6"/>
  <c r="D283" i="6"/>
  <c r="D287" i="6"/>
  <c r="D291" i="6"/>
  <c r="D295" i="6"/>
  <c r="A298" i="6"/>
  <c r="H298" i="6"/>
  <c r="D299" i="6"/>
  <c r="A235" i="6"/>
  <c r="A239" i="6"/>
  <c r="A243" i="6"/>
  <c r="A247" i="6"/>
  <c r="A251" i="6"/>
  <c r="A255" i="6"/>
  <c r="A259" i="6"/>
  <c r="A263" i="6"/>
  <c r="A267" i="6"/>
  <c r="A271" i="6"/>
  <c r="A275" i="6"/>
  <c r="A279" i="6"/>
  <c r="A283" i="6"/>
  <c r="A287" i="6"/>
  <c r="A291" i="6"/>
  <c r="A295" i="6"/>
  <c r="A299" i="6"/>
  <c r="C300" i="6"/>
  <c r="D300" i="6"/>
  <c r="G182" i="6" l="1"/>
  <c r="G153" i="6"/>
  <c r="D62" i="5"/>
  <c r="D83" i="5"/>
  <c r="D67" i="5"/>
  <c r="D101" i="5"/>
  <c r="D97" i="5"/>
  <c r="D93" i="5"/>
  <c r="D89" i="5"/>
  <c r="D86" i="5"/>
  <c r="D78" i="5"/>
  <c r="D70" i="5"/>
  <c r="D70" i="6" s="1"/>
  <c r="D80" i="5"/>
  <c r="D80" i="6" s="1"/>
  <c r="D72" i="5"/>
  <c r="D77" i="5"/>
  <c r="D79" i="5"/>
  <c r="D63" i="5"/>
  <c r="D62" i="6"/>
  <c r="D76" i="5"/>
  <c r="D69" i="5"/>
  <c r="D64" i="5"/>
  <c r="D64" i="6" s="1"/>
  <c r="D99" i="5"/>
  <c r="D95" i="5"/>
  <c r="D90" i="5"/>
  <c r="D82" i="5"/>
  <c r="D74" i="5"/>
  <c r="D66" i="5"/>
  <c r="D74" i="6"/>
  <c r="D91" i="5"/>
  <c r="D75" i="5"/>
  <c r="D59" i="5"/>
  <c r="D100" i="5"/>
  <c r="D100" i="6" s="1"/>
  <c r="D98" i="5"/>
  <c r="D96" i="5"/>
  <c r="D96" i="6" s="1"/>
  <c r="D94" i="5"/>
  <c r="D92" i="5"/>
  <c r="D92" i="6" s="1"/>
  <c r="D68" i="5"/>
  <c r="D61" i="5"/>
  <c r="D85" i="5"/>
  <c r="D73" i="5"/>
  <c r="D65" i="5"/>
  <c r="D81" i="5"/>
  <c r="D84" i="5"/>
  <c r="D84" i="6" s="1"/>
  <c r="H96" i="6"/>
  <c r="D87" i="5"/>
  <c r="D71" i="5"/>
  <c r="D60" i="5"/>
  <c r="D88" i="5"/>
  <c r="J10" i="1"/>
  <c r="G155" i="6"/>
  <c r="D58" i="5"/>
  <c r="D50" i="5"/>
  <c r="D50" i="6" s="1"/>
  <c r="J5" i="1"/>
  <c r="D49" i="5"/>
  <c r="H24" i="6"/>
  <c r="E10" i="5"/>
  <c r="D40" i="5"/>
  <c r="D33" i="5"/>
  <c r="D33" i="6" s="1"/>
  <c r="D59" i="6"/>
  <c r="D26" i="5"/>
  <c r="D19" i="5"/>
  <c r="D12" i="5"/>
  <c r="D12" i="6" s="1"/>
  <c r="D5" i="5"/>
  <c r="J12" i="1"/>
  <c r="D53" i="5"/>
  <c r="D56" i="5"/>
  <c r="D56" i="6" s="1"/>
  <c r="D41" i="5"/>
  <c r="D34" i="5"/>
  <c r="D34" i="6" s="1"/>
  <c r="D27" i="5"/>
  <c r="D20" i="5"/>
  <c r="D13" i="5"/>
  <c r="D6" i="5"/>
  <c r="J8" i="1"/>
  <c r="J15" i="1"/>
  <c r="J6" i="1"/>
  <c r="D43" i="5"/>
  <c r="D43" i="6" s="1"/>
  <c r="J16" i="1"/>
  <c r="D45" i="5"/>
  <c r="D45" i="6" s="1"/>
  <c r="D68" i="6"/>
  <c r="D42" i="5"/>
  <c r="D35" i="5"/>
  <c r="D28" i="5"/>
  <c r="D28" i="6" s="1"/>
  <c r="D21" i="5"/>
  <c r="D14" i="5"/>
  <c r="D14" i="6" s="1"/>
  <c r="D7" i="5"/>
  <c r="D7" i="6" s="1"/>
  <c r="J4" i="1"/>
  <c r="D47" i="5"/>
  <c r="D47" i="6" s="1"/>
  <c r="J14" i="1"/>
  <c r="D51" i="5"/>
  <c r="D60" i="6"/>
  <c r="D36" i="5"/>
  <c r="D36" i="6" s="1"/>
  <c r="D29" i="5"/>
  <c r="D29" i="6" s="1"/>
  <c r="D22" i="5"/>
  <c r="D22" i="6" s="1"/>
  <c r="D15" i="5"/>
  <c r="D15" i="6" s="1"/>
  <c r="D8" i="5"/>
  <c r="D8" i="6" s="1"/>
  <c r="D55" i="5"/>
  <c r="D54" i="5"/>
  <c r="D48" i="5"/>
  <c r="D48" i="6" s="1"/>
  <c r="D57" i="5"/>
  <c r="D37" i="5"/>
  <c r="D37" i="6" s="1"/>
  <c r="D30" i="5"/>
  <c r="D23" i="5"/>
  <c r="D16" i="5"/>
  <c r="D16" i="6" s="1"/>
  <c r="D9" i="5"/>
  <c r="D2" i="5"/>
  <c r="D2" i="6" s="1"/>
  <c r="D44" i="5"/>
  <c r="D46" i="5"/>
  <c r="J13" i="1"/>
  <c r="D38" i="5"/>
  <c r="D31" i="5"/>
  <c r="D24" i="5"/>
  <c r="D24" i="6" s="1"/>
  <c r="D17" i="5"/>
  <c r="D17" i="6" s="1"/>
  <c r="D10" i="5"/>
  <c r="D10" i="6" s="1"/>
  <c r="D3" i="5"/>
  <c r="D3" i="6" s="1"/>
  <c r="J11" i="1"/>
  <c r="J9" i="1"/>
  <c r="D52" i="5"/>
  <c r="D52" i="6" s="1"/>
  <c r="D39" i="5"/>
  <c r="D39" i="6" s="1"/>
  <c r="D32" i="5"/>
  <c r="D25" i="5"/>
  <c r="D18" i="5"/>
  <c r="D11" i="5"/>
  <c r="D4" i="5"/>
  <c r="D4" i="6" s="1"/>
  <c r="J7" i="1"/>
  <c r="H56" i="6"/>
  <c r="H60" i="6"/>
  <c r="H103" i="6"/>
  <c r="H80" i="6"/>
  <c r="H68" i="6"/>
  <c r="H52" i="6"/>
  <c r="B32" i="6"/>
  <c r="H64" i="6"/>
  <c r="H44" i="6"/>
  <c r="D103" i="6"/>
  <c r="F20" i="6"/>
  <c r="F36" i="6"/>
  <c r="F32" i="6"/>
  <c r="H48" i="6"/>
  <c r="H72" i="6"/>
  <c r="F16" i="6"/>
  <c r="F59" i="6"/>
  <c r="H28" i="6"/>
  <c r="B8" i="6"/>
  <c r="D72" i="6"/>
  <c r="F40" i="6"/>
  <c r="F8" i="6"/>
  <c r="A3" i="3"/>
  <c r="A4" i="1"/>
  <c r="E229" i="6"/>
  <c r="E197" i="6"/>
  <c r="F291" i="6"/>
  <c r="H291" i="6"/>
  <c r="G282" i="6"/>
  <c r="B282" i="6"/>
  <c r="G266" i="6"/>
  <c r="B266" i="6"/>
  <c r="G275" i="6"/>
  <c r="B275" i="6"/>
  <c r="G251" i="6"/>
  <c r="B251" i="6"/>
  <c r="G235" i="6"/>
  <c r="B235" i="6"/>
  <c r="F224" i="6"/>
  <c r="H224" i="6"/>
  <c r="G210" i="6"/>
  <c r="B210" i="6"/>
  <c r="F240" i="6"/>
  <c r="H240" i="6"/>
  <c r="E228" i="6"/>
  <c r="F184" i="6"/>
  <c r="H184" i="6"/>
  <c r="E137" i="6"/>
  <c r="G180" i="6"/>
  <c r="B180" i="6"/>
  <c r="F146" i="6"/>
  <c r="H146" i="6"/>
  <c r="E126" i="6"/>
  <c r="F260" i="6"/>
  <c r="H260" i="6"/>
  <c r="G223" i="6"/>
  <c r="B223" i="6"/>
  <c r="F106" i="6"/>
  <c r="H106" i="6"/>
  <c r="E95" i="6"/>
  <c r="E63" i="6"/>
  <c r="F78" i="6"/>
  <c r="E38" i="6"/>
  <c r="G20" i="6"/>
  <c r="B20" i="6"/>
  <c r="F14" i="6"/>
  <c r="G4" i="6"/>
  <c r="B4" i="6"/>
  <c r="G143" i="6"/>
  <c r="B143" i="6"/>
  <c r="G52" i="6"/>
  <c r="B52" i="6"/>
  <c r="F39" i="6"/>
  <c r="E280" i="6"/>
  <c r="F70" i="6"/>
  <c r="F25" i="6"/>
  <c r="G172" i="6"/>
  <c r="B172" i="6"/>
  <c r="E299" i="6"/>
  <c r="F283" i="6"/>
  <c r="H283" i="6"/>
  <c r="G274" i="6"/>
  <c r="B274" i="6"/>
  <c r="F267" i="6"/>
  <c r="H267" i="6"/>
  <c r="G295" i="6"/>
  <c r="B295" i="6"/>
  <c r="G279" i="6"/>
  <c r="B279" i="6"/>
  <c r="G255" i="6"/>
  <c r="B255" i="6"/>
  <c r="G218" i="6"/>
  <c r="B218" i="6"/>
  <c r="E208" i="6"/>
  <c r="E191" i="6"/>
  <c r="E183" i="6"/>
  <c r="E171" i="6"/>
  <c r="E163" i="6"/>
  <c r="F207" i="6"/>
  <c r="H207" i="6"/>
  <c r="F216" i="6"/>
  <c r="H216" i="6"/>
  <c r="F203" i="6"/>
  <c r="H203" i="6"/>
  <c r="E193" i="6"/>
  <c r="E177" i="6"/>
  <c r="F228" i="6"/>
  <c r="H228" i="6"/>
  <c r="F168" i="6"/>
  <c r="H168" i="6"/>
  <c r="E145" i="6"/>
  <c r="F172" i="6"/>
  <c r="H172" i="6"/>
  <c r="E134" i="6"/>
  <c r="E260" i="6"/>
  <c r="E148" i="6"/>
  <c r="E140" i="6"/>
  <c r="E132" i="6"/>
  <c r="E124" i="6"/>
  <c r="F114" i="6"/>
  <c r="H114" i="6"/>
  <c r="E103" i="6"/>
  <c r="F98" i="6"/>
  <c r="H98" i="6"/>
  <c r="F82" i="6"/>
  <c r="H82" i="6"/>
  <c r="E55" i="6"/>
  <c r="F38" i="6"/>
  <c r="G28" i="6"/>
  <c r="B28" i="6"/>
  <c r="F22" i="6"/>
  <c r="E14" i="6"/>
  <c r="F6" i="6"/>
  <c r="G168" i="6"/>
  <c r="B168" i="6"/>
  <c r="G139" i="6"/>
  <c r="B139" i="6"/>
  <c r="F61" i="6"/>
  <c r="H61" i="6"/>
  <c r="E27" i="6"/>
  <c r="F15" i="6"/>
  <c r="E248" i="6"/>
  <c r="F121" i="6"/>
  <c r="H121" i="6"/>
  <c r="E113" i="6"/>
  <c r="F105" i="6"/>
  <c r="H105" i="6"/>
  <c r="E9" i="6"/>
  <c r="G76" i="6"/>
  <c r="B76" i="6"/>
  <c r="E212" i="6"/>
  <c r="G57" i="6"/>
  <c r="B57" i="6"/>
  <c r="E213" i="6"/>
  <c r="F275" i="6"/>
  <c r="H275" i="6"/>
  <c r="G291" i="6"/>
  <c r="B291" i="6"/>
  <c r="G267" i="6"/>
  <c r="B267" i="6"/>
  <c r="G243" i="6"/>
  <c r="B243" i="6"/>
  <c r="F208" i="6"/>
  <c r="H208" i="6"/>
  <c r="E216" i="6"/>
  <c r="F189" i="6"/>
  <c r="H189" i="6"/>
  <c r="F173" i="6"/>
  <c r="H173" i="6"/>
  <c r="F145" i="6"/>
  <c r="H145" i="6"/>
  <c r="E252" i="6"/>
  <c r="E231" i="6"/>
  <c r="E142" i="6"/>
  <c r="F130" i="6"/>
  <c r="H130" i="6"/>
  <c r="E292" i="6"/>
  <c r="G170" i="6"/>
  <c r="B170" i="6"/>
  <c r="F122" i="6"/>
  <c r="H122" i="6"/>
  <c r="F90" i="6"/>
  <c r="H90" i="6"/>
  <c r="E79" i="6"/>
  <c r="F62" i="6"/>
  <c r="E22" i="6"/>
  <c r="E6" i="6"/>
  <c r="G127" i="6"/>
  <c r="B127" i="6"/>
  <c r="E35" i="6"/>
  <c r="E19" i="6"/>
  <c r="E3" i="6"/>
  <c r="F248" i="6"/>
  <c r="H248" i="6"/>
  <c r="F113" i="6"/>
  <c r="H113" i="6"/>
  <c r="F97" i="6"/>
  <c r="H97" i="6"/>
  <c r="E89" i="6"/>
  <c r="E66" i="6"/>
  <c r="E13" i="6"/>
  <c r="F13" i="6"/>
  <c r="F212" i="6"/>
  <c r="H212" i="6"/>
  <c r="E53" i="6"/>
  <c r="G21" i="6"/>
  <c r="B21" i="6"/>
  <c r="E221" i="6"/>
  <c r="E205" i="6"/>
  <c r="G298" i="6"/>
  <c r="B298" i="6"/>
  <c r="G290" i="6"/>
  <c r="B290" i="6"/>
  <c r="G258" i="6"/>
  <c r="B258" i="6"/>
  <c r="F251" i="6"/>
  <c r="H251" i="6"/>
  <c r="G242" i="6"/>
  <c r="B242" i="6"/>
  <c r="F235" i="6"/>
  <c r="H235" i="6"/>
  <c r="G287" i="6"/>
  <c r="B287" i="6"/>
  <c r="G271" i="6"/>
  <c r="B271" i="6"/>
  <c r="G263" i="6"/>
  <c r="B263" i="6"/>
  <c r="G247" i="6"/>
  <c r="B247" i="6"/>
  <c r="G239" i="6"/>
  <c r="B239" i="6"/>
  <c r="G234" i="6"/>
  <c r="B234" i="6"/>
  <c r="E224" i="6"/>
  <c r="G202" i="6"/>
  <c r="B202" i="6"/>
  <c r="E195" i="6"/>
  <c r="E187" i="6"/>
  <c r="E179" i="6"/>
  <c r="E175" i="6"/>
  <c r="E167" i="6"/>
  <c r="F181" i="6"/>
  <c r="H181" i="6"/>
  <c r="F165" i="6"/>
  <c r="H165" i="6"/>
  <c r="F272" i="6"/>
  <c r="H272" i="6"/>
  <c r="E240" i="6"/>
  <c r="F137" i="6"/>
  <c r="H137" i="6"/>
  <c r="E129" i="6"/>
  <c r="E284" i="6"/>
  <c r="F252" i="6"/>
  <c r="H252" i="6"/>
  <c r="F231" i="6"/>
  <c r="H231" i="6"/>
  <c r="G164" i="6"/>
  <c r="B164" i="6"/>
  <c r="E150" i="6"/>
  <c r="F138" i="6"/>
  <c r="H138" i="6"/>
  <c r="F292" i="6"/>
  <c r="H292" i="6"/>
  <c r="E215" i="6"/>
  <c r="E144" i="6"/>
  <c r="E136" i="6"/>
  <c r="E128" i="6"/>
  <c r="E119" i="6"/>
  <c r="E87" i="6"/>
  <c r="E71" i="6"/>
  <c r="E30" i="6"/>
  <c r="G12" i="6"/>
  <c r="B12" i="6"/>
  <c r="E192" i="6"/>
  <c r="G147" i="6"/>
  <c r="B147" i="6"/>
  <c r="G131" i="6"/>
  <c r="B131" i="6"/>
  <c r="E58" i="6"/>
  <c r="E43" i="6"/>
  <c r="F31" i="6"/>
  <c r="E11" i="6"/>
  <c r="F280" i="6"/>
  <c r="H280" i="6"/>
  <c r="E97" i="6"/>
  <c r="F89" i="6"/>
  <c r="H89" i="6"/>
  <c r="F54" i="6"/>
  <c r="H54" i="6"/>
  <c r="G49" i="6"/>
  <c r="B49" i="6"/>
  <c r="F21" i="6"/>
  <c r="H21" i="6"/>
  <c r="E69" i="6"/>
  <c r="E50" i="6"/>
  <c r="F29" i="6"/>
  <c r="G17" i="6"/>
  <c r="B17" i="6"/>
  <c r="G174" i="6"/>
  <c r="B174" i="6"/>
  <c r="E300" i="6"/>
  <c r="E289" i="6"/>
  <c r="E281" i="6"/>
  <c r="E273" i="6"/>
  <c r="E265" i="6"/>
  <c r="E257" i="6"/>
  <c r="E249" i="6"/>
  <c r="E241" i="6"/>
  <c r="E233" i="6"/>
  <c r="E217" i="6"/>
  <c r="E201" i="6"/>
  <c r="G294" i="6"/>
  <c r="B294" i="6"/>
  <c r="F287" i="6"/>
  <c r="H287" i="6"/>
  <c r="G278" i="6"/>
  <c r="B278" i="6"/>
  <c r="F271" i="6"/>
  <c r="H271" i="6"/>
  <c r="G262" i="6"/>
  <c r="B262" i="6"/>
  <c r="F255" i="6"/>
  <c r="H255" i="6"/>
  <c r="G246" i="6"/>
  <c r="B246" i="6"/>
  <c r="F239" i="6"/>
  <c r="H239" i="6"/>
  <c r="F227" i="6"/>
  <c r="H227" i="6"/>
  <c r="F211" i="6"/>
  <c r="H211" i="6"/>
  <c r="F161" i="6"/>
  <c r="H161" i="6"/>
  <c r="F153" i="6"/>
  <c r="H153" i="6"/>
  <c r="G227" i="6"/>
  <c r="B227" i="6"/>
  <c r="E220" i="6"/>
  <c r="G214" i="6"/>
  <c r="B214" i="6"/>
  <c r="F204" i="6"/>
  <c r="H204" i="6"/>
  <c r="E196" i="6"/>
  <c r="E232" i="6"/>
  <c r="G226" i="6"/>
  <c r="B226" i="6"/>
  <c r="F200" i="6"/>
  <c r="H200" i="6"/>
  <c r="F185" i="6"/>
  <c r="H185" i="6"/>
  <c r="E181" i="6"/>
  <c r="F169" i="6"/>
  <c r="H169" i="6"/>
  <c r="E165" i="6"/>
  <c r="F288" i="6"/>
  <c r="H288" i="6"/>
  <c r="E256" i="6"/>
  <c r="G157" i="6"/>
  <c r="B157" i="6"/>
  <c r="F149" i="6"/>
  <c r="H149" i="6"/>
  <c r="E141" i="6"/>
  <c r="F133" i="6"/>
  <c r="H133" i="6"/>
  <c r="E125" i="6"/>
  <c r="E122" i="6"/>
  <c r="E114" i="6"/>
  <c r="E106" i="6"/>
  <c r="E98" i="6"/>
  <c r="E90" i="6"/>
  <c r="E82" i="6"/>
  <c r="F268" i="6"/>
  <c r="H268" i="6"/>
  <c r="E236" i="6"/>
  <c r="G207" i="6"/>
  <c r="B207" i="6"/>
  <c r="F199" i="6"/>
  <c r="H199" i="6"/>
  <c r="E156" i="6"/>
  <c r="E154" i="6"/>
  <c r="F142" i="6"/>
  <c r="H142" i="6"/>
  <c r="E138" i="6"/>
  <c r="F126" i="6"/>
  <c r="H126" i="6"/>
  <c r="E276" i="6"/>
  <c r="F244" i="6"/>
  <c r="H244" i="6"/>
  <c r="G206" i="6"/>
  <c r="B206" i="6"/>
  <c r="F164" i="6"/>
  <c r="H164" i="6"/>
  <c r="E152" i="6"/>
  <c r="E123" i="6"/>
  <c r="F118" i="6"/>
  <c r="H118" i="6"/>
  <c r="E107" i="6"/>
  <c r="F102" i="6"/>
  <c r="H102" i="6"/>
  <c r="E91" i="6"/>
  <c r="F86" i="6"/>
  <c r="H86" i="6"/>
  <c r="E67" i="6"/>
  <c r="E51" i="6"/>
  <c r="G151" i="6"/>
  <c r="B151" i="6"/>
  <c r="G120" i="6"/>
  <c r="B120" i="6"/>
  <c r="G112" i="6"/>
  <c r="B112" i="6"/>
  <c r="G104" i="6"/>
  <c r="B104" i="6"/>
  <c r="G96" i="6"/>
  <c r="B96" i="6"/>
  <c r="G88" i="6"/>
  <c r="B88" i="6"/>
  <c r="G72" i="6"/>
  <c r="B72" i="6"/>
  <c r="G56" i="6"/>
  <c r="B56" i="6"/>
  <c r="E42" i="6"/>
  <c r="G40" i="6"/>
  <c r="B40" i="6"/>
  <c r="F34" i="6"/>
  <c r="E26" i="6"/>
  <c r="G24" i="6"/>
  <c r="B24" i="6"/>
  <c r="F18" i="6"/>
  <c r="E10" i="6"/>
  <c r="G8" i="6"/>
  <c r="F2" i="6"/>
  <c r="G184" i="6"/>
  <c r="B184" i="6"/>
  <c r="G68" i="6"/>
  <c r="B68" i="6"/>
  <c r="F45" i="6"/>
  <c r="H45" i="6"/>
  <c r="F35" i="6"/>
  <c r="E31" i="6"/>
  <c r="F19" i="6"/>
  <c r="H19" i="6"/>
  <c r="E15" i="6"/>
  <c r="F3" i="6"/>
  <c r="F296" i="6"/>
  <c r="H296" i="6"/>
  <c r="E264" i="6"/>
  <c r="F117" i="6"/>
  <c r="H117" i="6"/>
  <c r="E109" i="6"/>
  <c r="F101" i="6"/>
  <c r="H101" i="6"/>
  <c r="E93" i="6"/>
  <c r="F85" i="6"/>
  <c r="H85" i="6"/>
  <c r="G77" i="6"/>
  <c r="B77" i="6"/>
  <c r="G64" i="6"/>
  <c r="B64" i="6"/>
  <c r="F57" i="6"/>
  <c r="H57" i="6"/>
  <c r="E54" i="6"/>
  <c r="G45" i="6"/>
  <c r="B45" i="6"/>
  <c r="G159" i="6"/>
  <c r="B159" i="6"/>
  <c r="F66" i="6"/>
  <c r="H66" i="6"/>
  <c r="F5" i="6"/>
  <c r="H5" i="6"/>
  <c r="F41" i="6"/>
  <c r="E29" i="6"/>
  <c r="G190" i="6"/>
  <c r="B190" i="6"/>
  <c r="G65" i="6"/>
  <c r="B65" i="6"/>
  <c r="F53" i="6"/>
  <c r="H53" i="6"/>
  <c r="G5" i="6"/>
  <c r="B5" i="6"/>
  <c r="G37" i="6"/>
  <c r="B37" i="6"/>
  <c r="F259" i="6"/>
  <c r="H259" i="6"/>
  <c r="G250" i="6"/>
  <c r="B250" i="6"/>
  <c r="F243" i="6"/>
  <c r="H243" i="6"/>
  <c r="G283" i="6"/>
  <c r="B283" i="6"/>
  <c r="G259" i="6"/>
  <c r="B259" i="6"/>
  <c r="F223" i="6"/>
  <c r="H223" i="6"/>
  <c r="E185" i="6"/>
  <c r="E169" i="6"/>
  <c r="E272" i="6"/>
  <c r="G219" i="6"/>
  <c r="B219" i="6"/>
  <c r="F129" i="6"/>
  <c r="H129" i="6"/>
  <c r="F284" i="6"/>
  <c r="H284" i="6"/>
  <c r="F188" i="6"/>
  <c r="H188" i="6"/>
  <c r="F215" i="6"/>
  <c r="H215" i="6"/>
  <c r="F180" i="6"/>
  <c r="H180" i="6"/>
  <c r="E111" i="6"/>
  <c r="E47" i="6"/>
  <c r="F46" i="6"/>
  <c r="H46" i="6"/>
  <c r="G36" i="6"/>
  <c r="B36" i="6"/>
  <c r="F30" i="6"/>
  <c r="H30" i="6"/>
  <c r="F176" i="6"/>
  <c r="H176" i="6"/>
  <c r="G135" i="6"/>
  <c r="B135" i="6"/>
  <c r="F74" i="6"/>
  <c r="F23" i="6"/>
  <c r="F7" i="6"/>
  <c r="E121" i="6"/>
  <c r="E105" i="6"/>
  <c r="E41" i="6"/>
  <c r="G73" i="6"/>
  <c r="B73" i="6"/>
  <c r="G33" i="6"/>
  <c r="B33" i="6"/>
  <c r="G60" i="6"/>
  <c r="B60" i="6"/>
  <c r="F300" i="6"/>
  <c r="H300" i="6"/>
  <c r="E293" i="6"/>
  <c r="E285" i="6"/>
  <c r="E277" i="6"/>
  <c r="E269" i="6"/>
  <c r="E261" i="6"/>
  <c r="E253" i="6"/>
  <c r="E245" i="6"/>
  <c r="E237" i="6"/>
  <c r="E225" i="6"/>
  <c r="E209" i="6"/>
  <c r="F295" i="6"/>
  <c r="H295" i="6"/>
  <c r="G286" i="6"/>
  <c r="B286" i="6"/>
  <c r="F279" i="6"/>
  <c r="H279" i="6"/>
  <c r="G270" i="6"/>
  <c r="B270" i="6"/>
  <c r="F263" i="6"/>
  <c r="H263" i="6"/>
  <c r="G254" i="6"/>
  <c r="B254" i="6"/>
  <c r="F247" i="6"/>
  <c r="H247" i="6"/>
  <c r="G238" i="6"/>
  <c r="B238" i="6"/>
  <c r="F157" i="6"/>
  <c r="H157" i="6"/>
  <c r="G230" i="6"/>
  <c r="B230" i="6"/>
  <c r="F220" i="6"/>
  <c r="H220" i="6"/>
  <c r="G211" i="6"/>
  <c r="B211" i="6"/>
  <c r="E204" i="6"/>
  <c r="G198" i="6"/>
  <c r="B198" i="6"/>
  <c r="F196" i="6"/>
  <c r="H196" i="6"/>
  <c r="F232" i="6"/>
  <c r="H232" i="6"/>
  <c r="F219" i="6"/>
  <c r="H219" i="6"/>
  <c r="E200" i="6"/>
  <c r="F193" i="6"/>
  <c r="H193" i="6"/>
  <c r="E189" i="6"/>
  <c r="F177" i="6"/>
  <c r="H177" i="6"/>
  <c r="E173" i="6"/>
  <c r="E288" i="6"/>
  <c r="F256" i="6"/>
  <c r="H256" i="6"/>
  <c r="E149" i="6"/>
  <c r="F141" i="6"/>
  <c r="H141" i="6"/>
  <c r="E133" i="6"/>
  <c r="F125" i="6"/>
  <c r="H125" i="6"/>
  <c r="E118" i="6"/>
  <c r="E110" i="6"/>
  <c r="E102" i="6"/>
  <c r="E94" i="6"/>
  <c r="E86" i="6"/>
  <c r="E268" i="6"/>
  <c r="F236" i="6"/>
  <c r="H236" i="6"/>
  <c r="G222" i="6"/>
  <c r="B222" i="6"/>
  <c r="E199" i="6"/>
  <c r="E162" i="6"/>
  <c r="F150" i="6"/>
  <c r="H150" i="6"/>
  <c r="E146" i="6"/>
  <c r="F134" i="6"/>
  <c r="H134" i="6"/>
  <c r="E130" i="6"/>
  <c r="F276" i="6"/>
  <c r="H276" i="6"/>
  <c r="E244" i="6"/>
  <c r="G194" i="6"/>
  <c r="B194" i="6"/>
  <c r="G186" i="6"/>
  <c r="B186" i="6"/>
  <c r="E160" i="6"/>
  <c r="E158" i="6"/>
  <c r="E115" i="6"/>
  <c r="F110" i="6"/>
  <c r="H110" i="6"/>
  <c r="E99" i="6"/>
  <c r="F94" i="6"/>
  <c r="H94" i="6"/>
  <c r="E83" i="6"/>
  <c r="E75" i="6"/>
  <c r="E59" i="6"/>
  <c r="G116" i="6"/>
  <c r="B116" i="6"/>
  <c r="G108" i="6"/>
  <c r="B108" i="6"/>
  <c r="G100" i="6"/>
  <c r="B100" i="6"/>
  <c r="G92" i="6"/>
  <c r="B92" i="6"/>
  <c r="G84" i="6"/>
  <c r="B84" i="6"/>
  <c r="F81" i="6"/>
  <c r="H81" i="6"/>
  <c r="E78" i="6"/>
  <c r="F65" i="6"/>
  <c r="H65" i="6"/>
  <c r="E62" i="6"/>
  <c r="F49" i="6"/>
  <c r="E46" i="6"/>
  <c r="F42" i="6"/>
  <c r="E34" i="6"/>
  <c r="F26" i="6"/>
  <c r="E18" i="6"/>
  <c r="G16" i="6"/>
  <c r="B16" i="6"/>
  <c r="F10" i="6"/>
  <c r="E2" i="6"/>
  <c r="F2" i="5"/>
  <c r="F192" i="6"/>
  <c r="H192" i="6"/>
  <c r="E176" i="6"/>
  <c r="F77" i="6"/>
  <c r="H77" i="6"/>
  <c r="E74" i="6"/>
  <c r="F58" i="6"/>
  <c r="H58" i="6"/>
  <c r="F43" i="6"/>
  <c r="E39" i="6"/>
  <c r="F27" i="6"/>
  <c r="H27" i="6"/>
  <c r="E23" i="6"/>
  <c r="F11" i="6"/>
  <c r="E7" i="6"/>
  <c r="E296" i="6"/>
  <c r="F264" i="6"/>
  <c r="H264" i="6"/>
  <c r="G203" i="6"/>
  <c r="B203" i="6"/>
  <c r="E117" i="6"/>
  <c r="F109" i="6"/>
  <c r="H109" i="6"/>
  <c r="E101" i="6"/>
  <c r="F93" i="6"/>
  <c r="H93" i="6"/>
  <c r="E85" i="6"/>
  <c r="G80" i="6"/>
  <c r="B80" i="6"/>
  <c r="F73" i="6"/>
  <c r="H73" i="6"/>
  <c r="E70" i="6"/>
  <c r="G61" i="6"/>
  <c r="B61" i="6"/>
  <c r="G48" i="6"/>
  <c r="B48" i="6"/>
  <c r="G81" i="6"/>
  <c r="B81" i="6"/>
  <c r="F37" i="6"/>
  <c r="E25" i="6"/>
  <c r="F69" i="6"/>
  <c r="G44" i="6"/>
  <c r="B44" i="6"/>
  <c r="F9" i="6"/>
  <c r="G188" i="6"/>
  <c r="B188" i="6"/>
  <c r="F50" i="6"/>
  <c r="H50" i="6"/>
  <c r="F33" i="6"/>
  <c r="F17" i="6"/>
  <c r="D2" i="2"/>
  <c r="E1" i="2"/>
  <c r="A60" i="5" l="1"/>
  <c r="A73" i="5"/>
  <c r="A73" i="6" s="1"/>
  <c r="D73" i="6"/>
  <c r="A82" i="5"/>
  <c r="A82" i="6" s="1"/>
  <c r="D82" i="6"/>
  <c r="A84" i="5"/>
  <c r="A84" i="6" s="1"/>
  <c r="A92" i="5"/>
  <c r="A92" i="6" s="1"/>
  <c r="A79" i="5"/>
  <c r="A79" i="6" s="1"/>
  <c r="D79" i="6"/>
  <c r="A96" i="5"/>
  <c r="A96" i="6" s="1"/>
  <c r="A89" i="5"/>
  <c r="A89" i="6" s="1"/>
  <c r="D89" i="6"/>
  <c r="D67" i="6"/>
  <c r="A67" i="5"/>
  <c r="A67" i="6" s="1"/>
  <c r="A85" i="5"/>
  <c r="A85" i="6" s="1"/>
  <c r="D85" i="6"/>
  <c r="A94" i="5"/>
  <c r="A94" i="6" s="1"/>
  <c r="D94" i="6"/>
  <c r="A59" i="5"/>
  <c r="A59" i="6" s="1"/>
  <c r="A90" i="5"/>
  <c r="A90" i="6" s="1"/>
  <c r="D90" i="6"/>
  <c r="A64" i="5"/>
  <c r="A77" i="5"/>
  <c r="A77" i="6" s="1"/>
  <c r="D77" i="6"/>
  <c r="A70" i="5"/>
  <c r="A93" i="5"/>
  <c r="A93" i="6" s="1"/>
  <c r="D93" i="6"/>
  <c r="A83" i="5"/>
  <c r="A83" i="6" s="1"/>
  <c r="D83" i="6"/>
  <c r="A55" i="5"/>
  <c r="A55" i="6" s="1"/>
  <c r="A100" i="5"/>
  <c r="A100" i="6" s="1"/>
  <c r="D71" i="6"/>
  <c r="A71" i="5"/>
  <c r="A71" i="6" s="1"/>
  <c r="A81" i="5"/>
  <c r="A81" i="6" s="1"/>
  <c r="D81" i="6"/>
  <c r="A61" i="5"/>
  <c r="A61" i="6" s="1"/>
  <c r="D61" i="6"/>
  <c r="D75" i="6"/>
  <c r="A75" i="5"/>
  <c r="A75" i="6" s="1"/>
  <c r="D66" i="6"/>
  <c r="A66" i="5"/>
  <c r="A66" i="6" s="1"/>
  <c r="D95" i="6"/>
  <c r="A95" i="5"/>
  <c r="A95" i="6" s="1"/>
  <c r="D69" i="6"/>
  <c r="A69" i="5"/>
  <c r="A72" i="5"/>
  <c r="A72" i="6" s="1"/>
  <c r="A78" i="5"/>
  <c r="A97" i="5"/>
  <c r="A97" i="6" s="1"/>
  <c r="D97" i="6"/>
  <c r="D78" i="6"/>
  <c r="D88" i="6"/>
  <c r="A88" i="5"/>
  <c r="A88" i="6" s="1"/>
  <c r="A87" i="5"/>
  <c r="A87" i="6" s="1"/>
  <c r="D87" i="6"/>
  <c r="A65" i="5"/>
  <c r="A65" i="6" s="1"/>
  <c r="D65" i="6"/>
  <c r="A68" i="5"/>
  <c r="A98" i="5"/>
  <c r="A98" i="6" s="1"/>
  <c r="D98" i="6"/>
  <c r="A91" i="5"/>
  <c r="A91" i="6" s="1"/>
  <c r="D91" i="6"/>
  <c r="A74" i="5"/>
  <c r="A74" i="6" s="1"/>
  <c r="A99" i="5"/>
  <c r="A99" i="6" s="1"/>
  <c r="D99" i="6"/>
  <c r="D76" i="6"/>
  <c r="A76" i="5"/>
  <c r="A76" i="6" s="1"/>
  <c r="D63" i="6"/>
  <c r="A63" i="5"/>
  <c r="A63" i="6" s="1"/>
  <c r="A80" i="5"/>
  <c r="A86" i="5"/>
  <c r="A86" i="6" s="1"/>
  <c r="D86" i="6"/>
  <c r="A101" i="5"/>
  <c r="A101" i="6" s="1"/>
  <c r="D101" i="6"/>
  <c r="A62" i="5"/>
  <c r="A62" i="6" s="1"/>
  <c r="A2" i="5"/>
  <c r="A58" i="5"/>
  <c r="A58" i="6" s="1"/>
  <c r="A44" i="5"/>
  <c r="A44" i="6" s="1"/>
  <c r="D58" i="6"/>
  <c r="J17" i="1"/>
  <c r="A38" i="5"/>
  <c r="A38" i="6" s="1"/>
  <c r="A11" i="5"/>
  <c r="A11" i="6" s="1"/>
  <c r="A31" i="5"/>
  <c r="A31" i="6" s="1"/>
  <c r="A35" i="5"/>
  <c r="A35" i="6" s="1"/>
  <c r="A6" i="5"/>
  <c r="A6" i="6" s="1"/>
  <c r="A32" i="5"/>
  <c r="A32" i="6" s="1"/>
  <c r="A8" i="5"/>
  <c r="A8" i="6" s="1"/>
  <c r="A23" i="5"/>
  <c r="A23" i="6" s="1"/>
  <c r="D23" i="6"/>
  <c r="A25" i="5"/>
  <c r="A25" i="6" s="1"/>
  <c r="A48" i="5"/>
  <c r="A48" i="6" s="1"/>
  <c r="A13" i="5"/>
  <c r="A13" i="6" s="1"/>
  <c r="A20" i="5"/>
  <c r="A20" i="6" s="1"/>
  <c r="D11" i="6"/>
  <c r="D46" i="6"/>
  <c r="A46" i="5"/>
  <c r="A46" i="6" s="1"/>
  <c r="D51" i="6"/>
  <c r="A51" i="5"/>
  <c r="A51" i="6" s="1"/>
  <c r="D27" i="6"/>
  <c r="A27" i="5"/>
  <c r="A27" i="6" s="1"/>
  <c r="A10" i="5"/>
  <c r="A10" i="6" s="1"/>
  <c r="D42" i="6"/>
  <c r="A42" i="5"/>
  <c r="A42" i="6" s="1"/>
  <c r="A40" i="5"/>
  <c r="A40" i="6" s="1"/>
  <c r="A52" i="5"/>
  <c r="A52" i="6" s="1"/>
  <c r="D31" i="6"/>
  <c r="D25" i="6"/>
  <c r="A33" i="5"/>
  <c r="A33" i="6" s="1"/>
  <c r="D38" i="6"/>
  <c r="D41" i="6"/>
  <c r="A41" i="5"/>
  <c r="A41" i="6" s="1"/>
  <c r="D49" i="6"/>
  <c r="A49" i="5"/>
  <c r="A49" i="6" s="1"/>
  <c r="A37" i="5"/>
  <c r="A37" i="6" s="1"/>
  <c r="D44" i="6"/>
  <c r="A50" i="5"/>
  <c r="A50" i="6" s="1"/>
  <c r="D32" i="6"/>
  <c r="D6" i="6"/>
  <c r="A54" i="5"/>
  <c r="A54" i="6" s="1"/>
  <c r="D54" i="6"/>
  <c r="A43" i="5"/>
  <c r="A43" i="6" s="1"/>
  <c r="A56" i="5"/>
  <c r="A56" i="6" s="1"/>
  <c r="A36" i="5"/>
  <c r="A36" i="6" s="1"/>
  <c r="D55" i="6"/>
  <c r="A3" i="5"/>
  <c r="A3" i="6" s="1"/>
  <c r="A47" i="5"/>
  <c r="A47" i="6" s="1"/>
  <c r="D9" i="6"/>
  <c r="A9" i="5"/>
  <c r="A9" i="6" s="1"/>
  <c r="D13" i="6"/>
  <c r="D35" i="6"/>
  <c r="D53" i="6"/>
  <c r="A53" i="5"/>
  <c r="A53" i="6" s="1"/>
  <c r="A39" i="5"/>
  <c r="A39" i="6" s="1"/>
  <c r="A16" i="5"/>
  <c r="A16" i="6" s="1"/>
  <c r="D20" i="6"/>
  <c r="A7" i="5"/>
  <c r="A7" i="6" s="1"/>
  <c r="A17" i="5"/>
  <c r="A17" i="6" s="1"/>
  <c r="A5" i="5"/>
  <c r="A5" i="6" s="1"/>
  <c r="D5" i="6"/>
  <c r="D57" i="6"/>
  <c r="A57" i="5"/>
  <c r="A57" i="6" s="1"/>
  <c r="A4" i="5"/>
  <c r="A4" i="6" s="1"/>
  <c r="A24" i="5"/>
  <c r="A24" i="6" s="1"/>
  <c r="A15" i="5"/>
  <c r="A15" i="6" s="1"/>
  <c r="A14" i="5"/>
  <c r="A14" i="6" s="1"/>
  <c r="A12" i="5"/>
  <c r="A12" i="6" s="1"/>
  <c r="A34" i="5"/>
  <c r="A34" i="6" s="1"/>
  <c r="A30" i="5"/>
  <c r="A30" i="6" s="1"/>
  <c r="D30" i="6"/>
  <c r="A22" i="5"/>
  <c r="A22" i="6" s="1"/>
  <c r="D21" i="6"/>
  <c r="A21" i="5"/>
  <c r="A21" i="6" s="1"/>
  <c r="D19" i="6"/>
  <c r="A19" i="5"/>
  <c r="A19" i="6" s="1"/>
  <c r="D40" i="6"/>
  <c r="D18" i="6"/>
  <c r="A18" i="5"/>
  <c r="A18" i="6" s="1"/>
  <c r="A29" i="5"/>
  <c r="A29" i="6" s="1"/>
  <c r="A28" i="5"/>
  <c r="A28" i="6" s="1"/>
  <c r="A26" i="5"/>
  <c r="A26" i="6" s="1"/>
  <c r="D26" i="6"/>
  <c r="A45" i="5"/>
  <c r="A45" i="6" s="1"/>
  <c r="G32" i="6"/>
  <c r="H40" i="6"/>
  <c r="A68" i="6"/>
  <c r="A103" i="6"/>
  <c r="H17" i="6"/>
  <c r="H9" i="6"/>
  <c r="H69" i="6"/>
  <c r="A69" i="6"/>
  <c r="H37" i="6"/>
  <c r="H11" i="6"/>
  <c r="H43" i="6"/>
  <c r="H26" i="6"/>
  <c r="H23" i="6"/>
  <c r="H41" i="6"/>
  <c r="H3" i="6"/>
  <c r="H35" i="6"/>
  <c r="H2" i="6"/>
  <c r="H34" i="6"/>
  <c r="H62" i="6"/>
  <c r="H15" i="6"/>
  <c r="H25" i="6"/>
  <c r="H78" i="6"/>
  <c r="A78" i="6"/>
  <c r="H59" i="6"/>
  <c r="H32" i="6"/>
  <c r="H8" i="6"/>
  <c r="H20" i="6"/>
  <c r="A80" i="6"/>
  <c r="A60" i="6"/>
  <c r="H33" i="6"/>
  <c r="H10" i="6"/>
  <c r="H42" i="6"/>
  <c r="H49" i="6"/>
  <c r="H7" i="6"/>
  <c r="H74" i="6"/>
  <c r="H18" i="6"/>
  <c r="H29" i="6"/>
  <c r="H31" i="6"/>
  <c r="H13" i="6"/>
  <c r="H6" i="6"/>
  <c r="H22" i="6"/>
  <c r="H38" i="6"/>
  <c r="H70" i="6"/>
  <c r="A70" i="6"/>
  <c r="H39" i="6"/>
  <c r="H14" i="6"/>
  <c r="A4" i="3"/>
  <c r="A4" i="4"/>
  <c r="A5" i="1"/>
  <c r="H16" i="6"/>
  <c r="H36" i="6"/>
  <c r="A64" i="6"/>
  <c r="G46" i="6"/>
  <c r="B46" i="6"/>
  <c r="G244" i="6"/>
  <c r="B244" i="6"/>
  <c r="G162" i="6"/>
  <c r="B162" i="6"/>
  <c r="G94" i="6"/>
  <c r="B94" i="6"/>
  <c r="G200" i="6"/>
  <c r="B200" i="6"/>
  <c r="G237" i="6"/>
  <c r="B237" i="6"/>
  <c r="G169" i="6"/>
  <c r="B169" i="6"/>
  <c r="G67" i="6"/>
  <c r="B67" i="6"/>
  <c r="G91" i="6"/>
  <c r="B91" i="6"/>
  <c r="G156" i="6"/>
  <c r="B156" i="6"/>
  <c r="G90" i="6"/>
  <c r="B90" i="6"/>
  <c r="G122" i="6"/>
  <c r="B122" i="6"/>
  <c r="G249" i="6"/>
  <c r="B249" i="6"/>
  <c r="G281" i="6"/>
  <c r="B281" i="6"/>
  <c r="G43" i="6"/>
  <c r="B43" i="6"/>
  <c r="G30" i="6"/>
  <c r="B30" i="6"/>
  <c r="G144" i="6"/>
  <c r="B144" i="6"/>
  <c r="G175" i="6"/>
  <c r="B175" i="6"/>
  <c r="G205" i="6"/>
  <c r="B205" i="6"/>
  <c r="G13" i="6"/>
  <c r="B13" i="6"/>
  <c r="G3" i="6"/>
  <c r="B3" i="6"/>
  <c r="G231" i="6"/>
  <c r="B231" i="6"/>
  <c r="G145" i="6"/>
  <c r="B145" i="6"/>
  <c r="G25" i="6"/>
  <c r="B25" i="6"/>
  <c r="G59" i="6"/>
  <c r="B59" i="6"/>
  <c r="G99" i="6"/>
  <c r="B99" i="6"/>
  <c r="G160" i="6"/>
  <c r="B160" i="6"/>
  <c r="G102" i="6"/>
  <c r="B102" i="6"/>
  <c r="G149" i="6"/>
  <c r="B149" i="6"/>
  <c r="G288" i="6"/>
  <c r="B288" i="6"/>
  <c r="G204" i="6"/>
  <c r="B204" i="6"/>
  <c r="G261" i="6"/>
  <c r="B261" i="6"/>
  <c r="G293" i="6"/>
  <c r="B293" i="6"/>
  <c r="G272" i="6"/>
  <c r="B272" i="6"/>
  <c r="G276" i="6"/>
  <c r="B276" i="6"/>
  <c r="G138" i="6"/>
  <c r="B138" i="6"/>
  <c r="G154" i="6"/>
  <c r="B154" i="6"/>
  <c r="G236" i="6"/>
  <c r="B236" i="6"/>
  <c r="G82" i="6"/>
  <c r="B82" i="6"/>
  <c r="G98" i="6"/>
  <c r="B98" i="6"/>
  <c r="G114" i="6"/>
  <c r="B114" i="6"/>
  <c r="G125" i="6"/>
  <c r="B125" i="6"/>
  <c r="G141" i="6"/>
  <c r="B141" i="6"/>
  <c r="G196" i="6"/>
  <c r="B196" i="6"/>
  <c r="G217" i="6"/>
  <c r="B217" i="6"/>
  <c r="G241" i="6"/>
  <c r="B241" i="6"/>
  <c r="G257" i="6"/>
  <c r="B257" i="6"/>
  <c r="G273" i="6"/>
  <c r="B273" i="6"/>
  <c r="G289" i="6"/>
  <c r="B289" i="6"/>
  <c r="G69" i="6"/>
  <c r="B69" i="6"/>
  <c r="G58" i="6"/>
  <c r="B58" i="6"/>
  <c r="G71" i="6"/>
  <c r="B71" i="6"/>
  <c r="G119" i="6"/>
  <c r="B119" i="6"/>
  <c r="G136" i="6"/>
  <c r="B136" i="6"/>
  <c r="G215" i="6"/>
  <c r="B215" i="6"/>
  <c r="G129" i="6"/>
  <c r="B129" i="6"/>
  <c r="G240" i="6"/>
  <c r="B240" i="6"/>
  <c r="G167" i="6"/>
  <c r="B167" i="6"/>
  <c r="G179" i="6"/>
  <c r="B179" i="6"/>
  <c r="G195" i="6"/>
  <c r="B195" i="6"/>
  <c r="G224" i="6"/>
  <c r="B224" i="6"/>
  <c r="G221" i="6"/>
  <c r="B221" i="6"/>
  <c r="G53" i="6"/>
  <c r="B53" i="6"/>
  <c r="G66" i="6"/>
  <c r="B66" i="6"/>
  <c r="G19" i="6"/>
  <c r="B19" i="6"/>
  <c r="G22" i="6"/>
  <c r="B22" i="6"/>
  <c r="G79" i="6"/>
  <c r="B79" i="6"/>
  <c r="G292" i="6"/>
  <c r="B292" i="6"/>
  <c r="G142" i="6"/>
  <c r="B142" i="6"/>
  <c r="G252" i="6"/>
  <c r="B252" i="6"/>
  <c r="G216" i="6"/>
  <c r="B216" i="6"/>
  <c r="G213" i="6"/>
  <c r="B213" i="6"/>
  <c r="G212" i="6"/>
  <c r="B212" i="6"/>
  <c r="G9" i="6"/>
  <c r="B9" i="6"/>
  <c r="G113" i="6"/>
  <c r="B113" i="6"/>
  <c r="G248" i="6"/>
  <c r="B248" i="6"/>
  <c r="G27" i="6"/>
  <c r="B27" i="6"/>
  <c r="G103" i="6"/>
  <c r="B103" i="6"/>
  <c r="G124" i="6"/>
  <c r="B124" i="6"/>
  <c r="G140" i="6"/>
  <c r="B140" i="6"/>
  <c r="G260" i="6"/>
  <c r="B260" i="6"/>
  <c r="G177" i="6"/>
  <c r="B177" i="6"/>
  <c r="G171" i="6"/>
  <c r="B171" i="6"/>
  <c r="G191" i="6"/>
  <c r="B191" i="6"/>
  <c r="G38" i="6"/>
  <c r="B38" i="6"/>
  <c r="G63" i="6"/>
  <c r="B63" i="6"/>
  <c r="G137" i="6"/>
  <c r="B137" i="6"/>
  <c r="G228" i="6"/>
  <c r="B228" i="6"/>
  <c r="G197" i="6"/>
  <c r="B197" i="6"/>
  <c r="G296" i="6"/>
  <c r="B296" i="6"/>
  <c r="G176" i="6"/>
  <c r="B176" i="6"/>
  <c r="G62" i="6"/>
  <c r="B62" i="6"/>
  <c r="G78" i="6"/>
  <c r="B78" i="6"/>
  <c r="G158" i="6"/>
  <c r="B158" i="6"/>
  <c r="G130" i="6"/>
  <c r="B130" i="6"/>
  <c r="G110" i="6"/>
  <c r="B110" i="6"/>
  <c r="G173" i="6"/>
  <c r="B173" i="6"/>
  <c r="G189" i="6"/>
  <c r="B189" i="6"/>
  <c r="G209" i="6"/>
  <c r="B209" i="6"/>
  <c r="G269" i="6"/>
  <c r="B269" i="6"/>
  <c r="G111" i="6"/>
  <c r="B111" i="6"/>
  <c r="G109" i="6"/>
  <c r="B109" i="6"/>
  <c r="G264" i="6"/>
  <c r="B264" i="6"/>
  <c r="G10" i="6"/>
  <c r="B10" i="6"/>
  <c r="G42" i="6"/>
  <c r="B42" i="6"/>
  <c r="G106" i="6"/>
  <c r="B106" i="6"/>
  <c r="G256" i="6"/>
  <c r="B256" i="6"/>
  <c r="G181" i="6"/>
  <c r="B181" i="6"/>
  <c r="G220" i="6"/>
  <c r="B220" i="6"/>
  <c r="G201" i="6"/>
  <c r="B201" i="6"/>
  <c r="G265" i="6"/>
  <c r="B265" i="6"/>
  <c r="G50" i="6"/>
  <c r="B50" i="6"/>
  <c r="G97" i="6"/>
  <c r="B97" i="6"/>
  <c r="G87" i="6"/>
  <c r="B87" i="6"/>
  <c r="G150" i="6"/>
  <c r="B150" i="6"/>
  <c r="G284" i="6"/>
  <c r="B284" i="6"/>
  <c r="G187" i="6"/>
  <c r="B187" i="6"/>
  <c r="G35" i="6"/>
  <c r="B35" i="6"/>
  <c r="G14" i="6"/>
  <c r="B14" i="6"/>
  <c r="G55" i="6"/>
  <c r="B55" i="6"/>
  <c r="G208" i="6"/>
  <c r="B208" i="6"/>
  <c r="G85" i="6"/>
  <c r="B85" i="6"/>
  <c r="G101" i="6"/>
  <c r="B101" i="6"/>
  <c r="G117" i="6"/>
  <c r="B117" i="6"/>
  <c r="G7" i="6"/>
  <c r="B7" i="6"/>
  <c r="G23" i="6"/>
  <c r="B23" i="6"/>
  <c r="G39" i="6"/>
  <c r="B39" i="6"/>
  <c r="G18" i="6"/>
  <c r="B18" i="6"/>
  <c r="G83" i="6"/>
  <c r="B83" i="6"/>
  <c r="G115" i="6"/>
  <c r="B115" i="6"/>
  <c r="G199" i="6"/>
  <c r="B199" i="6"/>
  <c r="G86" i="6"/>
  <c r="B86" i="6"/>
  <c r="G118" i="6"/>
  <c r="B118" i="6"/>
  <c r="G133" i="6"/>
  <c r="B133" i="6"/>
  <c r="G225" i="6"/>
  <c r="B225" i="6"/>
  <c r="G245" i="6"/>
  <c r="B245" i="6"/>
  <c r="G277" i="6"/>
  <c r="B277" i="6"/>
  <c r="G105" i="6"/>
  <c r="B105" i="6"/>
  <c r="G47" i="6"/>
  <c r="B47" i="6"/>
  <c r="G185" i="6"/>
  <c r="B185" i="6"/>
  <c r="G29" i="6"/>
  <c r="B29" i="6"/>
  <c r="G54" i="6"/>
  <c r="B54" i="6"/>
  <c r="G15" i="6"/>
  <c r="B15" i="6"/>
  <c r="G31" i="6"/>
  <c r="B31" i="6"/>
  <c r="G26" i="6"/>
  <c r="B26" i="6"/>
  <c r="G51" i="6"/>
  <c r="B51" i="6"/>
  <c r="G152" i="6"/>
  <c r="B152" i="6"/>
  <c r="G70" i="6"/>
  <c r="B70" i="6"/>
  <c r="G74" i="6"/>
  <c r="B74" i="6"/>
  <c r="G2" i="6"/>
  <c r="B2" i="6"/>
  <c r="G34" i="6"/>
  <c r="B34" i="6"/>
  <c r="G75" i="6"/>
  <c r="B75" i="6"/>
  <c r="G146" i="6"/>
  <c r="B146" i="6"/>
  <c r="G268" i="6"/>
  <c r="B268" i="6"/>
  <c r="G253" i="6"/>
  <c r="B253" i="6"/>
  <c r="G285" i="6"/>
  <c r="B285" i="6"/>
  <c r="G41" i="6"/>
  <c r="B41" i="6"/>
  <c r="G121" i="6"/>
  <c r="B121" i="6"/>
  <c r="G93" i="6"/>
  <c r="B93" i="6"/>
  <c r="G107" i="6"/>
  <c r="B107" i="6"/>
  <c r="G123" i="6"/>
  <c r="B123" i="6"/>
  <c r="G165" i="6"/>
  <c r="B165" i="6"/>
  <c r="G232" i="6"/>
  <c r="B232" i="6"/>
  <c r="G233" i="6"/>
  <c r="B233" i="6"/>
  <c r="G300" i="6"/>
  <c r="B300" i="6"/>
  <c r="G11" i="6"/>
  <c r="B11" i="6"/>
  <c r="G192" i="6"/>
  <c r="B192" i="6"/>
  <c r="G128" i="6"/>
  <c r="B128" i="6"/>
  <c r="G89" i="6"/>
  <c r="B89" i="6"/>
  <c r="G6" i="6"/>
  <c r="B6" i="6"/>
  <c r="G132" i="6"/>
  <c r="B132" i="6"/>
  <c r="G148" i="6"/>
  <c r="B148" i="6"/>
  <c r="G134" i="6"/>
  <c r="B134" i="6"/>
  <c r="G193" i="6"/>
  <c r="B193" i="6"/>
  <c r="G163" i="6"/>
  <c r="B163" i="6"/>
  <c r="G183" i="6"/>
  <c r="B183" i="6"/>
  <c r="G299" i="6"/>
  <c r="B299" i="6"/>
  <c r="G280" i="6"/>
  <c r="B280" i="6"/>
  <c r="G95" i="6"/>
  <c r="B95" i="6"/>
  <c r="G126" i="6"/>
  <c r="B126" i="6"/>
  <c r="G229" i="6"/>
  <c r="B229" i="6"/>
  <c r="F1" i="2"/>
  <c r="E2" i="2"/>
  <c r="A2" i="6" l="1"/>
  <c r="A5" i="3"/>
  <c r="A6" i="1"/>
  <c r="A5" i="4"/>
  <c r="F2" i="2"/>
  <c r="G1" i="2"/>
  <c r="A6" i="3" l="1"/>
  <c r="A6" i="4"/>
  <c r="A7" i="1"/>
  <c r="G2" i="2"/>
  <c r="H1" i="2"/>
  <c r="A7" i="3" l="1"/>
  <c r="A8" i="1"/>
  <c r="A7" i="4"/>
  <c r="H2" i="2"/>
  <c r="I1" i="2"/>
  <c r="A8" i="4" l="1"/>
  <c r="A8" i="3"/>
  <c r="A9" i="1"/>
  <c r="J1" i="2"/>
  <c r="I2" i="2"/>
  <c r="A9" i="3" l="1"/>
  <c r="A10" i="1"/>
  <c r="A9" i="4"/>
  <c r="K1" i="2"/>
  <c r="J2" i="2"/>
  <c r="A10" i="3" l="1"/>
  <c r="A11" i="1"/>
  <c r="A10" i="4"/>
  <c r="K2" i="2"/>
  <c r="L1" i="2"/>
  <c r="A11" i="3" l="1"/>
  <c r="A12" i="1"/>
  <c r="A11" i="4"/>
  <c r="L2" i="2"/>
  <c r="M1" i="2"/>
  <c r="A12" i="4" l="1"/>
  <c r="A12" i="3"/>
  <c r="A13" i="1"/>
  <c r="N1" i="2"/>
  <c r="M2" i="2"/>
  <c r="A13" i="3" l="1"/>
  <c r="A14" i="1"/>
  <c r="A13" i="4"/>
  <c r="N2" i="2"/>
  <c r="O1" i="2"/>
  <c r="A14" i="4" l="1"/>
  <c r="A15" i="1"/>
  <c r="A14" i="3"/>
  <c r="O2" i="2"/>
  <c r="P1" i="2"/>
  <c r="A15" i="3" l="1"/>
  <c r="A16" i="1"/>
  <c r="A15" i="4"/>
  <c r="P2" i="2"/>
  <c r="Q1" i="2"/>
  <c r="A16" i="4" l="1"/>
  <c r="A16" i="3"/>
  <c r="A17" i="1"/>
  <c r="R1" i="2"/>
  <c r="Q2" i="2"/>
  <c r="A17" i="3" l="1"/>
  <c r="A18" i="1"/>
  <c r="A17" i="4"/>
  <c r="S1" i="2"/>
  <c r="R2" i="2"/>
  <c r="A18" i="4" l="1"/>
  <c r="A19" i="1"/>
  <c r="A18" i="3"/>
  <c r="S2" i="2"/>
  <c r="T1" i="2"/>
  <c r="A19" i="3" l="1"/>
  <c r="A20" i="1"/>
  <c r="A19" i="4"/>
  <c r="T2" i="2"/>
  <c r="U1" i="2"/>
  <c r="A20" i="4" l="1"/>
  <c r="A21" i="1"/>
  <c r="A20" i="3"/>
  <c r="V1" i="2"/>
  <c r="U2" i="2"/>
  <c r="A21" i="3" l="1"/>
  <c r="A22" i="1"/>
  <c r="A21" i="4"/>
  <c r="V2" i="2"/>
  <c r="W1" i="2"/>
  <c r="A22" i="4" l="1"/>
  <c r="A23" i="1"/>
  <c r="A22" i="3"/>
  <c r="W2" i="2"/>
  <c r="X1" i="2"/>
  <c r="A24" i="1" l="1"/>
  <c r="A23" i="4"/>
  <c r="A23" i="3"/>
  <c r="X2" i="2"/>
  <c r="Y1" i="2"/>
  <c r="A24" i="4" l="1"/>
  <c r="A24" i="3"/>
  <c r="A25" i="1"/>
  <c r="Z1" i="2"/>
  <c r="Y2" i="2"/>
  <c r="A25" i="3" l="1"/>
  <c r="A26" i="1"/>
  <c r="A25" i="4"/>
  <c r="AA1" i="2"/>
  <c r="Z2" i="2"/>
  <c r="A26" i="4" l="1"/>
  <c r="A27" i="1"/>
  <c r="A26" i="3"/>
  <c r="AA2" i="2"/>
  <c r="AB1" i="2"/>
  <c r="A27" i="4" l="1"/>
  <c r="A27" i="3"/>
  <c r="A28" i="1"/>
  <c r="AB2" i="2"/>
  <c r="AC1" i="2"/>
  <c r="A28" i="4" l="1"/>
  <c r="A29" i="1"/>
  <c r="A28" i="3"/>
  <c r="AD1" i="2"/>
  <c r="AC2" i="2"/>
  <c r="A29" i="3" l="1"/>
  <c r="A30" i="1"/>
  <c r="A29" i="4"/>
  <c r="AD2" i="2"/>
  <c r="AE1" i="2"/>
  <c r="A30" i="4" l="1"/>
  <c r="A31" i="1"/>
  <c r="A30" i="3"/>
  <c r="AE2" i="2"/>
  <c r="AF1" i="2"/>
  <c r="A31" i="4" l="1"/>
  <c r="A32" i="1"/>
  <c r="A31" i="3"/>
  <c r="AF2" i="2"/>
  <c r="AG1" i="2"/>
  <c r="A32" i="4" l="1"/>
  <c r="A32" i="3"/>
  <c r="A33" i="1"/>
  <c r="AH1" i="2"/>
  <c r="AG2" i="2"/>
  <c r="A33" i="3" l="1"/>
  <c r="A34" i="1"/>
  <c r="A33" i="4"/>
  <c r="AI1" i="2"/>
  <c r="AH2" i="2"/>
  <c r="A34" i="3" l="1"/>
  <c r="A35" i="1"/>
  <c r="A34" i="4"/>
  <c r="AI2" i="2"/>
  <c r="AJ1" i="2"/>
  <c r="A35" i="4" l="1"/>
  <c r="A35" i="3"/>
  <c r="A36" i="1"/>
  <c r="AJ2" i="2"/>
  <c r="AK1" i="2"/>
  <c r="A36" i="4" l="1"/>
  <c r="A37" i="1"/>
  <c r="A36" i="3"/>
  <c r="AL1" i="2"/>
  <c r="AK2" i="2"/>
  <c r="A37" i="3" l="1"/>
  <c r="A38" i="1"/>
  <c r="A37" i="4"/>
  <c r="AL2" i="2"/>
  <c r="AM1" i="2"/>
  <c r="A38" i="3" l="1"/>
  <c r="A39" i="1"/>
  <c r="A38" i="4"/>
  <c r="AM2" i="2"/>
  <c r="AN1" i="2"/>
  <c r="A39" i="4" l="1"/>
  <c r="A40" i="1"/>
  <c r="A39" i="3"/>
  <c r="AN2" i="2"/>
  <c r="AO1" i="2"/>
  <c r="A40" i="4" l="1"/>
  <c r="A40" i="3"/>
  <c r="A41" i="1"/>
  <c r="AP1" i="2"/>
  <c r="AO2" i="2"/>
  <c r="A41" i="3" l="1"/>
  <c r="A42" i="1"/>
  <c r="A41" i="4"/>
  <c r="AQ1" i="2"/>
  <c r="AP2" i="2"/>
  <c r="A42" i="4" l="1"/>
  <c r="A43" i="1"/>
  <c r="A42" i="3"/>
  <c r="AQ2" i="2"/>
  <c r="AR1" i="2"/>
  <c r="A43" i="4" l="1"/>
  <c r="A43" i="3"/>
  <c r="A44" i="1"/>
  <c r="AR2" i="2"/>
  <c r="AS1" i="2"/>
  <c r="A44" i="4" l="1"/>
  <c r="A45" i="1"/>
  <c r="A44" i="3"/>
  <c r="AT1" i="2"/>
  <c r="AS2" i="2"/>
  <c r="A45" i="4" l="1"/>
  <c r="A46" i="1"/>
  <c r="A45" i="3"/>
  <c r="AT2" i="2"/>
  <c r="AU1" i="2"/>
  <c r="A46" i="3" l="1"/>
  <c r="A47" i="1"/>
  <c r="A46" i="4"/>
  <c r="AU2" i="2"/>
  <c r="AV1" i="2"/>
  <c r="A47" i="4" l="1"/>
  <c r="A48" i="1"/>
  <c r="A47" i="3"/>
  <c r="AV2" i="2"/>
  <c r="AW1" i="2"/>
  <c r="A48" i="4" l="1"/>
  <c r="A48" i="3"/>
  <c r="A49" i="1"/>
  <c r="AX1" i="2"/>
  <c r="AW2" i="2"/>
  <c r="A49" i="4" l="1"/>
  <c r="A50" i="1"/>
  <c r="A49" i="3"/>
  <c r="AY1" i="2"/>
  <c r="AY2" i="2" s="1"/>
  <c r="AX2" i="2"/>
  <c r="A50" i="3" l="1"/>
  <c r="A51" i="1"/>
  <c r="A50" i="4"/>
  <c r="A51" i="4" l="1"/>
  <c r="A51" i="3"/>
  <c r="A52" i="1"/>
  <c r="A52" i="4" l="1"/>
  <c r="A53" i="1"/>
  <c r="A52" i="3"/>
  <c r="A53" i="4" l="1"/>
  <c r="A54" i="1"/>
  <c r="A53" i="3"/>
  <c r="A54" i="4" l="1"/>
  <c r="A55" i="1"/>
  <c r="A54" i="3"/>
  <c r="A55" i="4" l="1"/>
  <c r="A56" i="1"/>
  <c r="A55" i="3"/>
  <c r="A56" i="4" l="1"/>
  <c r="A56" i="3"/>
  <c r="A57" i="1"/>
  <c r="A58" i="1" s="1"/>
  <c r="A58" i="3" l="1"/>
  <c r="A59" i="1"/>
  <c r="A58" i="4"/>
  <c r="A57" i="4"/>
  <c r="A57" i="3"/>
  <c r="A60" i="1" l="1"/>
  <c r="A59" i="4"/>
  <c r="A59" i="3"/>
  <c r="A60" i="4" l="1"/>
  <c r="A61" i="1"/>
  <c r="A60" i="3"/>
  <c r="A61" i="4" l="1"/>
  <c r="A62" i="1"/>
  <c r="A61" i="3"/>
  <c r="A62" i="4" l="1"/>
  <c r="A63" i="1"/>
  <c r="A62" i="3"/>
  <c r="A63" i="4" l="1"/>
  <c r="A64" i="1"/>
  <c r="A63" i="3"/>
  <c r="A64" i="4" l="1"/>
  <c r="A65" i="1"/>
  <c r="A64" i="3"/>
  <c r="A65" i="4" l="1"/>
  <c r="A66" i="1"/>
  <c r="A65" i="3"/>
  <c r="A66" i="4" l="1"/>
  <c r="A67" i="1"/>
  <c r="A66" i="3"/>
  <c r="A68" i="1" l="1"/>
  <c r="A67" i="3"/>
  <c r="A67" i="4"/>
  <c r="A68" i="4" l="1"/>
  <c r="A69" i="1"/>
  <c r="A68" i="3"/>
  <c r="A69" i="4" l="1"/>
  <c r="A70" i="1"/>
  <c r="A69" i="3"/>
  <c r="A70" i="4" l="1"/>
  <c r="A71" i="1"/>
  <c r="A70" i="3"/>
  <c r="A71" i="4" l="1"/>
  <c r="A72" i="1"/>
  <c r="A71" i="3"/>
  <c r="A72" i="4" l="1"/>
  <c r="A73" i="1"/>
  <c r="A72" i="3"/>
  <c r="A73" i="4" l="1"/>
  <c r="A74" i="1"/>
  <c r="A73" i="3"/>
  <c r="A74" i="4" l="1"/>
  <c r="A75" i="1"/>
  <c r="A74" i="3"/>
  <c r="A76" i="1" l="1"/>
  <c r="A75" i="4"/>
  <c r="A75" i="3"/>
  <c r="A76" i="4" l="1"/>
  <c r="A77" i="1"/>
  <c r="A76" i="3"/>
  <c r="A77" i="4" l="1"/>
  <c r="A78" i="1"/>
  <c r="A77" i="3"/>
  <c r="A78" i="3" l="1"/>
  <c r="A79" i="1"/>
  <c r="A78" i="4"/>
  <c r="A79" i="4" l="1"/>
  <c r="A80" i="1"/>
  <c r="A79" i="3"/>
  <c r="A80" i="4" l="1"/>
  <c r="A81" i="1"/>
  <c r="A80" i="3"/>
  <c r="A81" i="4" l="1"/>
  <c r="A82" i="1"/>
  <c r="A81" i="3"/>
  <c r="A82" i="3" l="1"/>
  <c r="A83" i="1"/>
  <c r="A82" i="4"/>
  <c r="A84" i="1" l="1"/>
  <c r="A83" i="3"/>
  <c r="A83" i="4"/>
  <c r="A84" i="4" l="1"/>
  <c r="A85" i="1"/>
  <c r="A84" i="3"/>
  <c r="A85" i="4" l="1"/>
  <c r="A86" i="1"/>
  <c r="A85" i="3"/>
  <c r="A86" i="4" l="1"/>
  <c r="A87" i="1"/>
  <c r="A86" i="3"/>
  <c r="A87" i="4" l="1"/>
  <c r="A88" i="1"/>
  <c r="A87" i="3"/>
  <c r="A88" i="4" l="1"/>
  <c r="A89" i="1"/>
  <c r="A88" i="3"/>
  <c r="A89" i="4" l="1"/>
  <c r="A90" i="1"/>
  <c r="A89" i="3"/>
  <c r="A90" i="4" l="1"/>
  <c r="A91" i="1"/>
  <c r="A90" i="3"/>
  <c r="A92" i="1" l="1"/>
  <c r="A91" i="4"/>
  <c r="A91" i="3"/>
  <c r="A92" i="4" l="1"/>
  <c r="A93" i="1"/>
  <c r="A92" i="3"/>
  <c r="A93" i="4" l="1"/>
  <c r="A94" i="1"/>
  <c r="A93" i="3"/>
  <c r="A94" i="4" l="1"/>
  <c r="A95" i="1"/>
  <c r="A94" i="3"/>
  <c r="A95" i="4" l="1"/>
  <c r="A96" i="1"/>
  <c r="A95" i="3"/>
  <c r="A96" i="4" l="1"/>
  <c r="A97" i="1"/>
  <c r="A96" i="3"/>
  <c r="A97" i="4" l="1"/>
  <c r="A98" i="1"/>
  <c r="A97" i="3"/>
  <c r="A98" i="4" l="1"/>
  <c r="A99" i="1"/>
  <c r="A98" i="3"/>
  <c r="A100" i="1" l="1"/>
  <c r="A99" i="4"/>
  <c r="A99" i="3"/>
  <c r="A100" i="4" l="1"/>
  <c r="A101" i="1"/>
  <c r="A100" i="3"/>
  <c r="A101" i="4" l="1"/>
  <c r="A101" i="3"/>
</calcChain>
</file>

<file path=xl/sharedStrings.xml><?xml version="1.0" encoding="utf-8"?>
<sst xmlns="http://schemas.openxmlformats.org/spreadsheetml/2006/main" count="392" uniqueCount="190">
  <si>
    <t>מס"ד</t>
  </si>
  <si>
    <t>מתחרים</t>
  </si>
  <si>
    <t>מגדר</t>
  </si>
  <si>
    <t>ש. לידה</t>
  </si>
  <si>
    <t>גיל</t>
  </si>
  <si>
    <t>קטגוריה</t>
  </si>
  <si>
    <t>תז</t>
  </si>
  <si>
    <t>עונת תחרות</t>
  </si>
  <si>
    <t>הוראות כלליות:</t>
  </si>
  <si>
    <t>שנתון צעיר</t>
  </si>
  <si>
    <t>שנתון בוגר</t>
  </si>
  <si>
    <t>לעדכן רק גליונות עם טאב בצבע ירוק.</t>
  </si>
  <si>
    <t>ילדים</t>
  </si>
  <si>
    <t>E</t>
  </si>
  <si>
    <t>בתוך הגליונות ניתן לעדכן רק תאים עם רקע לבן.</t>
  </si>
  <si>
    <t>בנים youth d</t>
  </si>
  <si>
    <t>DM</t>
  </si>
  <si>
    <t>בנות youth d</t>
  </si>
  <si>
    <t>DF</t>
  </si>
  <si>
    <t>הוראות לגליון זה:</t>
  </si>
  <si>
    <t>בנים youth c</t>
  </si>
  <si>
    <t>CM</t>
  </si>
  <si>
    <t>בטור B להכניס את השם. שאר הגליונות מתעדכנים אוטומטית</t>
  </si>
  <si>
    <t>בנות youth c</t>
  </si>
  <si>
    <t>CF</t>
  </si>
  <si>
    <t>בטור C להכניס רק ערכים "M" או "F"</t>
  </si>
  <si>
    <t>בנים youth b</t>
  </si>
  <si>
    <t>BM</t>
  </si>
  <si>
    <t>בטור D להכניס רק את שנת הלידה בפורמט YYYY</t>
  </si>
  <si>
    <t>בנות youth b</t>
  </si>
  <si>
    <t>BF</t>
  </si>
  <si>
    <t>בתאים L1 M1 להכניס את השנים של עונת התחרויות הנוכחית</t>
  </si>
  <si>
    <t>בנים youth a</t>
  </si>
  <si>
    <t>AM</t>
  </si>
  <si>
    <t>חשוב: אין למחוק שורות או להעביר שורות ממקום למקום.</t>
  </si>
  <si>
    <t>בנות youth a</t>
  </si>
  <si>
    <t>AF</t>
  </si>
  <si>
    <t xml:space="preserve">אם יש טעות, לכתוב מתחרה מעל מתחרה אחר (לשנות שם) - לא למחוק ולקפוץ שורות!! </t>
  </si>
  <si>
    <t>בנים juniors</t>
  </si>
  <si>
    <t>JM</t>
  </si>
  <si>
    <t>בנות juniors</t>
  </si>
  <si>
    <t>JF</t>
  </si>
  <si>
    <t>בוגרים</t>
  </si>
  <si>
    <t>M</t>
  </si>
  <si>
    <t>בוגרות</t>
  </si>
  <si>
    <t>F</t>
  </si>
  <si>
    <t>סך הכל</t>
  </si>
  <si>
    <t>מסלול</t>
  </si>
  <si>
    <t>ניקוד מקסימלי</t>
  </si>
  <si>
    <t>Lower Bound</t>
  </si>
  <si>
    <t>Points</t>
  </si>
  <si>
    <t>Level</t>
  </si>
  <si>
    <t>V0</t>
  </si>
  <si>
    <t>V1</t>
  </si>
  <si>
    <t>V2</t>
  </si>
  <si>
    <t>V3</t>
  </si>
  <si>
    <t>V4</t>
  </si>
  <si>
    <t>V5</t>
  </si>
  <si>
    <t>V6</t>
  </si>
  <si>
    <t>V7</t>
  </si>
  <si>
    <t>V8</t>
  </si>
  <si>
    <t>בתאים A6 עד A14 לעדכן את הערך הנמוך של כל רמה</t>
  </si>
  <si>
    <t>דוגמא: אם מסלולים 14 עד 18 שייכים לרמה V4 או 500 נקודות צריך להכניס את הערך 14 (ראו תא A10)</t>
  </si>
  <si>
    <t>שם/מסלול</t>
  </si>
  <si>
    <t>להכניס את מספר הנסיונות לכל מסלול לכל מתחרה. מתקבלים ערכים בין 1 ל 5 בלבד.</t>
  </si>
  <si>
    <t xml:space="preserve">להכניס את כל המסלולים שמתחרה מסוים עשה. התוכנה מחשבת את הניקוד הסופי מהמסלולים המדורגים הכי גבוה בניקוד. </t>
  </si>
  <si>
    <t>לא לגעת בתאים הכחולים!!</t>
  </si>
  <si>
    <t>דירוג</t>
  </si>
  <si>
    <t>שם</t>
  </si>
  <si>
    <t>ניקוד</t>
  </si>
  <si>
    <t>ת. לידה</t>
  </si>
  <si>
    <t>ת.ז</t>
  </si>
  <si>
    <t>ניקוד סופי</t>
  </si>
  <si>
    <t>ג'נדר</t>
  </si>
  <si>
    <t>מועדון</t>
  </si>
  <si>
    <t>אביאל דורון</t>
  </si>
  <si>
    <t>אביתר פינחס</t>
  </si>
  <si>
    <t>אברהם  ורשאי</t>
  </si>
  <si>
    <t>אדם כהן</t>
  </si>
  <si>
    <t>אופרי לוי</t>
  </si>
  <si>
    <t>אור סימון</t>
  </si>
  <si>
    <t>אור רינגל</t>
  </si>
  <si>
    <t>אורי שמואל שחר</t>
  </si>
  <si>
    <t>אייל לוי</t>
  </si>
  <si>
    <t>אילי אברמוביץ'</t>
  </si>
  <si>
    <t>איתי הוברמן</t>
  </si>
  <si>
    <t>איתמר ארז</t>
  </si>
  <si>
    <t>איתמר גולדשמידט</t>
  </si>
  <si>
    <t>איתמר מורדכוביץ</t>
  </si>
  <si>
    <t>איתמר עטייה</t>
  </si>
  <si>
    <t>איתמר צרפתי</t>
  </si>
  <si>
    <t>איתן יופה</t>
  </si>
  <si>
    <t>אלון אוסדצי</t>
  </si>
  <si>
    <t xml:space="preserve">אלון ליברמן </t>
  </si>
  <si>
    <t>אלון פיק</t>
  </si>
  <si>
    <t>אלמה ורדימון</t>
  </si>
  <si>
    <t>אלעד נצר</t>
  </si>
  <si>
    <t>אסף אולמר</t>
  </si>
  <si>
    <t>אסף יעקב</t>
  </si>
  <si>
    <t>אריאל פריד</t>
  </si>
  <si>
    <t>בן גולדשמידט</t>
  </si>
  <si>
    <t>בני אין  גלפמן</t>
  </si>
  <si>
    <t>בנימין פאריק</t>
  </si>
  <si>
    <t>גיא עמרי</t>
  </si>
  <si>
    <t>גיא פלג</t>
  </si>
  <si>
    <t>גיא קורקוס</t>
  </si>
  <si>
    <t>גיא קציר</t>
  </si>
  <si>
    <t>גיל דטנר</t>
  </si>
  <si>
    <t>גילעד רפאל</t>
  </si>
  <si>
    <t>גלי ברסקה</t>
  </si>
  <si>
    <t>דויד אילן</t>
  </si>
  <si>
    <t>דן זסלבסקי</t>
  </si>
  <si>
    <t>דניאל  אטיאס</t>
  </si>
  <si>
    <t>הילה גולדמן</t>
  </si>
  <si>
    <t>חגי הפטר</t>
  </si>
  <si>
    <t>יהונתן יוריסטה</t>
  </si>
  <si>
    <t>יהל סנד</t>
  </si>
  <si>
    <t>יהלי זיסוביץ</t>
  </si>
  <si>
    <t>יואב קלדרון</t>
  </si>
  <si>
    <t>יותם  רז</t>
  </si>
  <si>
    <t>יותם שיין</t>
  </si>
  <si>
    <t>ינאי  נימצן</t>
  </si>
  <si>
    <t>ינאי גור לביא</t>
  </si>
  <si>
    <t>ירין הרמן</t>
  </si>
  <si>
    <t>לב קרבצוב</t>
  </si>
  <si>
    <t>לביא שמעוני</t>
  </si>
  <si>
    <t>ליאב רייכמן</t>
  </si>
  <si>
    <t>ליאון קאופמן</t>
  </si>
  <si>
    <t>ליאן ון לואן</t>
  </si>
  <si>
    <t>לירוי נתנאל כהן</t>
  </si>
  <si>
    <t>לירי אביגדור</t>
  </si>
  <si>
    <t>מאיה סטרובינסקי</t>
  </si>
  <si>
    <t>מיכל פייביש</t>
  </si>
  <si>
    <t>מעיין דוד איזנברג</t>
  </si>
  <si>
    <t>מעין גוטמן</t>
  </si>
  <si>
    <t>נבו ברי</t>
  </si>
  <si>
    <t>נבו חנגלי</t>
  </si>
  <si>
    <t>נבו כליפה</t>
  </si>
  <si>
    <t>נועם ברכה</t>
  </si>
  <si>
    <t>נועם יואל פורת</t>
  </si>
  <si>
    <t>נועם נוי</t>
  </si>
  <si>
    <t>נועם קורן</t>
  </si>
  <si>
    <t>נועם שפי</t>
  </si>
  <si>
    <t>נורי רימר</t>
  </si>
  <si>
    <t>נטע זקש- אדרעי</t>
  </si>
  <si>
    <t>ניתאי פנחס</t>
  </si>
  <si>
    <t>נעמה ברק</t>
  </si>
  <si>
    <t>סתיו שיין</t>
  </si>
  <si>
    <t>עברי  עמוסי</t>
  </si>
  <si>
    <t>עדי קלישר</t>
  </si>
  <si>
    <t>עומר אבירם</t>
  </si>
  <si>
    <t>עומר בזר</t>
  </si>
  <si>
    <t>עומר הבר</t>
  </si>
  <si>
    <t>עומר רפאל לביא</t>
  </si>
  <si>
    <t>עומרי זיו</t>
  </si>
  <si>
    <t>עומרי נצר</t>
  </si>
  <si>
    <t>עידו גרינברג</t>
  </si>
  <si>
    <t>עידן  ליאני</t>
  </si>
  <si>
    <t>עילאי פופ</t>
  </si>
  <si>
    <t>ענבר קיטאי</t>
  </si>
  <si>
    <t>פיוטר אופנשטיין</t>
  </si>
  <si>
    <t>ראם ויין</t>
  </si>
  <si>
    <t>רובי אוריצקי</t>
  </si>
  <si>
    <t>רום יער</t>
  </si>
  <si>
    <t>רועי  ארזי</t>
  </si>
  <si>
    <t>רועי ניסים בוקארה</t>
  </si>
  <si>
    <t>רותם סטדניקוב</t>
  </si>
  <si>
    <t>רעי שוהם</t>
  </si>
  <si>
    <t>שי  פלנבאום</t>
  </si>
  <si>
    <t>שני שינברג באדר</t>
  </si>
  <si>
    <t>שקד היינמן</t>
  </si>
  <si>
    <t>תומר אפלבלט</t>
  </si>
  <si>
    <t>תומר זוהר</t>
  </si>
  <si>
    <t xml:space="preserve">תור וינטר </t>
  </si>
  <si>
    <t>תמיר סגל</t>
  </si>
  <si>
    <t>מטפסי תל אביב</t>
  </si>
  <si>
    <t>בולדר מכבי חיפה</t>
  </si>
  <si>
    <t>מכבי לוין חדרה</t>
  </si>
  <si>
    <t>מכבי מאנקיז נתניה</t>
  </si>
  <si>
    <t>מכבי רחובות - מועדון לנינג'ה וטיפוס</t>
  </si>
  <si>
    <t>חברת מוסדות חינוך ותרבות בתל מונד</t>
  </si>
  <si>
    <t>טופ נתניה- מועדון טיפוס ספורטיבי</t>
  </si>
  <si>
    <t>הפועל עמק הירדן - רוקה</t>
  </si>
  <si>
    <t>קיר יואב</t>
  </si>
  <si>
    <t>אימונים טיפוס עצמה</t>
  </si>
  <si>
    <t>טוטם</t>
  </si>
  <si>
    <t>מכבי טס"ה</t>
  </si>
  <si>
    <t>אסא טכניון</t>
  </si>
  <si>
    <t>מגדל שגיא</t>
  </si>
  <si>
    <t>טיפוס מדברי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</si>
</sst>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1"/>
      <color theme="1"/>
      <name val="Arial"/>
      <scheme val="minor"/>
    </font>
    <font>
      <b/>
      <u/>
      <sz val="11"/>
      <color theme="1"/>
      <name val="Arial"/>
    </font>
    <font>
      <sz val="11"/>
      <color theme="1"/>
      <name val="Arial"/>
    </font>
    <font>
      <b/>
      <sz val="11"/>
      <color theme="1"/>
      <name val="Arial"/>
    </font>
    <font>
      <sz val="11"/>
      <color theme="1"/>
      <name val="Calibri"/>
    </font>
    <font>
      <b/>
      <sz val="11"/>
      <color rgb="FFFF0000"/>
      <name val="Arial"/>
    </font>
    <font>
      <sz val="11"/>
      <color rgb="FF000000"/>
      <name val="Arial"/>
    </font>
    <font>
      <b/>
      <u/>
      <sz val="11"/>
      <color theme="1"/>
      <name val="Arial"/>
    </font>
    <font>
      <u/>
      <sz val="11"/>
      <color theme="1"/>
      <name val="Arial"/>
    </font>
    <font>
      <b/>
      <u/>
      <sz val="11"/>
      <color theme="1"/>
      <name val="Arial"/>
    </font>
    <font>
      <sz val="11"/>
      <color rgb="FFFF0000"/>
      <name val="Arial"/>
    </font>
    <font>
      <b/>
      <u/>
      <sz val="11"/>
      <color theme="1"/>
      <name val="Arial"/>
    </font>
    <font>
      <b/>
      <u/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CC2E5"/>
        <bgColor rgb="FF9CC2E5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33CAFF"/>
        <bgColor rgb="FF33CAFF"/>
      </patternFill>
    </fill>
    <fill>
      <patternFill patternType="solid">
        <fgColor rgb="FFF290DF"/>
        <bgColor rgb="FFF290DF"/>
      </patternFill>
    </fill>
    <fill>
      <patternFill patternType="solid">
        <fgColor rgb="FF8EAADB"/>
        <bgColor rgb="FF8EAADB"/>
      </patternFill>
    </fill>
    <fill>
      <patternFill patternType="solid">
        <fgColor rgb="FFFBE4D5"/>
        <bgColor rgb="FFFBE4D5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center" wrapText="1" readingOrder="2"/>
    </xf>
    <xf numFmtId="1" fontId="2" fillId="2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4" fillId="0" borderId="2" xfId="0" applyFont="1" applyBorder="1" applyAlignment="1">
      <alignment horizontal="right" wrapText="1" readingOrder="2"/>
    </xf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6" fillId="0" borderId="0" xfId="0" applyFont="1"/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readingOrder="1"/>
    </xf>
    <xf numFmtId="16" fontId="2" fillId="0" borderId="0" xfId="0" applyNumberFormat="1" applyFont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right"/>
    </xf>
    <xf numFmtId="1" fontId="2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right"/>
    </xf>
    <xf numFmtId="0" fontId="10" fillId="0" borderId="0" xfId="0" applyFont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11" fillId="2" borderId="2" xfId="0" applyFont="1" applyFill="1" applyBorder="1" applyAlignment="1">
      <alignment horizontal="center" wrapText="1" readingOrder="2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2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</dxfs>
  <tableStyles count="1">
    <tableStyle name="Atempts-style" pivot="0" count="2" xr9:uid="{00000000-0011-0000-FFFF-FFFF00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342900</xdr:colOff>
      <xdr:row>6</xdr:row>
      <xdr:rowOff>57150</xdr:rowOff>
    </xdr:from>
    <xdr:ext cx="7648575" cy="35433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C1:AZ301" headerRowCount="0">
  <tableColumns count="50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00000000-0010-0000-0000-000016000000}" name="Column22"/>
    <tableColumn id="23" xr3:uid="{00000000-0010-0000-0000-000017000000}" name="Column23"/>
    <tableColumn id="24" xr3:uid="{00000000-0010-0000-0000-000018000000}" name="Column24"/>
    <tableColumn id="25" xr3:uid="{00000000-0010-0000-0000-000019000000}" name="Column25"/>
    <tableColumn id="26" xr3:uid="{00000000-0010-0000-0000-00001A000000}" name="Column26"/>
    <tableColumn id="27" xr3:uid="{00000000-0010-0000-0000-00001B000000}" name="Column27"/>
    <tableColumn id="28" xr3:uid="{00000000-0010-0000-0000-00001C000000}" name="Column28"/>
    <tableColumn id="29" xr3:uid="{00000000-0010-0000-0000-00001D000000}" name="Column29"/>
    <tableColumn id="30" xr3:uid="{00000000-0010-0000-0000-00001E000000}" name="Column30"/>
    <tableColumn id="31" xr3:uid="{00000000-0010-0000-0000-00001F000000}" name="Column31"/>
    <tableColumn id="32" xr3:uid="{00000000-0010-0000-0000-000020000000}" name="Column32"/>
    <tableColumn id="33" xr3:uid="{00000000-0010-0000-0000-000021000000}" name="Column33"/>
    <tableColumn id="34" xr3:uid="{00000000-0010-0000-0000-000022000000}" name="Column34"/>
    <tableColumn id="35" xr3:uid="{00000000-0010-0000-0000-000023000000}" name="Column35"/>
    <tableColumn id="36" xr3:uid="{00000000-0010-0000-0000-000024000000}" name="Column36"/>
    <tableColumn id="37" xr3:uid="{00000000-0010-0000-0000-000025000000}" name="Column37"/>
    <tableColumn id="38" xr3:uid="{00000000-0010-0000-0000-000026000000}" name="Column38"/>
    <tableColumn id="39" xr3:uid="{00000000-0010-0000-0000-000027000000}" name="Column39"/>
    <tableColumn id="40" xr3:uid="{00000000-0010-0000-0000-000028000000}" name="Column40"/>
    <tableColumn id="41" xr3:uid="{00000000-0010-0000-0000-000029000000}" name="Column41"/>
    <tableColumn id="42" xr3:uid="{00000000-0010-0000-0000-00002A000000}" name="Column42"/>
    <tableColumn id="43" xr3:uid="{00000000-0010-0000-0000-00002B000000}" name="Column43"/>
    <tableColumn id="44" xr3:uid="{00000000-0010-0000-0000-00002C000000}" name="Column44"/>
    <tableColumn id="45" xr3:uid="{00000000-0010-0000-0000-00002D000000}" name="Column45"/>
    <tableColumn id="46" xr3:uid="{00000000-0010-0000-0000-00002E000000}" name="Column46"/>
    <tableColumn id="47" xr3:uid="{00000000-0010-0000-0000-00002F000000}" name="Column47"/>
    <tableColumn id="48" xr3:uid="{00000000-0010-0000-0000-000030000000}" name="Column48"/>
    <tableColumn id="49" xr3:uid="{00000000-0010-0000-0000-000031000000}" name="Column49"/>
    <tableColumn id="50" xr3:uid="{00000000-0010-0000-0000-000032000000}" name="Column50"/>
  </tableColumns>
  <tableStyleInfo name="Atemp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גיליון1">
    <tabColor rgb="FF00B050"/>
  </sheetPr>
  <dimension ref="A1:AF1000"/>
  <sheetViews>
    <sheetView rightToLeft="1" workbookViewId="0">
      <pane ySplit="1" topLeftCell="A2" activePane="bottomLeft" state="frozen"/>
      <selection pane="bottomLeft" activeCell="G12" sqref="G12"/>
    </sheetView>
  </sheetViews>
  <sheetFormatPr defaultColWidth="12.59765625" defaultRowHeight="15" customHeight="1" x14ac:dyDescent="0.25"/>
  <cols>
    <col min="1" max="1" width="5.69921875" customWidth="1"/>
    <col min="2" max="2" width="17.3984375" customWidth="1"/>
    <col min="3" max="3" width="5.69921875" style="34" customWidth="1"/>
    <col min="4" max="4" width="10.8984375" customWidth="1"/>
    <col min="5" max="5" width="10" customWidth="1"/>
    <col min="6" max="6" width="9.59765625" customWidth="1"/>
    <col min="7" max="7" width="9.8984375" customWidth="1"/>
    <col min="8" max="8" width="27.5" bestFit="1" customWidth="1"/>
    <col min="9" max="9" width="7.3984375" customWidth="1"/>
    <col min="10" max="11" width="11.19921875" customWidth="1"/>
    <col min="12" max="12" width="12.19921875" customWidth="1"/>
    <col min="13" max="14" width="8.59765625" customWidth="1"/>
    <col min="15" max="15" width="6.19921875" customWidth="1"/>
    <col min="16" max="32" width="5.69921875" customWidth="1"/>
  </cols>
  <sheetData>
    <row r="1" spans="1:3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74</v>
      </c>
      <c r="I1" s="2"/>
      <c r="J1" s="2"/>
      <c r="K1" s="2"/>
      <c r="L1" s="1" t="s">
        <v>7</v>
      </c>
      <c r="M1" s="3">
        <v>2024</v>
      </c>
      <c r="N1" s="3">
        <v>2025</v>
      </c>
      <c r="O1" s="4"/>
      <c r="P1" s="2"/>
      <c r="Q1" s="5" t="s">
        <v>8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14.25" customHeight="1" x14ac:dyDescent="0.3">
      <c r="A2" s="6">
        <f>IF(B2="","",1)</f>
        <v>1</v>
      </c>
      <c r="B2" t="s">
        <v>75</v>
      </c>
      <c r="C2" s="34" t="s">
        <v>43</v>
      </c>
      <c r="D2" s="7">
        <v>2009</v>
      </c>
      <c r="E2" s="8">
        <f t="shared" ref="E2:E256" ca="1" si="0">IF(D2="","",(YEAR(TODAY())-D2))</f>
        <v>16</v>
      </c>
      <c r="F2" s="6" t="str">
        <f t="shared" ref="F2:F256" si="1">IF(D2="","",(IF(AND(OR(D2&gt;=$M$4,D2&gt;=$N$4),C2="F"),"E",(IF(AND(OR(D2&gt;=$M$4,D2&gt;=$N$4),C2="M"),"E",(IF(AND(OR(D2=$M$5,D2=$N$5),C2="M"),"DM",(IF(AND(OR(D2=$M$6,D2=$N$6),C2="F"),"DF",(IF(AND(OR(D2=$M$7,D2=$N$7),C2="M"),"CM",(IF(AND(OR(D2=$M$8,D2=$N$8),C2="F"),"CF",(IF(AND(OR(D2=$M$9,D2=$N$9),C2="M"),"BM",(IF(AND(OR(D2=$M$10,D2=$N$10),C2="F"),"BF",(IF(AND(OR(D2=$M$11,D2=$N$11),C2="M"),"AM",(IF(AND(OR(D2=$M$12,D2=$N$12),C2="F"),"AF",(IF(AND(OR(D2=$M$13,D2=$N$13),C2="M"),"JM",(IF(AND(OR(D2=$M$14,D2=$N$14),C2="F"),"JF",(IF(AND(OR(D2&lt;=$M$15,D2&lt;=$N$15),C2="M"),"M",(IF(AND(OR(D2&lt;=$M$15,D2&lt;=$N$15),C2="F"),"F")))))))))))))))))))))))))))))</f>
        <v>AM</v>
      </c>
      <c r="G2" s="2">
        <v>329742233</v>
      </c>
      <c r="H2" s="2" t="s">
        <v>175</v>
      </c>
      <c r="I2" s="2"/>
      <c r="J2" s="2"/>
      <c r="K2" s="2"/>
      <c r="L2" s="2"/>
      <c r="M2" s="2"/>
      <c r="N2" s="4"/>
      <c r="O2" s="4"/>
      <c r="P2" s="2"/>
      <c r="Q2" s="9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ht="14.25" customHeight="1" x14ac:dyDescent="0.3">
      <c r="A3" s="6">
        <f t="shared" ref="A3:A257" si="2">IF(B3="","",A2+1)</f>
        <v>2</v>
      </c>
      <c r="B3" t="s">
        <v>76</v>
      </c>
      <c r="C3" s="34" t="s">
        <v>43</v>
      </c>
      <c r="D3" s="7">
        <v>2010</v>
      </c>
      <c r="E3" s="8">
        <f t="shared" ca="1" si="0"/>
        <v>15</v>
      </c>
      <c r="F3" s="6" t="str">
        <f t="shared" si="1"/>
        <v>BM</v>
      </c>
      <c r="G3" s="2">
        <v>334621257</v>
      </c>
      <c r="H3" s="2" t="s">
        <v>176</v>
      </c>
      <c r="I3" s="2"/>
      <c r="J3" s="2"/>
      <c r="K3" s="2"/>
      <c r="L3" s="2"/>
      <c r="M3" s="2" t="s">
        <v>9</v>
      </c>
      <c r="N3" s="2" t="s">
        <v>10</v>
      </c>
      <c r="O3" s="4"/>
      <c r="P3" s="2"/>
      <c r="Q3" s="4" t="s">
        <v>11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</row>
    <row r="4" spans="1:32" ht="14.25" customHeight="1" x14ac:dyDescent="0.3">
      <c r="A4" s="6">
        <f t="shared" si="2"/>
        <v>3</v>
      </c>
      <c r="B4" t="s">
        <v>77</v>
      </c>
      <c r="C4" s="34" t="s">
        <v>43</v>
      </c>
      <c r="D4" s="7">
        <v>2008</v>
      </c>
      <c r="E4" s="8">
        <f t="shared" ca="1" si="0"/>
        <v>17</v>
      </c>
      <c r="F4" s="6" t="str">
        <f t="shared" si="1"/>
        <v>AM</v>
      </c>
      <c r="G4" s="2">
        <v>217256213</v>
      </c>
      <c r="H4" s="2" t="s">
        <v>176</v>
      </c>
      <c r="I4" s="2"/>
      <c r="J4" s="11">
        <f t="shared" ref="J4:J16" si="3">COUNTIF($F$2:$F$301,L4)</f>
        <v>0</v>
      </c>
      <c r="K4" s="12" t="s">
        <v>12</v>
      </c>
      <c r="L4" s="12" t="s">
        <v>13</v>
      </c>
      <c r="M4" s="2">
        <f>+$M$1-8</f>
        <v>2016</v>
      </c>
      <c r="N4" s="2">
        <f>+$N$1-8</f>
        <v>2017</v>
      </c>
      <c r="O4" s="4"/>
      <c r="P4" s="2"/>
      <c r="Q4" s="4" t="s">
        <v>14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</row>
    <row r="5" spans="1:32" ht="14.25" customHeight="1" x14ac:dyDescent="0.3">
      <c r="A5" s="6">
        <f t="shared" si="2"/>
        <v>4</v>
      </c>
      <c r="B5" t="s">
        <v>78</v>
      </c>
      <c r="C5" s="34" t="s">
        <v>43</v>
      </c>
      <c r="D5" s="7">
        <v>2009</v>
      </c>
      <c r="E5" s="8">
        <f t="shared" ca="1" si="0"/>
        <v>16</v>
      </c>
      <c r="F5" s="6" t="str">
        <f t="shared" si="1"/>
        <v>AM</v>
      </c>
      <c r="G5" s="2">
        <v>217817675</v>
      </c>
      <c r="H5" s="2" t="s">
        <v>175</v>
      </c>
      <c r="I5" s="2"/>
      <c r="J5" s="13">
        <f t="shared" si="3"/>
        <v>0</v>
      </c>
      <c r="K5" s="14" t="s">
        <v>15</v>
      </c>
      <c r="L5" s="14" t="s">
        <v>16</v>
      </c>
      <c r="M5" s="2">
        <f t="shared" ref="M5:M6" si="4">+$M$1-10</f>
        <v>2014</v>
      </c>
      <c r="N5" s="2">
        <f t="shared" ref="N5:N6" si="5">+$N$1-10</f>
        <v>2015</v>
      </c>
      <c r="O5" s="4"/>
      <c r="P5" s="2"/>
      <c r="Q5" s="4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15"/>
    </row>
    <row r="6" spans="1:32" ht="14.25" customHeight="1" x14ac:dyDescent="0.3">
      <c r="A6" s="6">
        <f t="shared" si="2"/>
        <v>5</v>
      </c>
      <c r="B6" t="s">
        <v>79</v>
      </c>
      <c r="C6" s="34" t="s">
        <v>45</v>
      </c>
      <c r="D6" s="7">
        <v>2011</v>
      </c>
      <c r="E6" s="8">
        <f t="shared" ca="1" si="0"/>
        <v>14</v>
      </c>
      <c r="F6" s="6" t="str">
        <f t="shared" si="1"/>
        <v>BF</v>
      </c>
      <c r="G6" s="2">
        <v>219701216</v>
      </c>
      <c r="H6" s="2" t="s">
        <v>177</v>
      </c>
      <c r="I6" s="2"/>
      <c r="J6" s="16">
        <f t="shared" si="3"/>
        <v>0</v>
      </c>
      <c r="K6" s="17" t="s">
        <v>17</v>
      </c>
      <c r="L6" s="17" t="s">
        <v>18</v>
      </c>
      <c r="M6" s="2">
        <f t="shared" si="4"/>
        <v>2014</v>
      </c>
      <c r="N6" s="2">
        <f t="shared" si="5"/>
        <v>2015</v>
      </c>
      <c r="O6" s="4"/>
      <c r="P6" s="2"/>
      <c r="Q6" s="5" t="s">
        <v>19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32" ht="14.25" customHeight="1" x14ac:dyDescent="0.3">
      <c r="A7" s="6">
        <f t="shared" si="2"/>
        <v>6</v>
      </c>
      <c r="B7" t="s">
        <v>80</v>
      </c>
      <c r="C7" s="34" t="s">
        <v>43</v>
      </c>
      <c r="D7" s="7">
        <v>2010</v>
      </c>
      <c r="E7" s="8">
        <f t="shared" ca="1" si="0"/>
        <v>15</v>
      </c>
      <c r="F7" s="6" t="str">
        <f t="shared" si="1"/>
        <v>BM</v>
      </c>
      <c r="G7" s="2">
        <v>334421468</v>
      </c>
      <c r="H7" s="2" t="s">
        <v>178</v>
      </c>
      <c r="I7" s="2"/>
      <c r="J7" s="13">
        <f t="shared" si="3"/>
        <v>0</v>
      </c>
      <c r="K7" s="14" t="s">
        <v>20</v>
      </c>
      <c r="L7" s="14" t="s">
        <v>21</v>
      </c>
      <c r="M7" s="2">
        <f t="shared" ref="M7:M8" si="6">+$M$1-12</f>
        <v>2012</v>
      </c>
      <c r="N7" s="2">
        <f t="shared" ref="N7:N8" si="7">+$N$1-12</f>
        <v>2013</v>
      </c>
      <c r="O7" s="4"/>
      <c r="P7" s="2"/>
      <c r="Q7" s="4" t="s">
        <v>22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</row>
    <row r="8" spans="1:32" ht="14.25" customHeight="1" x14ac:dyDescent="0.3">
      <c r="A8" s="6">
        <f t="shared" si="2"/>
        <v>7</v>
      </c>
      <c r="B8" t="s">
        <v>81</v>
      </c>
      <c r="C8" s="34" t="s">
        <v>45</v>
      </c>
      <c r="D8" s="7">
        <v>2011</v>
      </c>
      <c r="E8" s="8">
        <f t="shared" ca="1" si="0"/>
        <v>14</v>
      </c>
      <c r="F8" s="6" t="str">
        <f t="shared" si="1"/>
        <v>BF</v>
      </c>
      <c r="G8" s="2">
        <v>220393854</v>
      </c>
      <c r="H8" s="2" t="s">
        <v>178</v>
      </c>
      <c r="I8" s="2"/>
      <c r="J8" s="16">
        <f t="shared" si="3"/>
        <v>0</v>
      </c>
      <c r="K8" s="17" t="s">
        <v>23</v>
      </c>
      <c r="L8" s="17" t="s">
        <v>24</v>
      </c>
      <c r="M8" s="2">
        <f t="shared" si="6"/>
        <v>2012</v>
      </c>
      <c r="N8" s="2">
        <f t="shared" si="7"/>
        <v>2013</v>
      </c>
      <c r="O8" s="4"/>
      <c r="P8" s="2"/>
      <c r="Q8" s="4" t="s">
        <v>25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</row>
    <row r="9" spans="1:32" ht="14.25" customHeight="1" x14ac:dyDescent="0.3">
      <c r="A9" s="6">
        <f t="shared" si="2"/>
        <v>8</v>
      </c>
      <c r="B9" t="s">
        <v>82</v>
      </c>
      <c r="C9" s="34" t="s">
        <v>43</v>
      </c>
      <c r="D9" s="7">
        <v>2006</v>
      </c>
      <c r="E9" s="8">
        <f t="shared" ca="1" si="0"/>
        <v>19</v>
      </c>
      <c r="F9" s="6" t="str">
        <f t="shared" si="1"/>
        <v>JM</v>
      </c>
      <c r="G9" s="2">
        <v>329199152</v>
      </c>
      <c r="H9" s="2" t="s">
        <v>179</v>
      </c>
      <c r="I9" s="2"/>
      <c r="J9" s="13">
        <f t="shared" si="3"/>
        <v>38</v>
      </c>
      <c r="K9" s="14" t="s">
        <v>26</v>
      </c>
      <c r="L9" s="14" t="s">
        <v>27</v>
      </c>
      <c r="M9" s="2">
        <f t="shared" ref="M9:M10" si="8">+$M$1-14</f>
        <v>2010</v>
      </c>
      <c r="N9" s="2">
        <f t="shared" ref="N9:N10" si="9">+$N$1-14</f>
        <v>2011</v>
      </c>
      <c r="O9" s="4"/>
      <c r="P9" s="2"/>
      <c r="Q9" s="4" t="s">
        <v>28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32" ht="14.25" customHeight="1" x14ac:dyDescent="0.3">
      <c r="A10" s="6">
        <f t="shared" si="2"/>
        <v>9</v>
      </c>
      <c r="B10" t="s">
        <v>83</v>
      </c>
      <c r="C10" s="34" t="s">
        <v>43</v>
      </c>
      <c r="D10" s="7">
        <v>2009</v>
      </c>
      <c r="E10" s="8">
        <f t="shared" ca="1" si="0"/>
        <v>16</v>
      </c>
      <c r="F10" s="6" t="str">
        <f t="shared" si="1"/>
        <v>AM</v>
      </c>
      <c r="G10" s="2">
        <v>334177466</v>
      </c>
      <c r="H10" s="2" t="s">
        <v>180</v>
      </c>
      <c r="I10" s="2"/>
      <c r="J10" s="16">
        <f t="shared" si="3"/>
        <v>6</v>
      </c>
      <c r="K10" s="17" t="s">
        <v>29</v>
      </c>
      <c r="L10" s="17" t="s">
        <v>30</v>
      </c>
      <c r="M10" s="2">
        <f t="shared" si="8"/>
        <v>2010</v>
      </c>
      <c r="N10" s="2">
        <f t="shared" si="9"/>
        <v>2011</v>
      </c>
      <c r="O10" s="4"/>
      <c r="P10" s="2"/>
      <c r="Q10" s="4" t="s">
        <v>31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2" ht="14.25" customHeight="1" x14ac:dyDescent="0.3">
      <c r="A11" s="6">
        <f t="shared" si="2"/>
        <v>10</v>
      </c>
      <c r="B11" t="s">
        <v>84</v>
      </c>
      <c r="C11" s="34" t="s">
        <v>43</v>
      </c>
      <c r="D11" s="7">
        <v>2008</v>
      </c>
      <c r="E11" s="8">
        <f t="shared" ca="1" si="0"/>
        <v>17</v>
      </c>
      <c r="F11" s="6" t="str">
        <f t="shared" si="1"/>
        <v>AM</v>
      </c>
      <c r="G11" s="2">
        <v>331973248</v>
      </c>
      <c r="H11" s="2" t="s">
        <v>180</v>
      </c>
      <c r="I11" s="2"/>
      <c r="J11" s="13">
        <f t="shared" si="3"/>
        <v>32</v>
      </c>
      <c r="K11" s="14" t="s">
        <v>32</v>
      </c>
      <c r="L11" s="14" t="s">
        <v>33</v>
      </c>
      <c r="M11" s="2">
        <f t="shared" ref="M11:M12" si="10">+$M$1-16</f>
        <v>2008</v>
      </c>
      <c r="N11" s="2">
        <f t="shared" ref="N11:N12" si="11">+$N$1-16</f>
        <v>2009</v>
      </c>
      <c r="O11" s="4"/>
      <c r="P11" s="2"/>
      <c r="Q11" s="9" t="s">
        <v>34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2" ht="14.25" customHeight="1" x14ac:dyDescent="0.3">
      <c r="A12" s="6">
        <f t="shared" si="2"/>
        <v>11</v>
      </c>
      <c r="B12" t="s">
        <v>85</v>
      </c>
      <c r="C12" s="34" t="s">
        <v>43</v>
      </c>
      <c r="D12" s="7">
        <v>2008</v>
      </c>
      <c r="E12" s="8">
        <f t="shared" ca="1" si="0"/>
        <v>17</v>
      </c>
      <c r="F12" s="6" t="str">
        <f t="shared" si="1"/>
        <v>AM</v>
      </c>
      <c r="G12" s="2">
        <v>332025865</v>
      </c>
      <c r="H12" s="2" t="s">
        <v>175</v>
      </c>
      <c r="I12" s="2"/>
      <c r="J12" s="16">
        <f t="shared" si="3"/>
        <v>6</v>
      </c>
      <c r="K12" s="17" t="s">
        <v>35</v>
      </c>
      <c r="L12" s="17" t="s">
        <v>36</v>
      </c>
      <c r="M12" s="2">
        <f t="shared" si="10"/>
        <v>2008</v>
      </c>
      <c r="N12" s="2">
        <f t="shared" si="11"/>
        <v>2009</v>
      </c>
      <c r="O12" s="4"/>
      <c r="P12" s="2"/>
      <c r="Q12" s="9" t="s">
        <v>37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2" ht="14.25" customHeight="1" x14ac:dyDescent="0.3">
      <c r="A13" s="6">
        <f t="shared" si="2"/>
        <v>12</v>
      </c>
      <c r="B13" t="s">
        <v>86</v>
      </c>
      <c r="C13" s="34" t="s">
        <v>43</v>
      </c>
      <c r="D13" s="7">
        <v>2011</v>
      </c>
      <c r="E13" s="8">
        <f t="shared" ca="1" si="0"/>
        <v>14</v>
      </c>
      <c r="F13" s="6" t="str">
        <f t="shared" si="1"/>
        <v>BM</v>
      </c>
      <c r="G13" s="2">
        <v>220316574</v>
      </c>
      <c r="H13" s="2" t="s">
        <v>175</v>
      </c>
      <c r="I13" s="2"/>
      <c r="J13" s="13">
        <f t="shared" si="3"/>
        <v>13</v>
      </c>
      <c r="K13" s="14" t="s">
        <v>38</v>
      </c>
      <c r="L13" s="14" t="s">
        <v>39</v>
      </c>
      <c r="M13" s="2">
        <f t="shared" ref="M13:M14" si="12">+$M$1-18</f>
        <v>2006</v>
      </c>
      <c r="N13" s="2">
        <f t="shared" ref="N13:N14" si="13">+$N$1-18</f>
        <v>2007</v>
      </c>
      <c r="O13" s="4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2" ht="14.25" customHeight="1" x14ac:dyDescent="0.3">
      <c r="A14" s="6">
        <f t="shared" si="2"/>
        <v>13</v>
      </c>
      <c r="B14" t="s">
        <v>87</v>
      </c>
      <c r="C14" s="34" t="s">
        <v>43</v>
      </c>
      <c r="D14" s="7">
        <v>2010</v>
      </c>
      <c r="E14" s="8">
        <f t="shared" ca="1" si="0"/>
        <v>15</v>
      </c>
      <c r="F14" s="6" t="str">
        <f t="shared" si="1"/>
        <v>BM</v>
      </c>
      <c r="G14" s="2">
        <v>334906773</v>
      </c>
      <c r="H14" s="2" t="s">
        <v>181</v>
      </c>
      <c r="I14" s="2"/>
      <c r="J14" s="16">
        <f t="shared" si="3"/>
        <v>0</v>
      </c>
      <c r="K14" s="17" t="s">
        <v>40</v>
      </c>
      <c r="L14" s="17" t="s">
        <v>41</v>
      </c>
      <c r="M14" s="2">
        <f t="shared" si="12"/>
        <v>2006</v>
      </c>
      <c r="N14" s="2">
        <f t="shared" si="13"/>
        <v>2007</v>
      </c>
      <c r="O14" s="4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2" ht="14.25" customHeight="1" x14ac:dyDescent="0.3">
      <c r="A15" s="6">
        <f t="shared" si="2"/>
        <v>14</v>
      </c>
      <c r="B15" t="s">
        <v>88</v>
      </c>
      <c r="C15" s="34" t="s">
        <v>43</v>
      </c>
      <c r="D15" s="7">
        <v>2007</v>
      </c>
      <c r="E15" s="8">
        <f t="shared" ca="1" si="0"/>
        <v>18</v>
      </c>
      <c r="F15" s="6" t="str">
        <f t="shared" si="1"/>
        <v>JM</v>
      </c>
      <c r="G15" s="2">
        <v>330792474</v>
      </c>
      <c r="H15" s="2" t="s">
        <v>182</v>
      </c>
      <c r="I15" s="2"/>
      <c r="J15" s="13">
        <f t="shared" si="3"/>
        <v>5</v>
      </c>
      <c r="K15" s="14" t="s">
        <v>42</v>
      </c>
      <c r="L15" s="14" t="s">
        <v>43</v>
      </c>
      <c r="M15" s="2">
        <f t="shared" ref="M15:M16" si="14">+$M$1-19</f>
        <v>2005</v>
      </c>
      <c r="N15" s="2">
        <f t="shared" ref="N15:N16" si="15">+$N$1-20</f>
        <v>2005</v>
      </c>
      <c r="O15" s="4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2" ht="14.25" customHeight="1" x14ac:dyDescent="0.3">
      <c r="A16" s="6">
        <f t="shared" si="2"/>
        <v>15</v>
      </c>
      <c r="B16" t="s">
        <v>89</v>
      </c>
      <c r="C16" s="34" t="s">
        <v>43</v>
      </c>
      <c r="D16" s="7">
        <v>2010</v>
      </c>
      <c r="E16" s="8">
        <f t="shared" ca="1" si="0"/>
        <v>15</v>
      </c>
      <c r="F16" s="6" t="str">
        <f t="shared" si="1"/>
        <v>BM</v>
      </c>
      <c r="G16" s="2">
        <v>219180809</v>
      </c>
      <c r="H16" s="2" t="s">
        <v>182</v>
      </c>
      <c r="I16" s="2"/>
      <c r="J16" s="16">
        <f t="shared" si="3"/>
        <v>0</v>
      </c>
      <c r="K16" s="17" t="s">
        <v>44</v>
      </c>
      <c r="L16" s="17" t="s">
        <v>45</v>
      </c>
      <c r="M16" s="2">
        <f t="shared" si="14"/>
        <v>2005</v>
      </c>
      <c r="N16" s="2">
        <f t="shared" si="15"/>
        <v>2005</v>
      </c>
      <c r="O16" s="4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ht="14.25" customHeight="1" x14ac:dyDescent="0.3">
      <c r="A17" s="6">
        <f t="shared" si="2"/>
        <v>16</v>
      </c>
      <c r="B17" t="s">
        <v>90</v>
      </c>
      <c r="C17" s="34" t="s">
        <v>43</v>
      </c>
      <c r="D17" s="7">
        <v>2009</v>
      </c>
      <c r="E17" s="8">
        <f t="shared" ca="1" si="0"/>
        <v>16</v>
      </c>
      <c r="F17" s="6" t="str">
        <f t="shared" si="1"/>
        <v>AM</v>
      </c>
      <c r="G17" s="2">
        <v>333592012</v>
      </c>
      <c r="H17" s="2" t="s">
        <v>180</v>
      </c>
      <c r="I17" s="2"/>
      <c r="J17" s="18">
        <f>SUM(J4:J16)</f>
        <v>100</v>
      </c>
      <c r="K17" s="18" t="s">
        <v>46</v>
      </c>
      <c r="L17" s="18"/>
      <c r="M17" s="2"/>
      <c r="N17" s="4"/>
      <c r="O17" s="4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ht="14.25" customHeight="1" x14ac:dyDescent="0.3">
      <c r="A18" s="6">
        <f t="shared" si="2"/>
        <v>17</v>
      </c>
      <c r="B18" t="s">
        <v>91</v>
      </c>
      <c r="C18" s="34" t="s">
        <v>43</v>
      </c>
      <c r="D18" s="7">
        <v>2010</v>
      </c>
      <c r="E18" s="8">
        <f t="shared" ca="1" si="0"/>
        <v>15</v>
      </c>
      <c r="F18" s="6" t="str">
        <f t="shared" si="1"/>
        <v>BM</v>
      </c>
      <c r="G18" s="2">
        <v>329757249</v>
      </c>
      <c r="H18" s="2" t="s">
        <v>176</v>
      </c>
      <c r="I18" s="2"/>
      <c r="J18" s="2"/>
      <c r="K18" s="2"/>
      <c r="L18" s="2"/>
      <c r="M18" s="2"/>
      <c r="N18" s="4"/>
      <c r="O18" s="4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4.25" customHeight="1" x14ac:dyDescent="0.3">
      <c r="A19" s="6">
        <f t="shared" si="2"/>
        <v>18</v>
      </c>
      <c r="B19" t="s">
        <v>92</v>
      </c>
      <c r="C19" s="34" t="s">
        <v>43</v>
      </c>
      <c r="D19" s="7">
        <v>2007</v>
      </c>
      <c r="E19" s="8">
        <f t="shared" ca="1" si="0"/>
        <v>18</v>
      </c>
      <c r="F19" s="6" t="str">
        <f t="shared" si="1"/>
        <v>JM</v>
      </c>
      <c r="G19" s="2">
        <v>216754267</v>
      </c>
      <c r="H19" s="2" t="s">
        <v>176</v>
      </c>
      <c r="I19" s="2"/>
      <c r="J19" s="2"/>
      <c r="K19" s="2"/>
      <c r="L19" s="2"/>
      <c r="M19" s="2"/>
      <c r="N19" s="4"/>
      <c r="O19" s="4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4.25" customHeight="1" x14ac:dyDescent="0.3">
      <c r="A20" s="6">
        <f t="shared" si="2"/>
        <v>19</v>
      </c>
      <c r="B20" t="s">
        <v>93</v>
      </c>
      <c r="C20" s="34" t="s">
        <v>43</v>
      </c>
      <c r="D20" s="7">
        <v>2009</v>
      </c>
      <c r="E20" s="8">
        <f t="shared" ca="1" si="0"/>
        <v>16</v>
      </c>
      <c r="F20" s="6" t="str">
        <f t="shared" si="1"/>
        <v>AM</v>
      </c>
      <c r="G20" s="2">
        <v>218116622</v>
      </c>
      <c r="H20" s="2" t="s">
        <v>182</v>
      </c>
      <c r="I20" s="2"/>
      <c r="J20" s="2"/>
      <c r="K20" s="2"/>
      <c r="L20" s="2"/>
      <c r="M20" s="2"/>
      <c r="N20" s="4"/>
      <c r="O20" s="4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4.25" customHeight="1" x14ac:dyDescent="0.3">
      <c r="A21" s="6">
        <f t="shared" si="2"/>
        <v>20</v>
      </c>
      <c r="B21" t="s">
        <v>94</v>
      </c>
      <c r="C21" s="34" t="s">
        <v>43</v>
      </c>
      <c r="D21" s="7">
        <v>2010</v>
      </c>
      <c r="E21" s="8">
        <f t="shared" ca="1" si="0"/>
        <v>15</v>
      </c>
      <c r="F21" s="6" t="str">
        <f t="shared" si="1"/>
        <v>BM</v>
      </c>
      <c r="G21" s="2">
        <v>218934958</v>
      </c>
      <c r="H21" s="2" t="s">
        <v>176</v>
      </c>
      <c r="I21" s="2"/>
      <c r="J21" s="2"/>
      <c r="K21" s="2"/>
      <c r="L21" s="2"/>
      <c r="M21" s="2"/>
      <c r="N21" s="4"/>
      <c r="O21" s="4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ht="14.25" customHeight="1" x14ac:dyDescent="0.3">
      <c r="A22" s="6">
        <f t="shared" si="2"/>
        <v>21</v>
      </c>
      <c r="B22" t="s">
        <v>95</v>
      </c>
      <c r="C22" s="34" t="s">
        <v>45</v>
      </c>
      <c r="D22" s="7">
        <v>2009</v>
      </c>
      <c r="E22" s="8">
        <f t="shared" ca="1" si="0"/>
        <v>16</v>
      </c>
      <c r="F22" s="6" t="str">
        <f t="shared" si="1"/>
        <v>AF</v>
      </c>
      <c r="G22" s="2">
        <v>218527257</v>
      </c>
      <c r="H22" s="2" t="s">
        <v>180</v>
      </c>
      <c r="I22" s="2"/>
      <c r="J22" s="2"/>
      <c r="K22" s="2"/>
      <c r="L22" s="2"/>
      <c r="M22" s="2"/>
      <c r="N22" s="4"/>
      <c r="O22" s="4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ht="14.25" customHeight="1" x14ac:dyDescent="0.3">
      <c r="A23" s="6">
        <f t="shared" si="2"/>
        <v>22</v>
      </c>
      <c r="B23" t="s">
        <v>96</v>
      </c>
      <c r="C23" s="34" t="s">
        <v>43</v>
      </c>
      <c r="D23" s="7">
        <v>2010</v>
      </c>
      <c r="E23" s="8">
        <f t="shared" ca="1" si="0"/>
        <v>15</v>
      </c>
      <c r="F23" s="6" t="str">
        <f t="shared" si="1"/>
        <v>BM</v>
      </c>
      <c r="G23" s="2">
        <v>219512381</v>
      </c>
      <c r="H23" s="2" t="s">
        <v>182</v>
      </c>
      <c r="I23" s="2"/>
      <c r="J23" s="2"/>
      <c r="K23" s="2"/>
      <c r="L23" s="2"/>
      <c r="M23" s="2"/>
      <c r="N23" s="4"/>
      <c r="O23" s="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ht="14.25" customHeight="1" x14ac:dyDescent="0.3">
      <c r="A24" s="6">
        <f t="shared" si="2"/>
        <v>23</v>
      </c>
      <c r="B24" t="s">
        <v>97</v>
      </c>
      <c r="C24" s="34" t="s">
        <v>43</v>
      </c>
      <c r="D24" s="7">
        <v>2009</v>
      </c>
      <c r="E24" s="8">
        <f t="shared" ca="1" si="0"/>
        <v>16</v>
      </c>
      <c r="F24" s="6" t="str">
        <f t="shared" si="1"/>
        <v>AM</v>
      </c>
      <c r="G24" s="2">
        <v>333678670</v>
      </c>
      <c r="H24" s="2" t="s">
        <v>178</v>
      </c>
      <c r="I24" s="2"/>
      <c r="J24" s="2"/>
      <c r="K24" s="2"/>
      <c r="L24" s="2"/>
      <c r="M24" s="2"/>
      <c r="N24" s="4"/>
      <c r="O24" s="4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ht="14.25" customHeight="1" x14ac:dyDescent="0.3">
      <c r="A25" s="6">
        <f t="shared" si="2"/>
        <v>24</v>
      </c>
      <c r="B25" t="s">
        <v>98</v>
      </c>
      <c r="C25" s="34" t="s">
        <v>43</v>
      </c>
      <c r="D25" s="7">
        <v>2011</v>
      </c>
      <c r="E25" s="8">
        <f t="shared" ca="1" si="0"/>
        <v>14</v>
      </c>
      <c r="F25" s="6" t="str">
        <f t="shared" si="1"/>
        <v>BM</v>
      </c>
      <c r="G25" s="2">
        <v>216483222</v>
      </c>
      <c r="H25" s="2" t="s">
        <v>183</v>
      </c>
      <c r="I25" s="2"/>
      <c r="J25" s="2"/>
      <c r="K25" s="2"/>
      <c r="L25" s="2"/>
      <c r="M25" s="2"/>
      <c r="N25" s="4"/>
      <c r="O25" s="4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ht="14.25" customHeight="1" x14ac:dyDescent="0.3">
      <c r="A26" s="6">
        <f t="shared" si="2"/>
        <v>25</v>
      </c>
      <c r="B26" t="s">
        <v>99</v>
      </c>
      <c r="C26" s="34" t="s">
        <v>43</v>
      </c>
      <c r="D26" s="7">
        <v>2011</v>
      </c>
      <c r="E26" s="8">
        <f t="shared" ca="1" si="0"/>
        <v>14</v>
      </c>
      <c r="F26" s="6" t="str">
        <f t="shared" si="1"/>
        <v>BM</v>
      </c>
      <c r="G26" s="2">
        <v>217470327</v>
      </c>
      <c r="H26" s="2" t="s">
        <v>184</v>
      </c>
      <c r="I26" s="2"/>
      <c r="J26" s="2"/>
      <c r="K26" s="2"/>
      <c r="L26" s="2"/>
      <c r="M26" s="2"/>
      <c r="N26" s="4"/>
      <c r="O26" s="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ht="14.25" customHeight="1" x14ac:dyDescent="0.3">
      <c r="A27" s="6">
        <f t="shared" si="2"/>
        <v>26</v>
      </c>
      <c r="B27" t="s">
        <v>100</v>
      </c>
      <c r="C27" s="34" t="s">
        <v>43</v>
      </c>
      <c r="D27" s="7">
        <v>2010</v>
      </c>
      <c r="E27" s="8">
        <f t="shared" ca="1" si="0"/>
        <v>15</v>
      </c>
      <c r="F27" s="6" t="str">
        <f t="shared" si="1"/>
        <v>BM</v>
      </c>
      <c r="G27" s="2">
        <v>334471406</v>
      </c>
      <c r="H27" s="2" t="s">
        <v>180</v>
      </c>
      <c r="I27" s="2"/>
      <c r="J27" s="2"/>
      <c r="K27" s="2"/>
      <c r="L27" s="2"/>
      <c r="M27" s="2"/>
      <c r="N27" s="4"/>
      <c r="O27" s="4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ht="14.25" customHeight="1" x14ac:dyDescent="0.3">
      <c r="A28" s="6">
        <f t="shared" si="2"/>
        <v>27</v>
      </c>
      <c r="B28" t="s">
        <v>101</v>
      </c>
      <c r="C28" s="34" t="s">
        <v>43</v>
      </c>
      <c r="D28" s="7">
        <v>2007</v>
      </c>
      <c r="E28" s="8">
        <f t="shared" ca="1" si="0"/>
        <v>18</v>
      </c>
      <c r="F28" s="6" t="str">
        <f t="shared" si="1"/>
        <v>JM</v>
      </c>
      <c r="G28" s="2">
        <v>331746560</v>
      </c>
      <c r="H28" s="2" t="s">
        <v>179</v>
      </c>
      <c r="I28" s="2"/>
      <c r="J28" s="2"/>
      <c r="K28" s="2"/>
      <c r="L28" s="2"/>
      <c r="M28" s="2"/>
      <c r="N28" s="4"/>
      <c r="O28" s="4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ht="14.25" customHeight="1" x14ac:dyDescent="0.3">
      <c r="A29" s="6">
        <f t="shared" si="2"/>
        <v>28</v>
      </c>
      <c r="B29" t="s">
        <v>102</v>
      </c>
      <c r="C29" s="34" t="s">
        <v>43</v>
      </c>
      <c r="D29" s="7">
        <v>2011</v>
      </c>
      <c r="E29" s="8">
        <f t="shared" ca="1" si="0"/>
        <v>14</v>
      </c>
      <c r="F29" s="6" t="str">
        <f t="shared" si="1"/>
        <v>BM</v>
      </c>
      <c r="G29" s="2">
        <v>219542859</v>
      </c>
      <c r="H29" s="2" t="s">
        <v>185</v>
      </c>
      <c r="I29" s="2"/>
      <c r="J29" s="2"/>
      <c r="K29" s="2"/>
      <c r="L29" s="2"/>
      <c r="M29" s="2"/>
      <c r="N29" s="4"/>
      <c r="O29" s="4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ht="14.25" customHeight="1" x14ac:dyDescent="0.3">
      <c r="A30" s="6">
        <f t="shared" si="2"/>
        <v>29</v>
      </c>
      <c r="B30" t="s">
        <v>103</v>
      </c>
      <c r="C30" s="34" t="s">
        <v>43</v>
      </c>
      <c r="D30" s="7">
        <v>2009</v>
      </c>
      <c r="E30" s="8">
        <f t="shared" ca="1" si="0"/>
        <v>16</v>
      </c>
      <c r="F30" s="6" t="str">
        <f t="shared" si="1"/>
        <v>AM</v>
      </c>
      <c r="G30" s="2">
        <v>216940965</v>
      </c>
      <c r="H30" s="2" t="s">
        <v>176</v>
      </c>
      <c r="I30" s="2"/>
      <c r="J30" s="2"/>
      <c r="K30" s="2"/>
      <c r="L30" s="2"/>
      <c r="M30" s="2"/>
      <c r="N30" s="4"/>
      <c r="O30" s="4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ht="14.25" customHeight="1" x14ac:dyDescent="0.3">
      <c r="A31" s="6">
        <f t="shared" si="2"/>
        <v>30</v>
      </c>
      <c r="B31" t="s">
        <v>104</v>
      </c>
      <c r="C31" s="34" t="s">
        <v>43</v>
      </c>
      <c r="D31" s="7">
        <v>2011</v>
      </c>
      <c r="E31" s="8">
        <f t="shared" ca="1" si="0"/>
        <v>14</v>
      </c>
      <c r="F31" s="6" t="str">
        <f t="shared" si="1"/>
        <v>BM</v>
      </c>
      <c r="G31" s="2">
        <v>220213003</v>
      </c>
      <c r="H31" s="2" t="s">
        <v>177</v>
      </c>
      <c r="I31" s="2"/>
      <c r="J31" s="2"/>
      <c r="K31" s="2"/>
      <c r="L31" s="2"/>
      <c r="M31" s="2"/>
      <c r="N31" s="4"/>
      <c r="O31" s="4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ht="14.25" customHeight="1" x14ac:dyDescent="0.3">
      <c r="A32" s="6">
        <f t="shared" si="2"/>
        <v>31</v>
      </c>
      <c r="B32" t="s">
        <v>105</v>
      </c>
      <c r="C32" s="34" t="s">
        <v>43</v>
      </c>
      <c r="D32" s="7">
        <v>2009</v>
      </c>
      <c r="E32" s="8">
        <f t="shared" ca="1" si="0"/>
        <v>16</v>
      </c>
      <c r="F32" s="6" t="str">
        <f t="shared" si="1"/>
        <v>AM</v>
      </c>
      <c r="G32" s="2">
        <v>218511715</v>
      </c>
      <c r="H32" s="2" t="s">
        <v>181</v>
      </c>
      <c r="I32" s="2"/>
      <c r="J32" s="2"/>
      <c r="K32" s="2"/>
      <c r="L32" s="2"/>
      <c r="M32" s="2"/>
      <c r="N32" s="4"/>
      <c r="O32" s="4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ht="14.25" customHeight="1" x14ac:dyDescent="0.3">
      <c r="A33" s="6">
        <f t="shared" si="2"/>
        <v>32</v>
      </c>
      <c r="B33" t="s">
        <v>106</v>
      </c>
      <c r="C33" s="34" t="s">
        <v>43</v>
      </c>
      <c r="D33" s="7">
        <v>2008</v>
      </c>
      <c r="E33" s="8">
        <f t="shared" ca="1" si="0"/>
        <v>17</v>
      </c>
      <c r="F33" s="6" t="str">
        <f t="shared" si="1"/>
        <v>AM</v>
      </c>
      <c r="G33" s="2">
        <v>331141564</v>
      </c>
      <c r="H33" s="2" t="s">
        <v>177</v>
      </c>
      <c r="I33" s="2"/>
      <c r="J33" s="2"/>
      <c r="K33" s="2"/>
      <c r="L33" s="2"/>
      <c r="M33" s="2"/>
      <c r="N33" s="4"/>
      <c r="O33" s="4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ht="14.25" customHeight="1" x14ac:dyDescent="0.3">
      <c r="A34" s="6">
        <f t="shared" si="2"/>
        <v>33</v>
      </c>
      <c r="B34" t="s">
        <v>107</v>
      </c>
      <c r="C34" s="34" t="s">
        <v>43</v>
      </c>
      <c r="D34" s="7">
        <v>2008</v>
      </c>
      <c r="E34" s="8">
        <f t="shared" ca="1" si="0"/>
        <v>17</v>
      </c>
      <c r="F34" s="6" t="str">
        <f t="shared" si="1"/>
        <v>AM</v>
      </c>
      <c r="G34" s="2">
        <v>331504167</v>
      </c>
      <c r="H34" s="2" t="s">
        <v>177</v>
      </c>
      <c r="I34" s="2"/>
      <c r="J34" s="2"/>
      <c r="K34" s="2"/>
      <c r="L34" s="2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ht="14.25" customHeight="1" x14ac:dyDescent="0.3">
      <c r="A35" s="6">
        <f t="shared" si="2"/>
        <v>34</v>
      </c>
      <c r="B35" t="s">
        <v>108</v>
      </c>
      <c r="C35" s="34" t="s">
        <v>43</v>
      </c>
      <c r="D35" s="7">
        <v>2007</v>
      </c>
      <c r="E35" s="8">
        <f t="shared" ca="1" si="0"/>
        <v>18</v>
      </c>
      <c r="F35" s="6" t="str">
        <f t="shared" si="1"/>
        <v>JM</v>
      </c>
      <c r="G35" s="2">
        <v>331013961</v>
      </c>
      <c r="H35" s="2" t="s">
        <v>179</v>
      </c>
      <c r="I35" s="2"/>
      <c r="J35" s="2"/>
      <c r="K35" s="2"/>
      <c r="L35" s="2"/>
      <c r="M35" s="2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ht="14.25" customHeight="1" x14ac:dyDescent="0.3">
      <c r="A36" s="6">
        <f t="shared" si="2"/>
        <v>35</v>
      </c>
      <c r="B36" t="s">
        <v>109</v>
      </c>
      <c r="C36" s="34" t="s">
        <v>45</v>
      </c>
      <c r="D36" s="7">
        <v>2008</v>
      </c>
      <c r="E36" s="8">
        <f t="shared" ca="1" si="0"/>
        <v>17</v>
      </c>
      <c r="F36" s="6" t="str">
        <f t="shared" si="1"/>
        <v>AF</v>
      </c>
      <c r="G36" s="2">
        <v>328349527</v>
      </c>
      <c r="H36" s="2" t="s">
        <v>176</v>
      </c>
      <c r="I36" s="2"/>
      <c r="J36" s="2"/>
      <c r="K36" s="2"/>
      <c r="L36" s="2"/>
      <c r="M36" s="2"/>
      <c r="N36" s="4"/>
      <c r="O36" s="4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ht="14.25" customHeight="1" x14ac:dyDescent="0.3">
      <c r="A37" s="6">
        <f t="shared" si="2"/>
        <v>36</v>
      </c>
      <c r="B37" t="s">
        <v>110</v>
      </c>
      <c r="C37" s="34" t="s">
        <v>43</v>
      </c>
      <c r="D37" s="7">
        <v>2010</v>
      </c>
      <c r="E37" s="8">
        <f t="shared" ca="1" si="0"/>
        <v>15</v>
      </c>
      <c r="F37" s="6" t="str">
        <f t="shared" si="1"/>
        <v>BM</v>
      </c>
      <c r="G37" s="2">
        <v>334088218</v>
      </c>
      <c r="H37" s="2" t="s">
        <v>175</v>
      </c>
      <c r="I37" s="2"/>
      <c r="J37" s="2"/>
      <c r="K37" s="2"/>
      <c r="L37" s="2"/>
      <c r="M37" s="2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ht="14.25" customHeight="1" x14ac:dyDescent="0.3">
      <c r="A38" s="6">
        <f t="shared" si="2"/>
        <v>37</v>
      </c>
      <c r="B38" t="s">
        <v>111</v>
      </c>
      <c r="C38" s="34" t="s">
        <v>43</v>
      </c>
      <c r="D38" s="7">
        <v>2007</v>
      </c>
      <c r="E38" s="8">
        <f t="shared" ca="1" si="0"/>
        <v>18</v>
      </c>
      <c r="F38" s="6" t="str">
        <f t="shared" si="1"/>
        <v>JM</v>
      </c>
      <c r="G38" s="2">
        <v>329587398</v>
      </c>
      <c r="H38" s="2" t="s">
        <v>175</v>
      </c>
      <c r="I38" s="2"/>
      <c r="J38" s="2"/>
      <c r="K38" s="2"/>
      <c r="L38" s="2"/>
      <c r="M38" s="2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ht="14.25" customHeight="1" x14ac:dyDescent="0.3">
      <c r="A39" s="6">
        <f t="shared" si="2"/>
        <v>38</v>
      </c>
      <c r="B39" t="s">
        <v>112</v>
      </c>
      <c r="C39" s="34" t="s">
        <v>43</v>
      </c>
      <c r="D39" s="7">
        <v>2008</v>
      </c>
      <c r="E39" s="8">
        <f t="shared" ca="1" si="0"/>
        <v>17</v>
      </c>
      <c r="F39" s="6" t="str">
        <f t="shared" si="1"/>
        <v>AM</v>
      </c>
      <c r="G39" s="2">
        <v>217118793</v>
      </c>
      <c r="H39" s="2" t="s">
        <v>177</v>
      </c>
      <c r="I39" s="2"/>
      <c r="J39" s="2"/>
      <c r="K39" s="2"/>
      <c r="L39" s="2"/>
      <c r="M39" s="2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ht="14.25" customHeight="1" x14ac:dyDescent="0.3">
      <c r="A40" s="6">
        <f t="shared" si="2"/>
        <v>39</v>
      </c>
      <c r="B40" t="s">
        <v>113</v>
      </c>
      <c r="C40" s="34" t="s">
        <v>45</v>
      </c>
      <c r="D40" s="7">
        <v>2009</v>
      </c>
      <c r="E40" s="8">
        <f t="shared" ca="1" si="0"/>
        <v>16</v>
      </c>
      <c r="F40" s="6" t="str">
        <f t="shared" si="1"/>
        <v>AF</v>
      </c>
      <c r="G40" s="2">
        <v>333202992</v>
      </c>
      <c r="H40" s="2" t="s">
        <v>180</v>
      </c>
      <c r="I40" s="2"/>
      <c r="J40" s="2"/>
      <c r="K40" s="2"/>
      <c r="L40" s="2"/>
      <c r="M40" s="2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ht="14.25" customHeight="1" x14ac:dyDescent="0.3">
      <c r="A41" s="6">
        <f t="shared" si="2"/>
        <v>40</v>
      </c>
      <c r="B41" t="s">
        <v>114</v>
      </c>
      <c r="C41" s="34" t="s">
        <v>43</v>
      </c>
      <c r="D41" s="7">
        <v>2007</v>
      </c>
      <c r="E41" s="8">
        <f t="shared" ca="1" si="0"/>
        <v>18</v>
      </c>
      <c r="F41" s="6" t="str">
        <f t="shared" si="1"/>
        <v>JM</v>
      </c>
      <c r="G41" s="2">
        <v>216792937</v>
      </c>
      <c r="H41" s="2" t="s">
        <v>186</v>
      </c>
      <c r="I41" s="2"/>
      <c r="J41" s="2"/>
      <c r="K41" s="2"/>
      <c r="L41" s="2"/>
      <c r="M41" s="2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ht="14.25" customHeight="1" x14ac:dyDescent="0.3">
      <c r="A42" s="6">
        <f t="shared" si="2"/>
        <v>41</v>
      </c>
      <c r="B42" t="s">
        <v>115</v>
      </c>
      <c r="C42" s="34" t="s">
        <v>43</v>
      </c>
      <c r="D42" s="7">
        <v>2010</v>
      </c>
      <c r="E42" s="8">
        <f t="shared" ca="1" si="0"/>
        <v>15</v>
      </c>
      <c r="F42" s="6" t="str">
        <f t="shared" si="1"/>
        <v>BM</v>
      </c>
      <c r="G42" s="2">
        <v>333601516</v>
      </c>
      <c r="H42" s="2" t="s">
        <v>177</v>
      </c>
      <c r="I42" s="2"/>
      <c r="J42" s="2"/>
      <c r="K42" s="2"/>
      <c r="L42" s="2"/>
      <c r="M42" s="2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ht="14.25" customHeight="1" x14ac:dyDescent="0.3">
      <c r="A43" s="6">
        <f t="shared" si="2"/>
        <v>42</v>
      </c>
      <c r="B43" t="s">
        <v>116</v>
      </c>
      <c r="C43" s="34" t="s">
        <v>43</v>
      </c>
      <c r="D43" s="7">
        <v>2010</v>
      </c>
      <c r="E43" s="8">
        <f t="shared" ca="1" si="0"/>
        <v>15</v>
      </c>
      <c r="F43" s="6" t="str">
        <f t="shared" si="1"/>
        <v>BM</v>
      </c>
      <c r="G43" s="2">
        <v>334852845</v>
      </c>
      <c r="H43" s="2" t="s">
        <v>181</v>
      </c>
      <c r="I43" s="2"/>
      <c r="J43" s="2"/>
      <c r="K43" s="2"/>
      <c r="L43" s="2"/>
      <c r="M43" s="2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ht="14.25" customHeight="1" x14ac:dyDescent="0.3">
      <c r="A44" s="6">
        <f t="shared" si="2"/>
        <v>43</v>
      </c>
      <c r="B44" t="s">
        <v>117</v>
      </c>
      <c r="C44" s="34" t="s">
        <v>43</v>
      </c>
      <c r="D44" s="7">
        <v>2011</v>
      </c>
      <c r="E44" s="8">
        <f t="shared" ca="1" si="0"/>
        <v>14</v>
      </c>
      <c r="F44" s="6" t="str">
        <f t="shared" si="1"/>
        <v>BM</v>
      </c>
      <c r="G44" s="2">
        <v>335087045</v>
      </c>
      <c r="H44" s="2" t="s">
        <v>182</v>
      </c>
      <c r="I44" s="2"/>
      <c r="J44" s="2"/>
      <c r="K44" s="2"/>
      <c r="L44" s="2"/>
      <c r="M44" s="2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ht="14.25" customHeight="1" x14ac:dyDescent="0.3">
      <c r="A45" s="6">
        <f t="shared" si="2"/>
        <v>44</v>
      </c>
      <c r="B45" t="s">
        <v>118</v>
      </c>
      <c r="C45" s="34" t="s">
        <v>43</v>
      </c>
      <c r="D45" s="7">
        <v>2007</v>
      </c>
      <c r="E45" s="8">
        <f t="shared" ca="1" si="0"/>
        <v>18</v>
      </c>
      <c r="F45" s="6" t="str">
        <f t="shared" si="1"/>
        <v>JM</v>
      </c>
      <c r="G45" s="2">
        <v>216292235</v>
      </c>
      <c r="H45" s="2" t="s">
        <v>185</v>
      </c>
      <c r="I45" s="2"/>
      <c r="J45" s="2"/>
      <c r="K45" s="2"/>
      <c r="L45" s="2"/>
      <c r="M45" s="2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ht="14.25" customHeight="1" x14ac:dyDescent="0.3">
      <c r="A46" s="6">
        <f t="shared" si="2"/>
        <v>45</v>
      </c>
      <c r="B46" t="s">
        <v>119</v>
      </c>
      <c r="C46" s="34" t="s">
        <v>43</v>
      </c>
      <c r="D46" s="7">
        <v>1997</v>
      </c>
      <c r="E46" s="8">
        <f t="shared" ca="1" si="0"/>
        <v>28</v>
      </c>
      <c r="F46" s="6" t="str">
        <f t="shared" si="1"/>
        <v>M</v>
      </c>
      <c r="G46" s="2">
        <v>318324456</v>
      </c>
      <c r="H46" s="2" t="s">
        <v>187</v>
      </c>
      <c r="I46" s="2"/>
      <c r="J46" s="2"/>
      <c r="K46" s="2"/>
      <c r="L46" s="2"/>
      <c r="M46" s="2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ht="14.25" customHeight="1" x14ac:dyDescent="0.3">
      <c r="A47" s="6">
        <f t="shared" si="2"/>
        <v>46</v>
      </c>
      <c r="B47" t="s">
        <v>120</v>
      </c>
      <c r="C47" s="34" t="s">
        <v>43</v>
      </c>
      <c r="D47" s="7">
        <v>2009</v>
      </c>
      <c r="E47" s="8">
        <f t="shared" ca="1" si="0"/>
        <v>16</v>
      </c>
      <c r="F47" s="6" t="str">
        <f t="shared" si="1"/>
        <v>AM</v>
      </c>
      <c r="G47" s="2">
        <v>217902113</v>
      </c>
      <c r="H47" s="2" t="s">
        <v>186</v>
      </c>
      <c r="I47" s="2"/>
      <c r="J47" s="2"/>
      <c r="K47" s="2"/>
      <c r="L47" s="2"/>
      <c r="M47" s="2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ht="14.25" customHeight="1" x14ac:dyDescent="0.3">
      <c r="A48" s="6">
        <f t="shared" si="2"/>
        <v>47</v>
      </c>
      <c r="B48" t="s">
        <v>121</v>
      </c>
      <c r="C48" s="34" t="s">
        <v>43</v>
      </c>
      <c r="D48" s="7">
        <v>2009</v>
      </c>
      <c r="E48" s="8">
        <f t="shared" ca="1" si="0"/>
        <v>16</v>
      </c>
      <c r="F48" s="6" t="str">
        <f t="shared" si="1"/>
        <v>AM</v>
      </c>
      <c r="G48" s="2">
        <v>333689644</v>
      </c>
      <c r="H48" s="2" t="s">
        <v>177</v>
      </c>
      <c r="I48" s="2"/>
      <c r="J48" s="2"/>
      <c r="K48" s="2"/>
      <c r="L48" s="2"/>
      <c r="M48" s="2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ht="14.25" customHeight="1" x14ac:dyDescent="0.3">
      <c r="A49" s="6">
        <f t="shared" si="2"/>
        <v>48</v>
      </c>
      <c r="B49" t="s">
        <v>122</v>
      </c>
      <c r="C49" s="34" t="s">
        <v>43</v>
      </c>
      <c r="D49" s="7">
        <v>2006</v>
      </c>
      <c r="E49" s="8">
        <f t="shared" ca="1" si="0"/>
        <v>19</v>
      </c>
      <c r="F49" s="6" t="str">
        <f t="shared" si="1"/>
        <v>JM</v>
      </c>
      <c r="G49" s="2">
        <v>215823881</v>
      </c>
      <c r="H49" s="2" t="s">
        <v>186</v>
      </c>
      <c r="I49" s="2"/>
      <c r="J49" s="2"/>
      <c r="K49" s="2"/>
      <c r="L49" s="2"/>
      <c r="M49" s="2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ht="14.25" customHeight="1" x14ac:dyDescent="0.3">
      <c r="A50" s="6">
        <f t="shared" si="2"/>
        <v>49</v>
      </c>
      <c r="B50" t="s">
        <v>123</v>
      </c>
      <c r="C50" s="34" t="s">
        <v>43</v>
      </c>
      <c r="D50" s="7">
        <v>2008</v>
      </c>
      <c r="E50" s="8">
        <f t="shared" ca="1" si="0"/>
        <v>17</v>
      </c>
      <c r="F50" s="6" t="str">
        <f t="shared" si="1"/>
        <v>AM</v>
      </c>
      <c r="G50" s="2">
        <v>217731744</v>
      </c>
      <c r="H50" s="2" t="s">
        <v>175</v>
      </c>
      <c r="I50" s="2"/>
      <c r="J50" s="2"/>
      <c r="K50" s="2"/>
      <c r="L50" s="2"/>
      <c r="M50" s="2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ht="14.25" customHeight="1" x14ac:dyDescent="0.3">
      <c r="A51" s="6">
        <f t="shared" si="2"/>
        <v>50</v>
      </c>
      <c r="B51" t="s">
        <v>124</v>
      </c>
      <c r="C51" s="34" t="s">
        <v>43</v>
      </c>
      <c r="D51" s="7">
        <v>2010</v>
      </c>
      <c r="E51" s="8">
        <f t="shared" ca="1" si="0"/>
        <v>15</v>
      </c>
      <c r="F51" s="6" t="str">
        <f t="shared" si="1"/>
        <v>BM</v>
      </c>
      <c r="G51" s="2">
        <v>333728335</v>
      </c>
      <c r="H51" s="2" t="s">
        <v>176</v>
      </c>
      <c r="I51" s="2"/>
      <c r="J51" s="2"/>
      <c r="K51" s="2"/>
      <c r="L51" s="2"/>
      <c r="M51" s="2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ht="14.25" customHeight="1" x14ac:dyDescent="0.3">
      <c r="A52" s="6">
        <f t="shared" si="2"/>
        <v>51</v>
      </c>
      <c r="B52" t="s">
        <v>125</v>
      </c>
      <c r="C52" s="34" t="s">
        <v>43</v>
      </c>
      <c r="D52" s="7">
        <v>2007</v>
      </c>
      <c r="E52" s="8">
        <f t="shared" ca="1" si="0"/>
        <v>18</v>
      </c>
      <c r="F52" s="6" t="str">
        <f t="shared" si="1"/>
        <v>JM</v>
      </c>
      <c r="G52" s="2">
        <v>216809590</v>
      </c>
      <c r="H52" s="2" t="s">
        <v>179</v>
      </c>
      <c r="I52" s="2"/>
      <c r="J52" s="2"/>
      <c r="K52" s="2"/>
      <c r="L52" s="2"/>
      <c r="M52" s="2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ht="14.25" customHeight="1" x14ac:dyDescent="0.3">
      <c r="A53" s="6">
        <f t="shared" si="2"/>
        <v>52</v>
      </c>
      <c r="B53" t="s">
        <v>126</v>
      </c>
      <c r="C53" s="34" t="s">
        <v>43</v>
      </c>
      <c r="D53" s="7">
        <v>2007</v>
      </c>
      <c r="E53" s="8">
        <f t="shared" ca="1" si="0"/>
        <v>18</v>
      </c>
      <c r="F53" s="6" t="str">
        <f t="shared" si="1"/>
        <v>JM</v>
      </c>
      <c r="G53" s="2">
        <v>326777042</v>
      </c>
      <c r="H53" s="2" t="s">
        <v>177</v>
      </c>
      <c r="I53" s="2"/>
      <c r="J53" s="2"/>
      <c r="K53" s="2"/>
      <c r="L53" s="2"/>
      <c r="M53" s="2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ht="14.25" customHeight="1" x14ac:dyDescent="0.3">
      <c r="A54" s="6">
        <f t="shared" si="2"/>
        <v>53</v>
      </c>
      <c r="B54" t="s">
        <v>127</v>
      </c>
      <c r="C54" s="34" t="s">
        <v>43</v>
      </c>
      <c r="D54" s="7">
        <v>2009</v>
      </c>
      <c r="E54" s="8">
        <f t="shared" ca="1" si="0"/>
        <v>16</v>
      </c>
      <c r="F54" s="6" t="str">
        <f t="shared" si="1"/>
        <v>AM</v>
      </c>
      <c r="G54" s="2">
        <v>218291698</v>
      </c>
      <c r="H54" s="2" t="s">
        <v>175</v>
      </c>
      <c r="I54" s="2"/>
      <c r="J54" s="2"/>
      <c r="K54" s="2"/>
      <c r="L54" s="2"/>
      <c r="M54" s="2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ht="14.25" customHeight="1" x14ac:dyDescent="0.3">
      <c r="A55" s="6">
        <f t="shared" si="2"/>
        <v>54</v>
      </c>
      <c r="B55" t="s">
        <v>128</v>
      </c>
      <c r="C55" s="34" t="s">
        <v>45</v>
      </c>
      <c r="D55" s="7">
        <v>2008</v>
      </c>
      <c r="E55" s="8">
        <f t="shared" ca="1" si="0"/>
        <v>17</v>
      </c>
      <c r="F55" s="6" t="str">
        <f t="shared" si="1"/>
        <v>AF</v>
      </c>
      <c r="G55" s="2">
        <v>217774066</v>
      </c>
      <c r="H55" s="2" t="s">
        <v>180</v>
      </c>
      <c r="I55" s="2"/>
      <c r="J55" s="2"/>
      <c r="K55" s="2"/>
      <c r="L55" s="2"/>
      <c r="M55" s="2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ht="14.25" customHeight="1" x14ac:dyDescent="0.3">
      <c r="A56" s="6">
        <f t="shared" si="2"/>
        <v>55</v>
      </c>
      <c r="B56" t="s">
        <v>129</v>
      </c>
      <c r="C56" s="34" t="s">
        <v>43</v>
      </c>
      <c r="D56" s="7">
        <v>2010</v>
      </c>
      <c r="E56" s="8">
        <f t="shared" ca="1" si="0"/>
        <v>15</v>
      </c>
      <c r="F56" s="6" t="str">
        <f t="shared" si="1"/>
        <v>BM</v>
      </c>
      <c r="G56" s="2">
        <v>334563798</v>
      </c>
      <c r="H56" s="2" t="s">
        <v>175</v>
      </c>
      <c r="I56" s="2"/>
      <c r="J56" s="2"/>
      <c r="K56" s="2"/>
      <c r="L56" s="2"/>
      <c r="M56" s="2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ht="14.25" customHeight="1" x14ac:dyDescent="0.3">
      <c r="A57" s="6">
        <f t="shared" si="2"/>
        <v>56</v>
      </c>
      <c r="B57" t="s">
        <v>130</v>
      </c>
      <c r="C57" s="34" t="s">
        <v>43</v>
      </c>
      <c r="D57" s="7">
        <v>2005</v>
      </c>
      <c r="E57" s="8">
        <f t="shared" ca="1" si="0"/>
        <v>20</v>
      </c>
      <c r="F57" s="6" t="str">
        <f t="shared" si="1"/>
        <v>M</v>
      </c>
      <c r="G57" s="2">
        <v>326340551</v>
      </c>
      <c r="H57" s="2" t="s">
        <v>181</v>
      </c>
      <c r="I57" s="2"/>
      <c r="J57" s="2"/>
      <c r="K57" s="2"/>
      <c r="L57" s="2"/>
      <c r="M57" s="2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ht="14.25" customHeight="1" x14ac:dyDescent="0.3">
      <c r="A58" s="6">
        <f t="shared" si="2"/>
        <v>57</v>
      </c>
      <c r="B58" s="10" t="s">
        <v>131</v>
      </c>
      <c r="C58" s="7" t="s">
        <v>45</v>
      </c>
      <c r="D58" s="7">
        <v>2010</v>
      </c>
      <c r="E58" s="8">
        <f t="shared" ca="1" si="0"/>
        <v>15</v>
      </c>
      <c r="F58" s="6" t="str">
        <f t="shared" si="1"/>
        <v>BF</v>
      </c>
      <c r="G58" s="2">
        <v>219213303</v>
      </c>
      <c r="H58" s="2" t="s">
        <v>180</v>
      </c>
      <c r="I58" s="2"/>
      <c r="J58" s="2"/>
      <c r="K58" s="2"/>
      <c r="L58" s="2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ht="14.25" customHeight="1" x14ac:dyDescent="0.3">
      <c r="A59" s="6">
        <f t="shared" si="2"/>
        <v>58</v>
      </c>
      <c r="B59" s="10" t="s">
        <v>132</v>
      </c>
      <c r="C59" s="7" t="s">
        <v>45</v>
      </c>
      <c r="D59" s="7">
        <v>2011</v>
      </c>
      <c r="E59" s="8">
        <f t="shared" ca="1" si="0"/>
        <v>14</v>
      </c>
      <c r="F59" s="6" t="str">
        <f t="shared" si="1"/>
        <v>BF</v>
      </c>
      <c r="G59" s="2">
        <v>336791892</v>
      </c>
      <c r="H59" s="2" t="s">
        <v>176</v>
      </c>
      <c r="I59" s="2"/>
      <c r="J59" s="2"/>
      <c r="K59" s="2"/>
      <c r="L59" s="2"/>
      <c r="M59" s="2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ht="14.25" customHeight="1" x14ac:dyDescent="0.3">
      <c r="A60" s="6">
        <f t="shared" si="2"/>
        <v>59</v>
      </c>
      <c r="B60" s="10" t="s">
        <v>133</v>
      </c>
      <c r="C60" s="7" t="s">
        <v>43</v>
      </c>
      <c r="D60" s="7">
        <v>2008</v>
      </c>
      <c r="E60" s="8">
        <f t="shared" ca="1" si="0"/>
        <v>17</v>
      </c>
      <c r="F60" s="6" t="str">
        <f t="shared" si="1"/>
        <v>AM</v>
      </c>
      <c r="G60" s="2">
        <v>217366061</v>
      </c>
      <c r="H60" s="2" t="s">
        <v>175</v>
      </c>
      <c r="I60" s="2"/>
      <c r="J60" s="2"/>
      <c r="K60" s="2"/>
      <c r="L60" s="2"/>
      <c r="M60" s="2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ht="14.25" customHeight="1" x14ac:dyDescent="0.3">
      <c r="A61" s="6">
        <f t="shared" si="2"/>
        <v>60</v>
      </c>
      <c r="B61" s="7" t="s">
        <v>134</v>
      </c>
      <c r="C61" s="7" t="s">
        <v>43</v>
      </c>
      <c r="D61" s="7">
        <v>2010</v>
      </c>
      <c r="E61" s="8">
        <f t="shared" ca="1" si="0"/>
        <v>15</v>
      </c>
      <c r="F61" s="6" t="str">
        <f t="shared" si="1"/>
        <v>BM</v>
      </c>
      <c r="G61" s="2">
        <v>334619723</v>
      </c>
      <c r="H61" s="2" t="s">
        <v>175</v>
      </c>
      <c r="I61" s="2"/>
      <c r="J61" s="2"/>
      <c r="K61" s="2"/>
      <c r="L61" s="2"/>
      <c r="M61" s="2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ht="14.25" customHeight="1" x14ac:dyDescent="0.3">
      <c r="A62" s="6">
        <f t="shared" si="2"/>
        <v>61</v>
      </c>
      <c r="B62" s="7" t="s">
        <v>135</v>
      </c>
      <c r="C62" s="7" t="s">
        <v>43</v>
      </c>
      <c r="D62" s="7">
        <v>2009</v>
      </c>
      <c r="E62" s="8">
        <f t="shared" ca="1" si="0"/>
        <v>16</v>
      </c>
      <c r="F62" s="6" t="str">
        <f t="shared" si="1"/>
        <v>AM</v>
      </c>
      <c r="G62" s="2">
        <v>331254573</v>
      </c>
      <c r="H62" s="2" t="s">
        <v>176</v>
      </c>
      <c r="I62" s="2"/>
      <c r="J62" s="2"/>
      <c r="K62" s="2"/>
      <c r="L62" s="2"/>
      <c r="M62" s="2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ht="14.25" customHeight="1" x14ac:dyDescent="0.3">
      <c r="A63" s="6">
        <f t="shared" si="2"/>
        <v>62</v>
      </c>
      <c r="B63" s="7" t="s">
        <v>136</v>
      </c>
      <c r="C63" s="7" t="s">
        <v>43</v>
      </c>
      <c r="D63" s="7">
        <v>2009</v>
      </c>
      <c r="E63" s="8">
        <f t="shared" ca="1" si="0"/>
        <v>16</v>
      </c>
      <c r="F63" s="6" t="str">
        <f t="shared" si="1"/>
        <v>AM</v>
      </c>
      <c r="G63" s="2">
        <v>216045203</v>
      </c>
      <c r="H63" s="2" t="s">
        <v>188</v>
      </c>
      <c r="I63" s="2"/>
      <c r="J63" s="2"/>
      <c r="K63" s="2"/>
      <c r="L63" s="2"/>
      <c r="M63" s="2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ht="14.25" customHeight="1" x14ac:dyDescent="0.3">
      <c r="A64" s="6">
        <f t="shared" si="2"/>
        <v>63</v>
      </c>
      <c r="B64" s="7" t="s">
        <v>137</v>
      </c>
      <c r="C64" s="7" t="s">
        <v>43</v>
      </c>
      <c r="D64" s="7">
        <v>2007</v>
      </c>
      <c r="E64" s="8">
        <f t="shared" ca="1" si="0"/>
        <v>18</v>
      </c>
      <c r="F64" s="6" t="str">
        <f t="shared" si="1"/>
        <v>JM</v>
      </c>
      <c r="G64" s="2">
        <v>217390939</v>
      </c>
      <c r="H64" s="2" t="s">
        <v>185</v>
      </c>
      <c r="I64" s="2"/>
      <c r="J64" s="2"/>
      <c r="K64" s="2"/>
      <c r="L64" s="2"/>
      <c r="M64" s="2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ht="14.25" customHeight="1" x14ac:dyDescent="0.3">
      <c r="A65" s="6">
        <f t="shared" si="2"/>
        <v>64</v>
      </c>
      <c r="B65" s="7" t="s">
        <v>138</v>
      </c>
      <c r="C65" s="7" t="s">
        <v>43</v>
      </c>
      <c r="D65" s="7">
        <v>2008</v>
      </c>
      <c r="E65" s="8">
        <f t="shared" ca="1" si="0"/>
        <v>17</v>
      </c>
      <c r="F65" s="6" t="str">
        <f t="shared" si="1"/>
        <v>AM</v>
      </c>
      <c r="G65" s="2">
        <v>326516960</v>
      </c>
      <c r="H65" s="2" t="s">
        <v>180</v>
      </c>
      <c r="I65" s="2"/>
      <c r="J65" s="2"/>
      <c r="K65" s="2"/>
      <c r="L65" s="2"/>
      <c r="M65" s="2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ht="14.25" customHeight="1" x14ac:dyDescent="0.3">
      <c r="A66" s="6">
        <f t="shared" si="2"/>
        <v>65</v>
      </c>
      <c r="B66" s="7" t="s">
        <v>139</v>
      </c>
      <c r="C66" s="7" t="s">
        <v>43</v>
      </c>
      <c r="D66" s="7">
        <v>2010</v>
      </c>
      <c r="E66" s="8">
        <f t="shared" ca="1" si="0"/>
        <v>15</v>
      </c>
      <c r="F66" s="6" t="str">
        <f t="shared" si="1"/>
        <v>BM</v>
      </c>
      <c r="G66" s="2">
        <v>334906930</v>
      </c>
      <c r="H66" s="2" t="s">
        <v>175</v>
      </c>
      <c r="I66" s="2"/>
      <c r="J66" s="2"/>
      <c r="K66" s="2"/>
      <c r="L66" s="2"/>
      <c r="M66" s="2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ht="14.25" customHeight="1" x14ac:dyDescent="0.3">
      <c r="A67" s="6">
        <f t="shared" si="2"/>
        <v>66</v>
      </c>
      <c r="B67" s="7" t="s">
        <v>140</v>
      </c>
      <c r="C67" s="7" t="s">
        <v>43</v>
      </c>
      <c r="D67" s="7">
        <v>2008</v>
      </c>
      <c r="E67" s="8">
        <f t="shared" ca="1" si="0"/>
        <v>17</v>
      </c>
      <c r="F67" s="6" t="str">
        <f t="shared" si="1"/>
        <v>AM</v>
      </c>
      <c r="G67" s="2">
        <v>326510310</v>
      </c>
      <c r="H67" s="2" t="s">
        <v>175</v>
      </c>
      <c r="I67" s="2"/>
      <c r="J67" s="2"/>
      <c r="K67" s="2"/>
      <c r="L67" s="2"/>
      <c r="M67" s="2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ht="14.25" customHeight="1" x14ac:dyDescent="0.3">
      <c r="A68" s="6">
        <f t="shared" si="2"/>
        <v>67</v>
      </c>
      <c r="B68" s="7" t="s">
        <v>141</v>
      </c>
      <c r="C68" s="7" t="s">
        <v>43</v>
      </c>
      <c r="D68" s="7">
        <v>1996</v>
      </c>
      <c r="E68" s="8">
        <f t="shared" ca="1" si="0"/>
        <v>29</v>
      </c>
      <c r="F68" s="6" t="str">
        <f t="shared" si="1"/>
        <v>M</v>
      </c>
      <c r="G68" s="2">
        <v>315841775</v>
      </c>
      <c r="H68" s="2" t="s">
        <v>182</v>
      </c>
      <c r="I68" s="2"/>
      <c r="J68" s="2"/>
      <c r="K68" s="2"/>
      <c r="L68" s="2"/>
      <c r="M68" s="2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ht="14.25" customHeight="1" x14ac:dyDescent="0.3">
      <c r="A69" s="6">
        <f t="shared" si="2"/>
        <v>68</v>
      </c>
      <c r="B69" s="7" t="s">
        <v>142</v>
      </c>
      <c r="C69" s="7" t="s">
        <v>43</v>
      </c>
      <c r="D69" s="7">
        <v>2009</v>
      </c>
      <c r="E69" s="8">
        <f t="shared" ca="1" si="0"/>
        <v>16</v>
      </c>
      <c r="F69" s="6" t="str">
        <f t="shared" si="1"/>
        <v>AM</v>
      </c>
      <c r="G69" s="2">
        <v>216655001</v>
      </c>
      <c r="H69" s="2" t="s">
        <v>176</v>
      </c>
      <c r="I69" s="2"/>
      <c r="J69" s="2"/>
      <c r="K69" s="2"/>
      <c r="L69" s="2"/>
      <c r="M69" s="2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ht="14.25" customHeight="1" x14ac:dyDescent="0.3">
      <c r="A70" s="6">
        <f t="shared" si="2"/>
        <v>69</v>
      </c>
      <c r="B70" s="7" t="s">
        <v>143</v>
      </c>
      <c r="C70" s="7" t="s">
        <v>43</v>
      </c>
      <c r="D70" s="7">
        <v>2011</v>
      </c>
      <c r="E70" s="8">
        <f t="shared" ca="1" si="0"/>
        <v>14</v>
      </c>
      <c r="F70" s="6" t="str">
        <f t="shared" si="1"/>
        <v>BM</v>
      </c>
      <c r="G70" s="2">
        <v>220173736</v>
      </c>
      <c r="H70" s="2" t="s">
        <v>182</v>
      </c>
      <c r="I70" s="2"/>
      <c r="J70" s="2"/>
      <c r="K70" s="2"/>
      <c r="L70" s="2"/>
      <c r="M70" s="2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ht="14.25" customHeight="1" x14ac:dyDescent="0.3">
      <c r="A71" s="6">
        <f t="shared" si="2"/>
        <v>70</v>
      </c>
      <c r="B71" s="7" t="s">
        <v>144</v>
      </c>
      <c r="C71" s="7" t="s">
        <v>45</v>
      </c>
      <c r="D71" s="7">
        <v>2011</v>
      </c>
      <c r="E71" s="8">
        <f t="shared" ca="1" si="0"/>
        <v>14</v>
      </c>
      <c r="F71" s="6" t="str">
        <f t="shared" si="1"/>
        <v>BF</v>
      </c>
      <c r="G71" s="2">
        <v>219800273</v>
      </c>
      <c r="H71" s="2" t="s">
        <v>176</v>
      </c>
      <c r="I71" s="2"/>
      <c r="J71" s="2"/>
      <c r="K71" s="2"/>
      <c r="L71" s="2"/>
      <c r="M71" s="2"/>
      <c r="N71" s="4"/>
      <c r="O71" s="4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ht="14.25" customHeight="1" x14ac:dyDescent="0.3">
      <c r="A72" s="6">
        <f t="shared" si="2"/>
        <v>71</v>
      </c>
      <c r="B72" s="7" t="s">
        <v>145</v>
      </c>
      <c r="C72" s="7" t="s">
        <v>43</v>
      </c>
      <c r="D72" s="7">
        <v>2010</v>
      </c>
      <c r="E72" s="8">
        <f t="shared" ca="1" si="0"/>
        <v>15</v>
      </c>
      <c r="F72" s="6" t="str">
        <f t="shared" si="1"/>
        <v>BM</v>
      </c>
      <c r="G72" s="2">
        <v>334779618</v>
      </c>
      <c r="H72" s="2" t="s">
        <v>180</v>
      </c>
      <c r="I72" s="2"/>
      <c r="J72" s="2"/>
      <c r="K72" s="2"/>
      <c r="L72" s="2"/>
      <c r="M72" s="2"/>
      <c r="N72" s="4"/>
      <c r="O72" s="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ht="14.25" customHeight="1" x14ac:dyDescent="0.3">
      <c r="A73" s="6">
        <f t="shared" si="2"/>
        <v>72</v>
      </c>
      <c r="B73" s="7" t="s">
        <v>146</v>
      </c>
      <c r="C73" s="7" t="s">
        <v>45</v>
      </c>
      <c r="D73" s="7">
        <v>2008</v>
      </c>
      <c r="E73" s="8">
        <f t="shared" ca="1" si="0"/>
        <v>17</v>
      </c>
      <c r="F73" s="6" t="str">
        <f t="shared" si="1"/>
        <v>AF</v>
      </c>
      <c r="G73" s="2">
        <v>217366111</v>
      </c>
      <c r="H73" s="2" t="s">
        <v>189</v>
      </c>
      <c r="I73" s="2"/>
      <c r="J73" s="2"/>
      <c r="K73" s="2"/>
      <c r="L73" s="2"/>
      <c r="M73" s="2"/>
      <c r="N73" s="4"/>
      <c r="O73" s="4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ht="14.25" customHeight="1" x14ac:dyDescent="0.3">
      <c r="A74" s="6">
        <f t="shared" si="2"/>
        <v>73</v>
      </c>
      <c r="B74" s="7" t="s">
        <v>147</v>
      </c>
      <c r="C74" s="7" t="s">
        <v>43</v>
      </c>
      <c r="D74" s="7">
        <v>2011</v>
      </c>
      <c r="E74" s="8">
        <f t="shared" ca="1" si="0"/>
        <v>14</v>
      </c>
      <c r="F74" s="6" t="str">
        <f t="shared" si="1"/>
        <v>BM</v>
      </c>
      <c r="G74" s="2">
        <v>220469068</v>
      </c>
      <c r="H74" s="2" t="s">
        <v>186</v>
      </c>
      <c r="I74" s="2"/>
      <c r="J74" s="2"/>
      <c r="K74" s="2"/>
      <c r="L74" s="2"/>
      <c r="M74" s="2"/>
      <c r="N74" s="4"/>
      <c r="O74" s="4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ht="14.25" customHeight="1" x14ac:dyDescent="0.3">
      <c r="A75" s="6">
        <f t="shared" si="2"/>
        <v>74</v>
      </c>
      <c r="B75" s="7" t="s">
        <v>148</v>
      </c>
      <c r="C75" s="7" t="s">
        <v>43</v>
      </c>
      <c r="D75" s="7">
        <v>2008</v>
      </c>
      <c r="E75" s="8">
        <f t="shared" ca="1" si="0"/>
        <v>17</v>
      </c>
      <c r="F75" s="6" t="str">
        <f t="shared" si="1"/>
        <v>AM</v>
      </c>
      <c r="G75" s="2">
        <v>216996355</v>
      </c>
      <c r="H75" s="2" t="s">
        <v>175</v>
      </c>
      <c r="I75" s="2"/>
      <c r="J75" s="2"/>
      <c r="K75" s="2"/>
      <c r="L75" s="2"/>
      <c r="M75" s="2"/>
      <c r="N75" s="4"/>
      <c r="O75" s="4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ht="14.25" customHeight="1" x14ac:dyDescent="0.3">
      <c r="A76" s="6">
        <f t="shared" si="2"/>
        <v>75</v>
      </c>
      <c r="B76" s="7" t="s">
        <v>149</v>
      </c>
      <c r="C76" s="7" t="s">
        <v>43</v>
      </c>
      <c r="D76" s="7">
        <v>2006</v>
      </c>
      <c r="E76" s="8">
        <f t="shared" ca="1" si="0"/>
        <v>19</v>
      </c>
      <c r="F76" s="6" t="str">
        <f t="shared" si="1"/>
        <v>JM</v>
      </c>
      <c r="G76" s="2">
        <v>215408600</v>
      </c>
      <c r="H76" s="2" t="s">
        <v>175</v>
      </c>
      <c r="I76" s="2"/>
      <c r="J76" s="2"/>
      <c r="K76" s="2"/>
      <c r="L76" s="2"/>
      <c r="M76" s="2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ht="14.25" customHeight="1" x14ac:dyDescent="0.3">
      <c r="A77" s="6">
        <f t="shared" si="2"/>
        <v>76</v>
      </c>
      <c r="B77" s="7" t="s">
        <v>150</v>
      </c>
      <c r="C77" s="7" t="s">
        <v>43</v>
      </c>
      <c r="D77" s="7">
        <v>2011</v>
      </c>
      <c r="E77" s="8">
        <f t="shared" ca="1" si="0"/>
        <v>14</v>
      </c>
      <c r="F77" s="6" t="str">
        <f t="shared" si="1"/>
        <v>BM</v>
      </c>
      <c r="G77" s="2">
        <v>220060495</v>
      </c>
      <c r="H77" s="2" t="s">
        <v>186</v>
      </c>
      <c r="I77" s="2"/>
      <c r="J77" s="2"/>
      <c r="K77" s="2"/>
      <c r="L77" s="2"/>
      <c r="M77" s="2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ht="14.25" customHeight="1" x14ac:dyDescent="0.3">
      <c r="A78" s="6">
        <f t="shared" si="2"/>
        <v>77</v>
      </c>
      <c r="B78" s="7" t="s">
        <v>151</v>
      </c>
      <c r="C78" s="7" t="s">
        <v>43</v>
      </c>
      <c r="D78" s="7">
        <v>2009</v>
      </c>
      <c r="E78" s="8">
        <f t="shared" ca="1" si="0"/>
        <v>16</v>
      </c>
      <c r="F78" s="6" t="str">
        <f t="shared" si="1"/>
        <v>AM</v>
      </c>
      <c r="G78" s="2">
        <v>218560142</v>
      </c>
      <c r="H78" s="2" t="s">
        <v>180</v>
      </c>
      <c r="I78" s="2"/>
      <c r="J78" s="2"/>
      <c r="K78" s="2"/>
      <c r="L78" s="2"/>
      <c r="M78" s="2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ht="14.25" customHeight="1" x14ac:dyDescent="0.3">
      <c r="A79" s="6">
        <f t="shared" si="2"/>
        <v>78</v>
      </c>
      <c r="B79" s="7" t="s">
        <v>152</v>
      </c>
      <c r="C79" s="7" t="s">
        <v>43</v>
      </c>
      <c r="D79" s="7">
        <v>2011</v>
      </c>
      <c r="E79" s="8">
        <f t="shared" ca="1" si="0"/>
        <v>14</v>
      </c>
      <c r="F79" s="6" t="str">
        <f t="shared" si="1"/>
        <v>BM</v>
      </c>
      <c r="G79" s="2">
        <v>217470780</v>
      </c>
      <c r="H79" s="2" t="s">
        <v>176</v>
      </c>
      <c r="I79" s="2"/>
      <c r="J79" s="2"/>
      <c r="K79" s="2"/>
      <c r="L79" s="2"/>
      <c r="M79" s="2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ht="14.25" customHeight="1" x14ac:dyDescent="0.3">
      <c r="A80" s="6">
        <f t="shared" si="2"/>
        <v>79</v>
      </c>
      <c r="B80" s="7" t="s">
        <v>153</v>
      </c>
      <c r="C80" s="7" t="s">
        <v>43</v>
      </c>
      <c r="D80" s="7">
        <v>2011</v>
      </c>
      <c r="E80" s="8">
        <f t="shared" ca="1" si="0"/>
        <v>14</v>
      </c>
      <c r="F80" s="6" t="str">
        <f t="shared" si="1"/>
        <v>BM</v>
      </c>
      <c r="G80" s="2">
        <v>336768981</v>
      </c>
      <c r="H80" s="2" t="s">
        <v>181</v>
      </c>
      <c r="I80" s="2"/>
      <c r="J80" s="2"/>
      <c r="K80" s="2"/>
      <c r="L80" s="2"/>
      <c r="M80" s="2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ht="14.25" customHeight="1" x14ac:dyDescent="0.3">
      <c r="A81" s="6">
        <f t="shared" si="2"/>
        <v>80</v>
      </c>
      <c r="B81" s="7" t="s">
        <v>154</v>
      </c>
      <c r="C81" s="7" t="s">
        <v>43</v>
      </c>
      <c r="D81" s="7">
        <v>2009</v>
      </c>
      <c r="E81" s="8">
        <f t="shared" ca="1" si="0"/>
        <v>16</v>
      </c>
      <c r="F81" s="6" t="str">
        <f t="shared" si="1"/>
        <v>AM</v>
      </c>
      <c r="G81" s="2">
        <v>333210698</v>
      </c>
      <c r="H81" s="2" t="s">
        <v>179</v>
      </c>
      <c r="I81" s="2"/>
      <c r="J81" s="2"/>
      <c r="K81" s="2"/>
      <c r="L81" s="2"/>
      <c r="M81" s="2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ht="14.25" customHeight="1" x14ac:dyDescent="0.3">
      <c r="A82" s="6">
        <f t="shared" si="2"/>
        <v>81</v>
      </c>
      <c r="B82" s="7" t="s">
        <v>155</v>
      </c>
      <c r="C82" s="7" t="s">
        <v>43</v>
      </c>
      <c r="D82" s="7">
        <v>2010</v>
      </c>
      <c r="E82" s="8">
        <f t="shared" ca="1" si="0"/>
        <v>15</v>
      </c>
      <c r="F82" s="6" t="str">
        <f t="shared" si="1"/>
        <v>BM</v>
      </c>
      <c r="G82" s="2">
        <v>219512399</v>
      </c>
      <c r="H82" s="2" t="s">
        <v>182</v>
      </c>
      <c r="I82" s="2"/>
      <c r="J82" s="2"/>
      <c r="K82" s="2"/>
      <c r="L82" s="2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ht="14.25" customHeight="1" x14ac:dyDescent="0.3">
      <c r="A83" s="6">
        <f t="shared" si="2"/>
        <v>82</v>
      </c>
      <c r="B83" s="7" t="s">
        <v>156</v>
      </c>
      <c r="C83" s="7" t="s">
        <v>43</v>
      </c>
      <c r="D83" s="7">
        <v>2011</v>
      </c>
      <c r="E83" s="8">
        <f t="shared" ca="1" si="0"/>
        <v>14</v>
      </c>
      <c r="F83" s="6" t="str">
        <f t="shared" si="1"/>
        <v>BM</v>
      </c>
      <c r="G83" s="2">
        <v>219741220</v>
      </c>
      <c r="H83" s="2" t="s">
        <v>180</v>
      </c>
      <c r="I83" s="2"/>
      <c r="J83" s="2"/>
      <c r="K83" s="2"/>
      <c r="L83" s="2"/>
      <c r="M83" s="2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ht="14.25" customHeight="1" x14ac:dyDescent="0.3">
      <c r="A84" s="6">
        <f t="shared" si="2"/>
        <v>83</v>
      </c>
      <c r="B84" s="7" t="s">
        <v>157</v>
      </c>
      <c r="C84" s="7" t="s">
        <v>43</v>
      </c>
      <c r="D84" s="7">
        <v>2011</v>
      </c>
      <c r="E84" s="8">
        <f t="shared" ca="1" si="0"/>
        <v>14</v>
      </c>
      <c r="F84" s="6" t="str">
        <f t="shared" si="1"/>
        <v>BM</v>
      </c>
      <c r="G84" s="2">
        <v>220517957</v>
      </c>
      <c r="H84" s="2" t="s">
        <v>182</v>
      </c>
      <c r="I84" s="2"/>
      <c r="J84" s="2"/>
      <c r="K84" s="2"/>
      <c r="L84" s="2"/>
      <c r="M84" s="2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ht="14.25" customHeight="1" x14ac:dyDescent="0.3">
      <c r="A85" s="6">
        <f t="shared" si="2"/>
        <v>84</v>
      </c>
      <c r="B85" s="7" t="s">
        <v>158</v>
      </c>
      <c r="C85" s="7" t="s">
        <v>43</v>
      </c>
      <c r="D85" s="7">
        <v>2010</v>
      </c>
      <c r="E85" s="8">
        <f t="shared" ca="1" si="0"/>
        <v>15</v>
      </c>
      <c r="F85" s="6" t="str">
        <f t="shared" si="1"/>
        <v>BM</v>
      </c>
      <c r="G85" s="2">
        <v>334408499</v>
      </c>
      <c r="H85" s="2" t="s">
        <v>177</v>
      </c>
      <c r="I85" s="2"/>
      <c r="J85" s="2"/>
      <c r="K85" s="2"/>
      <c r="L85" s="2"/>
      <c r="M85" s="2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ht="14.25" customHeight="1" x14ac:dyDescent="0.3">
      <c r="A86" s="6">
        <f t="shared" si="2"/>
        <v>85</v>
      </c>
      <c r="B86" s="7" t="s">
        <v>159</v>
      </c>
      <c r="C86" s="7" t="s">
        <v>43</v>
      </c>
      <c r="D86" s="7">
        <v>2009</v>
      </c>
      <c r="E86" s="8">
        <f t="shared" ca="1" si="0"/>
        <v>16</v>
      </c>
      <c r="F86" s="6" t="str">
        <f t="shared" si="1"/>
        <v>AM</v>
      </c>
      <c r="G86" s="2">
        <v>217877208</v>
      </c>
      <c r="H86" s="2" t="s">
        <v>182</v>
      </c>
      <c r="I86" s="2"/>
      <c r="J86" s="2"/>
      <c r="K86" s="2"/>
      <c r="L86" s="2"/>
      <c r="M86" s="2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ht="14.25" customHeight="1" x14ac:dyDescent="0.3">
      <c r="A87" s="6">
        <f t="shared" si="2"/>
        <v>86</v>
      </c>
      <c r="B87" s="7" t="s">
        <v>160</v>
      </c>
      <c r="C87" s="7" t="s">
        <v>43</v>
      </c>
      <c r="D87" s="7">
        <v>1997</v>
      </c>
      <c r="E87" s="8">
        <f t="shared" ca="1" si="0"/>
        <v>28</v>
      </c>
      <c r="F87" s="6" t="str">
        <f t="shared" si="1"/>
        <v>M</v>
      </c>
      <c r="G87" s="2">
        <v>319604054</v>
      </c>
      <c r="H87" s="2" t="s">
        <v>175</v>
      </c>
      <c r="I87" s="2"/>
      <c r="J87" s="2"/>
      <c r="K87" s="2"/>
      <c r="L87" s="2"/>
      <c r="M87" s="2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ht="14.25" customHeight="1" x14ac:dyDescent="0.3">
      <c r="A88" s="6">
        <f t="shared" si="2"/>
        <v>87</v>
      </c>
      <c r="B88" s="7" t="s">
        <v>161</v>
      </c>
      <c r="C88" s="7" t="s">
        <v>43</v>
      </c>
      <c r="D88" s="7">
        <v>2011</v>
      </c>
      <c r="E88" s="8">
        <f t="shared" ca="1" si="0"/>
        <v>14</v>
      </c>
      <c r="F88" s="6" t="str">
        <f t="shared" si="1"/>
        <v>BM</v>
      </c>
      <c r="G88" s="2">
        <v>329865208</v>
      </c>
      <c r="H88" s="2" t="s">
        <v>175</v>
      </c>
      <c r="I88" s="2"/>
      <c r="J88" s="2"/>
      <c r="K88" s="2"/>
      <c r="L88" s="2"/>
      <c r="M88" s="2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ht="14.25" customHeight="1" x14ac:dyDescent="0.3">
      <c r="A89" s="6">
        <f t="shared" si="2"/>
        <v>88</v>
      </c>
      <c r="B89" s="7" t="s">
        <v>162</v>
      </c>
      <c r="C89" s="7" t="s">
        <v>43</v>
      </c>
      <c r="D89" s="7">
        <v>2009</v>
      </c>
      <c r="E89" s="8">
        <f t="shared" ca="1" si="0"/>
        <v>16</v>
      </c>
      <c r="F89" s="6" t="str">
        <f t="shared" si="1"/>
        <v>AM</v>
      </c>
      <c r="G89" s="2">
        <v>333698736</v>
      </c>
      <c r="H89" s="2" t="s">
        <v>177</v>
      </c>
      <c r="I89" s="2"/>
      <c r="J89" s="2"/>
      <c r="K89" s="2"/>
      <c r="L89" s="2"/>
      <c r="M89" s="2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ht="14.25" customHeight="1" x14ac:dyDescent="0.3">
      <c r="A90" s="6">
        <f t="shared" si="2"/>
        <v>89</v>
      </c>
      <c r="B90" s="7" t="s">
        <v>163</v>
      </c>
      <c r="C90" s="7" t="s">
        <v>43</v>
      </c>
      <c r="D90" s="7">
        <v>2010</v>
      </c>
      <c r="E90" s="8">
        <f t="shared" ca="1" si="0"/>
        <v>15</v>
      </c>
      <c r="F90" s="6" t="str">
        <f t="shared" si="1"/>
        <v>BM</v>
      </c>
      <c r="G90" s="2">
        <v>334772845</v>
      </c>
      <c r="H90" s="2" t="s">
        <v>175</v>
      </c>
      <c r="I90" s="2"/>
      <c r="J90" s="2"/>
      <c r="K90" s="2"/>
      <c r="L90" s="2"/>
      <c r="M90" s="2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ht="14.25" customHeight="1" x14ac:dyDescent="0.3">
      <c r="A91" s="6">
        <f t="shared" si="2"/>
        <v>90</v>
      </c>
      <c r="B91" s="7" t="s">
        <v>164</v>
      </c>
      <c r="C91" s="7" t="s">
        <v>43</v>
      </c>
      <c r="D91" s="7">
        <v>2005</v>
      </c>
      <c r="E91" s="8">
        <f t="shared" ca="1" si="0"/>
        <v>20</v>
      </c>
      <c r="F91" s="6" t="str">
        <f t="shared" si="1"/>
        <v>M</v>
      </c>
      <c r="G91" s="2">
        <v>327817250</v>
      </c>
      <c r="H91" s="2" t="s">
        <v>186</v>
      </c>
      <c r="I91" s="2"/>
      <c r="J91" s="2"/>
      <c r="K91" s="2"/>
      <c r="L91" s="2"/>
      <c r="M91" s="2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ht="14.25" customHeight="1" x14ac:dyDescent="0.3">
      <c r="A92" s="6">
        <f t="shared" si="2"/>
        <v>91</v>
      </c>
      <c r="B92" s="7" t="s">
        <v>165</v>
      </c>
      <c r="C92" s="7" t="s">
        <v>43</v>
      </c>
      <c r="D92" s="7">
        <v>2011</v>
      </c>
      <c r="E92" s="8">
        <f t="shared" ca="1" si="0"/>
        <v>14</v>
      </c>
      <c r="F92" s="6" t="str">
        <f t="shared" si="1"/>
        <v>BM</v>
      </c>
      <c r="G92" s="2">
        <v>219922291</v>
      </c>
      <c r="H92" s="2" t="s">
        <v>181</v>
      </c>
      <c r="I92" s="2"/>
      <c r="J92" s="2"/>
      <c r="K92" s="2"/>
      <c r="L92" s="2"/>
      <c r="M92" s="2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ht="14.25" customHeight="1" x14ac:dyDescent="0.3">
      <c r="A93" s="6">
        <f t="shared" si="2"/>
        <v>92</v>
      </c>
      <c r="B93" s="7" t="s">
        <v>166</v>
      </c>
      <c r="C93" s="7" t="s">
        <v>45</v>
      </c>
      <c r="D93" s="7">
        <v>2008</v>
      </c>
      <c r="E93" s="8">
        <f t="shared" ca="1" si="0"/>
        <v>17</v>
      </c>
      <c r="F93" s="6" t="str">
        <f t="shared" si="1"/>
        <v>AF</v>
      </c>
      <c r="G93" s="2">
        <v>331671933</v>
      </c>
      <c r="H93" s="2" t="s">
        <v>185</v>
      </c>
      <c r="I93" s="2"/>
      <c r="J93" s="2"/>
      <c r="K93" s="2"/>
      <c r="L93" s="2"/>
      <c r="M93" s="2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ht="14.25" customHeight="1" x14ac:dyDescent="0.3">
      <c r="A94" s="6">
        <f t="shared" si="2"/>
        <v>93</v>
      </c>
      <c r="B94" s="7" t="s">
        <v>167</v>
      </c>
      <c r="C94" s="7" t="s">
        <v>43</v>
      </c>
      <c r="D94" s="7">
        <v>2010</v>
      </c>
      <c r="E94" s="8">
        <f t="shared" ca="1" si="0"/>
        <v>15</v>
      </c>
      <c r="F94" s="6" t="str">
        <f t="shared" si="1"/>
        <v>BM</v>
      </c>
      <c r="G94" s="2">
        <v>217803774</v>
      </c>
      <c r="H94" s="2" t="s">
        <v>186</v>
      </c>
      <c r="I94" s="2"/>
      <c r="J94" s="2"/>
      <c r="K94" s="2"/>
      <c r="L94" s="2"/>
      <c r="M94" s="2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ht="14.25" customHeight="1" x14ac:dyDescent="0.3">
      <c r="A95" s="6">
        <f t="shared" si="2"/>
        <v>94</v>
      </c>
      <c r="B95" s="7" t="s">
        <v>168</v>
      </c>
      <c r="C95" s="7" t="s">
        <v>43</v>
      </c>
      <c r="D95" s="7">
        <v>2009</v>
      </c>
      <c r="E95" s="8">
        <f t="shared" ca="1" si="0"/>
        <v>16</v>
      </c>
      <c r="F95" s="6" t="str">
        <f t="shared" si="1"/>
        <v>AM</v>
      </c>
      <c r="G95" s="2">
        <v>218507374</v>
      </c>
      <c r="H95" s="2" t="s">
        <v>186</v>
      </c>
      <c r="I95" s="2"/>
      <c r="J95" s="2"/>
      <c r="K95" s="2"/>
      <c r="L95" s="2"/>
      <c r="M95" s="2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ht="14.25" customHeight="1" x14ac:dyDescent="0.3">
      <c r="A96" s="6">
        <f t="shared" si="2"/>
        <v>95</v>
      </c>
      <c r="B96" s="7" t="s">
        <v>169</v>
      </c>
      <c r="C96" s="7" t="s">
        <v>45</v>
      </c>
      <c r="D96" s="7">
        <v>2010</v>
      </c>
      <c r="E96" s="8">
        <f t="shared" ca="1" si="0"/>
        <v>15</v>
      </c>
      <c r="F96" s="6" t="str">
        <f t="shared" si="1"/>
        <v>BF</v>
      </c>
      <c r="G96" s="2">
        <v>329753933</v>
      </c>
      <c r="H96" s="2" t="s">
        <v>180</v>
      </c>
      <c r="I96" s="2"/>
      <c r="J96" s="2"/>
      <c r="K96" s="2"/>
      <c r="L96" s="2"/>
      <c r="M96" s="2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ht="14.25" customHeight="1" x14ac:dyDescent="0.3">
      <c r="A97" s="6">
        <f t="shared" si="2"/>
        <v>96</v>
      </c>
      <c r="B97" s="7" t="s">
        <v>170</v>
      </c>
      <c r="C97" s="7" t="s">
        <v>43</v>
      </c>
      <c r="D97" s="7">
        <v>2010</v>
      </c>
      <c r="E97" s="8">
        <f t="shared" ca="1" si="0"/>
        <v>15</v>
      </c>
      <c r="F97" s="6" t="str">
        <f t="shared" si="1"/>
        <v>BM</v>
      </c>
      <c r="G97" s="2">
        <v>334455490</v>
      </c>
      <c r="H97" s="2" t="s">
        <v>178</v>
      </c>
      <c r="I97" s="2"/>
      <c r="J97" s="2"/>
      <c r="K97" s="2"/>
      <c r="L97" s="2"/>
      <c r="M97" s="2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ht="14.25" customHeight="1" x14ac:dyDescent="0.3">
      <c r="A98" s="6">
        <f t="shared" si="2"/>
        <v>97</v>
      </c>
      <c r="B98" s="7" t="s">
        <v>171</v>
      </c>
      <c r="C98" s="7" t="s">
        <v>43</v>
      </c>
      <c r="D98" s="7">
        <v>2009</v>
      </c>
      <c r="E98" s="8">
        <f t="shared" ca="1" si="0"/>
        <v>16</v>
      </c>
      <c r="F98" s="6" t="str">
        <f t="shared" si="1"/>
        <v>AM</v>
      </c>
      <c r="G98" s="2">
        <v>218769024</v>
      </c>
      <c r="H98" s="2" t="s">
        <v>177</v>
      </c>
      <c r="I98" s="2"/>
      <c r="J98" s="2"/>
      <c r="K98" s="2"/>
      <c r="L98" s="2"/>
      <c r="M98" s="2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ht="14.25" customHeight="1" x14ac:dyDescent="0.25">
      <c r="A99" s="6">
        <f t="shared" si="2"/>
        <v>98</v>
      </c>
      <c r="B99" s="2" t="s">
        <v>172</v>
      </c>
      <c r="C99" s="2" t="s">
        <v>43</v>
      </c>
      <c r="D99" s="2">
        <v>2010</v>
      </c>
      <c r="E99" s="8">
        <f t="shared" ca="1" si="0"/>
        <v>15</v>
      </c>
      <c r="F99" s="6" t="str">
        <f t="shared" si="1"/>
        <v>BM</v>
      </c>
      <c r="G99" s="2">
        <v>334500063</v>
      </c>
      <c r="H99" s="2" t="s">
        <v>185</v>
      </c>
      <c r="I99" s="2"/>
      <c r="J99" s="2"/>
      <c r="K99" s="2"/>
      <c r="L99" s="2"/>
      <c r="M99" s="2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ht="14.25" customHeight="1" x14ac:dyDescent="0.25">
      <c r="A100" s="6">
        <f t="shared" si="2"/>
        <v>99</v>
      </c>
      <c r="B100" s="2" t="s">
        <v>173</v>
      </c>
      <c r="C100" s="2" t="s">
        <v>43</v>
      </c>
      <c r="D100" s="2">
        <v>2008</v>
      </c>
      <c r="E100" s="8">
        <f t="shared" ca="1" si="0"/>
        <v>17</v>
      </c>
      <c r="F100" s="6" t="str">
        <f t="shared" si="1"/>
        <v>AM</v>
      </c>
      <c r="G100" s="2">
        <v>218032282</v>
      </c>
      <c r="H100" s="2" t="s">
        <v>177</v>
      </c>
      <c r="I100" s="2"/>
      <c r="J100" s="2"/>
      <c r="K100" s="2"/>
      <c r="L100" s="2"/>
      <c r="M100" s="2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ht="14.25" customHeight="1" x14ac:dyDescent="0.25">
      <c r="A101" s="6">
        <f t="shared" si="2"/>
        <v>100</v>
      </c>
      <c r="B101" s="2" t="s">
        <v>174</v>
      </c>
      <c r="C101" s="2" t="s">
        <v>43</v>
      </c>
      <c r="D101" s="2">
        <v>2011</v>
      </c>
      <c r="E101" s="8">
        <f t="shared" ca="1" si="0"/>
        <v>14</v>
      </c>
      <c r="F101" s="6" t="str">
        <f t="shared" si="1"/>
        <v>BM</v>
      </c>
      <c r="G101" s="2">
        <v>220302558</v>
      </c>
      <c r="H101" s="2" t="s">
        <v>177</v>
      </c>
      <c r="I101" s="2"/>
      <c r="J101" s="2"/>
      <c r="K101" s="2"/>
      <c r="L101" s="2"/>
      <c r="M101" s="2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ht="14.25" customHeight="1" x14ac:dyDescent="0.25">
      <c r="A102" s="6" t="str">
        <f t="shared" si="2"/>
        <v/>
      </c>
      <c r="B102" s="2"/>
      <c r="C102" s="2"/>
      <c r="D102" s="2"/>
      <c r="E102" s="8" t="str">
        <f t="shared" ca="1" si="0"/>
        <v/>
      </c>
      <c r="F102" s="6" t="str">
        <f t="shared" si="1"/>
        <v/>
      </c>
      <c r="G102" s="2"/>
      <c r="H102" s="2"/>
      <c r="I102" s="2"/>
      <c r="J102" s="2"/>
      <c r="K102" s="2"/>
      <c r="L102" s="2"/>
      <c r="M102" s="2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ht="14.25" customHeight="1" x14ac:dyDescent="0.25">
      <c r="A103" s="6" t="str">
        <f t="shared" si="2"/>
        <v/>
      </c>
      <c r="B103" s="2"/>
      <c r="C103" s="2"/>
      <c r="D103" s="2"/>
      <c r="E103" s="8" t="str">
        <f t="shared" ca="1" si="0"/>
        <v/>
      </c>
      <c r="F103" s="6" t="str">
        <f t="shared" si="1"/>
        <v/>
      </c>
      <c r="G103" s="2"/>
      <c r="H103" s="2"/>
      <c r="I103" s="2"/>
      <c r="J103" s="2"/>
      <c r="K103" s="2"/>
      <c r="L103" s="2"/>
      <c r="M103" s="2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ht="14.25" customHeight="1" x14ac:dyDescent="0.25">
      <c r="A104" s="6" t="str">
        <f t="shared" si="2"/>
        <v/>
      </c>
      <c r="B104" s="2"/>
      <c r="C104" s="2"/>
      <c r="D104" s="2"/>
      <c r="E104" s="8" t="str">
        <f t="shared" ca="1" si="0"/>
        <v/>
      </c>
      <c r="F104" s="6" t="str">
        <f t="shared" si="1"/>
        <v/>
      </c>
      <c r="G104" s="2"/>
      <c r="H104" s="2"/>
      <c r="I104" s="2"/>
      <c r="J104" s="2"/>
      <c r="K104" s="2"/>
      <c r="L104" s="2"/>
      <c r="M104" s="2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ht="14.25" customHeight="1" x14ac:dyDescent="0.25">
      <c r="A105" s="6" t="str">
        <f t="shared" si="2"/>
        <v/>
      </c>
      <c r="B105" s="2"/>
      <c r="C105" s="2"/>
      <c r="D105" s="2"/>
      <c r="E105" s="8" t="str">
        <f t="shared" ca="1" si="0"/>
        <v/>
      </c>
      <c r="F105" s="6" t="str">
        <f t="shared" si="1"/>
        <v/>
      </c>
      <c r="G105" s="2"/>
      <c r="H105" s="2"/>
      <c r="I105" s="2"/>
      <c r="J105" s="2"/>
      <c r="K105" s="2"/>
      <c r="L105" s="2"/>
      <c r="M105" s="2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ht="14.25" customHeight="1" x14ac:dyDescent="0.25">
      <c r="A106" s="6" t="str">
        <f t="shared" si="2"/>
        <v/>
      </c>
      <c r="B106" s="2"/>
      <c r="C106" s="2"/>
      <c r="D106" s="2"/>
      <c r="E106" s="8" t="str">
        <f t="shared" ca="1" si="0"/>
        <v/>
      </c>
      <c r="F106" s="6" t="str">
        <f t="shared" si="1"/>
        <v/>
      </c>
      <c r="G106" s="2"/>
      <c r="H106" s="2"/>
      <c r="I106" s="2"/>
      <c r="J106" s="2"/>
      <c r="K106" s="2"/>
      <c r="L106" s="2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ht="14.25" customHeight="1" x14ac:dyDescent="0.25">
      <c r="A107" s="6" t="str">
        <f t="shared" si="2"/>
        <v/>
      </c>
      <c r="B107" s="2"/>
      <c r="C107" s="2"/>
      <c r="D107" s="2"/>
      <c r="E107" s="8" t="str">
        <f t="shared" ca="1" si="0"/>
        <v/>
      </c>
      <c r="F107" s="6" t="str">
        <f t="shared" si="1"/>
        <v/>
      </c>
      <c r="G107" s="2"/>
      <c r="H107" s="2"/>
      <c r="I107" s="2"/>
      <c r="J107" s="2"/>
      <c r="K107" s="2"/>
      <c r="L107" s="2"/>
      <c r="M107" s="2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ht="14.25" customHeight="1" x14ac:dyDescent="0.25">
      <c r="A108" s="6" t="str">
        <f t="shared" si="2"/>
        <v/>
      </c>
      <c r="B108" s="2"/>
      <c r="C108" s="2"/>
      <c r="D108" s="2"/>
      <c r="E108" s="8" t="str">
        <f t="shared" ca="1" si="0"/>
        <v/>
      </c>
      <c r="F108" s="6" t="str">
        <f t="shared" si="1"/>
        <v/>
      </c>
      <c r="G108" s="2"/>
      <c r="H108" s="2"/>
      <c r="I108" s="2"/>
      <c r="J108" s="2"/>
      <c r="K108" s="2"/>
      <c r="L108" s="2"/>
      <c r="M108" s="2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ht="14.25" customHeight="1" x14ac:dyDescent="0.25">
      <c r="A109" s="6" t="str">
        <f t="shared" si="2"/>
        <v/>
      </c>
      <c r="B109" s="2"/>
      <c r="C109" s="2"/>
      <c r="D109" s="2"/>
      <c r="E109" s="8" t="str">
        <f t="shared" ca="1" si="0"/>
        <v/>
      </c>
      <c r="F109" s="6" t="str">
        <f t="shared" si="1"/>
        <v/>
      </c>
      <c r="G109" s="2"/>
      <c r="H109" s="2"/>
      <c r="I109" s="2"/>
      <c r="J109" s="2"/>
      <c r="K109" s="2"/>
      <c r="L109" s="2"/>
      <c r="M109" s="2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ht="14.25" customHeight="1" x14ac:dyDescent="0.25">
      <c r="A110" s="6" t="str">
        <f t="shared" si="2"/>
        <v/>
      </c>
      <c r="B110" s="2"/>
      <c r="C110" s="2"/>
      <c r="D110" s="2"/>
      <c r="E110" s="8" t="str">
        <f t="shared" ca="1" si="0"/>
        <v/>
      </c>
      <c r="F110" s="6" t="str">
        <f t="shared" si="1"/>
        <v/>
      </c>
      <c r="G110" s="2"/>
      <c r="H110" s="2"/>
      <c r="I110" s="2"/>
      <c r="J110" s="2"/>
      <c r="K110" s="2"/>
      <c r="L110" s="2"/>
      <c r="M110" s="2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ht="14.25" customHeight="1" x14ac:dyDescent="0.25">
      <c r="A111" s="6" t="str">
        <f t="shared" si="2"/>
        <v/>
      </c>
      <c r="B111" s="2"/>
      <c r="C111" s="2"/>
      <c r="D111" s="2"/>
      <c r="E111" s="8" t="str">
        <f t="shared" ca="1" si="0"/>
        <v/>
      </c>
      <c r="F111" s="6" t="str">
        <f t="shared" si="1"/>
        <v/>
      </c>
      <c r="G111" s="2"/>
      <c r="H111" s="2"/>
      <c r="I111" s="2"/>
      <c r="J111" s="2"/>
      <c r="K111" s="2"/>
      <c r="L111" s="2"/>
      <c r="M111" s="2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ht="14.25" customHeight="1" x14ac:dyDescent="0.25">
      <c r="A112" s="6" t="str">
        <f t="shared" si="2"/>
        <v/>
      </c>
      <c r="B112" s="2"/>
      <c r="C112" s="2"/>
      <c r="D112" s="2"/>
      <c r="E112" s="8" t="str">
        <f t="shared" ca="1" si="0"/>
        <v/>
      </c>
      <c r="F112" s="6" t="str">
        <f t="shared" si="1"/>
        <v/>
      </c>
      <c r="G112" s="2"/>
      <c r="H112" s="2"/>
      <c r="I112" s="2"/>
      <c r="J112" s="2"/>
      <c r="K112" s="2"/>
      <c r="L112" s="2"/>
      <c r="M112" s="2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ht="14.25" customHeight="1" x14ac:dyDescent="0.25">
      <c r="A113" s="6" t="str">
        <f t="shared" si="2"/>
        <v/>
      </c>
      <c r="B113" s="2"/>
      <c r="C113" s="2"/>
      <c r="D113" s="2"/>
      <c r="E113" s="8" t="str">
        <f t="shared" ca="1" si="0"/>
        <v/>
      </c>
      <c r="F113" s="6" t="str">
        <f t="shared" si="1"/>
        <v/>
      </c>
      <c r="G113" s="2"/>
      <c r="H113" s="2"/>
      <c r="I113" s="2"/>
      <c r="J113" s="2"/>
      <c r="K113" s="2"/>
      <c r="L113" s="2"/>
      <c r="M113" s="2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ht="14.25" customHeight="1" x14ac:dyDescent="0.25">
      <c r="A114" s="6" t="str">
        <f t="shared" si="2"/>
        <v/>
      </c>
      <c r="B114" s="2"/>
      <c r="C114" s="2"/>
      <c r="D114" s="2"/>
      <c r="E114" s="8" t="str">
        <f t="shared" ca="1" si="0"/>
        <v/>
      </c>
      <c r="F114" s="6" t="str">
        <f t="shared" si="1"/>
        <v/>
      </c>
      <c r="G114" s="2"/>
      <c r="H114" s="2"/>
      <c r="I114" s="2"/>
      <c r="J114" s="2"/>
      <c r="K114" s="2"/>
      <c r="L114" s="2"/>
      <c r="M114" s="2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ht="14.25" customHeight="1" x14ac:dyDescent="0.25">
      <c r="A115" s="6" t="str">
        <f t="shared" si="2"/>
        <v/>
      </c>
      <c r="B115" s="2"/>
      <c r="C115" s="2"/>
      <c r="D115" s="2"/>
      <c r="E115" s="8" t="str">
        <f t="shared" ca="1" si="0"/>
        <v/>
      </c>
      <c r="F115" s="6" t="str">
        <f t="shared" si="1"/>
        <v/>
      </c>
      <c r="G115" s="2"/>
      <c r="H115" s="2"/>
      <c r="I115" s="2"/>
      <c r="J115" s="2"/>
      <c r="K115" s="2"/>
      <c r="L115" s="2"/>
      <c r="M115" s="2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ht="14.25" customHeight="1" x14ac:dyDescent="0.25">
      <c r="A116" s="6" t="str">
        <f t="shared" si="2"/>
        <v/>
      </c>
      <c r="B116" s="2"/>
      <c r="C116" s="2"/>
      <c r="D116" s="2"/>
      <c r="E116" s="8" t="str">
        <f t="shared" ca="1" si="0"/>
        <v/>
      </c>
      <c r="F116" s="6" t="str">
        <f t="shared" si="1"/>
        <v/>
      </c>
      <c r="G116" s="2"/>
      <c r="H116" s="2"/>
      <c r="I116" s="2"/>
      <c r="J116" s="2"/>
      <c r="K116" s="2"/>
      <c r="L116" s="2"/>
      <c r="M116" s="2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ht="14.25" customHeight="1" x14ac:dyDescent="0.25">
      <c r="A117" s="6" t="str">
        <f t="shared" si="2"/>
        <v/>
      </c>
      <c r="B117" s="2"/>
      <c r="C117" s="2"/>
      <c r="D117" s="2"/>
      <c r="E117" s="8" t="str">
        <f t="shared" ca="1" si="0"/>
        <v/>
      </c>
      <c r="F117" s="6" t="str">
        <f t="shared" si="1"/>
        <v/>
      </c>
      <c r="G117" s="2"/>
      <c r="H117" s="2"/>
      <c r="I117" s="2"/>
      <c r="J117" s="2"/>
      <c r="K117" s="2"/>
      <c r="L117" s="2"/>
      <c r="M117" s="2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ht="14.25" customHeight="1" x14ac:dyDescent="0.25">
      <c r="A118" s="6" t="str">
        <f t="shared" si="2"/>
        <v/>
      </c>
      <c r="B118" s="2"/>
      <c r="C118" s="2"/>
      <c r="D118" s="2"/>
      <c r="E118" s="8" t="str">
        <f t="shared" ca="1" si="0"/>
        <v/>
      </c>
      <c r="F118" s="6" t="str">
        <f t="shared" si="1"/>
        <v/>
      </c>
      <c r="G118" s="2"/>
      <c r="H118" s="2"/>
      <c r="I118" s="2"/>
      <c r="J118" s="2"/>
      <c r="K118" s="2"/>
      <c r="L118" s="2"/>
      <c r="M118" s="2"/>
      <c r="N118" s="4"/>
      <c r="O118" s="4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ht="14.25" customHeight="1" x14ac:dyDescent="0.25">
      <c r="A119" s="6" t="str">
        <f t="shared" si="2"/>
        <v/>
      </c>
      <c r="B119" s="2"/>
      <c r="C119" s="2"/>
      <c r="D119" s="2"/>
      <c r="E119" s="8" t="str">
        <f t="shared" ca="1" si="0"/>
        <v/>
      </c>
      <c r="F119" s="6" t="str">
        <f t="shared" si="1"/>
        <v/>
      </c>
      <c r="G119" s="2"/>
      <c r="H119" s="2"/>
      <c r="I119" s="2"/>
      <c r="J119" s="2"/>
      <c r="K119" s="2"/>
      <c r="L119" s="2"/>
      <c r="M119" s="2"/>
      <c r="N119" s="4"/>
      <c r="O119" s="4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ht="14.25" customHeight="1" x14ac:dyDescent="0.25">
      <c r="A120" s="6" t="str">
        <f t="shared" si="2"/>
        <v/>
      </c>
      <c r="B120" s="2"/>
      <c r="C120" s="2"/>
      <c r="D120" s="2"/>
      <c r="E120" s="8" t="str">
        <f t="shared" ca="1" si="0"/>
        <v/>
      </c>
      <c r="F120" s="6" t="str">
        <f t="shared" si="1"/>
        <v/>
      </c>
      <c r="G120" s="2"/>
      <c r="H120" s="2"/>
      <c r="I120" s="2"/>
      <c r="J120" s="2"/>
      <c r="K120" s="2"/>
      <c r="L120" s="2"/>
      <c r="M120" s="2"/>
      <c r="N120" s="4"/>
      <c r="O120" s="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ht="14.25" customHeight="1" x14ac:dyDescent="0.25">
      <c r="A121" s="6" t="str">
        <f t="shared" si="2"/>
        <v/>
      </c>
      <c r="B121" s="2"/>
      <c r="C121" s="2"/>
      <c r="D121" s="2"/>
      <c r="E121" s="8" t="str">
        <f t="shared" ca="1" si="0"/>
        <v/>
      </c>
      <c r="F121" s="6" t="str">
        <f t="shared" si="1"/>
        <v/>
      </c>
      <c r="G121" s="2"/>
      <c r="H121" s="2"/>
      <c r="I121" s="2"/>
      <c r="J121" s="2"/>
      <c r="K121" s="2"/>
      <c r="L121" s="2"/>
      <c r="M121" s="2"/>
      <c r="N121" s="4"/>
      <c r="O121" s="4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ht="14.25" customHeight="1" x14ac:dyDescent="0.25">
      <c r="A122" s="6" t="str">
        <f t="shared" si="2"/>
        <v/>
      </c>
      <c r="B122" s="2"/>
      <c r="C122" s="2"/>
      <c r="D122" s="2"/>
      <c r="E122" s="8" t="str">
        <f t="shared" ca="1" si="0"/>
        <v/>
      </c>
      <c r="F122" s="6" t="str">
        <f t="shared" si="1"/>
        <v/>
      </c>
      <c r="G122" s="2"/>
      <c r="H122" s="2"/>
      <c r="I122" s="2"/>
      <c r="J122" s="2"/>
      <c r="K122" s="2"/>
      <c r="L122" s="2"/>
      <c r="M122" s="2"/>
      <c r="N122" s="4"/>
      <c r="O122" s="4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ht="14.25" customHeight="1" x14ac:dyDescent="0.25">
      <c r="A123" s="6" t="str">
        <f t="shared" si="2"/>
        <v/>
      </c>
      <c r="B123" s="2"/>
      <c r="C123" s="2"/>
      <c r="D123" s="2"/>
      <c r="E123" s="8" t="str">
        <f t="shared" ca="1" si="0"/>
        <v/>
      </c>
      <c r="F123" s="6" t="str">
        <f t="shared" si="1"/>
        <v/>
      </c>
      <c r="G123" s="2"/>
      <c r="H123" s="2"/>
      <c r="I123" s="2"/>
      <c r="J123" s="2"/>
      <c r="K123" s="2"/>
      <c r="L123" s="2"/>
      <c r="M123" s="2"/>
      <c r="N123" s="4"/>
      <c r="O123" s="4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ht="14.25" customHeight="1" x14ac:dyDescent="0.25">
      <c r="A124" s="6" t="str">
        <f t="shared" si="2"/>
        <v/>
      </c>
      <c r="B124" s="2"/>
      <c r="C124" s="2"/>
      <c r="D124" s="2"/>
      <c r="E124" s="8" t="str">
        <f t="shared" ca="1" si="0"/>
        <v/>
      </c>
      <c r="F124" s="6" t="str">
        <f t="shared" si="1"/>
        <v/>
      </c>
      <c r="G124" s="2"/>
      <c r="H124" s="2"/>
      <c r="I124" s="2"/>
      <c r="J124" s="2"/>
      <c r="K124" s="2"/>
      <c r="L124" s="2"/>
      <c r="M124" s="2"/>
      <c r="N124" s="4"/>
      <c r="O124" s="4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ht="14.25" customHeight="1" x14ac:dyDescent="0.25">
      <c r="A125" s="6" t="str">
        <f t="shared" si="2"/>
        <v/>
      </c>
      <c r="B125" s="2"/>
      <c r="C125" s="2"/>
      <c r="D125" s="2"/>
      <c r="E125" s="8" t="str">
        <f t="shared" ca="1" si="0"/>
        <v/>
      </c>
      <c r="F125" s="6" t="str">
        <f t="shared" si="1"/>
        <v/>
      </c>
      <c r="G125" s="2"/>
      <c r="H125" s="2"/>
      <c r="I125" s="2"/>
      <c r="J125" s="2"/>
      <c r="K125" s="2"/>
      <c r="L125" s="2"/>
      <c r="M125" s="2"/>
      <c r="N125" s="4"/>
      <c r="O125" s="4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ht="14.25" customHeight="1" x14ac:dyDescent="0.25">
      <c r="A126" s="6" t="str">
        <f t="shared" si="2"/>
        <v/>
      </c>
      <c r="B126" s="2"/>
      <c r="C126" s="2"/>
      <c r="D126" s="2"/>
      <c r="E126" s="8" t="str">
        <f t="shared" ca="1" si="0"/>
        <v/>
      </c>
      <c r="F126" s="6" t="str">
        <f t="shared" si="1"/>
        <v/>
      </c>
      <c r="G126" s="2"/>
      <c r="H126" s="2"/>
      <c r="I126" s="2"/>
      <c r="J126" s="2"/>
      <c r="K126" s="2"/>
      <c r="L126" s="2"/>
      <c r="M126" s="2"/>
      <c r="N126" s="4"/>
      <c r="O126" s="4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ht="14.25" customHeight="1" x14ac:dyDescent="0.25">
      <c r="A127" s="6" t="str">
        <f t="shared" si="2"/>
        <v/>
      </c>
      <c r="B127" s="2"/>
      <c r="C127" s="2"/>
      <c r="D127" s="2"/>
      <c r="E127" s="8" t="str">
        <f t="shared" ca="1" si="0"/>
        <v/>
      </c>
      <c r="F127" s="6" t="str">
        <f t="shared" si="1"/>
        <v/>
      </c>
      <c r="G127" s="2"/>
      <c r="H127" s="2"/>
      <c r="I127" s="2"/>
      <c r="J127" s="2"/>
      <c r="K127" s="2"/>
      <c r="L127" s="2"/>
      <c r="M127" s="2"/>
      <c r="N127" s="4"/>
      <c r="O127" s="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ht="14.25" customHeight="1" x14ac:dyDescent="0.25">
      <c r="A128" s="6" t="str">
        <f t="shared" si="2"/>
        <v/>
      </c>
      <c r="B128" s="2"/>
      <c r="C128" s="2"/>
      <c r="D128" s="2"/>
      <c r="E128" s="8" t="str">
        <f t="shared" ca="1" si="0"/>
        <v/>
      </c>
      <c r="F128" s="6" t="str">
        <f t="shared" si="1"/>
        <v/>
      </c>
      <c r="G128" s="2"/>
      <c r="H128" s="2"/>
      <c r="I128" s="2"/>
      <c r="J128" s="2"/>
      <c r="K128" s="2"/>
      <c r="L128" s="2"/>
      <c r="M128" s="2"/>
      <c r="N128" s="4"/>
      <c r="O128" s="4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ht="14.25" customHeight="1" x14ac:dyDescent="0.25">
      <c r="A129" s="6" t="str">
        <f t="shared" si="2"/>
        <v/>
      </c>
      <c r="B129" s="2"/>
      <c r="C129" s="2"/>
      <c r="D129" s="2"/>
      <c r="E129" s="8" t="str">
        <f t="shared" ca="1" si="0"/>
        <v/>
      </c>
      <c r="F129" s="6" t="str">
        <f t="shared" si="1"/>
        <v/>
      </c>
      <c r="G129" s="2"/>
      <c r="H129" s="2"/>
      <c r="I129" s="2"/>
      <c r="J129" s="2"/>
      <c r="K129" s="2"/>
      <c r="L129" s="2"/>
      <c r="M129" s="2"/>
      <c r="N129" s="4"/>
      <c r="O129" s="4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ht="14.25" customHeight="1" x14ac:dyDescent="0.25">
      <c r="A130" s="6" t="str">
        <f t="shared" si="2"/>
        <v/>
      </c>
      <c r="B130" s="2"/>
      <c r="C130" s="2"/>
      <c r="D130" s="2"/>
      <c r="E130" s="8" t="str">
        <f t="shared" ca="1" si="0"/>
        <v/>
      </c>
      <c r="F130" s="6" t="str">
        <f t="shared" si="1"/>
        <v/>
      </c>
      <c r="G130" s="2"/>
      <c r="H130" s="2"/>
      <c r="I130" s="2"/>
      <c r="J130" s="2"/>
      <c r="K130" s="2"/>
      <c r="L130" s="2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ht="14.25" customHeight="1" x14ac:dyDescent="0.25">
      <c r="A131" s="6" t="str">
        <f t="shared" si="2"/>
        <v/>
      </c>
      <c r="B131" s="2"/>
      <c r="C131" s="2"/>
      <c r="D131" s="2"/>
      <c r="E131" s="8" t="str">
        <f t="shared" ca="1" si="0"/>
        <v/>
      </c>
      <c r="F131" s="6" t="str">
        <f t="shared" si="1"/>
        <v/>
      </c>
      <c r="G131" s="2"/>
      <c r="H131" s="2"/>
      <c r="I131" s="2"/>
      <c r="J131" s="2"/>
      <c r="K131" s="2"/>
      <c r="L131" s="2"/>
      <c r="M131" s="2"/>
      <c r="N131" s="4"/>
      <c r="O131" s="4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ht="14.25" customHeight="1" x14ac:dyDescent="0.25">
      <c r="A132" s="6" t="str">
        <f t="shared" si="2"/>
        <v/>
      </c>
      <c r="B132" s="2"/>
      <c r="C132" s="2"/>
      <c r="D132" s="2"/>
      <c r="E132" s="8" t="str">
        <f t="shared" ca="1" si="0"/>
        <v/>
      </c>
      <c r="F132" s="6" t="str">
        <f t="shared" si="1"/>
        <v/>
      </c>
      <c r="G132" s="2"/>
      <c r="H132" s="2"/>
      <c r="I132" s="2"/>
      <c r="J132" s="2"/>
      <c r="K132" s="2"/>
      <c r="L132" s="2"/>
      <c r="M132" s="2"/>
      <c r="N132" s="4"/>
      <c r="O132" s="4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ht="14.25" customHeight="1" x14ac:dyDescent="0.25">
      <c r="A133" s="6" t="str">
        <f t="shared" si="2"/>
        <v/>
      </c>
      <c r="B133" s="2"/>
      <c r="C133" s="2"/>
      <c r="D133" s="2"/>
      <c r="E133" s="8" t="str">
        <f t="shared" ca="1" si="0"/>
        <v/>
      </c>
      <c r="F133" s="6" t="str">
        <f t="shared" si="1"/>
        <v/>
      </c>
      <c r="G133" s="2"/>
      <c r="H133" s="2"/>
      <c r="I133" s="2"/>
      <c r="J133" s="2"/>
      <c r="K133" s="2"/>
      <c r="L133" s="2"/>
      <c r="M133" s="2"/>
      <c r="N133" s="4"/>
      <c r="O133" s="4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ht="14.25" customHeight="1" x14ac:dyDescent="0.25">
      <c r="A134" s="6" t="str">
        <f t="shared" si="2"/>
        <v/>
      </c>
      <c r="B134" s="2"/>
      <c r="C134" s="2"/>
      <c r="D134" s="2"/>
      <c r="E134" s="8" t="str">
        <f t="shared" ca="1" si="0"/>
        <v/>
      </c>
      <c r="F134" s="6" t="str">
        <f t="shared" si="1"/>
        <v/>
      </c>
      <c r="G134" s="2"/>
      <c r="H134" s="2"/>
      <c r="I134" s="2"/>
      <c r="J134" s="2"/>
      <c r="K134" s="2"/>
      <c r="L134" s="2"/>
      <c r="M134" s="2"/>
      <c r="N134" s="4"/>
      <c r="O134" s="4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ht="14.25" customHeight="1" x14ac:dyDescent="0.25">
      <c r="A135" s="6" t="str">
        <f t="shared" si="2"/>
        <v/>
      </c>
      <c r="B135" s="2"/>
      <c r="C135" s="2"/>
      <c r="D135" s="2"/>
      <c r="E135" s="8" t="str">
        <f t="shared" ca="1" si="0"/>
        <v/>
      </c>
      <c r="F135" s="6" t="str">
        <f t="shared" si="1"/>
        <v/>
      </c>
      <c r="G135" s="2"/>
      <c r="H135" s="2"/>
      <c r="I135" s="2"/>
      <c r="J135" s="2"/>
      <c r="K135" s="2"/>
      <c r="L135" s="2"/>
      <c r="M135" s="2"/>
      <c r="N135" s="4"/>
      <c r="O135" s="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ht="14.25" customHeight="1" x14ac:dyDescent="0.25">
      <c r="A136" s="6" t="str">
        <f t="shared" si="2"/>
        <v/>
      </c>
      <c r="B136" s="2"/>
      <c r="C136" s="2"/>
      <c r="D136" s="2"/>
      <c r="E136" s="8" t="str">
        <f t="shared" ca="1" si="0"/>
        <v/>
      </c>
      <c r="F136" s="6" t="str">
        <f t="shared" si="1"/>
        <v/>
      </c>
      <c r="G136" s="2"/>
      <c r="H136" s="2"/>
      <c r="I136" s="2"/>
      <c r="J136" s="2"/>
      <c r="K136" s="2"/>
      <c r="L136" s="2"/>
      <c r="M136" s="2"/>
      <c r="N136" s="4"/>
      <c r="O136" s="4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ht="14.25" customHeight="1" x14ac:dyDescent="0.25">
      <c r="A137" s="6" t="str">
        <f t="shared" si="2"/>
        <v/>
      </c>
      <c r="B137" s="2"/>
      <c r="C137" s="2"/>
      <c r="D137" s="2"/>
      <c r="E137" s="8" t="str">
        <f t="shared" ca="1" si="0"/>
        <v/>
      </c>
      <c r="F137" s="6" t="str">
        <f t="shared" si="1"/>
        <v/>
      </c>
      <c r="G137" s="2"/>
      <c r="H137" s="2"/>
      <c r="I137" s="2"/>
      <c r="J137" s="2"/>
      <c r="K137" s="2"/>
      <c r="L137" s="2"/>
      <c r="M137" s="2"/>
      <c r="N137" s="4"/>
      <c r="O137" s="4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ht="14.25" customHeight="1" x14ac:dyDescent="0.25">
      <c r="A138" s="6" t="str">
        <f t="shared" si="2"/>
        <v/>
      </c>
      <c r="B138" s="2"/>
      <c r="C138" s="2"/>
      <c r="D138" s="2"/>
      <c r="E138" s="8" t="str">
        <f t="shared" ca="1" si="0"/>
        <v/>
      </c>
      <c r="F138" s="6" t="str">
        <f t="shared" si="1"/>
        <v/>
      </c>
      <c r="G138" s="2"/>
      <c r="H138" s="2"/>
      <c r="I138" s="2"/>
      <c r="J138" s="2"/>
      <c r="K138" s="2"/>
      <c r="L138" s="2"/>
      <c r="M138" s="2"/>
      <c r="N138" s="4"/>
      <c r="O138" s="4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ht="14.25" customHeight="1" x14ac:dyDescent="0.25">
      <c r="A139" s="6" t="str">
        <f t="shared" si="2"/>
        <v/>
      </c>
      <c r="B139" s="2"/>
      <c r="C139" s="2"/>
      <c r="D139" s="2"/>
      <c r="E139" s="8" t="str">
        <f t="shared" ca="1" si="0"/>
        <v/>
      </c>
      <c r="F139" s="6" t="str">
        <f t="shared" si="1"/>
        <v/>
      </c>
      <c r="G139" s="2"/>
      <c r="H139" s="2"/>
      <c r="I139" s="2"/>
      <c r="J139" s="2"/>
      <c r="K139" s="2"/>
      <c r="L139" s="2"/>
      <c r="M139" s="2"/>
      <c r="N139" s="4"/>
      <c r="O139" s="4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ht="14.25" customHeight="1" x14ac:dyDescent="0.25">
      <c r="A140" s="6" t="str">
        <f t="shared" si="2"/>
        <v/>
      </c>
      <c r="B140" s="2"/>
      <c r="C140" s="2"/>
      <c r="D140" s="2"/>
      <c r="E140" s="8" t="str">
        <f t="shared" ca="1" si="0"/>
        <v/>
      </c>
      <c r="F140" s="6" t="str">
        <f t="shared" si="1"/>
        <v/>
      </c>
      <c r="G140" s="2"/>
      <c r="H140" s="2"/>
      <c r="I140" s="2"/>
      <c r="J140" s="2"/>
      <c r="K140" s="2"/>
      <c r="L140" s="2"/>
      <c r="M140" s="2"/>
      <c r="N140" s="4"/>
      <c r="O140" s="4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ht="14.25" customHeight="1" x14ac:dyDescent="0.25">
      <c r="A141" s="6" t="str">
        <f t="shared" si="2"/>
        <v/>
      </c>
      <c r="B141" s="2"/>
      <c r="C141" s="2"/>
      <c r="D141" s="2"/>
      <c r="E141" s="8" t="str">
        <f t="shared" ca="1" si="0"/>
        <v/>
      </c>
      <c r="F141" s="6" t="str">
        <f t="shared" si="1"/>
        <v/>
      </c>
      <c r="G141" s="2"/>
      <c r="H141" s="2"/>
      <c r="I141" s="2"/>
      <c r="J141" s="2"/>
      <c r="K141" s="2"/>
      <c r="L141" s="2"/>
      <c r="M141" s="2"/>
      <c r="N141" s="4"/>
      <c r="O141" s="4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ht="14.25" customHeight="1" x14ac:dyDescent="0.25">
      <c r="A142" s="6" t="str">
        <f t="shared" si="2"/>
        <v/>
      </c>
      <c r="B142" s="2"/>
      <c r="C142" s="2"/>
      <c r="D142" s="2"/>
      <c r="E142" s="8" t="str">
        <f t="shared" ca="1" si="0"/>
        <v/>
      </c>
      <c r="F142" s="6" t="str">
        <f t="shared" si="1"/>
        <v/>
      </c>
      <c r="G142" s="2"/>
      <c r="H142" s="2"/>
      <c r="I142" s="2"/>
      <c r="J142" s="2"/>
      <c r="K142" s="2"/>
      <c r="L142" s="2"/>
      <c r="M142" s="2"/>
      <c r="N142" s="4"/>
      <c r="O142" s="4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ht="14.25" customHeight="1" x14ac:dyDescent="0.25">
      <c r="A143" s="6" t="str">
        <f t="shared" si="2"/>
        <v/>
      </c>
      <c r="B143" s="2"/>
      <c r="C143" s="2"/>
      <c r="D143" s="2"/>
      <c r="E143" s="8" t="str">
        <f t="shared" ca="1" si="0"/>
        <v/>
      </c>
      <c r="F143" s="6" t="str">
        <f t="shared" si="1"/>
        <v/>
      </c>
      <c r="G143" s="2"/>
      <c r="H143" s="2"/>
      <c r="I143" s="2"/>
      <c r="J143" s="2"/>
      <c r="K143" s="2"/>
      <c r="L143" s="2"/>
      <c r="M143" s="2"/>
      <c r="N143" s="4"/>
      <c r="O143" s="4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ht="14.25" customHeight="1" x14ac:dyDescent="0.25">
      <c r="A144" s="6" t="str">
        <f t="shared" si="2"/>
        <v/>
      </c>
      <c r="B144" s="2"/>
      <c r="C144" s="2"/>
      <c r="D144" s="2"/>
      <c r="E144" s="8" t="str">
        <f t="shared" ca="1" si="0"/>
        <v/>
      </c>
      <c r="F144" s="6" t="str">
        <f t="shared" si="1"/>
        <v/>
      </c>
      <c r="G144" s="2"/>
      <c r="H144" s="2"/>
      <c r="I144" s="2"/>
      <c r="J144" s="2"/>
      <c r="K144" s="2"/>
      <c r="L144" s="2"/>
      <c r="M144" s="2"/>
      <c r="N144" s="4"/>
      <c r="O144" s="4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ht="14.25" customHeight="1" x14ac:dyDescent="0.25">
      <c r="A145" s="6" t="str">
        <f t="shared" si="2"/>
        <v/>
      </c>
      <c r="B145" s="2"/>
      <c r="C145" s="2"/>
      <c r="D145" s="2"/>
      <c r="E145" s="8" t="str">
        <f t="shared" ca="1" si="0"/>
        <v/>
      </c>
      <c r="F145" s="6" t="str">
        <f t="shared" si="1"/>
        <v/>
      </c>
      <c r="G145" s="2"/>
      <c r="H145" s="2"/>
      <c r="I145" s="2"/>
      <c r="J145" s="2"/>
      <c r="K145" s="2"/>
      <c r="L145" s="2"/>
      <c r="M145" s="2"/>
      <c r="N145" s="4"/>
      <c r="O145" s="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ht="14.25" customHeight="1" x14ac:dyDescent="0.25">
      <c r="A146" s="6" t="str">
        <f t="shared" si="2"/>
        <v/>
      </c>
      <c r="B146" s="2"/>
      <c r="C146" s="2"/>
      <c r="D146" s="2"/>
      <c r="E146" s="8" t="str">
        <f t="shared" ca="1" si="0"/>
        <v/>
      </c>
      <c r="F146" s="6" t="str">
        <f t="shared" si="1"/>
        <v/>
      </c>
      <c r="G146" s="2"/>
      <c r="H146" s="2"/>
      <c r="I146" s="2"/>
      <c r="J146" s="2"/>
      <c r="K146" s="2"/>
      <c r="L146" s="2"/>
      <c r="M146" s="2"/>
      <c r="N146" s="4"/>
      <c r="O146" s="4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ht="14.25" customHeight="1" x14ac:dyDescent="0.25">
      <c r="A147" s="6" t="str">
        <f t="shared" si="2"/>
        <v/>
      </c>
      <c r="B147" s="2"/>
      <c r="C147" s="2"/>
      <c r="D147" s="2"/>
      <c r="E147" s="8" t="str">
        <f t="shared" ca="1" si="0"/>
        <v/>
      </c>
      <c r="F147" s="6" t="str">
        <f t="shared" si="1"/>
        <v/>
      </c>
      <c r="G147" s="2"/>
      <c r="H147" s="2"/>
      <c r="I147" s="2"/>
      <c r="J147" s="2"/>
      <c r="K147" s="2"/>
      <c r="L147" s="2"/>
      <c r="M147" s="2"/>
      <c r="N147" s="4"/>
      <c r="O147" s="4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ht="14.25" customHeight="1" x14ac:dyDescent="0.25">
      <c r="A148" s="6" t="str">
        <f t="shared" si="2"/>
        <v/>
      </c>
      <c r="B148" s="2"/>
      <c r="C148" s="2"/>
      <c r="D148" s="2"/>
      <c r="E148" s="8" t="str">
        <f t="shared" ca="1" si="0"/>
        <v/>
      </c>
      <c r="F148" s="6" t="str">
        <f t="shared" si="1"/>
        <v/>
      </c>
      <c r="G148" s="2"/>
      <c r="H148" s="2"/>
      <c r="I148" s="2"/>
      <c r="J148" s="2"/>
      <c r="K148" s="2"/>
      <c r="L148" s="2"/>
      <c r="M148" s="2"/>
      <c r="N148" s="4"/>
      <c r="O148" s="4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ht="14.25" customHeight="1" x14ac:dyDescent="0.25">
      <c r="A149" s="6" t="str">
        <f t="shared" si="2"/>
        <v/>
      </c>
      <c r="B149" s="2"/>
      <c r="C149" s="2"/>
      <c r="D149" s="2"/>
      <c r="E149" s="8" t="str">
        <f t="shared" ca="1" si="0"/>
        <v/>
      </c>
      <c r="F149" s="6" t="str">
        <f t="shared" si="1"/>
        <v/>
      </c>
      <c r="G149" s="2"/>
      <c r="H149" s="2"/>
      <c r="I149" s="2"/>
      <c r="J149" s="2"/>
      <c r="K149" s="2"/>
      <c r="L149" s="2"/>
      <c r="M149" s="2"/>
      <c r="N149" s="4"/>
      <c r="O149" s="4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ht="14.25" customHeight="1" x14ac:dyDescent="0.25">
      <c r="A150" s="6" t="str">
        <f t="shared" si="2"/>
        <v/>
      </c>
      <c r="B150" s="2"/>
      <c r="C150" s="2"/>
      <c r="D150" s="2"/>
      <c r="E150" s="8" t="str">
        <f t="shared" ca="1" si="0"/>
        <v/>
      </c>
      <c r="F150" s="6" t="str">
        <f t="shared" si="1"/>
        <v/>
      </c>
      <c r="G150" s="2"/>
      <c r="H150" s="2"/>
      <c r="I150" s="2"/>
      <c r="J150" s="2"/>
      <c r="K150" s="2"/>
      <c r="L150" s="2"/>
      <c r="M150" s="2"/>
      <c r="N150" s="4"/>
      <c r="O150" s="4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ht="14.25" customHeight="1" x14ac:dyDescent="0.25">
      <c r="A151" s="6" t="str">
        <f t="shared" si="2"/>
        <v/>
      </c>
      <c r="B151" s="2"/>
      <c r="C151" s="2"/>
      <c r="D151" s="2"/>
      <c r="E151" s="8" t="str">
        <f t="shared" ca="1" si="0"/>
        <v/>
      </c>
      <c r="F151" s="6" t="str">
        <f t="shared" si="1"/>
        <v/>
      </c>
      <c r="G151" s="2"/>
      <c r="H151" s="2"/>
      <c r="I151" s="2"/>
      <c r="J151" s="2"/>
      <c r="K151" s="2"/>
      <c r="L151" s="2"/>
      <c r="M151" s="2"/>
      <c r="N151" s="4"/>
      <c r="O151" s="4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ht="14.25" customHeight="1" x14ac:dyDescent="0.25">
      <c r="A152" s="6" t="str">
        <f t="shared" si="2"/>
        <v/>
      </c>
      <c r="B152" s="2"/>
      <c r="C152" s="2"/>
      <c r="D152" s="2"/>
      <c r="E152" s="8" t="str">
        <f t="shared" ca="1" si="0"/>
        <v/>
      </c>
      <c r="F152" s="6" t="str">
        <f t="shared" si="1"/>
        <v/>
      </c>
      <c r="G152" s="2"/>
      <c r="H152" s="2"/>
      <c r="I152" s="2"/>
      <c r="J152" s="2"/>
      <c r="K152" s="2"/>
      <c r="L152" s="2"/>
      <c r="M152" s="2"/>
      <c r="N152" s="4"/>
      <c r="O152" s="4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ht="14.25" customHeight="1" x14ac:dyDescent="0.25">
      <c r="A153" s="6" t="str">
        <f t="shared" si="2"/>
        <v/>
      </c>
      <c r="B153" s="2"/>
      <c r="C153" s="2"/>
      <c r="D153" s="2"/>
      <c r="E153" s="8" t="str">
        <f t="shared" ca="1" si="0"/>
        <v/>
      </c>
      <c r="F153" s="6" t="str">
        <f t="shared" si="1"/>
        <v/>
      </c>
      <c r="G153" s="2"/>
      <c r="H153" s="2"/>
      <c r="I153" s="2"/>
      <c r="J153" s="2"/>
      <c r="K153" s="2"/>
      <c r="L153" s="2"/>
      <c r="M153" s="2"/>
      <c r="N153" s="4"/>
      <c r="O153" s="4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ht="14.25" customHeight="1" x14ac:dyDescent="0.25">
      <c r="A154" s="6" t="str">
        <f t="shared" si="2"/>
        <v/>
      </c>
      <c r="B154" s="2"/>
      <c r="C154" s="2"/>
      <c r="D154" s="2"/>
      <c r="E154" s="8" t="str">
        <f t="shared" ca="1" si="0"/>
        <v/>
      </c>
      <c r="F154" s="6" t="str">
        <f t="shared" si="1"/>
        <v/>
      </c>
      <c r="G154" s="2"/>
      <c r="H154" s="2"/>
      <c r="I154" s="2"/>
      <c r="J154" s="2"/>
      <c r="K154" s="2"/>
      <c r="L154" s="2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ht="14.25" customHeight="1" x14ac:dyDescent="0.25">
      <c r="A155" s="6" t="str">
        <f t="shared" si="2"/>
        <v/>
      </c>
      <c r="B155" s="2"/>
      <c r="C155" s="2"/>
      <c r="D155" s="2"/>
      <c r="E155" s="8" t="str">
        <f t="shared" ca="1" si="0"/>
        <v/>
      </c>
      <c r="F155" s="6" t="str">
        <f t="shared" si="1"/>
        <v/>
      </c>
      <c r="G155" s="2"/>
      <c r="H155" s="2"/>
      <c r="I155" s="2"/>
      <c r="J155" s="2"/>
      <c r="K155" s="2"/>
      <c r="L155" s="2"/>
      <c r="M155" s="2"/>
      <c r="N155" s="4"/>
      <c r="O155" s="4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ht="14.25" customHeight="1" x14ac:dyDescent="0.25">
      <c r="A156" s="6" t="str">
        <f t="shared" si="2"/>
        <v/>
      </c>
      <c r="B156" s="2"/>
      <c r="C156" s="2"/>
      <c r="D156" s="2"/>
      <c r="E156" s="8" t="str">
        <f t="shared" ca="1" si="0"/>
        <v/>
      </c>
      <c r="F156" s="6" t="str">
        <f t="shared" si="1"/>
        <v/>
      </c>
      <c r="G156" s="2"/>
      <c r="H156" s="2"/>
      <c r="I156" s="2"/>
      <c r="J156" s="2"/>
      <c r="K156" s="2"/>
      <c r="L156" s="2"/>
      <c r="M156" s="2"/>
      <c r="N156" s="4"/>
      <c r="O156" s="4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ht="14.25" customHeight="1" x14ac:dyDescent="0.25">
      <c r="A157" s="6" t="str">
        <f t="shared" si="2"/>
        <v/>
      </c>
      <c r="B157" s="2"/>
      <c r="C157" s="2"/>
      <c r="D157" s="2"/>
      <c r="E157" s="8" t="str">
        <f t="shared" ca="1" si="0"/>
        <v/>
      </c>
      <c r="F157" s="6" t="str">
        <f t="shared" si="1"/>
        <v/>
      </c>
      <c r="G157" s="2"/>
      <c r="H157" s="2"/>
      <c r="I157" s="2"/>
      <c r="J157" s="2"/>
      <c r="K157" s="2"/>
      <c r="L157" s="2"/>
      <c r="M157" s="2"/>
      <c r="N157" s="4"/>
      <c r="O157" s="4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ht="14.25" customHeight="1" x14ac:dyDescent="0.25">
      <c r="A158" s="6" t="str">
        <f t="shared" si="2"/>
        <v/>
      </c>
      <c r="B158" s="2"/>
      <c r="C158" s="2"/>
      <c r="D158" s="2"/>
      <c r="E158" s="8" t="str">
        <f t="shared" ca="1" si="0"/>
        <v/>
      </c>
      <c r="F158" s="6" t="str">
        <f t="shared" si="1"/>
        <v/>
      </c>
      <c r="G158" s="2"/>
      <c r="H158" s="2"/>
      <c r="I158" s="2"/>
      <c r="J158" s="2"/>
      <c r="K158" s="2"/>
      <c r="L158" s="2"/>
      <c r="M158" s="2"/>
      <c r="N158" s="4"/>
      <c r="O158" s="4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ht="14.25" customHeight="1" x14ac:dyDescent="0.25">
      <c r="A159" s="6" t="str">
        <f t="shared" si="2"/>
        <v/>
      </c>
      <c r="B159" s="2"/>
      <c r="C159" s="2"/>
      <c r="D159" s="2"/>
      <c r="E159" s="8" t="str">
        <f t="shared" ca="1" si="0"/>
        <v/>
      </c>
      <c r="F159" s="6" t="str">
        <f t="shared" si="1"/>
        <v/>
      </c>
      <c r="G159" s="2"/>
      <c r="H159" s="2"/>
      <c r="I159" s="2"/>
      <c r="J159" s="2"/>
      <c r="K159" s="2"/>
      <c r="L159" s="2"/>
      <c r="M159" s="2"/>
      <c r="N159" s="4"/>
      <c r="O159" s="4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ht="14.25" customHeight="1" x14ac:dyDescent="0.25">
      <c r="A160" s="6" t="str">
        <f t="shared" si="2"/>
        <v/>
      </c>
      <c r="B160" s="2"/>
      <c r="C160" s="2"/>
      <c r="D160" s="2"/>
      <c r="E160" s="8" t="str">
        <f t="shared" ca="1" si="0"/>
        <v/>
      </c>
      <c r="F160" s="6" t="str">
        <f t="shared" si="1"/>
        <v/>
      </c>
      <c r="G160" s="2"/>
      <c r="H160" s="2"/>
      <c r="I160" s="2"/>
      <c r="J160" s="2"/>
      <c r="K160" s="2"/>
      <c r="L160" s="2"/>
      <c r="M160" s="2"/>
      <c r="N160" s="4"/>
      <c r="O160" s="4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ht="14.25" customHeight="1" x14ac:dyDescent="0.25">
      <c r="A161" s="6" t="str">
        <f t="shared" si="2"/>
        <v/>
      </c>
      <c r="B161" s="2"/>
      <c r="C161" s="2"/>
      <c r="D161" s="2"/>
      <c r="E161" s="8" t="str">
        <f t="shared" ca="1" si="0"/>
        <v/>
      </c>
      <c r="F161" s="6" t="str">
        <f t="shared" si="1"/>
        <v/>
      </c>
      <c r="G161" s="2"/>
      <c r="H161" s="2"/>
      <c r="I161" s="2"/>
      <c r="J161" s="2"/>
      <c r="K161" s="2"/>
      <c r="L161" s="2"/>
      <c r="M161" s="2"/>
      <c r="N161" s="4"/>
      <c r="O161" s="4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ht="14.25" customHeight="1" x14ac:dyDescent="0.25">
      <c r="A162" s="6" t="str">
        <f t="shared" si="2"/>
        <v/>
      </c>
      <c r="B162" s="2"/>
      <c r="C162" s="2"/>
      <c r="D162" s="2"/>
      <c r="E162" s="8" t="str">
        <f t="shared" ca="1" si="0"/>
        <v/>
      </c>
      <c r="F162" s="6" t="str">
        <f t="shared" si="1"/>
        <v/>
      </c>
      <c r="G162" s="2"/>
      <c r="H162" s="2"/>
      <c r="I162" s="2"/>
      <c r="J162" s="2"/>
      <c r="K162" s="2"/>
      <c r="L162" s="2"/>
      <c r="M162" s="2"/>
      <c r="N162" s="4"/>
      <c r="O162" s="4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ht="14.25" customHeight="1" x14ac:dyDescent="0.25">
      <c r="A163" s="6" t="str">
        <f t="shared" si="2"/>
        <v/>
      </c>
      <c r="B163" s="2"/>
      <c r="C163" s="2"/>
      <c r="D163" s="2"/>
      <c r="E163" s="8" t="str">
        <f t="shared" ca="1" si="0"/>
        <v/>
      </c>
      <c r="F163" s="6" t="str">
        <f t="shared" si="1"/>
        <v/>
      </c>
      <c r="G163" s="2"/>
      <c r="H163" s="2"/>
      <c r="I163" s="2"/>
      <c r="J163" s="2"/>
      <c r="K163" s="2"/>
      <c r="L163" s="2"/>
      <c r="M163" s="2"/>
      <c r="N163" s="4"/>
      <c r="O163" s="4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ht="14.25" customHeight="1" x14ac:dyDescent="0.25">
      <c r="A164" s="6" t="str">
        <f t="shared" si="2"/>
        <v/>
      </c>
      <c r="B164" s="2"/>
      <c r="C164" s="2"/>
      <c r="D164" s="2"/>
      <c r="E164" s="8" t="str">
        <f t="shared" ca="1" si="0"/>
        <v/>
      </c>
      <c r="F164" s="6" t="str">
        <f t="shared" si="1"/>
        <v/>
      </c>
      <c r="G164" s="2"/>
      <c r="H164" s="2"/>
      <c r="I164" s="2"/>
      <c r="J164" s="2"/>
      <c r="K164" s="2"/>
      <c r="L164" s="2"/>
      <c r="M164" s="2"/>
      <c r="N164" s="4"/>
      <c r="O164" s="4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ht="14.25" customHeight="1" x14ac:dyDescent="0.25">
      <c r="A165" s="6" t="str">
        <f t="shared" si="2"/>
        <v/>
      </c>
      <c r="B165" s="2"/>
      <c r="C165" s="2"/>
      <c r="D165" s="2"/>
      <c r="E165" s="8" t="str">
        <f t="shared" ca="1" si="0"/>
        <v/>
      </c>
      <c r="F165" s="6" t="str">
        <f t="shared" si="1"/>
        <v/>
      </c>
      <c r="G165" s="2"/>
      <c r="H165" s="2"/>
      <c r="I165" s="2"/>
      <c r="J165" s="2"/>
      <c r="K165" s="2"/>
      <c r="L165" s="2"/>
      <c r="M165" s="2"/>
      <c r="N165" s="4"/>
      <c r="O165" s="4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ht="14.25" customHeight="1" x14ac:dyDescent="0.25">
      <c r="A166" s="6" t="str">
        <f t="shared" si="2"/>
        <v/>
      </c>
      <c r="B166" s="2"/>
      <c r="C166" s="2"/>
      <c r="D166" s="2"/>
      <c r="E166" s="8" t="str">
        <f t="shared" ca="1" si="0"/>
        <v/>
      </c>
      <c r="F166" s="6" t="str">
        <f t="shared" si="1"/>
        <v/>
      </c>
      <c r="G166" s="2"/>
      <c r="H166" s="2"/>
      <c r="I166" s="2"/>
      <c r="J166" s="2"/>
      <c r="K166" s="2"/>
      <c r="L166" s="2"/>
      <c r="M166" s="2"/>
      <c r="N166" s="4"/>
      <c r="O166" s="4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ht="14.25" customHeight="1" x14ac:dyDescent="0.25">
      <c r="A167" s="6" t="str">
        <f t="shared" si="2"/>
        <v/>
      </c>
      <c r="B167" s="2"/>
      <c r="C167" s="2"/>
      <c r="D167" s="2"/>
      <c r="E167" s="8" t="str">
        <f t="shared" ca="1" si="0"/>
        <v/>
      </c>
      <c r="F167" s="6" t="str">
        <f t="shared" si="1"/>
        <v/>
      </c>
      <c r="G167" s="2"/>
      <c r="H167" s="2"/>
      <c r="I167" s="2"/>
      <c r="J167" s="2"/>
      <c r="K167" s="2"/>
      <c r="L167" s="2"/>
      <c r="M167" s="2"/>
      <c r="N167" s="4"/>
      <c r="O167" s="4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ht="14.25" customHeight="1" x14ac:dyDescent="0.25">
      <c r="A168" s="6" t="str">
        <f t="shared" si="2"/>
        <v/>
      </c>
      <c r="B168" s="2"/>
      <c r="C168" s="2"/>
      <c r="D168" s="2"/>
      <c r="E168" s="8" t="str">
        <f t="shared" ca="1" si="0"/>
        <v/>
      </c>
      <c r="F168" s="6" t="str">
        <f t="shared" si="1"/>
        <v/>
      </c>
      <c r="G168" s="2"/>
      <c r="H168" s="2"/>
      <c r="I168" s="2"/>
      <c r="J168" s="2"/>
      <c r="K168" s="2"/>
      <c r="L168" s="2"/>
      <c r="M168" s="2"/>
      <c r="N168" s="4"/>
      <c r="O168" s="4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ht="14.25" customHeight="1" x14ac:dyDescent="0.25">
      <c r="A169" s="6" t="str">
        <f t="shared" si="2"/>
        <v/>
      </c>
      <c r="B169" s="2"/>
      <c r="C169" s="2"/>
      <c r="D169" s="2"/>
      <c r="E169" s="8" t="str">
        <f t="shared" ca="1" si="0"/>
        <v/>
      </c>
      <c r="F169" s="6" t="str">
        <f t="shared" si="1"/>
        <v/>
      </c>
      <c r="G169" s="2"/>
      <c r="H169" s="2"/>
      <c r="I169" s="2"/>
      <c r="J169" s="2"/>
      <c r="K169" s="2"/>
      <c r="L169" s="2"/>
      <c r="M169" s="2"/>
      <c r="N169" s="4"/>
      <c r="O169" s="4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ht="14.25" customHeight="1" x14ac:dyDescent="0.25">
      <c r="A170" s="6" t="str">
        <f t="shared" si="2"/>
        <v/>
      </c>
      <c r="B170" s="2"/>
      <c r="C170" s="2"/>
      <c r="D170" s="2"/>
      <c r="E170" s="8" t="str">
        <f t="shared" ca="1" si="0"/>
        <v/>
      </c>
      <c r="F170" s="6" t="str">
        <f t="shared" si="1"/>
        <v/>
      </c>
      <c r="G170" s="2"/>
      <c r="H170" s="2"/>
      <c r="I170" s="2"/>
      <c r="J170" s="2"/>
      <c r="K170" s="2"/>
      <c r="L170" s="2"/>
      <c r="M170" s="2"/>
      <c r="N170" s="4"/>
      <c r="O170" s="4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ht="14.25" customHeight="1" x14ac:dyDescent="0.25">
      <c r="A171" s="6" t="str">
        <f t="shared" si="2"/>
        <v/>
      </c>
      <c r="B171" s="2"/>
      <c r="C171" s="2"/>
      <c r="D171" s="2"/>
      <c r="E171" s="8" t="str">
        <f t="shared" ca="1" si="0"/>
        <v/>
      </c>
      <c r="F171" s="6" t="str">
        <f t="shared" si="1"/>
        <v/>
      </c>
      <c r="G171" s="2"/>
      <c r="H171" s="2"/>
      <c r="I171" s="2"/>
      <c r="J171" s="2"/>
      <c r="K171" s="2"/>
      <c r="L171" s="2"/>
      <c r="M171" s="2"/>
      <c r="N171" s="4"/>
      <c r="O171" s="4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ht="14.25" customHeight="1" x14ac:dyDescent="0.25">
      <c r="A172" s="6" t="str">
        <f t="shared" si="2"/>
        <v/>
      </c>
      <c r="B172" s="2"/>
      <c r="C172" s="2"/>
      <c r="D172" s="2"/>
      <c r="E172" s="8" t="str">
        <f t="shared" ca="1" si="0"/>
        <v/>
      </c>
      <c r="F172" s="6" t="str">
        <f t="shared" si="1"/>
        <v/>
      </c>
      <c r="G172" s="2"/>
      <c r="H172" s="2"/>
      <c r="I172" s="2"/>
      <c r="J172" s="2"/>
      <c r="K172" s="2"/>
      <c r="L172" s="2"/>
      <c r="M172" s="2"/>
      <c r="N172" s="4"/>
      <c r="O172" s="4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ht="14.25" customHeight="1" x14ac:dyDescent="0.25">
      <c r="A173" s="6" t="str">
        <f t="shared" si="2"/>
        <v/>
      </c>
      <c r="B173" s="2"/>
      <c r="C173" s="2"/>
      <c r="D173" s="2"/>
      <c r="E173" s="8" t="str">
        <f t="shared" ca="1" si="0"/>
        <v/>
      </c>
      <c r="F173" s="6" t="str">
        <f t="shared" si="1"/>
        <v/>
      </c>
      <c r="G173" s="2"/>
      <c r="H173" s="2"/>
      <c r="I173" s="2"/>
      <c r="J173" s="2"/>
      <c r="K173" s="2"/>
      <c r="L173" s="2"/>
      <c r="M173" s="2"/>
      <c r="N173" s="4"/>
      <c r="O173" s="4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ht="14.25" customHeight="1" x14ac:dyDescent="0.25">
      <c r="A174" s="6" t="str">
        <f t="shared" si="2"/>
        <v/>
      </c>
      <c r="B174" s="2"/>
      <c r="C174" s="2"/>
      <c r="D174" s="2"/>
      <c r="E174" s="8" t="str">
        <f t="shared" ca="1" si="0"/>
        <v/>
      </c>
      <c r="F174" s="6" t="str">
        <f t="shared" si="1"/>
        <v/>
      </c>
      <c r="G174" s="2"/>
      <c r="H174" s="2"/>
      <c r="I174" s="2"/>
      <c r="J174" s="2"/>
      <c r="K174" s="2"/>
      <c r="L174" s="2"/>
      <c r="M174" s="2"/>
      <c r="N174" s="4"/>
      <c r="O174" s="4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ht="14.25" customHeight="1" x14ac:dyDescent="0.25">
      <c r="A175" s="6" t="str">
        <f t="shared" si="2"/>
        <v/>
      </c>
      <c r="B175" s="2"/>
      <c r="C175" s="2"/>
      <c r="D175" s="2"/>
      <c r="E175" s="8" t="str">
        <f t="shared" ca="1" si="0"/>
        <v/>
      </c>
      <c r="F175" s="6" t="str">
        <f t="shared" si="1"/>
        <v/>
      </c>
      <c r="G175" s="2"/>
      <c r="H175" s="2"/>
      <c r="I175" s="2"/>
      <c r="J175" s="2"/>
      <c r="K175" s="2"/>
      <c r="L175" s="2"/>
      <c r="M175" s="2"/>
      <c r="N175" s="4"/>
      <c r="O175" s="4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ht="14.25" customHeight="1" x14ac:dyDescent="0.25">
      <c r="A176" s="6" t="str">
        <f t="shared" si="2"/>
        <v/>
      </c>
      <c r="B176" s="2"/>
      <c r="C176" s="2"/>
      <c r="D176" s="2"/>
      <c r="E176" s="8" t="str">
        <f t="shared" ca="1" si="0"/>
        <v/>
      </c>
      <c r="F176" s="6" t="str">
        <f t="shared" si="1"/>
        <v/>
      </c>
      <c r="G176" s="2"/>
      <c r="H176" s="2"/>
      <c r="I176" s="2"/>
      <c r="J176" s="2"/>
      <c r="K176" s="2"/>
      <c r="L176" s="2"/>
      <c r="M176" s="2"/>
      <c r="N176" s="4"/>
      <c r="O176" s="4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ht="14.25" customHeight="1" x14ac:dyDescent="0.25">
      <c r="A177" s="6" t="str">
        <f t="shared" si="2"/>
        <v/>
      </c>
      <c r="B177" s="2"/>
      <c r="C177" s="2"/>
      <c r="D177" s="2"/>
      <c r="E177" s="8" t="str">
        <f t="shared" ca="1" si="0"/>
        <v/>
      </c>
      <c r="F177" s="6" t="str">
        <f t="shared" si="1"/>
        <v/>
      </c>
      <c r="G177" s="2"/>
      <c r="H177" s="2"/>
      <c r="I177" s="2"/>
      <c r="J177" s="2"/>
      <c r="K177" s="2"/>
      <c r="L177" s="2"/>
      <c r="M177" s="2"/>
      <c r="N177" s="4"/>
      <c r="O177" s="4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ht="14.25" customHeight="1" x14ac:dyDescent="0.25">
      <c r="A178" s="6" t="str">
        <f t="shared" si="2"/>
        <v/>
      </c>
      <c r="B178" s="2"/>
      <c r="C178" s="2"/>
      <c r="D178" s="2"/>
      <c r="E178" s="8" t="str">
        <f t="shared" ca="1" si="0"/>
        <v/>
      </c>
      <c r="F178" s="6" t="str">
        <f t="shared" si="1"/>
        <v/>
      </c>
      <c r="G178" s="2"/>
      <c r="H178" s="2"/>
      <c r="I178" s="2"/>
      <c r="J178" s="2"/>
      <c r="K178" s="2"/>
      <c r="L178" s="2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ht="14.25" customHeight="1" x14ac:dyDescent="0.25">
      <c r="A179" s="6" t="str">
        <f t="shared" si="2"/>
        <v/>
      </c>
      <c r="B179" s="2"/>
      <c r="C179" s="2"/>
      <c r="D179" s="2"/>
      <c r="E179" s="8" t="str">
        <f t="shared" ca="1" si="0"/>
        <v/>
      </c>
      <c r="F179" s="6" t="str">
        <f t="shared" si="1"/>
        <v/>
      </c>
      <c r="G179" s="2"/>
      <c r="H179" s="2"/>
      <c r="I179" s="2"/>
      <c r="J179" s="2"/>
      <c r="K179" s="2"/>
      <c r="L179" s="2"/>
      <c r="M179" s="2"/>
      <c r="N179" s="4"/>
      <c r="O179" s="4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ht="14.25" customHeight="1" x14ac:dyDescent="0.25">
      <c r="A180" s="6" t="str">
        <f t="shared" si="2"/>
        <v/>
      </c>
      <c r="B180" s="2"/>
      <c r="C180" s="2"/>
      <c r="D180" s="2"/>
      <c r="E180" s="8" t="str">
        <f t="shared" ca="1" si="0"/>
        <v/>
      </c>
      <c r="F180" s="6" t="str">
        <f t="shared" si="1"/>
        <v/>
      </c>
      <c r="G180" s="2"/>
      <c r="H180" s="2"/>
      <c r="I180" s="2"/>
      <c r="J180" s="2"/>
      <c r="K180" s="2"/>
      <c r="L180" s="2"/>
      <c r="M180" s="2"/>
      <c r="N180" s="4"/>
      <c r="O180" s="4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ht="14.25" customHeight="1" x14ac:dyDescent="0.25">
      <c r="A181" s="6" t="str">
        <f t="shared" si="2"/>
        <v/>
      </c>
      <c r="B181" s="2"/>
      <c r="C181" s="2"/>
      <c r="D181" s="2"/>
      <c r="E181" s="8" t="str">
        <f t="shared" ca="1" si="0"/>
        <v/>
      </c>
      <c r="F181" s="6" t="str">
        <f t="shared" si="1"/>
        <v/>
      </c>
      <c r="G181" s="2"/>
      <c r="H181" s="2"/>
      <c r="I181" s="2"/>
      <c r="J181" s="2"/>
      <c r="K181" s="2"/>
      <c r="L181" s="2"/>
      <c r="M181" s="2"/>
      <c r="N181" s="4"/>
      <c r="O181" s="4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ht="14.25" customHeight="1" x14ac:dyDescent="0.25">
      <c r="A182" s="6" t="str">
        <f t="shared" si="2"/>
        <v/>
      </c>
      <c r="B182" s="2"/>
      <c r="C182" s="2"/>
      <c r="D182" s="2"/>
      <c r="E182" s="8" t="str">
        <f t="shared" ca="1" si="0"/>
        <v/>
      </c>
      <c r="F182" s="6" t="str">
        <f t="shared" si="1"/>
        <v/>
      </c>
      <c r="G182" s="2"/>
      <c r="H182" s="2"/>
      <c r="I182" s="2"/>
      <c r="J182" s="2"/>
      <c r="K182" s="2"/>
      <c r="L182" s="2"/>
      <c r="M182" s="2"/>
      <c r="N182" s="4"/>
      <c r="O182" s="4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ht="14.25" customHeight="1" x14ac:dyDescent="0.25">
      <c r="A183" s="6" t="str">
        <f t="shared" si="2"/>
        <v/>
      </c>
      <c r="B183" s="2"/>
      <c r="C183" s="2"/>
      <c r="D183" s="2"/>
      <c r="E183" s="8" t="str">
        <f t="shared" ca="1" si="0"/>
        <v/>
      </c>
      <c r="F183" s="6" t="str">
        <f t="shared" si="1"/>
        <v/>
      </c>
      <c r="G183" s="2"/>
      <c r="H183" s="2"/>
      <c r="I183" s="2"/>
      <c r="J183" s="2"/>
      <c r="K183" s="2"/>
      <c r="L183" s="2"/>
      <c r="M183" s="2"/>
      <c r="N183" s="4"/>
      <c r="O183" s="4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ht="14.25" customHeight="1" x14ac:dyDescent="0.25">
      <c r="A184" s="6" t="str">
        <f t="shared" si="2"/>
        <v/>
      </c>
      <c r="B184" s="2"/>
      <c r="C184" s="2"/>
      <c r="D184" s="2"/>
      <c r="E184" s="8" t="str">
        <f t="shared" ca="1" si="0"/>
        <v/>
      </c>
      <c r="F184" s="6" t="str">
        <f t="shared" si="1"/>
        <v/>
      </c>
      <c r="G184" s="2"/>
      <c r="H184" s="2"/>
      <c r="I184" s="2"/>
      <c r="J184" s="2"/>
      <c r="K184" s="2"/>
      <c r="L184" s="2"/>
      <c r="M184" s="2"/>
      <c r="N184" s="4"/>
      <c r="O184" s="4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ht="14.25" customHeight="1" x14ac:dyDescent="0.25">
      <c r="A185" s="6" t="str">
        <f t="shared" si="2"/>
        <v/>
      </c>
      <c r="B185" s="2"/>
      <c r="C185" s="2"/>
      <c r="D185" s="2"/>
      <c r="E185" s="8" t="str">
        <f t="shared" ca="1" si="0"/>
        <v/>
      </c>
      <c r="F185" s="6" t="str">
        <f t="shared" si="1"/>
        <v/>
      </c>
      <c r="G185" s="2"/>
      <c r="H185" s="2"/>
      <c r="I185" s="2"/>
      <c r="J185" s="2"/>
      <c r="K185" s="2"/>
      <c r="L185" s="2"/>
      <c r="M185" s="2"/>
      <c r="N185" s="4"/>
      <c r="O185" s="4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ht="14.25" customHeight="1" x14ac:dyDescent="0.25">
      <c r="A186" s="6" t="str">
        <f t="shared" si="2"/>
        <v/>
      </c>
      <c r="B186" s="2"/>
      <c r="C186" s="2"/>
      <c r="D186" s="2"/>
      <c r="E186" s="8" t="str">
        <f t="shared" ca="1" si="0"/>
        <v/>
      </c>
      <c r="F186" s="6" t="str">
        <f t="shared" si="1"/>
        <v/>
      </c>
      <c r="G186" s="2"/>
      <c r="H186" s="2"/>
      <c r="I186" s="2"/>
      <c r="J186" s="2"/>
      <c r="K186" s="2"/>
      <c r="L186" s="2"/>
      <c r="M186" s="2"/>
      <c r="N186" s="4"/>
      <c r="O186" s="4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ht="14.25" customHeight="1" x14ac:dyDescent="0.25">
      <c r="A187" s="6" t="str">
        <f t="shared" si="2"/>
        <v/>
      </c>
      <c r="B187" s="2"/>
      <c r="C187" s="2"/>
      <c r="D187" s="2"/>
      <c r="E187" s="8" t="str">
        <f t="shared" ca="1" si="0"/>
        <v/>
      </c>
      <c r="F187" s="6" t="str">
        <f t="shared" si="1"/>
        <v/>
      </c>
      <c r="G187" s="2"/>
      <c r="H187" s="2"/>
      <c r="I187" s="2"/>
      <c r="J187" s="2"/>
      <c r="K187" s="2"/>
      <c r="L187" s="2"/>
      <c r="M187" s="2"/>
      <c r="N187" s="4"/>
      <c r="O187" s="4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ht="14.25" customHeight="1" x14ac:dyDescent="0.25">
      <c r="A188" s="6" t="str">
        <f t="shared" si="2"/>
        <v/>
      </c>
      <c r="B188" s="2"/>
      <c r="C188" s="2"/>
      <c r="D188" s="2"/>
      <c r="E188" s="8" t="str">
        <f t="shared" ca="1" si="0"/>
        <v/>
      </c>
      <c r="F188" s="6" t="str">
        <f t="shared" si="1"/>
        <v/>
      </c>
      <c r="G188" s="2"/>
      <c r="H188" s="2"/>
      <c r="I188" s="2"/>
      <c r="J188" s="2"/>
      <c r="K188" s="2"/>
      <c r="L188" s="2"/>
      <c r="M188" s="2"/>
      <c r="N188" s="4"/>
      <c r="O188" s="4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ht="14.25" customHeight="1" x14ac:dyDescent="0.25">
      <c r="A189" s="6" t="str">
        <f t="shared" si="2"/>
        <v/>
      </c>
      <c r="B189" s="2"/>
      <c r="C189" s="2"/>
      <c r="D189" s="2"/>
      <c r="E189" s="8" t="str">
        <f t="shared" ca="1" si="0"/>
        <v/>
      </c>
      <c r="F189" s="6" t="str">
        <f t="shared" si="1"/>
        <v/>
      </c>
      <c r="G189" s="2"/>
      <c r="H189" s="2"/>
      <c r="I189" s="2"/>
      <c r="J189" s="2"/>
      <c r="K189" s="2"/>
      <c r="L189" s="2"/>
      <c r="M189" s="2"/>
      <c r="N189" s="4"/>
      <c r="O189" s="4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ht="14.25" customHeight="1" x14ac:dyDescent="0.25">
      <c r="A190" s="6" t="str">
        <f t="shared" si="2"/>
        <v/>
      </c>
      <c r="B190" s="2"/>
      <c r="C190" s="2"/>
      <c r="D190" s="2"/>
      <c r="E190" s="8" t="str">
        <f t="shared" ca="1" si="0"/>
        <v/>
      </c>
      <c r="F190" s="6" t="str">
        <f t="shared" si="1"/>
        <v/>
      </c>
      <c r="G190" s="2"/>
      <c r="H190" s="2"/>
      <c r="I190" s="2"/>
      <c r="J190" s="2"/>
      <c r="K190" s="2"/>
      <c r="L190" s="2"/>
      <c r="M190" s="2"/>
      <c r="N190" s="4"/>
      <c r="O190" s="4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ht="14.25" customHeight="1" x14ac:dyDescent="0.25">
      <c r="A191" s="6" t="str">
        <f t="shared" si="2"/>
        <v/>
      </c>
      <c r="B191" s="2"/>
      <c r="C191" s="2"/>
      <c r="D191" s="2"/>
      <c r="E191" s="8" t="str">
        <f t="shared" ca="1" si="0"/>
        <v/>
      </c>
      <c r="F191" s="6" t="str">
        <f t="shared" si="1"/>
        <v/>
      </c>
      <c r="G191" s="2"/>
      <c r="H191" s="2"/>
      <c r="I191" s="2"/>
      <c r="J191" s="2"/>
      <c r="K191" s="2"/>
      <c r="L191" s="2"/>
      <c r="M191" s="2"/>
      <c r="N191" s="4"/>
      <c r="O191" s="4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ht="14.25" customHeight="1" x14ac:dyDescent="0.25">
      <c r="A192" s="6" t="str">
        <f t="shared" si="2"/>
        <v/>
      </c>
      <c r="B192" s="2"/>
      <c r="C192" s="2"/>
      <c r="D192" s="2"/>
      <c r="E192" s="8" t="str">
        <f t="shared" ca="1" si="0"/>
        <v/>
      </c>
      <c r="F192" s="6" t="str">
        <f t="shared" si="1"/>
        <v/>
      </c>
      <c r="G192" s="2"/>
      <c r="H192" s="2"/>
      <c r="I192" s="2"/>
      <c r="J192" s="2"/>
      <c r="K192" s="2"/>
      <c r="L192" s="2"/>
      <c r="M192" s="2"/>
      <c r="N192" s="4"/>
      <c r="O192" s="4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ht="14.25" customHeight="1" x14ac:dyDescent="0.25">
      <c r="A193" s="6" t="str">
        <f t="shared" si="2"/>
        <v/>
      </c>
      <c r="B193" s="2"/>
      <c r="C193" s="2"/>
      <c r="D193" s="2"/>
      <c r="E193" s="8" t="str">
        <f t="shared" ca="1" si="0"/>
        <v/>
      </c>
      <c r="F193" s="6" t="str">
        <f t="shared" si="1"/>
        <v/>
      </c>
      <c r="G193" s="2"/>
      <c r="H193" s="2"/>
      <c r="I193" s="2"/>
      <c r="J193" s="2"/>
      <c r="K193" s="2"/>
      <c r="L193" s="2"/>
      <c r="M193" s="2"/>
      <c r="N193" s="4"/>
      <c r="O193" s="4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ht="14.25" customHeight="1" x14ac:dyDescent="0.25">
      <c r="A194" s="6" t="str">
        <f t="shared" si="2"/>
        <v/>
      </c>
      <c r="B194" s="2"/>
      <c r="C194" s="2"/>
      <c r="D194" s="2"/>
      <c r="E194" s="8" t="str">
        <f t="shared" ca="1" si="0"/>
        <v/>
      </c>
      <c r="F194" s="6" t="str">
        <f t="shared" si="1"/>
        <v/>
      </c>
      <c r="G194" s="2"/>
      <c r="H194" s="2"/>
      <c r="I194" s="2"/>
      <c r="J194" s="2"/>
      <c r="K194" s="2"/>
      <c r="L194" s="2"/>
      <c r="M194" s="2"/>
      <c r="N194" s="4"/>
      <c r="O194" s="4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ht="14.25" customHeight="1" x14ac:dyDescent="0.25">
      <c r="A195" s="6" t="str">
        <f t="shared" si="2"/>
        <v/>
      </c>
      <c r="B195" s="2"/>
      <c r="C195" s="2"/>
      <c r="D195" s="2"/>
      <c r="E195" s="8" t="str">
        <f t="shared" ca="1" si="0"/>
        <v/>
      </c>
      <c r="F195" s="6" t="str">
        <f t="shared" si="1"/>
        <v/>
      </c>
      <c r="G195" s="2"/>
      <c r="H195" s="2"/>
      <c r="I195" s="2"/>
      <c r="J195" s="2"/>
      <c r="K195" s="2"/>
      <c r="L195" s="2"/>
      <c r="M195" s="2"/>
      <c r="N195" s="4"/>
      <c r="O195" s="4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ht="14.25" customHeight="1" x14ac:dyDescent="0.25">
      <c r="A196" s="6" t="str">
        <f t="shared" si="2"/>
        <v/>
      </c>
      <c r="B196" s="2"/>
      <c r="C196" s="2"/>
      <c r="D196" s="2"/>
      <c r="E196" s="8" t="str">
        <f t="shared" ca="1" si="0"/>
        <v/>
      </c>
      <c r="F196" s="6" t="str">
        <f t="shared" si="1"/>
        <v/>
      </c>
      <c r="G196" s="2"/>
      <c r="H196" s="2"/>
      <c r="I196" s="2"/>
      <c r="J196" s="2"/>
      <c r="K196" s="2"/>
      <c r="L196" s="2"/>
      <c r="M196" s="2"/>
      <c r="N196" s="4"/>
      <c r="O196" s="4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ht="14.25" customHeight="1" x14ac:dyDescent="0.25">
      <c r="A197" s="6" t="str">
        <f t="shared" si="2"/>
        <v/>
      </c>
      <c r="B197" s="2"/>
      <c r="C197" s="2"/>
      <c r="D197" s="2"/>
      <c r="E197" s="8" t="str">
        <f t="shared" ca="1" si="0"/>
        <v/>
      </c>
      <c r="F197" s="6" t="str">
        <f t="shared" si="1"/>
        <v/>
      </c>
      <c r="G197" s="2"/>
      <c r="H197" s="2"/>
      <c r="I197" s="2"/>
      <c r="J197" s="2"/>
      <c r="K197" s="2"/>
      <c r="L197" s="2"/>
      <c r="M197" s="2"/>
      <c r="N197" s="4"/>
      <c r="O197" s="4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ht="14.25" customHeight="1" x14ac:dyDescent="0.25">
      <c r="A198" s="6" t="str">
        <f t="shared" si="2"/>
        <v/>
      </c>
      <c r="B198" s="2"/>
      <c r="C198" s="2"/>
      <c r="D198" s="2"/>
      <c r="E198" s="8" t="str">
        <f t="shared" ca="1" si="0"/>
        <v/>
      </c>
      <c r="F198" s="6" t="str">
        <f t="shared" si="1"/>
        <v/>
      </c>
      <c r="G198" s="2"/>
      <c r="H198" s="2"/>
      <c r="I198" s="2"/>
      <c r="J198" s="2"/>
      <c r="K198" s="2"/>
      <c r="L198" s="2"/>
      <c r="M198" s="2"/>
      <c r="N198" s="4"/>
      <c r="O198" s="4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ht="14.25" customHeight="1" x14ac:dyDescent="0.25">
      <c r="A199" s="6" t="str">
        <f t="shared" si="2"/>
        <v/>
      </c>
      <c r="B199" s="2"/>
      <c r="C199" s="2"/>
      <c r="D199" s="2"/>
      <c r="E199" s="8" t="str">
        <f t="shared" ca="1" si="0"/>
        <v/>
      </c>
      <c r="F199" s="6" t="str">
        <f t="shared" si="1"/>
        <v/>
      </c>
      <c r="G199" s="2"/>
      <c r="H199" s="2"/>
      <c r="I199" s="2"/>
      <c r="J199" s="2"/>
      <c r="K199" s="2"/>
      <c r="L199" s="2"/>
      <c r="M199" s="2"/>
      <c r="N199" s="4"/>
      <c r="O199" s="4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ht="14.25" customHeight="1" x14ac:dyDescent="0.25">
      <c r="A200" s="6" t="str">
        <f t="shared" si="2"/>
        <v/>
      </c>
      <c r="B200" s="2"/>
      <c r="C200" s="2"/>
      <c r="D200" s="2"/>
      <c r="E200" s="8" t="str">
        <f t="shared" ca="1" si="0"/>
        <v/>
      </c>
      <c r="F200" s="6" t="str">
        <f t="shared" si="1"/>
        <v/>
      </c>
      <c r="G200" s="2"/>
      <c r="H200" s="2"/>
      <c r="I200" s="2"/>
      <c r="J200" s="2"/>
      <c r="K200" s="2"/>
      <c r="L200" s="2"/>
      <c r="M200" s="2"/>
      <c r="N200" s="4"/>
      <c r="O200" s="4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ht="14.25" customHeight="1" x14ac:dyDescent="0.25">
      <c r="A201" s="6" t="str">
        <f t="shared" si="2"/>
        <v/>
      </c>
      <c r="B201" s="2"/>
      <c r="C201" s="2"/>
      <c r="D201" s="2"/>
      <c r="E201" s="8" t="str">
        <f t="shared" ca="1" si="0"/>
        <v/>
      </c>
      <c r="F201" s="6" t="str">
        <f t="shared" si="1"/>
        <v/>
      </c>
      <c r="G201" s="2"/>
      <c r="H201" s="2"/>
      <c r="I201" s="2"/>
      <c r="J201" s="2"/>
      <c r="K201" s="2"/>
      <c r="L201" s="2"/>
      <c r="M201" s="2"/>
      <c r="N201" s="4"/>
      <c r="O201" s="4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ht="14.25" customHeight="1" x14ac:dyDescent="0.25">
      <c r="A202" s="6" t="str">
        <f t="shared" si="2"/>
        <v/>
      </c>
      <c r="B202" s="2"/>
      <c r="C202" s="2"/>
      <c r="D202" s="2"/>
      <c r="E202" s="8" t="str">
        <f t="shared" ca="1" si="0"/>
        <v/>
      </c>
      <c r="F202" s="6" t="str">
        <f t="shared" si="1"/>
        <v/>
      </c>
      <c r="G202" s="2"/>
      <c r="H202" s="2"/>
      <c r="I202" s="2"/>
      <c r="J202" s="2"/>
      <c r="K202" s="2"/>
      <c r="L202" s="2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ht="14.25" customHeight="1" x14ac:dyDescent="0.25">
      <c r="A203" s="6" t="str">
        <f t="shared" si="2"/>
        <v/>
      </c>
      <c r="B203" s="2"/>
      <c r="C203" s="2"/>
      <c r="D203" s="2"/>
      <c r="E203" s="8" t="str">
        <f t="shared" ca="1" si="0"/>
        <v/>
      </c>
      <c r="F203" s="6" t="str">
        <f t="shared" si="1"/>
        <v/>
      </c>
      <c r="G203" s="2"/>
      <c r="H203" s="2"/>
      <c r="I203" s="2"/>
      <c r="J203" s="2"/>
      <c r="K203" s="2"/>
      <c r="L203" s="2"/>
      <c r="M203" s="2"/>
      <c r="N203" s="4"/>
      <c r="O203" s="4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ht="14.25" customHeight="1" x14ac:dyDescent="0.25">
      <c r="A204" s="6" t="str">
        <f t="shared" si="2"/>
        <v/>
      </c>
      <c r="B204" s="2"/>
      <c r="C204" s="2"/>
      <c r="D204" s="2"/>
      <c r="E204" s="8" t="str">
        <f t="shared" ca="1" si="0"/>
        <v/>
      </c>
      <c r="F204" s="6" t="str">
        <f t="shared" si="1"/>
        <v/>
      </c>
      <c r="G204" s="2"/>
      <c r="H204" s="2"/>
      <c r="I204" s="2"/>
      <c r="J204" s="2"/>
      <c r="K204" s="2"/>
      <c r="L204" s="2"/>
      <c r="M204" s="2"/>
      <c r="N204" s="4"/>
      <c r="O204" s="4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ht="14.25" customHeight="1" x14ac:dyDescent="0.25">
      <c r="A205" s="6" t="str">
        <f t="shared" si="2"/>
        <v/>
      </c>
      <c r="B205" s="2"/>
      <c r="C205" s="2"/>
      <c r="D205" s="2"/>
      <c r="E205" s="8" t="str">
        <f t="shared" ca="1" si="0"/>
        <v/>
      </c>
      <c r="F205" s="6" t="str">
        <f t="shared" si="1"/>
        <v/>
      </c>
      <c r="G205" s="2"/>
      <c r="H205" s="2"/>
      <c r="I205" s="2"/>
      <c r="J205" s="2"/>
      <c r="K205" s="2"/>
      <c r="L205" s="2"/>
      <c r="M205" s="2"/>
      <c r="N205" s="4"/>
      <c r="O205" s="4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ht="14.25" customHeight="1" x14ac:dyDescent="0.25">
      <c r="A206" s="6" t="str">
        <f t="shared" si="2"/>
        <v/>
      </c>
      <c r="B206" s="2"/>
      <c r="C206" s="2"/>
      <c r="D206" s="2"/>
      <c r="E206" s="8" t="str">
        <f t="shared" ca="1" si="0"/>
        <v/>
      </c>
      <c r="F206" s="6" t="str">
        <f t="shared" si="1"/>
        <v/>
      </c>
      <c r="G206" s="2"/>
      <c r="H206" s="2"/>
      <c r="I206" s="2"/>
      <c r="J206" s="2"/>
      <c r="K206" s="2"/>
      <c r="L206" s="2"/>
      <c r="M206" s="2"/>
      <c r="N206" s="4"/>
      <c r="O206" s="4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ht="14.25" customHeight="1" x14ac:dyDescent="0.25">
      <c r="A207" s="6" t="str">
        <f t="shared" si="2"/>
        <v/>
      </c>
      <c r="B207" s="2"/>
      <c r="C207" s="2"/>
      <c r="D207" s="2"/>
      <c r="E207" s="8" t="str">
        <f t="shared" ca="1" si="0"/>
        <v/>
      </c>
      <c r="F207" s="6" t="str">
        <f t="shared" si="1"/>
        <v/>
      </c>
      <c r="G207" s="2"/>
      <c r="H207" s="2"/>
      <c r="I207" s="2"/>
      <c r="J207" s="2"/>
      <c r="K207" s="2"/>
      <c r="L207" s="2"/>
      <c r="M207" s="2"/>
      <c r="N207" s="4"/>
      <c r="O207" s="4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ht="14.25" customHeight="1" x14ac:dyDescent="0.25">
      <c r="A208" s="6" t="str">
        <f t="shared" si="2"/>
        <v/>
      </c>
      <c r="B208" s="2"/>
      <c r="C208" s="2"/>
      <c r="D208" s="2"/>
      <c r="E208" s="8" t="str">
        <f t="shared" ca="1" si="0"/>
        <v/>
      </c>
      <c r="F208" s="6" t="str">
        <f t="shared" si="1"/>
        <v/>
      </c>
      <c r="G208" s="2"/>
      <c r="H208" s="2"/>
      <c r="I208" s="2"/>
      <c r="J208" s="2"/>
      <c r="K208" s="2"/>
      <c r="L208" s="2"/>
      <c r="M208" s="2"/>
      <c r="N208" s="4"/>
      <c r="O208" s="4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ht="14.25" customHeight="1" x14ac:dyDescent="0.25">
      <c r="A209" s="6" t="str">
        <f t="shared" si="2"/>
        <v/>
      </c>
      <c r="B209" s="2"/>
      <c r="C209" s="2"/>
      <c r="D209" s="2"/>
      <c r="E209" s="8" t="str">
        <f t="shared" ca="1" si="0"/>
        <v/>
      </c>
      <c r="F209" s="6" t="str">
        <f t="shared" si="1"/>
        <v/>
      </c>
      <c r="G209" s="2"/>
      <c r="H209" s="2"/>
      <c r="I209" s="2"/>
      <c r="J209" s="2"/>
      <c r="K209" s="2"/>
      <c r="L209" s="2"/>
      <c r="M209" s="2"/>
      <c r="N209" s="4"/>
      <c r="O209" s="4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ht="14.25" customHeight="1" x14ac:dyDescent="0.25">
      <c r="A210" s="6" t="str">
        <f t="shared" si="2"/>
        <v/>
      </c>
      <c r="B210" s="2"/>
      <c r="C210" s="2"/>
      <c r="D210" s="2"/>
      <c r="E210" s="8" t="str">
        <f t="shared" ca="1" si="0"/>
        <v/>
      </c>
      <c r="F210" s="6" t="str">
        <f t="shared" si="1"/>
        <v/>
      </c>
      <c r="G210" s="2"/>
      <c r="H210" s="2"/>
      <c r="I210" s="2"/>
      <c r="J210" s="2"/>
      <c r="K210" s="2"/>
      <c r="L210" s="2"/>
      <c r="M210" s="2"/>
      <c r="N210" s="4"/>
      <c r="O210" s="4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ht="14.25" customHeight="1" x14ac:dyDescent="0.25">
      <c r="A211" s="6" t="str">
        <f t="shared" si="2"/>
        <v/>
      </c>
      <c r="B211" s="2"/>
      <c r="C211" s="2"/>
      <c r="D211" s="2"/>
      <c r="E211" s="8" t="str">
        <f t="shared" ca="1" si="0"/>
        <v/>
      </c>
      <c r="F211" s="6" t="str">
        <f t="shared" si="1"/>
        <v/>
      </c>
      <c r="G211" s="2"/>
      <c r="H211" s="2"/>
      <c r="I211" s="2"/>
      <c r="J211" s="2"/>
      <c r="K211" s="2"/>
      <c r="L211" s="2"/>
      <c r="M211" s="2"/>
      <c r="N211" s="4"/>
      <c r="O211" s="4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ht="14.25" customHeight="1" x14ac:dyDescent="0.25">
      <c r="A212" s="6" t="str">
        <f t="shared" si="2"/>
        <v/>
      </c>
      <c r="B212" s="2"/>
      <c r="C212" s="2"/>
      <c r="D212" s="2"/>
      <c r="E212" s="8" t="str">
        <f t="shared" ca="1" si="0"/>
        <v/>
      </c>
      <c r="F212" s="6" t="str">
        <f t="shared" si="1"/>
        <v/>
      </c>
      <c r="G212" s="2"/>
      <c r="H212" s="2"/>
      <c r="I212" s="2"/>
      <c r="J212" s="2"/>
      <c r="K212" s="2"/>
      <c r="L212" s="2"/>
      <c r="M212" s="2"/>
      <c r="N212" s="4"/>
      <c r="O212" s="4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ht="14.25" customHeight="1" x14ac:dyDescent="0.25">
      <c r="A213" s="6" t="str">
        <f t="shared" si="2"/>
        <v/>
      </c>
      <c r="B213" s="2"/>
      <c r="C213" s="2"/>
      <c r="D213" s="2"/>
      <c r="E213" s="8" t="str">
        <f t="shared" ca="1" si="0"/>
        <v/>
      </c>
      <c r="F213" s="6" t="str">
        <f t="shared" si="1"/>
        <v/>
      </c>
      <c r="G213" s="2"/>
      <c r="H213" s="2"/>
      <c r="I213" s="2"/>
      <c r="J213" s="2"/>
      <c r="K213" s="2"/>
      <c r="L213" s="2"/>
      <c r="M213" s="2"/>
      <c r="N213" s="4"/>
      <c r="O213" s="4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ht="14.25" customHeight="1" x14ac:dyDescent="0.25">
      <c r="A214" s="6" t="str">
        <f t="shared" si="2"/>
        <v/>
      </c>
      <c r="B214" s="2"/>
      <c r="C214" s="2"/>
      <c r="D214" s="2"/>
      <c r="E214" s="8" t="str">
        <f t="shared" ca="1" si="0"/>
        <v/>
      </c>
      <c r="F214" s="6" t="str">
        <f t="shared" si="1"/>
        <v/>
      </c>
      <c r="G214" s="2"/>
      <c r="H214" s="2"/>
      <c r="I214" s="2"/>
      <c r="J214" s="2"/>
      <c r="K214" s="2"/>
      <c r="L214" s="2"/>
      <c r="M214" s="2"/>
      <c r="N214" s="4"/>
      <c r="O214" s="4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ht="14.25" customHeight="1" x14ac:dyDescent="0.25">
      <c r="A215" s="6" t="str">
        <f t="shared" si="2"/>
        <v/>
      </c>
      <c r="B215" s="2"/>
      <c r="C215" s="2"/>
      <c r="D215" s="2"/>
      <c r="E215" s="8" t="str">
        <f t="shared" ca="1" si="0"/>
        <v/>
      </c>
      <c r="F215" s="6" t="str">
        <f t="shared" si="1"/>
        <v/>
      </c>
      <c r="G215" s="2"/>
      <c r="H215" s="2"/>
      <c r="I215" s="2"/>
      <c r="J215" s="2"/>
      <c r="K215" s="2"/>
      <c r="L215" s="2"/>
      <c r="M215" s="2"/>
      <c r="N215" s="4"/>
      <c r="O215" s="4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ht="14.25" customHeight="1" x14ac:dyDescent="0.25">
      <c r="A216" s="6" t="str">
        <f t="shared" si="2"/>
        <v/>
      </c>
      <c r="B216" s="2"/>
      <c r="C216" s="2"/>
      <c r="D216" s="2"/>
      <c r="E216" s="8" t="str">
        <f t="shared" ca="1" si="0"/>
        <v/>
      </c>
      <c r="F216" s="6" t="str">
        <f t="shared" si="1"/>
        <v/>
      </c>
      <c r="G216" s="2"/>
      <c r="H216" s="2"/>
      <c r="I216" s="2"/>
      <c r="J216" s="2"/>
      <c r="K216" s="2"/>
      <c r="L216" s="2"/>
      <c r="M216" s="2"/>
      <c r="N216" s="4"/>
      <c r="O216" s="4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ht="14.25" customHeight="1" x14ac:dyDescent="0.25">
      <c r="A217" s="6" t="str">
        <f t="shared" si="2"/>
        <v/>
      </c>
      <c r="B217" s="2"/>
      <c r="C217" s="2"/>
      <c r="D217" s="2"/>
      <c r="E217" s="8" t="str">
        <f t="shared" ca="1" si="0"/>
        <v/>
      </c>
      <c r="F217" s="6" t="str">
        <f t="shared" si="1"/>
        <v/>
      </c>
      <c r="G217" s="2"/>
      <c r="H217" s="2"/>
      <c r="I217" s="2"/>
      <c r="J217" s="2"/>
      <c r="K217" s="2"/>
      <c r="L217" s="2"/>
      <c r="M217" s="2"/>
      <c r="N217" s="4"/>
      <c r="O217" s="4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ht="14.25" customHeight="1" x14ac:dyDescent="0.25">
      <c r="A218" s="6" t="str">
        <f t="shared" si="2"/>
        <v/>
      </c>
      <c r="B218" s="2"/>
      <c r="C218" s="2"/>
      <c r="D218" s="2"/>
      <c r="E218" s="8" t="str">
        <f t="shared" ca="1" si="0"/>
        <v/>
      </c>
      <c r="F218" s="6" t="str">
        <f t="shared" si="1"/>
        <v/>
      </c>
      <c r="G218" s="2"/>
      <c r="H218" s="2"/>
      <c r="I218" s="2"/>
      <c r="J218" s="2"/>
      <c r="K218" s="2"/>
      <c r="L218" s="2"/>
      <c r="M218" s="2"/>
      <c r="N218" s="4"/>
      <c r="O218" s="4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ht="14.25" customHeight="1" x14ac:dyDescent="0.25">
      <c r="A219" s="6" t="str">
        <f t="shared" si="2"/>
        <v/>
      </c>
      <c r="B219" s="2"/>
      <c r="C219" s="2"/>
      <c r="D219" s="2"/>
      <c r="E219" s="8" t="str">
        <f t="shared" ca="1" si="0"/>
        <v/>
      </c>
      <c r="F219" s="6" t="str">
        <f t="shared" si="1"/>
        <v/>
      </c>
      <c r="G219" s="2"/>
      <c r="H219" s="2"/>
      <c r="I219" s="2"/>
      <c r="J219" s="2"/>
      <c r="K219" s="2"/>
      <c r="L219" s="2"/>
      <c r="M219" s="2"/>
      <c r="N219" s="4"/>
      <c r="O219" s="4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ht="14.25" customHeight="1" x14ac:dyDescent="0.25">
      <c r="A220" s="6" t="str">
        <f t="shared" si="2"/>
        <v/>
      </c>
      <c r="B220" s="2"/>
      <c r="C220" s="2"/>
      <c r="D220" s="2"/>
      <c r="E220" s="8" t="str">
        <f t="shared" ca="1" si="0"/>
        <v/>
      </c>
      <c r="F220" s="6" t="str">
        <f t="shared" si="1"/>
        <v/>
      </c>
      <c r="G220" s="2"/>
      <c r="H220" s="2"/>
      <c r="I220" s="2"/>
      <c r="J220" s="2"/>
      <c r="K220" s="2"/>
      <c r="L220" s="2"/>
      <c r="M220" s="2"/>
      <c r="N220" s="4"/>
      <c r="O220" s="4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ht="14.25" customHeight="1" x14ac:dyDescent="0.25">
      <c r="A221" s="6" t="str">
        <f t="shared" si="2"/>
        <v/>
      </c>
      <c r="B221" s="2"/>
      <c r="C221" s="2"/>
      <c r="D221" s="2"/>
      <c r="E221" s="8" t="str">
        <f t="shared" ca="1" si="0"/>
        <v/>
      </c>
      <c r="F221" s="6" t="str">
        <f t="shared" si="1"/>
        <v/>
      </c>
      <c r="G221" s="2"/>
      <c r="H221" s="2"/>
      <c r="I221" s="2"/>
      <c r="J221" s="2"/>
      <c r="K221" s="2"/>
      <c r="L221" s="2"/>
      <c r="M221" s="2"/>
      <c r="N221" s="4"/>
      <c r="O221" s="4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ht="14.25" customHeight="1" x14ac:dyDescent="0.25">
      <c r="A222" s="6" t="str">
        <f t="shared" si="2"/>
        <v/>
      </c>
      <c r="B222" s="2"/>
      <c r="C222" s="2"/>
      <c r="D222" s="2"/>
      <c r="E222" s="8" t="str">
        <f t="shared" ca="1" si="0"/>
        <v/>
      </c>
      <c r="F222" s="6" t="str">
        <f t="shared" si="1"/>
        <v/>
      </c>
      <c r="G222" s="2"/>
      <c r="H222" s="2"/>
      <c r="I222" s="2"/>
      <c r="J222" s="2"/>
      <c r="K222" s="2"/>
      <c r="L222" s="2"/>
      <c r="M222" s="2"/>
      <c r="N222" s="4"/>
      <c r="O222" s="4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ht="14.25" customHeight="1" x14ac:dyDescent="0.25">
      <c r="A223" s="6" t="str">
        <f t="shared" si="2"/>
        <v/>
      </c>
      <c r="B223" s="2"/>
      <c r="C223" s="2"/>
      <c r="D223" s="2"/>
      <c r="E223" s="8" t="str">
        <f t="shared" ca="1" si="0"/>
        <v/>
      </c>
      <c r="F223" s="6" t="str">
        <f t="shared" si="1"/>
        <v/>
      </c>
      <c r="G223" s="2"/>
      <c r="H223" s="2"/>
      <c r="I223" s="2"/>
      <c r="J223" s="2"/>
      <c r="K223" s="2"/>
      <c r="L223" s="2"/>
      <c r="M223" s="2"/>
      <c r="N223" s="4"/>
      <c r="O223" s="4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ht="14.25" customHeight="1" x14ac:dyDescent="0.25">
      <c r="A224" s="6" t="str">
        <f t="shared" si="2"/>
        <v/>
      </c>
      <c r="B224" s="2"/>
      <c r="C224" s="2"/>
      <c r="D224" s="2"/>
      <c r="E224" s="8" t="str">
        <f t="shared" ca="1" si="0"/>
        <v/>
      </c>
      <c r="F224" s="6" t="str">
        <f t="shared" si="1"/>
        <v/>
      </c>
      <c r="G224" s="2"/>
      <c r="H224" s="2"/>
      <c r="I224" s="2"/>
      <c r="J224" s="2"/>
      <c r="K224" s="2"/>
      <c r="L224" s="2"/>
      <c r="M224" s="2"/>
      <c r="N224" s="4"/>
      <c r="O224" s="4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ht="14.25" customHeight="1" x14ac:dyDescent="0.25">
      <c r="A225" s="6" t="str">
        <f t="shared" si="2"/>
        <v/>
      </c>
      <c r="B225" s="2"/>
      <c r="C225" s="2"/>
      <c r="D225" s="2"/>
      <c r="E225" s="8" t="str">
        <f t="shared" ca="1" si="0"/>
        <v/>
      </c>
      <c r="F225" s="6" t="str">
        <f t="shared" si="1"/>
        <v/>
      </c>
      <c r="G225" s="2"/>
      <c r="H225" s="2"/>
      <c r="I225" s="2"/>
      <c r="J225" s="2"/>
      <c r="K225" s="2"/>
      <c r="L225" s="2"/>
      <c r="M225" s="2"/>
      <c r="N225" s="4"/>
      <c r="O225" s="4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ht="14.25" customHeight="1" x14ac:dyDescent="0.25">
      <c r="A226" s="6" t="str">
        <f t="shared" si="2"/>
        <v/>
      </c>
      <c r="B226" s="2"/>
      <c r="C226" s="2"/>
      <c r="D226" s="2"/>
      <c r="E226" s="8" t="str">
        <f t="shared" ca="1" si="0"/>
        <v/>
      </c>
      <c r="F226" s="6" t="str">
        <f t="shared" si="1"/>
        <v/>
      </c>
      <c r="G226" s="2"/>
      <c r="H226" s="2"/>
      <c r="I226" s="2"/>
      <c r="J226" s="2"/>
      <c r="K226" s="2"/>
      <c r="L226" s="2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ht="14.25" customHeight="1" x14ac:dyDescent="0.25">
      <c r="A227" s="6" t="str">
        <f t="shared" si="2"/>
        <v/>
      </c>
      <c r="B227" s="2"/>
      <c r="C227" s="2"/>
      <c r="D227" s="2"/>
      <c r="E227" s="8" t="str">
        <f t="shared" ca="1" si="0"/>
        <v/>
      </c>
      <c r="F227" s="6" t="str">
        <f t="shared" si="1"/>
        <v/>
      </c>
      <c r="G227" s="2"/>
      <c r="H227" s="2"/>
      <c r="I227" s="2"/>
      <c r="J227" s="2"/>
      <c r="K227" s="2"/>
      <c r="L227" s="2"/>
      <c r="M227" s="2"/>
      <c r="N227" s="4"/>
      <c r="O227" s="4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ht="14.25" customHeight="1" x14ac:dyDescent="0.25">
      <c r="A228" s="6" t="str">
        <f t="shared" si="2"/>
        <v/>
      </c>
      <c r="B228" s="2"/>
      <c r="C228" s="2"/>
      <c r="D228" s="2"/>
      <c r="E228" s="8" t="str">
        <f t="shared" ca="1" si="0"/>
        <v/>
      </c>
      <c r="F228" s="6" t="str">
        <f t="shared" si="1"/>
        <v/>
      </c>
      <c r="G228" s="2"/>
      <c r="H228" s="2"/>
      <c r="I228" s="2"/>
      <c r="J228" s="2"/>
      <c r="K228" s="2"/>
      <c r="L228" s="2"/>
      <c r="M228" s="2"/>
      <c r="N228" s="4"/>
      <c r="O228" s="4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ht="14.25" customHeight="1" x14ac:dyDescent="0.25">
      <c r="A229" s="6" t="str">
        <f t="shared" si="2"/>
        <v/>
      </c>
      <c r="B229" s="2"/>
      <c r="C229" s="2"/>
      <c r="D229" s="2"/>
      <c r="E229" s="8" t="str">
        <f t="shared" ca="1" si="0"/>
        <v/>
      </c>
      <c r="F229" s="6" t="str">
        <f t="shared" si="1"/>
        <v/>
      </c>
      <c r="G229" s="2"/>
      <c r="H229" s="2"/>
      <c r="I229" s="2"/>
      <c r="J229" s="2"/>
      <c r="K229" s="2"/>
      <c r="L229" s="2"/>
      <c r="M229" s="2"/>
      <c r="N229" s="4"/>
      <c r="O229" s="4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ht="14.25" customHeight="1" x14ac:dyDescent="0.25">
      <c r="A230" s="6" t="str">
        <f t="shared" si="2"/>
        <v/>
      </c>
      <c r="B230" s="2"/>
      <c r="C230" s="2"/>
      <c r="D230" s="2"/>
      <c r="E230" s="8" t="str">
        <f t="shared" ca="1" si="0"/>
        <v/>
      </c>
      <c r="F230" s="6" t="str">
        <f t="shared" si="1"/>
        <v/>
      </c>
      <c r="G230" s="2"/>
      <c r="H230" s="2"/>
      <c r="I230" s="2"/>
      <c r="J230" s="2"/>
      <c r="K230" s="2"/>
      <c r="L230" s="2"/>
      <c r="M230" s="2"/>
      <c r="N230" s="4"/>
      <c r="O230" s="4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ht="14.25" customHeight="1" x14ac:dyDescent="0.25">
      <c r="A231" s="6" t="str">
        <f t="shared" si="2"/>
        <v/>
      </c>
      <c r="B231" s="2"/>
      <c r="C231" s="2"/>
      <c r="D231" s="2"/>
      <c r="E231" s="8" t="str">
        <f t="shared" ca="1" si="0"/>
        <v/>
      </c>
      <c r="F231" s="6" t="str">
        <f t="shared" si="1"/>
        <v/>
      </c>
      <c r="G231" s="2"/>
      <c r="H231" s="2"/>
      <c r="I231" s="2"/>
      <c r="J231" s="2"/>
      <c r="K231" s="2"/>
      <c r="L231" s="2"/>
      <c r="M231" s="2"/>
      <c r="N231" s="4"/>
      <c r="O231" s="4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ht="14.25" customHeight="1" x14ac:dyDescent="0.25">
      <c r="A232" s="6" t="str">
        <f t="shared" si="2"/>
        <v/>
      </c>
      <c r="B232" s="2"/>
      <c r="C232" s="2"/>
      <c r="D232" s="2"/>
      <c r="E232" s="8" t="str">
        <f t="shared" ca="1" si="0"/>
        <v/>
      </c>
      <c r="F232" s="6" t="str">
        <f t="shared" si="1"/>
        <v/>
      </c>
      <c r="G232" s="2"/>
      <c r="H232" s="2"/>
      <c r="I232" s="2"/>
      <c r="J232" s="2"/>
      <c r="K232" s="2"/>
      <c r="L232" s="2"/>
      <c r="M232" s="2"/>
      <c r="N232" s="4"/>
      <c r="O232" s="4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ht="14.25" customHeight="1" x14ac:dyDescent="0.25">
      <c r="A233" s="6" t="str">
        <f t="shared" si="2"/>
        <v/>
      </c>
      <c r="B233" s="2"/>
      <c r="C233" s="2"/>
      <c r="D233" s="2"/>
      <c r="E233" s="8" t="str">
        <f t="shared" ca="1" si="0"/>
        <v/>
      </c>
      <c r="F233" s="6" t="str">
        <f t="shared" si="1"/>
        <v/>
      </c>
      <c r="G233" s="2"/>
      <c r="H233" s="2"/>
      <c r="I233" s="2"/>
      <c r="J233" s="2"/>
      <c r="K233" s="2"/>
      <c r="L233" s="2"/>
      <c r="M233" s="2"/>
      <c r="N233" s="4"/>
      <c r="O233" s="4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ht="14.25" customHeight="1" x14ac:dyDescent="0.25">
      <c r="A234" s="6" t="str">
        <f t="shared" si="2"/>
        <v/>
      </c>
      <c r="B234" s="2"/>
      <c r="C234" s="2"/>
      <c r="D234" s="2"/>
      <c r="E234" s="8" t="str">
        <f t="shared" ca="1" si="0"/>
        <v/>
      </c>
      <c r="F234" s="6" t="str">
        <f t="shared" si="1"/>
        <v/>
      </c>
      <c r="G234" s="2"/>
      <c r="H234" s="2"/>
      <c r="I234" s="2"/>
      <c r="J234" s="2"/>
      <c r="K234" s="2"/>
      <c r="L234" s="2"/>
      <c r="M234" s="2"/>
      <c r="N234" s="4"/>
      <c r="O234" s="4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ht="14.25" customHeight="1" x14ac:dyDescent="0.25">
      <c r="A235" s="6" t="str">
        <f t="shared" si="2"/>
        <v/>
      </c>
      <c r="B235" s="2"/>
      <c r="C235" s="2"/>
      <c r="D235" s="2"/>
      <c r="E235" s="8" t="str">
        <f t="shared" ca="1" si="0"/>
        <v/>
      </c>
      <c r="F235" s="6" t="str">
        <f t="shared" si="1"/>
        <v/>
      </c>
      <c r="G235" s="2"/>
      <c r="H235" s="2"/>
      <c r="I235" s="2"/>
      <c r="J235" s="2"/>
      <c r="K235" s="2"/>
      <c r="L235" s="2"/>
      <c r="M235" s="2"/>
      <c r="N235" s="4"/>
      <c r="O235" s="4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ht="14.25" customHeight="1" x14ac:dyDescent="0.25">
      <c r="A236" s="6" t="str">
        <f t="shared" si="2"/>
        <v/>
      </c>
      <c r="B236" s="2"/>
      <c r="C236" s="2"/>
      <c r="D236" s="2"/>
      <c r="E236" s="8" t="str">
        <f t="shared" ca="1" si="0"/>
        <v/>
      </c>
      <c r="F236" s="6" t="str">
        <f t="shared" si="1"/>
        <v/>
      </c>
      <c r="G236" s="2"/>
      <c r="H236" s="2"/>
      <c r="I236" s="2"/>
      <c r="J236" s="2"/>
      <c r="K236" s="2"/>
      <c r="L236" s="2"/>
      <c r="M236" s="2"/>
      <c r="N236" s="4"/>
      <c r="O236" s="4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ht="14.25" customHeight="1" x14ac:dyDescent="0.25">
      <c r="A237" s="6" t="str">
        <f t="shared" si="2"/>
        <v/>
      </c>
      <c r="B237" s="2"/>
      <c r="C237" s="2"/>
      <c r="D237" s="2"/>
      <c r="E237" s="8" t="str">
        <f t="shared" ca="1" si="0"/>
        <v/>
      </c>
      <c r="F237" s="6" t="str">
        <f t="shared" si="1"/>
        <v/>
      </c>
      <c r="G237" s="2"/>
      <c r="H237" s="2"/>
      <c r="I237" s="2"/>
      <c r="J237" s="2"/>
      <c r="K237" s="2"/>
      <c r="L237" s="2"/>
      <c r="M237" s="2"/>
      <c r="N237" s="4"/>
      <c r="O237" s="4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ht="14.25" customHeight="1" x14ac:dyDescent="0.25">
      <c r="A238" s="6" t="str">
        <f t="shared" si="2"/>
        <v/>
      </c>
      <c r="B238" s="2"/>
      <c r="C238" s="2"/>
      <c r="D238" s="2"/>
      <c r="E238" s="8" t="str">
        <f t="shared" ca="1" si="0"/>
        <v/>
      </c>
      <c r="F238" s="6" t="str">
        <f t="shared" si="1"/>
        <v/>
      </c>
      <c r="G238" s="2"/>
      <c r="H238" s="2"/>
      <c r="I238" s="2"/>
      <c r="J238" s="2"/>
      <c r="K238" s="2"/>
      <c r="L238" s="2"/>
      <c r="M238" s="2"/>
      <c r="N238" s="4"/>
      <c r="O238" s="4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ht="14.25" customHeight="1" x14ac:dyDescent="0.25">
      <c r="A239" s="6" t="str">
        <f t="shared" si="2"/>
        <v/>
      </c>
      <c r="B239" s="2"/>
      <c r="C239" s="2"/>
      <c r="D239" s="2"/>
      <c r="E239" s="8" t="str">
        <f t="shared" ca="1" si="0"/>
        <v/>
      </c>
      <c r="F239" s="6" t="str">
        <f t="shared" si="1"/>
        <v/>
      </c>
      <c r="G239" s="2"/>
      <c r="H239" s="2"/>
      <c r="I239" s="2"/>
      <c r="J239" s="2"/>
      <c r="K239" s="2"/>
      <c r="L239" s="2"/>
      <c r="M239" s="2"/>
      <c r="N239" s="4"/>
      <c r="O239" s="4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ht="14.25" customHeight="1" x14ac:dyDescent="0.25">
      <c r="A240" s="6" t="str">
        <f t="shared" si="2"/>
        <v/>
      </c>
      <c r="B240" s="2"/>
      <c r="C240" s="2"/>
      <c r="D240" s="2"/>
      <c r="E240" s="8" t="str">
        <f t="shared" ca="1" si="0"/>
        <v/>
      </c>
      <c r="F240" s="6" t="str">
        <f t="shared" si="1"/>
        <v/>
      </c>
      <c r="G240" s="2"/>
      <c r="H240" s="2"/>
      <c r="I240" s="2"/>
      <c r="J240" s="2"/>
      <c r="K240" s="2"/>
      <c r="L240" s="2"/>
      <c r="M240" s="2"/>
      <c r="N240" s="4"/>
      <c r="O240" s="4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ht="14.25" customHeight="1" x14ac:dyDescent="0.25">
      <c r="A241" s="6" t="str">
        <f t="shared" si="2"/>
        <v/>
      </c>
      <c r="B241" s="2"/>
      <c r="C241" s="2"/>
      <c r="D241" s="2"/>
      <c r="E241" s="8" t="str">
        <f t="shared" ca="1" si="0"/>
        <v/>
      </c>
      <c r="F241" s="6" t="str">
        <f t="shared" si="1"/>
        <v/>
      </c>
      <c r="G241" s="2"/>
      <c r="H241" s="2"/>
      <c r="I241" s="2"/>
      <c r="J241" s="2"/>
      <c r="K241" s="2"/>
      <c r="L241" s="2"/>
      <c r="M241" s="2"/>
      <c r="N241" s="4"/>
      <c r="O241" s="4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ht="14.25" customHeight="1" x14ac:dyDescent="0.25">
      <c r="A242" s="6" t="str">
        <f t="shared" si="2"/>
        <v/>
      </c>
      <c r="B242" s="2"/>
      <c r="C242" s="2"/>
      <c r="D242" s="2"/>
      <c r="E242" s="8" t="str">
        <f t="shared" ca="1" si="0"/>
        <v/>
      </c>
      <c r="F242" s="6" t="str">
        <f t="shared" si="1"/>
        <v/>
      </c>
      <c r="G242" s="2"/>
      <c r="H242" s="2"/>
      <c r="I242" s="2"/>
      <c r="J242" s="2"/>
      <c r="K242" s="2"/>
      <c r="L242" s="2"/>
      <c r="M242" s="2"/>
      <c r="N242" s="4"/>
      <c r="O242" s="4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ht="14.25" customHeight="1" x14ac:dyDescent="0.25">
      <c r="A243" s="6" t="str">
        <f t="shared" si="2"/>
        <v/>
      </c>
      <c r="B243" s="2"/>
      <c r="C243" s="2"/>
      <c r="D243" s="2"/>
      <c r="E243" s="8" t="str">
        <f t="shared" ca="1" si="0"/>
        <v/>
      </c>
      <c r="F243" s="6" t="str">
        <f t="shared" si="1"/>
        <v/>
      </c>
      <c r="G243" s="2"/>
      <c r="H243" s="2"/>
      <c r="I243" s="2"/>
      <c r="J243" s="2"/>
      <c r="K243" s="2"/>
      <c r="L243" s="2"/>
      <c r="M243" s="2"/>
      <c r="N243" s="4"/>
      <c r="O243" s="4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ht="14.25" customHeight="1" x14ac:dyDescent="0.25">
      <c r="A244" s="6" t="str">
        <f t="shared" si="2"/>
        <v/>
      </c>
      <c r="B244" s="2"/>
      <c r="C244" s="2"/>
      <c r="D244" s="2"/>
      <c r="E244" s="8" t="str">
        <f t="shared" ca="1" si="0"/>
        <v/>
      </c>
      <c r="F244" s="6" t="str">
        <f t="shared" si="1"/>
        <v/>
      </c>
      <c r="G244" s="2"/>
      <c r="H244" s="2"/>
      <c r="I244" s="2"/>
      <c r="J244" s="2"/>
      <c r="K244" s="2"/>
      <c r="L244" s="2"/>
      <c r="M244" s="2"/>
      <c r="N244" s="4"/>
      <c r="O244" s="4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ht="14.25" customHeight="1" x14ac:dyDescent="0.25">
      <c r="A245" s="6" t="str">
        <f t="shared" si="2"/>
        <v/>
      </c>
      <c r="B245" s="2"/>
      <c r="C245" s="2"/>
      <c r="D245" s="2"/>
      <c r="E245" s="8" t="str">
        <f t="shared" ca="1" si="0"/>
        <v/>
      </c>
      <c r="F245" s="6" t="str">
        <f t="shared" si="1"/>
        <v/>
      </c>
      <c r="G245" s="2"/>
      <c r="H245" s="2"/>
      <c r="I245" s="2"/>
      <c r="J245" s="2"/>
      <c r="K245" s="2"/>
      <c r="L245" s="2"/>
      <c r="M245" s="2"/>
      <c r="N245" s="4"/>
      <c r="O245" s="4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ht="14.25" customHeight="1" x14ac:dyDescent="0.25">
      <c r="A246" s="6" t="str">
        <f t="shared" si="2"/>
        <v/>
      </c>
      <c r="B246" s="2"/>
      <c r="C246" s="2"/>
      <c r="D246" s="2"/>
      <c r="E246" s="8" t="str">
        <f t="shared" ca="1" si="0"/>
        <v/>
      </c>
      <c r="F246" s="6" t="str">
        <f t="shared" si="1"/>
        <v/>
      </c>
      <c r="G246" s="2"/>
      <c r="H246" s="2"/>
      <c r="I246" s="2"/>
      <c r="J246" s="2"/>
      <c r="K246" s="2"/>
      <c r="L246" s="2"/>
      <c r="M246" s="2"/>
      <c r="N246" s="4"/>
      <c r="O246" s="4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ht="14.25" customHeight="1" x14ac:dyDescent="0.25">
      <c r="A247" s="6" t="str">
        <f t="shared" si="2"/>
        <v/>
      </c>
      <c r="B247" s="2"/>
      <c r="C247" s="2"/>
      <c r="D247" s="2"/>
      <c r="E247" s="8" t="str">
        <f t="shared" ca="1" si="0"/>
        <v/>
      </c>
      <c r="F247" s="6" t="str">
        <f t="shared" si="1"/>
        <v/>
      </c>
      <c r="G247" s="2"/>
      <c r="H247" s="2"/>
      <c r="I247" s="2"/>
      <c r="J247" s="2"/>
      <c r="K247" s="2"/>
      <c r="L247" s="2"/>
      <c r="M247" s="2"/>
      <c r="N247" s="4"/>
      <c r="O247" s="4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ht="14.25" customHeight="1" x14ac:dyDescent="0.25">
      <c r="A248" s="6" t="str">
        <f t="shared" si="2"/>
        <v/>
      </c>
      <c r="B248" s="2"/>
      <c r="C248" s="2"/>
      <c r="D248" s="2"/>
      <c r="E248" s="8" t="str">
        <f t="shared" ca="1" si="0"/>
        <v/>
      </c>
      <c r="F248" s="6" t="str">
        <f t="shared" si="1"/>
        <v/>
      </c>
      <c r="G248" s="2"/>
      <c r="H248" s="2"/>
      <c r="I248" s="2"/>
      <c r="J248" s="2"/>
      <c r="K248" s="2"/>
      <c r="L248" s="2"/>
      <c r="M248" s="2"/>
      <c r="N248" s="4"/>
      <c r="O248" s="4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ht="14.25" customHeight="1" x14ac:dyDescent="0.25">
      <c r="A249" s="6" t="str">
        <f t="shared" si="2"/>
        <v/>
      </c>
      <c r="B249" s="2"/>
      <c r="C249" s="2"/>
      <c r="D249" s="2"/>
      <c r="E249" s="8" t="str">
        <f t="shared" ca="1" si="0"/>
        <v/>
      </c>
      <c r="F249" s="6" t="str">
        <f t="shared" si="1"/>
        <v/>
      </c>
      <c r="G249" s="2"/>
      <c r="H249" s="2"/>
      <c r="I249" s="2"/>
      <c r="J249" s="2"/>
      <c r="K249" s="2"/>
      <c r="L249" s="2"/>
      <c r="M249" s="2"/>
      <c r="N249" s="4"/>
      <c r="O249" s="4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ht="14.25" customHeight="1" x14ac:dyDescent="0.25">
      <c r="A250" s="6" t="str">
        <f t="shared" si="2"/>
        <v/>
      </c>
      <c r="B250" s="2"/>
      <c r="C250" s="2"/>
      <c r="D250" s="2"/>
      <c r="E250" s="8" t="str">
        <f t="shared" ca="1" si="0"/>
        <v/>
      </c>
      <c r="F250" s="6" t="str">
        <f t="shared" si="1"/>
        <v/>
      </c>
      <c r="G250" s="2"/>
      <c r="H250" s="2"/>
      <c r="I250" s="2"/>
      <c r="J250" s="2"/>
      <c r="K250" s="2"/>
      <c r="L250" s="2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ht="14.25" customHeight="1" x14ac:dyDescent="0.25">
      <c r="A251" s="6" t="str">
        <f t="shared" si="2"/>
        <v/>
      </c>
      <c r="B251" s="2"/>
      <c r="C251" s="2"/>
      <c r="D251" s="2"/>
      <c r="E251" s="8" t="str">
        <f t="shared" ca="1" si="0"/>
        <v/>
      </c>
      <c r="F251" s="6" t="str">
        <f t="shared" si="1"/>
        <v/>
      </c>
      <c r="G251" s="2"/>
      <c r="H251" s="2"/>
      <c r="I251" s="2"/>
      <c r="J251" s="2"/>
      <c r="K251" s="2"/>
      <c r="L251" s="2"/>
      <c r="M251" s="2"/>
      <c r="N251" s="4"/>
      <c r="O251" s="4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ht="14.25" customHeight="1" x14ac:dyDescent="0.25">
      <c r="A252" s="6" t="str">
        <f t="shared" si="2"/>
        <v/>
      </c>
      <c r="B252" s="2"/>
      <c r="C252" s="2"/>
      <c r="D252" s="2"/>
      <c r="E252" s="8" t="str">
        <f t="shared" ca="1" si="0"/>
        <v/>
      </c>
      <c r="F252" s="6" t="str">
        <f t="shared" si="1"/>
        <v/>
      </c>
      <c r="G252" s="2"/>
      <c r="H252" s="2"/>
      <c r="I252" s="2"/>
      <c r="J252" s="2"/>
      <c r="K252" s="2"/>
      <c r="L252" s="2"/>
      <c r="M252" s="2"/>
      <c r="N252" s="4"/>
      <c r="O252" s="4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ht="14.25" customHeight="1" x14ac:dyDescent="0.25">
      <c r="A253" s="6" t="str">
        <f t="shared" si="2"/>
        <v/>
      </c>
      <c r="B253" s="2"/>
      <c r="C253" s="2"/>
      <c r="D253" s="2"/>
      <c r="E253" s="8" t="str">
        <f t="shared" ca="1" si="0"/>
        <v/>
      </c>
      <c r="F253" s="6" t="str">
        <f t="shared" si="1"/>
        <v/>
      </c>
      <c r="G253" s="2"/>
      <c r="H253" s="2"/>
      <c r="I253" s="2"/>
      <c r="J253" s="2"/>
      <c r="K253" s="2"/>
      <c r="L253" s="2"/>
      <c r="M253" s="2"/>
      <c r="N253" s="4"/>
      <c r="O253" s="4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ht="14.25" customHeight="1" x14ac:dyDescent="0.25">
      <c r="A254" s="6" t="str">
        <f t="shared" si="2"/>
        <v/>
      </c>
      <c r="B254" s="2"/>
      <c r="C254" s="2"/>
      <c r="D254" s="2"/>
      <c r="E254" s="8" t="str">
        <f t="shared" ca="1" si="0"/>
        <v/>
      </c>
      <c r="F254" s="6" t="str">
        <f t="shared" si="1"/>
        <v/>
      </c>
      <c r="G254" s="2"/>
      <c r="H254" s="2"/>
      <c r="I254" s="2"/>
      <c r="J254" s="2"/>
      <c r="K254" s="2"/>
      <c r="L254" s="2"/>
      <c r="M254" s="2"/>
      <c r="N254" s="4"/>
      <c r="O254" s="4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ht="14.25" customHeight="1" x14ac:dyDescent="0.25">
      <c r="A255" s="6" t="str">
        <f t="shared" si="2"/>
        <v/>
      </c>
      <c r="B255" s="2"/>
      <c r="C255" s="2"/>
      <c r="D255" s="2"/>
      <c r="E255" s="8" t="str">
        <f t="shared" ca="1" si="0"/>
        <v/>
      </c>
      <c r="F255" s="6" t="str">
        <f t="shared" si="1"/>
        <v/>
      </c>
      <c r="G255" s="2"/>
      <c r="H255" s="2"/>
      <c r="I255" s="2"/>
      <c r="J255" s="2"/>
      <c r="K255" s="2"/>
      <c r="L255" s="2"/>
      <c r="M255" s="2"/>
      <c r="N255" s="4"/>
      <c r="O255" s="4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ht="14.25" customHeight="1" x14ac:dyDescent="0.25">
      <c r="A256" s="6" t="str">
        <f t="shared" si="2"/>
        <v/>
      </c>
      <c r="B256" s="2"/>
      <c r="C256" s="2"/>
      <c r="D256" s="2"/>
      <c r="E256" s="8" t="str">
        <f t="shared" ca="1" si="0"/>
        <v/>
      </c>
      <c r="F256" s="6" t="str">
        <f t="shared" si="1"/>
        <v/>
      </c>
      <c r="G256" s="2"/>
      <c r="H256" s="2"/>
      <c r="I256" s="2"/>
      <c r="J256" s="2"/>
      <c r="K256" s="2"/>
      <c r="L256" s="2"/>
      <c r="M256" s="2"/>
      <c r="N256" s="4"/>
      <c r="O256" s="4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ht="14.25" customHeight="1" x14ac:dyDescent="0.25">
      <c r="A257" s="6" t="str">
        <f t="shared" si="2"/>
        <v/>
      </c>
      <c r="B257" s="2"/>
      <c r="C257" s="2"/>
      <c r="D257" s="2"/>
      <c r="E257" s="8" t="str">
        <f t="shared" ref="E257:E301" ca="1" si="16">IF(D257="","",(YEAR(TODAY())-D257))</f>
        <v/>
      </c>
      <c r="F257" s="6" t="str">
        <f t="shared" ref="F257:F301" si="17">IF(D257="","",(IF(AND(OR(D257&gt;=$M$4,D257&gt;=$N$4),C257="F"),"E",(IF(AND(OR(D257&gt;=$M$4,D257&gt;=$N$4),C257="M"),"E",(IF(AND(OR(D257=$M$5,D257=$N$5),C257="M"),"DM",(IF(AND(OR(D257=$M$6,D257=$N$6),C257="F"),"DF",(IF(AND(OR(D257=$M$7,D257=$N$7),C257="M"),"CM",(IF(AND(OR(D257=$M$8,D257=$N$8),C257="F"),"CF",(IF(AND(OR(D257=$M$9,D257=$N$9),C257="M"),"BM",(IF(AND(OR(D257=$M$10,D257=$N$10),C257="F"),"BF",(IF(AND(OR(D257=$M$11,D257=$N$11),C257="M"),"AM",(IF(AND(OR(D257=$M$12,D257=$N$12),C257="F"),"AF",(IF(AND(OR(D257=$M$13,D257=$N$13),C257="M"),"JM",(IF(AND(OR(D257=$M$14,D257=$N$14),C257="F"),"JF",(IF(AND(OR(D257&lt;=$M$15,D257&lt;=$N$15),C257="M"),"M",(IF(AND(OR(D257&lt;=$M$15,D257&lt;=$N$15),C257="F"),"F")))))))))))))))))))))))))))))</f>
        <v/>
      </c>
      <c r="G257" s="2"/>
      <c r="H257" s="2"/>
      <c r="I257" s="2"/>
      <c r="J257" s="2"/>
      <c r="K257" s="2"/>
      <c r="L257" s="2"/>
      <c r="M257" s="2"/>
      <c r="N257" s="4"/>
      <c r="O257" s="4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ht="14.25" customHeight="1" x14ac:dyDescent="0.25">
      <c r="A258" s="6" t="str">
        <f t="shared" ref="A258:A301" si="18">IF(B258="","",A257+1)</f>
        <v/>
      </c>
      <c r="B258" s="2"/>
      <c r="C258" s="2"/>
      <c r="D258" s="2"/>
      <c r="E258" s="8" t="str">
        <f t="shared" ca="1" si="16"/>
        <v/>
      </c>
      <c r="F258" s="6" t="str">
        <f t="shared" si="17"/>
        <v/>
      </c>
      <c r="G258" s="2"/>
      <c r="H258" s="2"/>
      <c r="I258" s="2"/>
      <c r="J258" s="2"/>
      <c r="K258" s="2"/>
      <c r="L258" s="2"/>
      <c r="M258" s="2"/>
      <c r="N258" s="4"/>
      <c r="O258" s="4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ht="14.25" customHeight="1" x14ac:dyDescent="0.25">
      <c r="A259" s="6" t="str">
        <f t="shared" si="18"/>
        <v/>
      </c>
      <c r="B259" s="2"/>
      <c r="C259" s="2"/>
      <c r="D259" s="2"/>
      <c r="E259" s="8" t="str">
        <f t="shared" ca="1" si="16"/>
        <v/>
      </c>
      <c r="F259" s="6" t="str">
        <f t="shared" si="17"/>
        <v/>
      </c>
      <c r="G259" s="2"/>
      <c r="H259" s="2"/>
      <c r="I259" s="2"/>
      <c r="J259" s="2"/>
      <c r="K259" s="2"/>
      <c r="L259" s="2"/>
      <c r="M259" s="2"/>
      <c r="N259" s="4"/>
      <c r="O259" s="4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ht="14.25" customHeight="1" x14ac:dyDescent="0.25">
      <c r="A260" s="6" t="str">
        <f t="shared" si="18"/>
        <v/>
      </c>
      <c r="B260" s="2"/>
      <c r="C260" s="2"/>
      <c r="D260" s="2"/>
      <c r="E260" s="8" t="str">
        <f t="shared" ca="1" si="16"/>
        <v/>
      </c>
      <c r="F260" s="6" t="str">
        <f t="shared" si="17"/>
        <v/>
      </c>
      <c r="G260" s="2"/>
      <c r="H260" s="2"/>
      <c r="I260" s="2"/>
      <c r="J260" s="2"/>
      <c r="K260" s="2"/>
      <c r="L260" s="2"/>
      <c r="M260" s="2"/>
      <c r="N260" s="4"/>
      <c r="O260" s="4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ht="14.25" customHeight="1" x14ac:dyDescent="0.25">
      <c r="A261" s="6" t="str">
        <f t="shared" si="18"/>
        <v/>
      </c>
      <c r="B261" s="2"/>
      <c r="C261" s="2"/>
      <c r="D261" s="2"/>
      <c r="E261" s="8" t="str">
        <f t="shared" ca="1" si="16"/>
        <v/>
      </c>
      <c r="F261" s="6" t="str">
        <f t="shared" si="17"/>
        <v/>
      </c>
      <c r="G261" s="2"/>
      <c r="H261" s="2"/>
      <c r="I261" s="2"/>
      <c r="J261" s="2"/>
      <c r="K261" s="2"/>
      <c r="L261" s="2"/>
      <c r="M261" s="2"/>
      <c r="N261" s="4"/>
      <c r="O261" s="4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ht="14.25" customHeight="1" x14ac:dyDescent="0.25">
      <c r="A262" s="6" t="str">
        <f t="shared" si="18"/>
        <v/>
      </c>
      <c r="B262" s="2"/>
      <c r="C262" s="2"/>
      <c r="D262" s="2"/>
      <c r="E262" s="8" t="str">
        <f t="shared" ca="1" si="16"/>
        <v/>
      </c>
      <c r="F262" s="6" t="str">
        <f t="shared" si="17"/>
        <v/>
      </c>
      <c r="G262" s="2"/>
      <c r="H262" s="2"/>
      <c r="I262" s="2"/>
      <c r="J262" s="2"/>
      <c r="K262" s="2"/>
      <c r="L262" s="2"/>
      <c r="M262" s="2"/>
      <c r="N262" s="4"/>
      <c r="O262" s="4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ht="14.25" customHeight="1" x14ac:dyDescent="0.25">
      <c r="A263" s="6" t="str">
        <f t="shared" si="18"/>
        <v/>
      </c>
      <c r="B263" s="2"/>
      <c r="C263" s="2"/>
      <c r="D263" s="2"/>
      <c r="E263" s="8" t="str">
        <f t="shared" ca="1" si="16"/>
        <v/>
      </c>
      <c r="F263" s="6" t="str">
        <f t="shared" si="17"/>
        <v/>
      </c>
      <c r="G263" s="2"/>
      <c r="H263" s="2"/>
      <c r="I263" s="2"/>
      <c r="J263" s="2"/>
      <c r="K263" s="2"/>
      <c r="L263" s="2"/>
      <c r="M263" s="2"/>
      <c r="N263" s="4"/>
      <c r="O263" s="4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ht="14.25" customHeight="1" x14ac:dyDescent="0.25">
      <c r="A264" s="6" t="str">
        <f t="shared" si="18"/>
        <v/>
      </c>
      <c r="B264" s="2"/>
      <c r="C264" s="2"/>
      <c r="D264" s="2"/>
      <c r="E264" s="8" t="str">
        <f t="shared" ca="1" si="16"/>
        <v/>
      </c>
      <c r="F264" s="6" t="str">
        <f t="shared" si="17"/>
        <v/>
      </c>
      <c r="G264" s="2"/>
      <c r="H264" s="2"/>
      <c r="I264" s="2"/>
      <c r="J264" s="2"/>
      <c r="K264" s="2"/>
      <c r="L264" s="2"/>
      <c r="M264" s="2"/>
      <c r="N264" s="4"/>
      <c r="O264" s="4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ht="14.25" customHeight="1" x14ac:dyDescent="0.25">
      <c r="A265" s="6" t="str">
        <f t="shared" si="18"/>
        <v/>
      </c>
      <c r="B265" s="2"/>
      <c r="C265" s="2"/>
      <c r="D265" s="2"/>
      <c r="E265" s="8" t="str">
        <f t="shared" ca="1" si="16"/>
        <v/>
      </c>
      <c r="F265" s="6" t="str">
        <f t="shared" si="17"/>
        <v/>
      </c>
      <c r="G265" s="2"/>
      <c r="H265" s="2"/>
      <c r="I265" s="2"/>
      <c r="J265" s="2"/>
      <c r="K265" s="2"/>
      <c r="L265" s="2"/>
      <c r="M265" s="2"/>
      <c r="N265" s="4"/>
      <c r="O265" s="4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ht="14.25" customHeight="1" x14ac:dyDescent="0.25">
      <c r="A266" s="6" t="str">
        <f t="shared" si="18"/>
        <v/>
      </c>
      <c r="B266" s="2"/>
      <c r="C266" s="2"/>
      <c r="D266" s="2"/>
      <c r="E266" s="8" t="str">
        <f t="shared" ca="1" si="16"/>
        <v/>
      </c>
      <c r="F266" s="6" t="str">
        <f t="shared" si="17"/>
        <v/>
      </c>
      <c r="G266" s="2"/>
      <c r="H266" s="2"/>
      <c r="I266" s="2"/>
      <c r="J266" s="2"/>
      <c r="K266" s="2"/>
      <c r="L266" s="2"/>
      <c r="M266" s="2"/>
      <c r="N266" s="4"/>
      <c r="O266" s="4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ht="14.25" customHeight="1" x14ac:dyDescent="0.25">
      <c r="A267" s="6" t="str">
        <f t="shared" si="18"/>
        <v/>
      </c>
      <c r="B267" s="2"/>
      <c r="C267" s="2"/>
      <c r="D267" s="2"/>
      <c r="E267" s="8" t="str">
        <f t="shared" ca="1" si="16"/>
        <v/>
      </c>
      <c r="F267" s="6" t="str">
        <f t="shared" si="17"/>
        <v/>
      </c>
      <c r="G267" s="2"/>
      <c r="H267" s="2"/>
      <c r="I267" s="2"/>
      <c r="J267" s="2"/>
      <c r="K267" s="2"/>
      <c r="L267" s="2"/>
      <c r="M267" s="2"/>
      <c r="N267" s="4"/>
      <c r="O267" s="4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ht="14.25" customHeight="1" x14ac:dyDescent="0.25">
      <c r="A268" s="6" t="str">
        <f t="shared" si="18"/>
        <v/>
      </c>
      <c r="B268" s="2"/>
      <c r="C268" s="2"/>
      <c r="D268" s="2"/>
      <c r="E268" s="8" t="str">
        <f t="shared" ca="1" si="16"/>
        <v/>
      </c>
      <c r="F268" s="6" t="str">
        <f t="shared" si="17"/>
        <v/>
      </c>
      <c r="G268" s="2"/>
      <c r="H268" s="2"/>
      <c r="I268" s="2"/>
      <c r="J268" s="2"/>
      <c r="K268" s="2"/>
      <c r="L268" s="2"/>
      <c r="M268" s="2"/>
      <c r="N268" s="4"/>
      <c r="O268" s="4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ht="14.25" customHeight="1" x14ac:dyDescent="0.25">
      <c r="A269" s="6" t="str">
        <f t="shared" si="18"/>
        <v/>
      </c>
      <c r="B269" s="2"/>
      <c r="C269" s="2"/>
      <c r="D269" s="2"/>
      <c r="E269" s="8" t="str">
        <f t="shared" ca="1" si="16"/>
        <v/>
      </c>
      <c r="F269" s="6" t="str">
        <f t="shared" si="17"/>
        <v/>
      </c>
      <c r="G269" s="2"/>
      <c r="H269" s="2"/>
      <c r="I269" s="2"/>
      <c r="J269" s="2"/>
      <c r="K269" s="2"/>
      <c r="L269" s="2"/>
      <c r="M269" s="2"/>
      <c r="N269" s="4"/>
      <c r="O269" s="4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ht="14.25" customHeight="1" x14ac:dyDescent="0.25">
      <c r="A270" s="6" t="str">
        <f t="shared" si="18"/>
        <v/>
      </c>
      <c r="B270" s="2"/>
      <c r="C270" s="2"/>
      <c r="D270" s="2"/>
      <c r="E270" s="8" t="str">
        <f t="shared" ca="1" si="16"/>
        <v/>
      </c>
      <c r="F270" s="6" t="str">
        <f t="shared" si="17"/>
        <v/>
      </c>
      <c r="G270" s="2"/>
      <c r="H270" s="2"/>
      <c r="I270" s="2"/>
      <c r="J270" s="2"/>
      <c r="K270" s="2"/>
      <c r="L270" s="2"/>
      <c r="M270" s="2"/>
      <c r="N270" s="4"/>
      <c r="O270" s="4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ht="14.25" customHeight="1" x14ac:dyDescent="0.25">
      <c r="A271" s="6" t="str">
        <f t="shared" si="18"/>
        <v/>
      </c>
      <c r="B271" s="2"/>
      <c r="C271" s="2"/>
      <c r="D271" s="2"/>
      <c r="E271" s="8" t="str">
        <f t="shared" ca="1" si="16"/>
        <v/>
      </c>
      <c r="F271" s="6" t="str">
        <f t="shared" si="17"/>
        <v/>
      </c>
      <c r="G271" s="2"/>
      <c r="H271" s="2"/>
      <c r="I271" s="2"/>
      <c r="J271" s="2"/>
      <c r="K271" s="2"/>
      <c r="L271" s="2"/>
      <c r="M271" s="2"/>
      <c r="N271" s="4"/>
      <c r="O271" s="4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ht="14.25" customHeight="1" x14ac:dyDescent="0.25">
      <c r="A272" s="6" t="str">
        <f t="shared" si="18"/>
        <v/>
      </c>
      <c r="B272" s="2"/>
      <c r="C272" s="2"/>
      <c r="D272" s="2"/>
      <c r="E272" s="8" t="str">
        <f t="shared" ca="1" si="16"/>
        <v/>
      </c>
      <c r="F272" s="6" t="str">
        <f t="shared" si="17"/>
        <v/>
      </c>
      <c r="G272" s="2"/>
      <c r="H272" s="2"/>
      <c r="I272" s="2"/>
      <c r="J272" s="2"/>
      <c r="K272" s="2"/>
      <c r="L272" s="2"/>
      <c r="M272" s="2"/>
      <c r="N272" s="4"/>
      <c r="O272" s="4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ht="14.25" customHeight="1" x14ac:dyDescent="0.25">
      <c r="A273" s="6" t="str">
        <f t="shared" si="18"/>
        <v/>
      </c>
      <c r="B273" s="2"/>
      <c r="C273" s="2"/>
      <c r="D273" s="2"/>
      <c r="E273" s="8" t="str">
        <f t="shared" ca="1" si="16"/>
        <v/>
      </c>
      <c r="F273" s="6" t="str">
        <f t="shared" si="17"/>
        <v/>
      </c>
      <c r="G273" s="2"/>
      <c r="H273" s="2"/>
      <c r="I273" s="2"/>
      <c r="J273" s="2"/>
      <c r="K273" s="2"/>
      <c r="L273" s="2"/>
      <c r="M273" s="2"/>
      <c r="N273" s="4"/>
      <c r="O273" s="4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ht="14.25" customHeight="1" x14ac:dyDescent="0.25">
      <c r="A274" s="6" t="str">
        <f t="shared" si="18"/>
        <v/>
      </c>
      <c r="B274" s="2"/>
      <c r="C274" s="2"/>
      <c r="D274" s="2"/>
      <c r="E274" s="8" t="str">
        <f t="shared" ca="1" si="16"/>
        <v/>
      </c>
      <c r="F274" s="6" t="str">
        <f t="shared" si="17"/>
        <v/>
      </c>
      <c r="G274" s="2"/>
      <c r="H274" s="2"/>
      <c r="I274" s="2"/>
      <c r="J274" s="2"/>
      <c r="K274" s="2"/>
      <c r="L274" s="2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ht="14.25" customHeight="1" x14ac:dyDescent="0.25">
      <c r="A275" s="6" t="str">
        <f t="shared" si="18"/>
        <v/>
      </c>
      <c r="B275" s="2"/>
      <c r="C275" s="2"/>
      <c r="D275" s="2"/>
      <c r="E275" s="8" t="str">
        <f t="shared" ca="1" si="16"/>
        <v/>
      </c>
      <c r="F275" s="6" t="str">
        <f t="shared" si="17"/>
        <v/>
      </c>
      <c r="G275" s="2"/>
      <c r="H275" s="2"/>
      <c r="I275" s="2"/>
      <c r="J275" s="2"/>
      <c r="K275" s="2"/>
      <c r="L275" s="2"/>
      <c r="M275" s="2"/>
      <c r="N275" s="4"/>
      <c r="O275" s="4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ht="14.25" customHeight="1" x14ac:dyDescent="0.25">
      <c r="A276" s="6" t="str">
        <f t="shared" si="18"/>
        <v/>
      </c>
      <c r="B276" s="2"/>
      <c r="C276" s="2"/>
      <c r="D276" s="2"/>
      <c r="E276" s="8" t="str">
        <f t="shared" ca="1" si="16"/>
        <v/>
      </c>
      <c r="F276" s="6" t="str">
        <f t="shared" si="17"/>
        <v/>
      </c>
      <c r="G276" s="2"/>
      <c r="H276" s="2"/>
      <c r="I276" s="2"/>
      <c r="J276" s="2"/>
      <c r="K276" s="2"/>
      <c r="L276" s="2"/>
      <c r="M276" s="2"/>
      <c r="N276" s="4"/>
      <c r="O276" s="4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ht="14.25" customHeight="1" x14ac:dyDescent="0.25">
      <c r="A277" s="6" t="str">
        <f t="shared" si="18"/>
        <v/>
      </c>
      <c r="B277" s="2"/>
      <c r="C277" s="2"/>
      <c r="D277" s="2"/>
      <c r="E277" s="8" t="str">
        <f t="shared" ca="1" si="16"/>
        <v/>
      </c>
      <c r="F277" s="6" t="str">
        <f t="shared" si="17"/>
        <v/>
      </c>
      <c r="G277" s="2"/>
      <c r="H277" s="2"/>
      <c r="I277" s="2"/>
      <c r="J277" s="2"/>
      <c r="K277" s="2"/>
      <c r="L277" s="2"/>
      <c r="M277" s="2"/>
      <c r="N277" s="4"/>
      <c r="O277" s="4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ht="14.25" customHeight="1" x14ac:dyDescent="0.25">
      <c r="A278" s="6" t="str">
        <f t="shared" si="18"/>
        <v/>
      </c>
      <c r="B278" s="2"/>
      <c r="C278" s="2"/>
      <c r="D278" s="2"/>
      <c r="E278" s="8" t="str">
        <f t="shared" ca="1" si="16"/>
        <v/>
      </c>
      <c r="F278" s="6" t="str">
        <f t="shared" si="17"/>
        <v/>
      </c>
      <c r="G278" s="2"/>
      <c r="H278" s="2"/>
      <c r="I278" s="2"/>
      <c r="J278" s="2"/>
      <c r="K278" s="2"/>
      <c r="L278" s="2"/>
      <c r="M278" s="2"/>
      <c r="N278" s="4"/>
      <c r="O278" s="4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ht="14.25" customHeight="1" x14ac:dyDescent="0.25">
      <c r="A279" s="6" t="str">
        <f t="shared" si="18"/>
        <v/>
      </c>
      <c r="B279" s="2"/>
      <c r="C279" s="2"/>
      <c r="D279" s="2"/>
      <c r="E279" s="8" t="str">
        <f t="shared" ca="1" si="16"/>
        <v/>
      </c>
      <c r="F279" s="6" t="str">
        <f t="shared" si="17"/>
        <v/>
      </c>
      <c r="G279" s="2"/>
      <c r="H279" s="2"/>
      <c r="I279" s="2"/>
      <c r="J279" s="2"/>
      <c r="K279" s="2"/>
      <c r="L279" s="2"/>
      <c r="M279" s="2"/>
      <c r="N279" s="4"/>
      <c r="O279" s="4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ht="14.25" customHeight="1" x14ac:dyDescent="0.25">
      <c r="A280" s="6" t="str">
        <f t="shared" si="18"/>
        <v/>
      </c>
      <c r="B280" s="2"/>
      <c r="C280" s="2"/>
      <c r="D280" s="2"/>
      <c r="E280" s="8" t="str">
        <f t="shared" ca="1" si="16"/>
        <v/>
      </c>
      <c r="F280" s="6" t="str">
        <f t="shared" si="17"/>
        <v/>
      </c>
      <c r="G280" s="2"/>
      <c r="H280" s="2"/>
      <c r="I280" s="2"/>
      <c r="J280" s="2"/>
      <c r="K280" s="2"/>
      <c r="L280" s="2"/>
      <c r="M280" s="2"/>
      <c r="N280" s="4"/>
      <c r="O280" s="4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ht="14.25" customHeight="1" x14ac:dyDescent="0.25">
      <c r="A281" s="6" t="str">
        <f t="shared" si="18"/>
        <v/>
      </c>
      <c r="B281" s="2"/>
      <c r="C281" s="2"/>
      <c r="D281" s="2"/>
      <c r="E281" s="8" t="str">
        <f t="shared" ca="1" si="16"/>
        <v/>
      </c>
      <c r="F281" s="6" t="str">
        <f t="shared" si="17"/>
        <v/>
      </c>
      <c r="G281" s="2"/>
      <c r="H281" s="2"/>
      <c r="I281" s="2"/>
      <c r="J281" s="2"/>
      <c r="K281" s="2"/>
      <c r="L281" s="2"/>
      <c r="M281" s="2"/>
      <c r="N281" s="4"/>
      <c r="O281" s="4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ht="14.25" customHeight="1" x14ac:dyDescent="0.25">
      <c r="A282" s="6" t="str">
        <f t="shared" si="18"/>
        <v/>
      </c>
      <c r="B282" s="2"/>
      <c r="C282" s="2"/>
      <c r="D282" s="2"/>
      <c r="E282" s="8" t="str">
        <f t="shared" ca="1" si="16"/>
        <v/>
      </c>
      <c r="F282" s="6" t="str">
        <f t="shared" si="17"/>
        <v/>
      </c>
      <c r="G282" s="2"/>
      <c r="H282" s="2"/>
      <c r="I282" s="2"/>
      <c r="J282" s="2"/>
      <c r="K282" s="2"/>
      <c r="L282" s="2"/>
      <c r="M282" s="2"/>
      <c r="N282" s="4"/>
      <c r="O282" s="4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ht="14.25" customHeight="1" x14ac:dyDescent="0.25">
      <c r="A283" s="6" t="str">
        <f t="shared" si="18"/>
        <v/>
      </c>
      <c r="B283" s="2"/>
      <c r="C283" s="2"/>
      <c r="D283" s="2"/>
      <c r="E283" s="8" t="str">
        <f t="shared" ca="1" si="16"/>
        <v/>
      </c>
      <c r="F283" s="6" t="str">
        <f t="shared" si="17"/>
        <v/>
      </c>
      <c r="G283" s="2"/>
      <c r="H283" s="2"/>
      <c r="I283" s="2"/>
      <c r="J283" s="2"/>
      <c r="K283" s="2"/>
      <c r="L283" s="2"/>
      <c r="M283" s="2"/>
      <c r="N283" s="4"/>
      <c r="O283" s="4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ht="14.25" customHeight="1" x14ac:dyDescent="0.25">
      <c r="A284" s="6" t="str">
        <f t="shared" si="18"/>
        <v/>
      </c>
      <c r="B284" s="2"/>
      <c r="C284" s="2"/>
      <c r="D284" s="2"/>
      <c r="E284" s="8" t="str">
        <f t="shared" ca="1" si="16"/>
        <v/>
      </c>
      <c r="F284" s="6" t="str">
        <f t="shared" si="17"/>
        <v/>
      </c>
      <c r="G284" s="2"/>
      <c r="H284" s="2"/>
      <c r="I284" s="2"/>
      <c r="J284" s="2"/>
      <c r="K284" s="2"/>
      <c r="L284" s="2"/>
      <c r="M284" s="2"/>
      <c r="N284" s="4"/>
      <c r="O284" s="4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ht="14.25" customHeight="1" x14ac:dyDescent="0.25">
      <c r="A285" s="6" t="str">
        <f t="shared" si="18"/>
        <v/>
      </c>
      <c r="B285" s="2"/>
      <c r="C285" s="2"/>
      <c r="D285" s="2"/>
      <c r="E285" s="8" t="str">
        <f t="shared" ca="1" si="16"/>
        <v/>
      </c>
      <c r="F285" s="6" t="str">
        <f t="shared" si="17"/>
        <v/>
      </c>
      <c r="G285" s="2"/>
      <c r="H285" s="2"/>
      <c r="I285" s="2"/>
      <c r="J285" s="2"/>
      <c r="K285" s="2"/>
      <c r="L285" s="2"/>
      <c r="M285" s="2"/>
      <c r="N285" s="4"/>
      <c r="O285" s="4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ht="14.25" customHeight="1" x14ac:dyDescent="0.25">
      <c r="A286" s="6" t="str">
        <f t="shared" si="18"/>
        <v/>
      </c>
      <c r="B286" s="2"/>
      <c r="C286" s="2"/>
      <c r="D286" s="2"/>
      <c r="E286" s="8" t="str">
        <f t="shared" ca="1" si="16"/>
        <v/>
      </c>
      <c r="F286" s="6" t="str">
        <f t="shared" si="17"/>
        <v/>
      </c>
      <c r="G286" s="2"/>
      <c r="H286" s="2"/>
      <c r="I286" s="2"/>
      <c r="J286" s="2"/>
      <c r="K286" s="2"/>
      <c r="L286" s="2"/>
      <c r="M286" s="2"/>
      <c r="N286" s="4"/>
      <c r="O286" s="4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ht="14.25" customHeight="1" x14ac:dyDescent="0.25">
      <c r="A287" s="6" t="str">
        <f t="shared" si="18"/>
        <v/>
      </c>
      <c r="B287" s="2"/>
      <c r="C287" s="2"/>
      <c r="D287" s="2"/>
      <c r="E287" s="8" t="str">
        <f t="shared" ca="1" si="16"/>
        <v/>
      </c>
      <c r="F287" s="6" t="str">
        <f t="shared" si="17"/>
        <v/>
      </c>
      <c r="G287" s="2"/>
      <c r="H287" s="2"/>
      <c r="I287" s="2"/>
      <c r="J287" s="2"/>
      <c r="K287" s="2"/>
      <c r="L287" s="2"/>
      <c r="M287" s="2"/>
      <c r="N287" s="4"/>
      <c r="O287" s="4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ht="14.25" customHeight="1" x14ac:dyDescent="0.25">
      <c r="A288" s="6" t="str">
        <f t="shared" si="18"/>
        <v/>
      </c>
      <c r="B288" s="2"/>
      <c r="C288" s="2"/>
      <c r="D288" s="2"/>
      <c r="E288" s="8" t="str">
        <f t="shared" ca="1" si="16"/>
        <v/>
      </c>
      <c r="F288" s="6" t="str">
        <f t="shared" si="17"/>
        <v/>
      </c>
      <c r="G288" s="2"/>
      <c r="H288" s="2"/>
      <c r="I288" s="2"/>
      <c r="J288" s="2"/>
      <c r="K288" s="2"/>
      <c r="L288" s="2"/>
      <c r="M288" s="2"/>
      <c r="N288" s="4"/>
      <c r="O288" s="4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ht="14.25" customHeight="1" x14ac:dyDescent="0.25">
      <c r="A289" s="6" t="str">
        <f t="shared" si="18"/>
        <v/>
      </c>
      <c r="B289" s="2"/>
      <c r="C289" s="2"/>
      <c r="D289" s="2"/>
      <c r="E289" s="8" t="str">
        <f t="shared" ca="1" si="16"/>
        <v/>
      </c>
      <c r="F289" s="6" t="str">
        <f t="shared" si="17"/>
        <v/>
      </c>
      <c r="G289" s="2"/>
      <c r="H289" s="2"/>
      <c r="I289" s="2"/>
      <c r="J289" s="2"/>
      <c r="K289" s="2"/>
      <c r="L289" s="2"/>
      <c r="M289" s="2"/>
      <c r="N289" s="4"/>
      <c r="O289" s="4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ht="14.25" customHeight="1" x14ac:dyDescent="0.25">
      <c r="A290" s="6" t="str">
        <f t="shared" si="18"/>
        <v/>
      </c>
      <c r="B290" s="2"/>
      <c r="C290" s="2"/>
      <c r="D290" s="2"/>
      <c r="E290" s="8" t="str">
        <f t="shared" ca="1" si="16"/>
        <v/>
      </c>
      <c r="F290" s="6" t="str">
        <f t="shared" si="17"/>
        <v/>
      </c>
      <c r="G290" s="2"/>
      <c r="H290" s="2"/>
      <c r="I290" s="2"/>
      <c r="J290" s="2"/>
      <c r="K290" s="2"/>
      <c r="L290" s="2"/>
      <c r="M290" s="2"/>
      <c r="N290" s="4"/>
      <c r="O290" s="4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ht="14.25" customHeight="1" x14ac:dyDescent="0.25">
      <c r="A291" s="6" t="str">
        <f t="shared" si="18"/>
        <v/>
      </c>
      <c r="B291" s="2"/>
      <c r="C291" s="2"/>
      <c r="D291" s="2"/>
      <c r="E291" s="8" t="str">
        <f t="shared" ca="1" si="16"/>
        <v/>
      </c>
      <c r="F291" s="6" t="str">
        <f t="shared" si="17"/>
        <v/>
      </c>
      <c r="G291" s="2"/>
      <c r="H291" s="2"/>
      <c r="I291" s="2"/>
      <c r="J291" s="2"/>
      <c r="K291" s="2"/>
      <c r="L291" s="2"/>
      <c r="M291" s="2"/>
      <c r="N291" s="4"/>
      <c r="O291" s="4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ht="14.25" customHeight="1" x14ac:dyDescent="0.25">
      <c r="A292" s="6" t="str">
        <f t="shared" si="18"/>
        <v/>
      </c>
      <c r="B292" s="2"/>
      <c r="C292" s="2"/>
      <c r="D292" s="2"/>
      <c r="E292" s="8" t="str">
        <f t="shared" ca="1" si="16"/>
        <v/>
      </c>
      <c r="F292" s="6" t="str">
        <f t="shared" si="17"/>
        <v/>
      </c>
      <c r="G292" s="2"/>
      <c r="H292" s="2"/>
      <c r="I292" s="2"/>
      <c r="J292" s="2"/>
      <c r="K292" s="2"/>
      <c r="L292" s="2"/>
      <c r="M292" s="2"/>
      <c r="N292" s="4"/>
      <c r="O292" s="4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ht="14.25" customHeight="1" x14ac:dyDescent="0.25">
      <c r="A293" s="6" t="str">
        <f t="shared" si="18"/>
        <v/>
      </c>
      <c r="B293" s="2"/>
      <c r="C293" s="2"/>
      <c r="D293" s="2"/>
      <c r="E293" s="8" t="str">
        <f t="shared" ca="1" si="16"/>
        <v/>
      </c>
      <c r="F293" s="6" t="str">
        <f t="shared" si="17"/>
        <v/>
      </c>
      <c r="G293" s="2"/>
      <c r="H293" s="2"/>
      <c r="I293" s="2"/>
      <c r="J293" s="2"/>
      <c r="K293" s="2"/>
      <c r="L293" s="2"/>
      <c r="M293" s="2"/>
      <c r="N293" s="4"/>
      <c r="O293" s="4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ht="14.25" customHeight="1" x14ac:dyDescent="0.25">
      <c r="A294" s="6" t="str">
        <f t="shared" si="18"/>
        <v/>
      </c>
      <c r="B294" s="2"/>
      <c r="C294" s="2"/>
      <c r="D294" s="2"/>
      <c r="E294" s="8" t="str">
        <f t="shared" ca="1" si="16"/>
        <v/>
      </c>
      <c r="F294" s="6" t="str">
        <f t="shared" si="17"/>
        <v/>
      </c>
      <c r="G294" s="2"/>
      <c r="H294" s="2"/>
      <c r="I294" s="2"/>
      <c r="J294" s="2"/>
      <c r="K294" s="2"/>
      <c r="L294" s="2"/>
      <c r="M294" s="2"/>
      <c r="N294" s="4"/>
      <c r="O294" s="4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ht="14.25" customHeight="1" x14ac:dyDescent="0.25">
      <c r="A295" s="6" t="str">
        <f t="shared" si="18"/>
        <v/>
      </c>
      <c r="B295" s="2"/>
      <c r="C295" s="2"/>
      <c r="D295" s="2"/>
      <c r="E295" s="8" t="str">
        <f t="shared" ca="1" si="16"/>
        <v/>
      </c>
      <c r="F295" s="6" t="str">
        <f t="shared" si="17"/>
        <v/>
      </c>
      <c r="G295" s="2"/>
      <c r="H295" s="2"/>
      <c r="I295" s="2"/>
      <c r="J295" s="2"/>
      <c r="K295" s="2"/>
      <c r="L295" s="2"/>
      <c r="M295" s="2"/>
      <c r="N295" s="4"/>
      <c r="O295" s="4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ht="14.25" customHeight="1" x14ac:dyDescent="0.25">
      <c r="A296" s="6" t="str">
        <f t="shared" si="18"/>
        <v/>
      </c>
      <c r="B296" s="2"/>
      <c r="C296" s="2"/>
      <c r="D296" s="2"/>
      <c r="E296" s="8" t="str">
        <f t="shared" ca="1" si="16"/>
        <v/>
      </c>
      <c r="F296" s="6" t="str">
        <f t="shared" si="17"/>
        <v/>
      </c>
      <c r="G296" s="2"/>
      <c r="H296" s="2"/>
      <c r="I296" s="2"/>
      <c r="J296" s="2"/>
      <c r="K296" s="2"/>
      <c r="L296" s="2"/>
      <c r="M296" s="2"/>
      <c r="N296" s="4"/>
      <c r="O296" s="4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ht="14.25" customHeight="1" x14ac:dyDescent="0.25">
      <c r="A297" s="6" t="str">
        <f t="shared" si="18"/>
        <v/>
      </c>
      <c r="B297" s="2"/>
      <c r="C297" s="2"/>
      <c r="D297" s="2"/>
      <c r="E297" s="8" t="str">
        <f t="shared" ca="1" si="16"/>
        <v/>
      </c>
      <c r="F297" s="6" t="str">
        <f t="shared" si="17"/>
        <v/>
      </c>
      <c r="G297" s="2"/>
      <c r="H297" s="2"/>
      <c r="I297" s="2"/>
      <c r="J297" s="2"/>
      <c r="K297" s="2"/>
      <c r="L297" s="2"/>
      <c r="M297" s="2"/>
      <c r="N297" s="4"/>
      <c r="O297" s="4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ht="14.25" customHeight="1" x14ac:dyDescent="0.25">
      <c r="A298" s="6" t="str">
        <f t="shared" si="18"/>
        <v/>
      </c>
      <c r="B298" s="2"/>
      <c r="C298" s="2"/>
      <c r="D298" s="2"/>
      <c r="E298" s="8" t="str">
        <f t="shared" ca="1" si="16"/>
        <v/>
      </c>
      <c r="F298" s="6" t="str">
        <f t="shared" si="17"/>
        <v/>
      </c>
      <c r="G298" s="2"/>
      <c r="H298" s="2"/>
      <c r="I298" s="2"/>
      <c r="J298" s="2"/>
      <c r="K298" s="2"/>
      <c r="L298" s="2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ht="14.25" customHeight="1" x14ac:dyDescent="0.25">
      <c r="A299" s="6" t="str">
        <f t="shared" si="18"/>
        <v/>
      </c>
      <c r="B299" s="2"/>
      <c r="C299" s="2"/>
      <c r="D299" s="2"/>
      <c r="E299" s="8" t="str">
        <f t="shared" ca="1" si="16"/>
        <v/>
      </c>
      <c r="F299" s="6" t="str">
        <f t="shared" si="17"/>
        <v/>
      </c>
      <c r="G299" s="2"/>
      <c r="H299" s="2"/>
      <c r="I299" s="2"/>
      <c r="J299" s="2"/>
      <c r="K299" s="2"/>
      <c r="L299" s="2"/>
      <c r="M299" s="2"/>
      <c r="N299" s="4"/>
      <c r="O299" s="4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ht="14.25" customHeight="1" x14ac:dyDescent="0.25">
      <c r="A300" s="6" t="str">
        <f t="shared" si="18"/>
        <v/>
      </c>
      <c r="B300" s="2"/>
      <c r="C300" s="2"/>
      <c r="D300" s="2"/>
      <c r="E300" s="8" t="str">
        <f t="shared" ca="1" si="16"/>
        <v/>
      </c>
      <c r="F300" s="6" t="str">
        <f t="shared" si="17"/>
        <v/>
      </c>
      <c r="G300" s="2"/>
      <c r="H300" s="2"/>
      <c r="I300" s="2"/>
      <c r="J300" s="2"/>
      <c r="K300" s="2"/>
      <c r="L300" s="2"/>
      <c r="M300" s="2"/>
      <c r="N300" s="4"/>
      <c r="O300" s="4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ht="14.25" customHeight="1" x14ac:dyDescent="0.25">
      <c r="A301" s="6" t="str">
        <f t="shared" si="18"/>
        <v/>
      </c>
      <c r="B301" s="2"/>
      <c r="C301" s="2"/>
      <c r="D301" s="2"/>
      <c r="E301" s="8" t="str">
        <f t="shared" ca="1" si="16"/>
        <v/>
      </c>
      <c r="F301" s="6" t="str">
        <f t="shared" si="17"/>
        <v/>
      </c>
      <c r="G301" s="2"/>
      <c r="H301" s="2"/>
      <c r="I301" s="2"/>
      <c r="J301" s="2"/>
      <c r="K301" s="2"/>
      <c r="L301" s="2"/>
      <c r="M301" s="2"/>
      <c r="N301" s="4"/>
      <c r="O301" s="4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4"/>
      <c r="O302" s="4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4"/>
      <c r="O303" s="4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4"/>
      <c r="O304" s="4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4"/>
      <c r="O305" s="4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4"/>
      <c r="O306" s="4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4"/>
      <c r="O307" s="4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4"/>
      <c r="O308" s="4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4"/>
      <c r="O309" s="4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4"/>
      <c r="O310" s="4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4"/>
      <c r="O311" s="4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4"/>
      <c r="O312" s="4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4"/>
      <c r="O313" s="4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4"/>
      <c r="O314" s="4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4"/>
      <c r="O315" s="4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4"/>
      <c r="O316" s="4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4"/>
      <c r="O317" s="4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4"/>
      <c r="O318" s="4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4"/>
      <c r="O319" s="4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4"/>
      <c r="O320" s="4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4"/>
      <c r="O321" s="4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4"/>
      <c r="O323" s="4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4"/>
      <c r="O324" s="4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4"/>
      <c r="O325" s="4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4"/>
      <c r="O326" s="4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4"/>
      <c r="O327" s="4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4"/>
      <c r="O328" s="4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4"/>
      <c r="O329" s="4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4"/>
      <c r="O330" s="4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4"/>
      <c r="O331" s="4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4"/>
      <c r="O332" s="4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4"/>
      <c r="O333" s="4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4"/>
      <c r="O334" s="4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4"/>
      <c r="O335" s="4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4"/>
      <c r="O336" s="4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4"/>
      <c r="O337" s="4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4"/>
      <c r="O338" s="4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4"/>
      <c r="O339" s="4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4"/>
      <c r="O340" s="4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4"/>
      <c r="O341" s="4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4"/>
      <c r="O342" s="4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4"/>
      <c r="O343" s="4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4"/>
      <c r="O344" s="4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4"/>
      <c r="O345" s="4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4"/>
      <c r="O347" s="4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4"/>
      <c r="O348" s="4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4"/>
      <c r="O349" s="4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4"/>
      <c r="O350" s="4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4"/>
      <c r="O351" s="4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4"/>
      <c r="O352" s="4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4"/>
      <c r="O353" s="4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4"/>
      <c r="O354" s="4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4"/>
      <c r="O355" s="4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4"/>
      <c r="O356" s="4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4"/>
      <c r="O357" s="4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4"/>
      <c r="O358" s="4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4"/>
      <c r="O359" s="4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4"/>
      <c r="O360" s="4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4"/>
      <c r="O361" s="4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4"/>
      <c r="O362" s="4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4"/>
      <c r="O363" s="4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4"/>
      <c r="O364" s="4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4"/>
      <c r="O365" s="4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4"/>
      <c r="O366" s="4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4"/>
      <c r="O367" s="4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4"/>
      <c r="O368" s="4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4"/>
      <c r="O369" s="4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4"/>
      <c r="O371" s="4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4"/>
      <c r="O372" s="4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4"/>
      <c r="O373" s="4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4"/>
      <c r="O374" s="4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4"/>
      <c r="O375" s="4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4"/>
      <c r="O376" s="4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4"/>
      <c r="O377" s="4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4"/>
      <c r="O378" s="4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4"/>
      <c r="O379" s="4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4"/>
      <c r="O380" s="4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4"/>
      <c r="O381" s="4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4"/>
      <c r="O382" s="4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4"/>
      <c r="O383" s="4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4"/>
      <c r="O384" s="4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4"/>
      <c r="O385" s="4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4"/>
      <c r="O386" s="4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4"/>
      <c r="O387" s="4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4"/>
      <c r="O388" s="4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4"/>
      <c r="O389" s="4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4"/>
      <c r="O390" s="4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4"/>
      <c r="O391" s="4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4"/>
      <c r="O392" s="4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4"/>
      <c r="O393" s="4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4"/>
      <c r="O395" s="4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4"/>
      <c r="O396" s="4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4"/>
      <c r="O397" s="4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4"/>
      <c r="O398" s="4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4"/>
      <c r="O399" s="4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4"/>
      <c r="O400" s="4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4"/>
      <c r="O401" s="4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4"/>
      <c r="O402" s="4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4"/>
      <c r="O403" s="4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4"/>
      <c r="O404" s="4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4"/>
      <c r="O405" s="4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4"/>
      <c r="O406" s="4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4"/>
      <c r="O407" s="4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4"/>
      <c r="O408" s="4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4"/>
      <c r="O409" s="4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4"/>
      <c r="O410" s="4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4"/>
      <c r="O411" s="4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4"/>
      <c r="O412" s="4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4"/>
      <c r="O413" s="4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4"/>
      <c r="O414" s="4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4"/>
      <c r="O415" s="4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4"/>
      <c r="O416" s="4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4"/>
      <c r="O417" s="4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4"/>
      <c r="O418" s="4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4"/>
      <c r="O419" s="4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4"/>
      <c r="O420" s="4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4"/>
      <c r="O421" s="4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4"/>
      <c r="O422" s="4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4"/>
      <c r="O423" s="4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4"/>
      <c r="O424" s="4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4"/>
      <c r="O425" s="4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4"/>
      <c r="O426" s="4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4"/>
      <c r="O427" s="4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4"/>
      <c r="O428" s="4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4"/>
      <c r="O429" s="4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4"/>
      <c r="O430" s="4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4"/>
      <c r="O431" s="4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4"/>
      <c r="O432" s="4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4"/>
      <c r="O433" s="4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4"/>
      <c r="O434" s="4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4"/>
      <c r="O435" s="4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4"/>
      <c r="O436" s="4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4"/>
      <c r="O437" s="4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4"/>
      <c r="O438" s="4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4"/>
      <c r="O439" s="4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4"/>
      <c r="O440" s="4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4"/>
      <c r="O441" s="4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4"/>
      <c r="O442" s="4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4"/>
      <c r="O443" s="4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4"/>
      <c r="O444" s="4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4"/>
      <c r="O445" s="4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4"/>
      <c r="O446" s="4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4"/>
      <c r="O447" s="4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4"/>
      <c r="O448" s="4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4"/>
      <c r="O449" s="4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4"/>
      <c r="O450" s="4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4"/>
      <c r="O451" s="4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4"/>
      <c r="O452" s="4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4"/>
      <c r="O453" s="4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4"/>
      <c r="O454" s="4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4"/>
      <c r="O455" s="4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4"/>
      <c r="O456" s="4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4"/>
      <c r="O457" s="4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4"/>
      <c r="O458" s="4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4"/>
      <c r="O459" s="4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4"/>
      <c r="O460" s="4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4"/>
      <c r="O461" s="4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4"/>
      <c r="O462" s="4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4"/>
      <c r="O463" s="4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4"/>
      <c r="O464" s="4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4"/>
      <c r="O465" s="4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4"/>
      <c r="O466" s="4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4"/>
      <c r="O467" s="4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4"/>
      <c r="O468" s="4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4"/>
      <c r="O469" s="4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4"/>
      <c r="O470" s="4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4"/>
      <c r="O471" s="4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4"/>
      <c r="O472" s="4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4"/>
      <c r="O473" s="4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4"/>
      <c r="O474" s="4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4"/>
      <c r="O475" s="4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4"/>
      <c r="O476" s="4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4"/>
      <c r="O477" s="4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4"/>
      <c r="O478" s="4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4"/>
      <c r="O479" s="4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4"/>
      <c r="O480" s="4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4"/>
      <c r="O481" s="4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4"/>
      <c r="O482" s="4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4"/>
      <c r="O483" s="4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4"/>
      <c r="O484" s="4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4"/>
      <c r="O485" s="4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4"/>
      <c r="O486" s="4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4"/>
      <c r="O487" s="4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4"/>
      <c r="O488" s="4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4"/>
      <c r="O489" s="4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4"/>
      <c r="O490" s="4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4"/>
      <c r="O491" s="4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4"/>
      <c r="O492" s="4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4"/>
      <c r="O493" s="4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4"/>
      <c r="O494" s="4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4"/>
      <c r="O495" s="4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4"/>
      <c r="O496" s="4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4"/>
      <c r="O497" s="4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4"/>
      <c r="O498" s="4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4"/>
      <c r="O499" s="4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4"/>
      <c r="O500" s="4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4"/>
      <c r="O501" s="4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4"/>
      <c r="O502" s="4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4"/>
      <c r="O503" s="4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4"/>
      <c r="O504" s="4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4"/>
      <c r="O505" s="4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4"/>
      <c r="O506" s="4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4"/>
      <c r="O507" s="4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4"/>
      <c r="O508" s="4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4"/>
      <c r="O509" s="4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4"/>
      <c r="O510" s="4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4"/>
      <c r="O511" s="4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4"/>
      <c r="O512" s="4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4"/>
      <c r="O513" s="4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4"/>
      <c r="O514" s="4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4"/>
      <c r="O515" s="4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4"/>
      <c r="O516" s="4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4"/>
      <c r="O517" s="4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4"/>
      <c r="O518" s="4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4"/>
      <c r="O519" s="4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4"/>
      <c r="O520" s="4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4"/>
      <c r="O521" s="4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4"/>
      <c r="O522" s="4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4"/>
      <c r="O523" s="4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4"/>
      <c r="O524" s="4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4"/>
      <c r="O525" s="4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4"/>
      <c r="O526" s="4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4"/>
      <c r="O527" s="4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4"/>
      <c r="O528" s="4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4"/>
      <c r="O529" s="4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4"/>
      <c r="O530" s="4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4"/>
      <c r="O531" s="4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4"/>
      <c r="O532" s="4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4"/>
      <c r="O533" s="4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4"/>
      <c r="O534" s="4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4"/>
      <c r="O535" s="4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4"/>
      <c r="O536" s="4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4"/>
      <c r="O537" s="4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4"/>
      <c r="O538" s="4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4"/>
      <c r="O539" s="4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4"/>
      <c r="O540" s="4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4"/>
      <c r="O541" s="4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4"/>
      <c r="O542" s="4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4"/>
      <c r="O543" s="4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4"/>
      <c r="O544" s="4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4"/>
      <c r="O545" s="4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4"/>
      <c r="O546" s="4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4"/>
      <c r="O547" s="4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4"/>
      <c r="O548" s="4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4"/>
      <c r="O549" s="4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4"/>
      <c r="O550" s="4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4"/>
      <c r="O551" s="4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4"/>
      <c r="O552" s="4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4"/>
      <c r="O553" s="4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4"/>
      <c r="O554" s="4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4"/>
      <c r="O555" s="4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4"/>
      <c r="O556" s="4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4"/>
      <c r="O557" s="4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4"/>
      <c r="O558" s="4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4"/>
      <c r="O559" s="4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4"/>
      <c r="O560" s="4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4"/>
      <c r="O561" s="4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4"/>
      <c r="O562" s="4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4"/>
      <c r="O563" s="4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4"/>
      <c r="O564" s="4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4"/>
      <c r="O565" s="4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4"/>
      <c r="O566" s="4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4"/>
      <c r="O567" s="4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4"/>
      <c r="O568" s="4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4"/>
      <c r="O569" s="4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4"/>
      <c r="O570" s="4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4"/>
      <c r="O571" s="4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4"/>
      <c r="O572" s="4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4"/>
      <c r="O573" s="4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4"/>
      <c r="O574" s="4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4"/>
      <c r="O575" s="4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4"/>
      <c r="O576" s="4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4"/>
      <c r="O577" s="4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4"/>
      <c r="O578" s="4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4"/>
      <c r="O579" s="4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4"/>
      <c r="O580" s="4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4"/>
      <c r="O581" s="4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4"/>
      <c r="O582" s="4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4"/>
      <c r="O583" s="4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4"/>
      <c r="O584" s="4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4"/>
      <c r="O585" s="4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4"/>
      <c r="O586" s="4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4"/>
      <c r="O587" s="4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4"/>
      <c r="O588" s="4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4"/>
      <c r="O589" s="4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4"/>
      <c r="O590" s="4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4"/>
      <c r="O591" s="4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4"/>
      <c r="O592" s="4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4"/>
      <c r="O593" s="4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4"/>
      <c r="O594" s="4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4"/>
      <c r="O595" s="4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4"/>
      <c r="O596" s="4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4"/>
      <c r="O597" s="4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4"/>
      <c r="O598" s="4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4"/>
      <c r="O599" s="4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4"/>
      <c r="O600" s="4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4"/>
      <c r="O601" s="4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4"/>
      <c r="O602" s="4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4"/>
      <c r="O603" s="4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4"/>
      <c r="O604" s="4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4"/>
      <c r="O605" s="4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4"/>
      <c r="O606" s="4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4"/>
      <c r="O607" s="4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4"/>
      <c r="O608" s="4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4"/>
      <c r="O609" s="4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4"/>
      <c r="O610" s="4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4"/>
      <c r="O611" s="4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4"/>
      <c r="O612" s="4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4"/>
      <c r="O613" s="4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4"/>
      <c r="O614" s="4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4"/>
      <c r="O615" s="4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4"/>
      <c r="O616" s="4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4"/>
      <c r="O617" s="4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4"/>
      <c r="O618" s="4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4"/>
      <c r="O619" s="4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4"/>
      <c r="O620" s="4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4"/>
      <c r="O621" s="4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4"/>
      <c r="O622" s="4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4"/>
      <c r="O623" s="4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4"/>
      <c r="O624" s="4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4"/>
      <c r="O625" s="4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4"/>
      <c r="O626" s="4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4"/>
      <c r="O627" s="4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4"/>
      <c r="O628" s="4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4"/>
      <c r="O629" s="4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4"/>
      <c r="O630" s="4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4"/>
      <c r="O631" s="4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4"/>
      <c r="O632" s="4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4"/>
      <c r="O633" s="4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4"/>
      <c r="O634" s="4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4"/>
      <c r="O635" s="4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4"/>
      <c r="O636" s="4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4"/>
      <c r="O637" s="4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4"/>
      <c r="O638" s="4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4"/>
      <c r="O639" s="4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4"/>
      <c r="O640" s="4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4"/>
      <c r="O641" s="4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4"/>
      <c r="O642" s="4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4"/>
      <c r="O643" s="4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4"/>
      <c r="O644" s="4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4"/>
      <c r="O645" s="4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4"/>
      <c r="O646" s="4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4"/>
      <c r="O647" s="4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4"/>
      <c r="O648" s="4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4"/>
      <c r="O649" s="4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4"/>
      <c r="O650" s="4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4"/>
      <c r="O651" s="4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4"/>
      <c r="O652" s="4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4"/>
      <c r="O653" s="4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4"/>
      <c r="O654" s="4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4"/>
      <c r="O655" s="4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4"/>
      <c r="O656" s="4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4"/>
      <c r="O657" s="4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4"/>
      <c r="O658" s="4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4"/>
      <c r="O659" s="4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4"/>
      <c r="O660" s="4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4"/>
      <c r="O661" s="4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4"/>
      <c r="O662" s="4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4"/>
      <c r="O663" s="4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4"/>
      <c r="O664" s="4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4"/>
      <c r="O665" s="4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4"/>
      <c r="O666" s="4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4"/>
      <c r="O667" s="4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4"/>
      <c r="O668" s="4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4"/>
      <c r="O669" s="4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4"/>
      <c r="O670" s="4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4"/>
      <c r="O671" s="4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4"/>
      <c r="O672" s="4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4"/>
      <c r="O673" s="4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4"/>
      <c r="O674" s="4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4"/>
      <c r="O675" s="4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4"/>
      <c r="O676" s="4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4"/>
      <c r="O677" s="4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4"/>
      <c r="O678" s="4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4"/>
      <c r="O679" s="4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4"/>
      <c r="O680" s="4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4"/>
      <c r="O681" s="4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4"/>
      <c r="O682" s="4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4"/>
      <c r="O683" s="4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4"/>
      <c r="O684" s="4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4"/>
      <c r="O685" s="4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4"/>
      <c r="O686" s="4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4"/>
      <c r="O687" s="4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4"/>
      <c r="O688" s="4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4"/>
      <c r="O689" s="4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4"/>
      <c r="O690" s="4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4"/>
      <c r="O691" s="4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4"/>
      <c r="O692" s="4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4"/>
      <c r="O693" s="4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4"/>
      <c r="O694" s="4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4"/>
      <c r="O695" s="4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4"/>
      <c r="O696" s="4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4"/>
      <c r="O697" s="4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4"/>
      <c r="O698" s="4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4"/>
      <c r="O699" s="4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4"/>
      <c r="O700" s="4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4"/>
      <c r="O701" s="4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4"/>
      <c r="O702" s="4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4"/>
      <c r="O703" s="4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4"/>
      <c r="O704" s="4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4"/>
      <c r="O705" s="4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4"/>
      <c r="O706" s="4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4"/>
      <c r="O707" s="4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4"/>
      <c r="O708" s="4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4"/>
      <c r="O709" s="4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4"/>
      <c r="O710" s="4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4"/>
      <c r="O711" s="4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4"/>
      <c r="O712" s="4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4"/>
      <c r="O713" s="4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4"/>
      <c r="O714" s="4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4"/>
      <c r="O715" s="4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4"/>
      <c r="O716" s="4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4"/>
      <c r="O717" s="4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4"/>
      <c r="O718" s="4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4"/>
      <c r="O719" s="4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4"/>
      <c r="O720" s="4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4"/>
      <c r="O721" s="4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4"/>
      <c r="O722" s="4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4"/>
      <c r="O723" s="4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4"/>
      <c r="O724" s="4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4"/>
      <c r="O725" s="4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4"/>
      <c r="O726" s="4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4"/>
      <c r="O727" s="4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4"/>
      <c r="O728" s="4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4"/>
      <c r="O729" s="4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4"/>
      <c r="O730" s="4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4"/>
      <c r="O731" s="4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4"/>
      <c r="O732" s="4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4"/>
      <c r="O733" s="4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4"/>
      <c r="O734" s="4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4"/>
      <c r="O735" s="4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4"/>
      <c r="O736" s="4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4"/>
      <c r="O737" s="4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4"/>
      <c r="O738" s="4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4"/>
      <c r="O739" s="4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4"/>
      <c r="O740" s="4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4"/>
      <c r="O741" s="4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4"/>
      <c r="O742" s="4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4"/>
      <c r="O743" s="4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4"/>
      <c r="O744" s="4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4"/>
      <c r="O745" s="4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4"/>
      <c r="O746" s="4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4"/>
      <c r="O747" s="4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4"/>
      <c r="O748" s="4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4"/>
      <c r="O749" s="4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4"/>
      <c r="O750" s="4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4"/>
      <c r="O751" s="4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4"/>
      <c r="O752" s="4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4"/>
      <c r="O753" s="4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4"/>
      <c r="O754" s="4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4"/>
      <c r="O755" s="4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4"/>
      <c r="O756" s="4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4"/>
      <c r="O757" s="4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4"/>
      <c r="O758" s="4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4"/>
      <c r="O759" s="4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4"/>
      <c r="O760" s="4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4"/>
      <c r="O761" s="4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4"/>
      <c r="O762" s="4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4"/>
      <c r="O763" s="4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4"/>
      <c r="O764" s="4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4"/>
      <c r="O765" s="4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4"/>
      <c r="O766" s="4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4"/>
      <c r="O767" s="4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4"/>
      <c r="O768" s="4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4"/>
      <c r="O769" s="4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4"/>
      <c r="O770" s="4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4"/>
      <c r="O771" s="4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4"/>
      <c r="O772" s="4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4"/>
      <c r="O773" s="4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4"/>
      <c r="O774" s="4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4"/>
      <c r="O775" s="4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4"/>
      <c r="O776" s="4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4"/>
      <c r="O777" s="4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4"/>
      <c r="O778" s="4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4"/>
      <c r="O779" s="4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4"/>
      <c r="O780" s="4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4"/>
      <c r="O781" s="4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4"/>
      <c r="O782" s="4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4"/>
      <c r="O783" s="4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4"/>
      <c r="O784" s="4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4"/>
      <c r="O785" s="4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4"/>
      <c r="O786" s="4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4"/>
      <c r="O787" s="4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4"/>
      <c r="O788" s="4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4"/>
      <c r="O789" s="4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4"/>
      <c r="O790" s="4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4"/>
      <c r="O791" s="4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4"/>
      <c r="O792" s="4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4"/>
      <c r="O793" s="4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4"/>
      <c r="O794" s="4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4"/>
      <c r="O795" s="4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4"/>
      <c r="O796" s="4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4"/>
      <c r="O797" s="4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4"/>
      <c r="O798" s="4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4"/>
      <c r="O799" s="4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4"/>
      <c r="O800" s="4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4"/>
      <c r="O801" s="4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4"/>
      <c r="O802" s="4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4"/>
      <c r="O803" s="4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4"/>
      <c r="O804" s="4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4"/>
      <c r="O805" s="4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4"/>
      <c r="O806" s="4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4"/>
      <c r="O807" s="4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4"/>
      <c r="O808" s="4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4"/>
      <c r="O809" s="4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4"/>
      <c r="O810" s="4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4"/>
      <c r="O811" s="4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4"/>
      <c r="O812" s="4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4"/>
      <c r="O813" s="4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4"/>
      <c r="O814" s="4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4"/>
      <c r="O815" s="4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4"/>
      <c r="O816" s="4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4"/>
      <c r="O817" s="4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4"/>
      <c r="O818" s="4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4"/>
      <c r="O819" s="4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4"/>
      <c r="O820" s="4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4"/>
      <c r="O821" s="4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4"/>
      <c r="O822" s="4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4"/>
      <c r="O823" s="4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4"/>
      <c r="O824" s="4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4"/>
      <c r="O825" s="4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4"/>
      <c r="O826" s="4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4"/>
      <c r="O827" s="4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4"/>
      <c r="O828" s="4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4"/>
      <c r="O829" s="4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4"/>
      <c r="O830" s="4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4"/>
      <c r="O831" s="4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4"/>
      <c r="O832" s="4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4"/>
      <c r="O833" s="4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4"/>
      <c r="O834" s="4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4"/>
      <c r="O835" s="4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4"/>
      <c r="O836" s="4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4"/>
      <c r="O837" s="4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4"/>
      <c r="O838" s="4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4"/>
      <c r="O839" s="4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4"/>
      <c r="O840" s="4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4"/>
      <c r="O841" s="4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4"/>
      <c r="O842" s="4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4"/>
      <c r="O843" s="4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4"/>
      <c r="O844" s="4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4"/>
      <c r="O845" s="4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4"/>
      <c r="O846" s="4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4"/>
      <c r="O847" s="4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4"/>
      <c r="O848" s="4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4"/>
      <c r="O849" s="4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4"/>
      <c r="O850" s="4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4"/>
      <c r="O851" s="4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4"/>
      <c r="O852" s="4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4"/>
      <c r="O853" s="4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4"/>
      <c r="O854" s="4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4"/>
      <c r="O855" s="4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4"/>
      <c r="O856" s="4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4"/>
      <c r="O857" s="4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4"/>
      <c r="O858" s="4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4"/>
      <c r="O859" s="4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4"/>
      <c r="O860" s="4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4"/>
      <c r="O861" s="4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4"/>
      <c r="O862" s="4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4"/>
      <c r="O863" s="4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4"/>
      <c r="O864" s="4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4"/>
      <c r="O865" s="4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4"/>
      <c r="O866" s="4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4"/>
      <c r="O867" s="4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4"/>
      <c r="O868" s="4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4"/>
      <c r="O869" s="4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4"/>
      <c r="O870" s="4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4"/>
      <c r="O871" s="4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4"/>
      <c r="O872" s="4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4"/>
      <c r="O873" s="4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4"/>
      <c r="O874" s="4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4"/>
      <c r="O875" s="4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4"/>
      <c r="O876" s="4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4"/>
      <c r="O877" s="4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4"/>
      <c r="O878" s="4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4"/>
      <c r="O879" s="4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4"/>
      <c r="O880" s="4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4"/>
      <c r="O881" s="4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4"/>
      <c r="O882" s="4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4"/>
      <c r="O883" s="4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4"/>
      <c r="O884" s="4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4"/>
      <c r="O885" s="4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4"/>
      <c r="O886" s="4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4"/>
      <c r="O887" s="4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4"/>
      <c r="O888" s="4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4"/>
      <c r="O889" s="4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4"/>
      <c r="O890" s="4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4"/>
      <c r="O891" s="4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4"/>
      <c r="O892" s="4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4"/>
      <c r="O893" s="4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4"/>
      <c r="O894" s="4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4"/>
      <c r="O895" s="4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4"/>
      <c r="O896" s="4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4"/>
      <c r="O897" s="4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4"/>
      <c r="O898" s="4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4"/>
      <c r="O899" s="4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4"/>
      <c r="O900" s="4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4"/>
      <c r="O901" s="4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4"/>
      <c r="O902" s="4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4"/>
      <c r="O903" s="4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4"/>
      <c r="O904" s="4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4"/>
      <c r="O905" s="4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4"/>
      <c r="O906" s="4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4"/>
      <c r="O907" s="4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4"/>
      <c r="O908" s="4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4"/>
      <c r="O909" s="4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4"/>
      <c r="O910" s="4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4"/>
      <c r="O911" s="4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4"/>
      <c r="O912" s="4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4"/>
      <c r="O913" s="4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4"/>
      <c r="O914" s="4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4"/>
      <c r="O915" s="4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4"/>
      <c r="O916" s="4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4"/>
      <c r="O917" s="4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4"/>
      <c r="O918" s="4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4"/>
      <c r="O919" s="4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4"/>
      <c r="O920" s="4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4"/>
      <c r="O921" s="4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4"/>
      <c r="O922" s="4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4"/>
      <c r="O923" s="4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4"/>
      <c r="O924" s="4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4"/>
      <c r="O925" s="4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4"/>
      <c r="O926" s="4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4"/>
      <c r="O927" s="4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4"/>
      <c r="O928" s="4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4"/>
      <c r="O929" s="4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4"/>
      <c r="O930" s="4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4"/>
      <c r="O931" s="4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4"/>
      <c r="O932" s="4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4"/>
      <c r="O933" s="4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4"/>
      <c r="O934" s="4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4"/>
      <c r="O935" s="4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4"/>
      <c r="O936" s="4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4"/>
      <c r="O937" s="4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4"/>
      <c r="O938" s="4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4"/>
      <c r="O939" s="4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4"/>
      <c r="O940" s="4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4"/>
      <c r="O941" s="4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4"/>
      <c r="O942" s="4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4"/>
      <c r="O943" s="4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4"/>
      <c r="O944" s="4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4"/>
      <c r="O945" s="4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4"/>
      <c r="O946" s="4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4"/>
      <c r="O947" s="4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4"/>
      <c r="O948" s="4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4"/>
      <c r="O949" s="4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4"/>
      <c r="O950" s="4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4"/>
      <c r="O951" s="4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4"/>
      <c r="O952" s="4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4"/>
      <c r="O953" s="4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4"/>
      <c r="O954" s="4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4"/>
      <c r="O955" s="4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4"/>
      <c r="O956" s="4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4"/>
      <c r="O957" s="4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4"/>
      <c r="O958" s="4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4"/>
      <c r="O959" s="4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4"/>
      <c r="O960" s="4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4"/>
      <c r="O961" s="4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4"/>
      <c r="O962" s="4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4"/>
      <c r="O963" s="4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4"/>
      <c r="O964" s="4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4"/>
      <c r="O965" s="4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4"/>
      <c r="O966" s="4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4"/>
      <c r="O967" s="4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4"/>
      <c r="O968" s="4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4"/>
      <c r="O969" s="4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4"/>
      <c r="O970" s="4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4"/>
      <c r="O971" s="4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4"/>
      <c r="O972" s="4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4"/>
      <c r="O973" s="4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4"/>
      <c r="O974" s="4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4"/>
      <c r="O975" s="4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4"/>
      <c r="O976" s="4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4"/>
      <c r="O977" s="4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4"/>
      <c r="O978" s="4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4"/>
      <c r="O979" s="4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4"/>
      <c r="O980" s="4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4"/>
      <c r="O981" s="4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4"/>
      <c r="O982" s="4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4"/>
      <c r="O983" s="4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4"/>
      <c r="O984" s="4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4"/>
      <c r="O985" s="4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4"/>
      <c r="O986" s="4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4"/>
      <c r="O987" s="4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4"/>
      <c r="O988" s="4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4"/>
      <c r="O989" s="4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4"/>
      <c r="O990" s="4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4"/>
      <c r="O991" s="4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4"/>
      <c r="O992" s="4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4"/>
      <c r="O993" s="4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4"/>
      <c r="O994" s="4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4"/>
      <c r="O995" s="4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4"/>
      <c r="O996" s="4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4"/>
      <c r="O997" s="4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4"/>
      <c r="O998" s="4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4"/>
      <c r="O999" s="4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4"/>
      <c r="O1000" s="4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</sheetData>
  <dataValidations count="1">
    <dataValidation type="decimal" allowBlank="1" showErrorMessage="1" sqref="D99:D1000" xr:uid="{00000000-0002-0000-0000-000000000000}">
      <formula1>1950</formula1>
      <formula2>YEAR(TODAY())</formula2>
    </dataValidation>
  </dataValidation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DropDown="1" showErrorMessage="1" xr:uid="{00000000-0002-0000-0000-000001000000}">
          <x14:formula1>
            <xm:f>'Assist Tables'!$A$22:$A$23</xm:f>
          </x14:formula1>
          <xm:sqref>C99:C1000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גיליון2">
    <tabColor rgb="FF00B050"/>
  </sheetPr>
  <dimension ref="A1:BC1000"/>
  <sheetViews>
    <sheetView rightToLeft="1" workbookViewId="0">
      <selection activeCell="G27" sqref="G27"/>
    </sheetView>
  </sheetViews>
  <sheetFormatPr defaultColWidth="12.59765625" defaultRowHeight="15" customHeight="1" x14ac:dyDescent="0.25"/>
  <cols>
    <col min="1" max="1" width="11.69921875" customWidth="1"/>
    <col min="2" max="25" width="5.69921875" customWidth="1"/>
    <col min="26" max="26" width="5" customWidth="1"/>
    <col min="27" max="55" width="5.69921875" customWidth="1"/>
  </cols>
  <sheetData>
    <row r="1" spans="1:55" ht="14.25" customHeight="1" x14ac:dyDescent="0.25">
      <c r="A1" s="19" t="s">
        <v>47</v>
      </c>
      <c r="B1" s="20">
        <v>1</v>
      </c>
      <c r="C1" s="20">
        <f t="shared" ref="C1:AY1" si="0">+B1+1</f>
        <v>2</v>
      </c>
      <c r="D1" s="20">
        <f t="shared" si="0"/>
        <v>3</v>
      </c>
      <c r="E1" s="20">
        <f t="shared" si="0"/>
        <v>4</v>
      </c>
      <c r="F1" s="20">
        <f t="shared" si="0"/>
        <v>5</v>
      </c>
      <c r="G1" s="20">
        <f t="shared" si="0"/>
        <v>6</v>
      </c>
      <c r="H1" s="20">
        <f t="shared" si="0"/>
        <v>7</v>
      </c>
      <c r="I1" s="20">
        <f t="shared" si="0"/>
        <v>8</v>
      </c>
      <c r="J1" s="20">
        <f t="shared" si="0"/>
        <v>9</v>
      </c>
      <c r="K1" s="20">
        <f t="shared" si="0"/>
        <v>10</v>
      </c>
      <c r="L1" s="20">
        <f t="shared" si="0"/>
        <v>11</v>
      </c>
      <c r="M1" s="20">
        <f t="shared" si="0"/>
        <v>12</v>
      </c>
      <c r="N1" s="20">
        <f t="shared" si="0"/>
        <v>13</v>
      </c>
      <c r="O1" s="20">
        <f t="shared" si="0"/>
        <v>14</v>
      </c>
      <c r="P1" s="20">
        <f t="shared" si="0"/>
        <v>15</v>
      </c>
      <c r="Q1" s="20">
        <f t="shared" si="0"/>
        <v>16</v>
      </c>
      <c r="R1" s="20">
        <f t="shared" si="0"/>
        <v>17</v>
      </c>
      <c r="S1" s="20">
        <f t="shared" si="0"/>
        <v>18</v>
      </c>
      <c r="T1" s="20">
        <f t="shared" si="0"/>
        <v>19</v>
      </c>
      <c r="U1" s="20">
        <f t="shared" si="0"/>
        <v>20</v>
      </c>
      <c r="V1" s="20">
        <f t="shared" si="0"/>
        <v>21</v>
      </c>
      <c r="W1" s="20">
        <f t="shared" si="0"/>
        <v>22</v>
      </c>
      <c r="X1" s="20">
        <f t="shared" si="0"/>
        <v>23</v>
      </c>
      <c r="Y1" s="20">
        <f t="shared" si="0"/>
        <v>24</v>
      </c>
      <c r="Z1" s="20">
        <f t="shared" si="0"/>
        <v>25</v>
      </c>
      <c r="AA1" s="20">
        <f t="shared" si="0"/>
        <v>26</v>
      </c>
      <c r="AB1" s="20">
        <f t="shared" si="0"/>
        <v>27</v>
      </c>
      <c r="AC1" s="20">
        <f t="shared" si="0"/>
        <v>28</v>
      </c>
      <c r="AD1" s="20">
        <f t="shared" si="0"/>
        <v>29</v>
      </c>
      <c r="AE1" s="20">
        <f t="shared" si="0"/>
        <v>30</v>
      </c>
      <c r="AF1" s="20">
        <f t="shared" si="0"/>
        <v>31</v>
      </c>
      <c r="AG1" s="20">
        <f t="shared" si="0"/>
        <v>32</v>
      </c>
      <c r="AH1" s="20">
        <f t="shared" si="0"/>
        <v>33</v>
      </c>
      <c r="AI1" s="20">
        <f t="shared" si="0"/>
        <v>34</v>
      </c>
      <c r="AJ1" s="20">
        <f t="shared" si="0"/>
        <v>35</v>
      </c>
      <c r="AK1" s="20">
        <f t="shared" si="0"/>
        <v>36</v>
      </c>
      <c r="AL1" s="20">
        <f t="shared" si="0"/>
        <v>37</v>
      </c>
      <c r="AM1" s="20">
        <f t="shared" si="0"/>
        <v>38</v>
      </c>
      <c r="AN1" s="20">
        <f t="shared" si="0"/>
        <v>39</v>
      </c>
      <c r="AO1" s="20">
        <f t="shared" si="0"/>
        <v>40</v>
      </c>
      <c r="AP1" s="20">
        <f t="shared" si="0"/>
        <v>41</v>
      </c>
      <c r="AQ1" s="20">
        <f t="shared" si="0"/>
        <v>42</v>
      </c>
      <c r="AR1" s="20">
        <f t="shared" si="0"/>
        <v>43</v>
      </c>
      <c r="AS1" s="20">
        <f t="shared" si="0"/>
        <v>44</v>
      </c>
      <c r="AT1" s="20">
        <f t="shared" si="0"/>
        <v>45</v>
      </c>
      <c r="AU1" s="20">
        <f t="shared" si="0"/>
        <v>46</v>
      </c>
      <c r="AV1" s="20">
        <f t="shared" si="0"/>
        <v>47</v>
      </c>
      <c r="AW1" s="20">
        <f t="shared" si="0"/>
        <v>48</v>
      </c>
      <c r="AX1" s="20">
        <f t="shared" si="0"/>
        <v>49</v>
      </c>
      <c r="AY1" s="20">
        <f t="shared" si="0"/>
        <v>50</v>
      </c>
      <c r="AZ1" s="21"/>
      <c r="BA1" s="2"/>
      <c r="BB1" s="2"/>
      <c r="BC1" s="2"/>
    </row>
    <row r="2" spans="1:55" ht="14.25" customHeight="1" x14ac:dyDescent="0.25">
      <c r="A2" s="19" t="s">
        <v>48</v>
      </c>
      <c r="B2" s="22">
        <f t="shared" ref="B2:AY2" si="1">VLOOKUP(B1,$A$6:$B$14,2,1)</f>
        <v>100</v>
      </c>
      <c r="C2" s="22">
        <f t="shared" si="1"/>
        <v>200</v>
      </c>
      <c r="D2" s="22">
        <f t="shared" si="1"/>
        <v>200</v>
      </c>
      <c r="E2" s="22">
        <f t="shared" si="1"/>
        <v>300</v>
      </c>
      <c r="F2" s="22">
        <f t="shared" si="1"/>
        <v>300</v>
      </c>
      <c r="G2" s="22">
        <f t="shared" si="1"/>
        <v>300</v>
      </c>
      <c r="H2" s="22">
        <f t="shared" si="1"/>
        <v>300</v>
      </c>
      <c r="I2" s="22">
        <f t="shared" si="1"/>
        <v>300</v>
      </c>
      <c r="J2" s="22">
        <f t="shared" si="1"/>
        <v>400</v>
      </c>
      <c r="K2" s="22">
        <f t="shared" si="1"/>
        <v>400</v>
      </c>
      <c r="L2" s="22">
        <f t="shared" si="1"/>
        <v>400</v>
      </c>
      <c r="M2" s="22">
        <f t="shared" si="1"/>
        <v>400</v>
      </c>
      <c r="N2" s="22">
        <f t="shared" si="1"/>
        <v>400</v>
      </c>
      <c r="O2" s="22">
        <f t="shared" si="1"/>
        <v>500</v>
      </c>
      <c r="P2" s="22">
        <f t="shared" si="1"/>
        <v>500</v>
      </c>
      <c r="Q2" s="22">
        <f t="shared" si="1"/>
        <v>500</v>
      </c>
      <c r="R2" s="22">
        <f t="shared" si="1"/>
        <v>500</v>
      </c>
      <c r="S2" s="22">
        <f t="shared" si="1"/>
        <v>500</v>
      </c>
      <c r="T2" s="22">
        <f t="shared" si="1"/>
        <v>600</v>
      </c>
      <c r="U2" s="22">
        <f t="shared" si="1"/>
        <v>600</v>
      </c>
      <c r="V2" s="22">
        <f t="shared" si="1"/>
        <v>600</v>
      </c>
      <c r="W2" s="22">
        <f t="shared" si="1"/>
        <v>600</v>
      </c>
      <c r="X2" s="22">
        <f t="shared" si="1"/>
        <v>600</v>
      </c>
      <c r="Y2" s="22">
        <f t="shared" si="1"/>
        <v>700</v>
      </c>
      <c r="Z2" s="22">
        <f t="shared" si="1"/>
        <v>700</v>
      </c>
      <c r="AA2" s="22">
        <f t="shared" si="1"/>
        <v>700</v>
      </c>
      <c r="AB2" s="22">
        <f t="shared" si="1"/>
        <v>700</v>
      </c>
      <c r="AC2" s="22">
        <f t="shared" si="1"/>
        <v>800</v>
      </c>
      <c r="AD2" s="22">
        <f t="shared" si="1"/>
        <v>800</v>
      </c>
      <c r="AE2" s="22">
        <f t="shared" si="1"/>
        <v>900</v>
      </c>
      <c r="AF2" s="22">
        <f t="shared" si="1"/>
        <v>900</v>
      </c>
      <c r="AG2" s="22">
        <f t="shared" si="1"/>
        <v>900</v>
      </c>
      <c r="AH2" s="22">
        <f t="shared" si="1"/>
        <v>900</v>
      </c>
      <c r="AI2" s="22">
        <f t="shared" si="1"/>
        <v>900</v>
      </c>
      <c r="AJ2" s="22">
        <f t="shared" si="1"/>
        <v>900</v>
      </c>
      <c r="AK2" s="22">
        <f t="shared" si="1"/>
        <v>900</v>
      </c>
      <c r="AL2" s="22">
        <f t="shared" si="1"/>
        <v>900</v>
      </c>
      <c r="AM2" s="22">
        <f t="shared" si="1"/>
        <v>900</v>
      </c>
      <c r="AN2" s="22">
        <f t="shared" si="1"/>
        <v>900</v>
      </c>
      <c r="AO2" s="22">
        <f t="shared" si="1"/>
        <v>900</v>
      </c>
      <c r="AP2" s="22">
        <f t="shared" si="1"/>
        <v>900</v>
      </c>
      <c r="AQ2" s="22">
        <f t="shared" si="1"/>
        <v>900</v>
      </c>
      <c r="AR2" s="22">
        <f t="shared" si="1"/>
        <v>900</v>
      </c>
      <c r="AS2" s="22">
        <f t="shared" si="1"/>
        <v>900</v>
      </c>
      <c r="AT2" s="22">
        <f t="shared" si="1"/>
        <v>900</v>
      </c>
      <c r="AU2" s="22">
        <f t="shared" si="1"/>
        <v>900</v>
      </c>
      <c r="AV2" s="22">
        <f t="shared" si="1"/>
        <v>900</v>
      </c>
      <c r="AW2" s="22">
        <f t="shared" si="1"/>
        <v>900</v>
      </c>
      <c r="AX2" s="22">
        <f t="shared" si="1"/>
        <v>900</v>
      </c>
      <c r="AY2" s="22">
        <f t="shared" si="1"/>
        <v>900</v>
      </c>
      <c r="AZ2" s="2"/>
      <c r="BA2" s="2"/>
      <c r="BB2" s="2"/>
      <c r="BC2" s="2"/>
    </row>
    <row r="3" spans="1:55" ht="14.25" customHeigh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4.25" customHeight="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4.25" customHeight="1" x14ac:dyDescent="0.25">
      <c r="A5" s="19" t="s">
        <v>49</v>
      </c>
      <c r="B5" s="19" t="s">
        <v>50</v>
      </c>
      <c r="C5" s="19" t="s">
        <v>51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4.25" customHeight="1" x14ac:dyDescent="0.25">
      <c r="A6" s="2">
        <v>1</v>
      </c>
      <c r="B6" s="6">
        <v>100</v>
      </c>
      <c r="C6" s="6" t="s">
        <v>52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4.25" customHeight="1" x14ac:dyDescent="0.25">
      <c r="A7" s="2">
        <v>2</v>
      </c>
      <c r="B7" s="6">
        <f t="shared" ref="B7:B14" si="2">+B6+100</f>
        <v>200</v>
      </c>
      <c r="C7" s="6" t="s">
        <v>53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4.25" customHeight="1" x14ac:dyDescent="0.25">
      <c r="A8" s="2">
        <v>4</v>
      </c>
      <c r="B8" s="6">
        <f t="shared" si="2"/>
        <v>300</v>
      </c>
      <c r="C8" s="6" t="s">
        <v>54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 spans="1:55" ht="14.25" customHeight="1" x14ac:dyDescent="0.25">
      <c r="A9" s="2">
        <v>9</v>
      </c>
      <c r="B9" s="6">
        <f t="shared" si="2"/>
        <v>400</v>
      </c>
      <c r="C9" s="6" t="s">
        <v>55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 spans="1:55" ht="14.25" customHeight="1" x14ac:dyDescent="0.25">
      <c r="A10" s="2">
        <v>14</v>
      </c>
      <c r="B10" s="6">
        <f t="shared" si="2"/>
        <v>500</v>
      </c>
      <c r="C10" s="6" t="s">
        <v>56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 spans="1:55" ht="14.25" customHeight="1" x14ac:dyDescent="0.25">
      <c r="A11" s="2">
        <v>19</v>
      </c>
      <c r="B11" s="6">
        <f t="shared" si="2"/>
        <v>600</v>
      </c>
      <c r="C11" s="6" t="s">
        <v>57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14.25" customHeight="1" x14ac:dyDescent="0.25">
      <c r="A12" s="2">
        <v>24</v>
      </c>
      <c r="B12" s="6">
        <f t="shared" si="2"/>
        <v>700</v>
      </c>
      <c r="C12" s="6" t="s">
        <v>58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 spans="1:55" ht="14.25" customHeight="1" x14ac:dyDescent="0.25">
      <c r="A13" s="2">
        <v>28</v>
      </c>
      <c r="B13" s="6">
        <f t="shared" si="2"/>
        <v>800</v>
      </c>
      <c r="C13" s="6" t="s">
        <v>59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14.25" customHeight="1" x14ac:dyDescent="0.25">
      <c r="A14" s="2">
        <v>30</v>
      </c>
      <c r="B14" s="6">
        <f t="shared" si="2"/>
        <v>900</v>
      </c>
      <c r="C14" s="6" t="s">
        <v>60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</row>
    <row r="15" spans="1:55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</row>
    <row r="17" spans="1:55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3"/>
      <c r="BB18" s="23"/>
      <c r="BC18" s="23"/>
    </row>
    <row r="19" spans="1:55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</row>
    <row r="20" spans="1:55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</row>
    <row r="21" spans="1:55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14.25" customHeight="1" x14ac:dyDescent="0.25">
      <c r="A22" s="6" t="s">
        <v>43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</row>
    <row r="23" spans="1:55" ht="14.25" customHeight="1" x14ac:dyDescent="0.25">
      <c r="A23" s="6" t="s">
        <v>45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</row>
    <row r="27" spans="1:55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</row>
    <row r="28" spans="1:55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5" t="s">
        <v>19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4" t="s">
        <v>61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4" t="s">
        <v>62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</row>
    <row r="31" spans="1:55" ht="14.25" customHeight="1" x14ac:dyDescent="0.25">
      <c r="A31" s="4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</row>
    <row r="32" spans="1:55" ht="14.25" customHeight="1" x14ac:dyDescent="0.25">
      <c r="A32" s="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</row>
    <row r="33" spans="1:55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</row>
    <row r="37" spans="1:55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</row>
    <row r="39" spans="1:55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</row>
    <row r="41" spans="1:55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</row>
    <row r="43" spans="1:55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</row>
    <row r="44" spans="1:55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</row>
    <row r="45" spans="1:55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</row>
    <row r="47" spans="1:55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</row>
    <row r="51" spans="1:55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</row>
    <row r="53" spans="1:55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</row>
    <row r="55" spans="1:55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</row>
    <row r="56" spans="1:55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</row>
    <row r="57" spans="1:55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</row>
    <row r="61" spans="1:55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</row>
    <row r="62" spans="1:55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</row>
    <row r="64" spans="1:55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</row>
    <row r="67" spans="1:55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</row>
    <row r="69" spans="1:55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</row>
    <row r="73" spans="1:55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</row>
    <row r="74" spans="1:55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</row>
    <row r="75" spans="1:55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</row>
    <row r="77" spans="1:55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</row>
    <row r="79" spans="1:55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</row>
    <row r="80" spans="1:55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</row>
    <row r="81" spans="1:55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</row>
    <row r="85" spans="1:55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</row>
    <row r="89" spans="1:55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</row>
    <row r="93" spans="1:55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</row>
    <row r="97" spans="1:55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  <row r="100" spans="1:55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</row>
    <row r="101" spans="1:55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  <row r="103" spans="1:55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</row>
    <row r="105" spans="1:55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</row>
    <row r="106" spans="1:55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</row>
    <row r="107" spans="1:55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</row>
    <row r="108" spans="1:55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</row>
    <row r="109" spans="1:55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</row>
    <row r="111" spans="1:55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</row>
    <row r="115" spans="1:55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</row>
    <row r="117" spans="1:55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</row>
    <row r="118" spans="1:55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</row>
    <row r="121" spans="1:55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</row>
    <row r="122" spans="1:55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</row>
    <row r="123" spans="1:55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</row>
    <row r="124" spans="1:55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</row>
    <row r="127" spans="1:55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</row>
    <row r="129" spans="1:55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</row>
    <row r="134" spans="1:55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</row>
    <row r="135" spans="1:55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</row>
    <row r="138" spans="1:55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</row>
    <row r="139" spans="1:55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</row>
    <row r="140" spans="1:55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</row>
    <row r="141" spans="1:55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</row>
    <row r="143" spans="1:55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</row>
    <row r="146" spans="1:55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</row>
    <row r="147" spans="1:55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</row>
    <row r="149" spans="1:55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</row>
    <row r="151" spans="1:55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</row>
    <row r="152" spans="1:55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</row>
    <row r="154" spans="1:55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</row>
    <row r="155" spans="1:55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</row>
    <row r="156" spans="1:55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</row>
    <row r="158" spans="1:55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</row>
    <row r="159" spans="1:55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1:55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</row>
    <row r="167" spans="1:55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  <row r="168" spans="1:55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</row>
    <row r="169" spans="1:55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</row>
    <row r="170" spans="1:55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</row>
    <row r="173" spans="1:55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</row>
    <row r="174" spans="1:55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</row>
    <row r="175" spans="1:55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</row>
    <row r="176" spans="1:55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</row>
    <row r="180" spans="1:55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</row>
    <row r="183" spans="1:55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1:55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55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</row>
    <row r="189" spans="1:55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1:55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</row>
    <row r="194" spans="1:55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</row>
    <row r="195" spans="1:55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</row>
    <row r="197" spans="1:55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</row>
    <row r="198" spans="1:55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</row>
    <row r="199" spans="1:55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</row>
    <row r="201" spans="1:55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spans="1:55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spans="1:55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</row>
    <row r="204" spans="1:55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</row>
    <row r="205" spans="1:55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spans="1:55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spans="1:55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</row>
    <row r="208" spans="1:55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</row>
    <row r="209" spans="1:55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spans="1:55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spans="1:55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  <row r="212" spans="1:55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</row>
    <row r="213" spans="1:55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1:55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</row>
    <row r="215" spans="1:55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</row>
    <row r="216" spans="1:55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spans="1:55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</row>
    <row r="218" spans="1:55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spans="1:55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55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55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55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55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</row>
    <row r="224" spans="1:55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spans="1:55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</row>
    <row r="226" spans="1:55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55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55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</row>
    <row r="229" spans="1:55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</row>
    <row r="230" spans="1:55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spans="1:55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</row>
    <row r="232" spans="1:55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spans="1:55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</row>
    <row r="234" spans="1:55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</row>
    <row r="235" spans="1:55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</row>
    <row r="236" spans="1:55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</row>
    <row r="237" spans="1:55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spans="1:55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</row>
    <row r="239" spans="1:55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</row>
    <row r="240" spans="1:55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spans="1:55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</row>
    <row r="243" spans="1:55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</row>
    <row r="244" spans="1:55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</row>
    <row r="245" spans="1:55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</row>
    <row r="246" spans="1:55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spans="1:55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</row>
    <row r="248" spans="1:55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</row>
    <row r="249" spans="1:55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</row>
    <row r="250" spans="1:55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</row>
    <row r="251" spans="1:55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spans="1:55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spans="1:55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</row>
    <row r="254" spans="1:55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</row>
    <row r="255" spans="1:55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</row>
    <row r="256" spans="1:55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</row>
    <row r="257" spans="1:55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</row>
    <row r="258" spans="1:55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spans="1:55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</row>
    <row r="260" spans="1:55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spans="1:55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</row>
    <row r="262" spans="1:55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</row>
    <row r="263" spans="1:55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</row>
    <row r="264" spans="1:55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</row>
    <row r="265" spans="1:55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spans="1:55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spans="1:55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</row>
    <row r="269" spans="1:55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</row>
    <row r="270" spans="1:55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spans="1:55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spans="1:55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  <row r="273" spans="1:55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</row>
    <row r="274" spans="1:55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</row>
    <row r="275" spans="1:55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</row>
    <row r="276" spans="1:55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</row>
    <row r="277" spans="1:55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</row>
    <row r="278" spans="1:55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</row>
    <row r="279" spans="1:55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55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spans="1:55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</row>
    <row r="282" spans="1:55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</row>
    <row r="283" spans="1:55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</row>
    <row r="284" spans="1:55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</row>
    <row r="285" spans="1:55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</row>
    <row r="286" spans="1:55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</row>
    <row r="287" spans="1:55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</row>
    <row r="288" spans="1:55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</row>
    <row r="289" spans="1:55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</row>
    <row r="290" spans="1:55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</row>
    <row r="291" spans="1:55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spans="1:55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</row>
    <row r="293" spans="1:55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</row>
    <row r="294" spans="1:55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</row>
    <row r="295" spans="1:55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spans="1:55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</row>
    <row r="297" spans="1:55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</row>
    <row r="298" spans="1:55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</row>
    <row r="299" spans="1:55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</row>
    <row r="300" spans="1:55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</row>
    <row r="301" spans="1:55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</row>
    <row r="302" spans="1:55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spans="1:55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spans="1:55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spans="1:55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spans="1:55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spans="1:55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spans="1:55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spans="1:55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spans="1:55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spans="1:55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spans="1:55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spans="1:55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spans="1:55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spans="1:55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spans="1:55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spans="1:55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spans="1:55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spans="1:55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spans="1:55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spans="1:55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spans="1:55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spans="1:55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spans="1:55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spans="1:55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spans="1:55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spans="1:55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spans="1:55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spans="1:55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spans="1:55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spans="1:55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spans="1:55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spans="1:55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spans="1:55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spans="1:55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spans="1:55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spans="1:55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 spans="1:55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 spans="1:55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spans="1:55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spans="1:55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spans="1:55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spans="1:55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spans="1:55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spans="1:55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spans="1:55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spans="1:55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spans="1:55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spans="1:55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spans="1:55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 spans="1:55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spans="1:55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spans="1:55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spans="1:55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spans="1:55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spans="1:55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spans="1:55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spans="1:55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spans="1:55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spans="1:55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spans="1:55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spans="1:55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spans="1:55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spans="1:55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spans="1:55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spans="1:55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spans="1:55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spans="1:55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spans="1:55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spans="1:55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spans="1:55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spans="1:55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 spans="1:55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spans="1:55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spans="1:55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spans="1:55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spans="1:55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spans="1:55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spans="1:55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spans="1:55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spans="1:55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spans="1:55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spans="1:55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spans="1:55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spans="1:55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spans="1:55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spans="1:55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spans="1:55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spans="1:55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spans="1:55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spans="1:55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spans="1:55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spans="1:55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spans="1:55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spans="1:55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spans="1:55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spans="1:55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spans="1:55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spans="1:55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spans="1:55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spans="1:55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spans="1:55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spans="1:55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spans="1:55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spans="1:55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spans="1:55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spans="1:55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spans="1:55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spans="1:55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spans="1:55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spans="1:55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spans="1:55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spans="1:55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spans="1:55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spans="1:55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spans="1:55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spans="1:55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spans="1:55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spans="1:55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spans="1:55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spans="1:55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 spans="1:55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spans="1:55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spans="1:55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spans="1:55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spans="1:55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spans="1:55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spans="1:55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spans="1:55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 spans="1:55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 spans="1:55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spans="1:55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spans="1:55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spans="1:55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spans="1:55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spans="1:55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spans="1:55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spans="1:55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spans="1:55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spans="1:55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spans="1:55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spans="1:55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spans="1:55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spans="1:55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spans="1:55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spans="1:55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spans="1:55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spans="1:55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spans="1:55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spans="1:55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spans="1:55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spans="1:55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spans="1:55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spans="1:55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spans="1:55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spans="1:55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spans="1:55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spans="1:55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spans="1:55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spans="1:55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spans="1:55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spans="1:55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spans="1:55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spans="1:55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spans="1:55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55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spans="1:55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spans="1:55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spans="1:55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spans="1:55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spans="1:55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spans="1:55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spans="1:55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spans="1:55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spans="1:55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spans="1:55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spans="1:55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spans="1:55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spans="1:55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spans="1:55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spans="1:55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spans="1:55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spans="1:55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spans="1:55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spans="1:55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spans="1:55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spans="1:55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spans="1:55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spans="1:55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spans="1:55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spans="1:55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spans="1:55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spans="1:55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spans="1:55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spans="1:55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spans="1:55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spans="1:55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spans="1:55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spans="1:55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spans="1:55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spans="1:55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spans="1:55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spans="1:55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spans="1:55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spans="1:55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spans="1:55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spans="1:55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spans="1:55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spans="1:55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spans="1:55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spans="1:55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spans="1:55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spans="1:55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spans="1:55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spans="1:55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spans="1:55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spans="1:55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spans="1:55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spans="1:55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spans="1:55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spans="1:55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spans="1:55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spans="1:55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spans="1:55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spans="1:55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spans="1:55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spans="1:55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spans="1:55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spans="1:55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spans="1:55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spans="1:55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spans="1:55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spans="1:55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spans="1:55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spans="1:55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spans="1:55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spans="1:55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spans="1:55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spans="1:55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spans="1:55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spans="1:55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spans="1:55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spans="1:55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spans="1:55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spans="1:55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spans="1:55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spans="1:55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spans="1:55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spans="1:55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spans="1:55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spans="1:55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spans="1:55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spans="1:55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spans="1:55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spans="1:55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spans="1:55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spans="1:55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spans="1:55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spans="1:55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spans="1:55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spans="1:55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spans="1:55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spans="1:55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spans="1:55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spans="1:55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spans="1:55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spans="1:55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spans="1:55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spans="1:55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spans="1:55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spans="1:55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spans="1:55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spans="1:55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spans="1:55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spans="1:55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spans="1:55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spans="1:55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spans="1:55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spans="1:55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spans="1:55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spans="1:55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spans="1:55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spans="1:55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spans="1:55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spans="1:55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spans="1:55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spans="1:55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spans="1:55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spans="1:55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spans="1:55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spans="1:55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spans="1:55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spans="1:55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spans="1:55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spans="1:55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spans="1:55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spans="1:55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spans="1:55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spans="1:55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spans="1:55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spans="1:55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spans="1:55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spans="1:55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spans="1:55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spans="1:55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spans="1:55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spans="1:55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spans="1:55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spans="1:55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spans="1:55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spans="1:55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spans="1:55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spans="1:55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spans="1:55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spans="1:55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spans="1:55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spans="1:55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spans="1:55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spans="1:55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spans="1:55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spans="1:55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spans="1:55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spans="1:55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spans="1:55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spans="1:55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spans="1:55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spans="1:55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spans="1:55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spans="1:55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spans="1:55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spans="1:55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spans="1:55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spans="1:55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spans="1:55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spans="1:55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spans="1:55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spans="1:55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spans="1:55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spans="1:55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spans="1:55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spans="1:55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spans="1:55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spans="1:55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spans="1:55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spans="1:55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spans="1:55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spans="1:55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spans="1:55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spans="1:55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spans="1:55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spans="1:55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spans="1:55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spans="1:55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spans="1:55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spans="1:55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spans="1:55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spans="1:55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spans="1:55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spans="1:55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spans="1:55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spans="1:55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spans="1:55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spans="1:55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spans="1:55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spans="1:55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spans="1:55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spans="1:55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spans="1:55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spans="1:55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spans="1:55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spans="1:55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spans="1:55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spans="1:55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spans="1:55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spans="1:55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spans="1:55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spans="1:55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spans="1:55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spans="1:55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spans="1:55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spans="1:55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spans="1:55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spans="1:55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spans="1:55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spans="1:55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spans="1:55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spans="1:55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spans="1:55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spans="1:55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spans="1:55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spans="1:55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spans="1:55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spans="1:55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spans="1:55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spans="1:55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</sheetData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גיליון3">
    <tabColor rgb="FF00B050"/>
  </sheetPr>
  <dimension ref="A1:BC1000"/>
  <sheetViews>
    <sheetView rightToLeft="1" workbookViewId="0">
      <pane ySplit="1" topLeftCell="A2" activePane="bottomLeft" state="frozen"/>
      <selection pane="bottomLeft" activeCell="AD14" sqref="AD14"/>
    </sheetView>
  </sheetViews>
  <sheetFormatPr defaultColWidth="12.59765625" defaultRowHeight="15" customHeight="1" x14ac:dyDescent="0.25"/>
  <cols>
    <col min="1" max="1" width="5.69921875" customWidth="1"/>
    <col min="2" max="2" width="24.3984375" customWidth="1"/>
    <col min="3" max="52" width="3.3984375" customWidth="1"/>
    <col min="53" max="54" width="5.69921875" customWidth="1"/>
    <col min="55" max="55" width="90" customWidth="1"/>
  </cols>
  <sheetData>
    <row r="1" spans="1:55" ht="14.25" customHeight="1" x14ac:dyDescent="0.25">
      <c r="A1" s="1" t="s">
        <v>0</v>
      </c>
      <c r="B1" s="1" t="s">
        <v>63</v>
      </c>
      <c r="C1" s="24">
        <v>1</v>
      </c>
      <c r="D1" s="24">
        <f t="shared" ref="D1:AZ1" si="0">+C1+1</f>
        <v>2</v>
      </c>
      <c r="E1" s="24">
        <f t="shared" si="0"/>
        <v>3</v>
      </c>
      <c r="F1" s="24">
        <f t="shared" si="0"/>
        <v>4</v>
      </c>
      <c r="G1" s="24">
        <f t="shared" si="0"/>
        <v>5</v>
      </c>
      <c r="H1" s="24">
        <f t="shared" si="0"/>
        <v>6</v>
      </c>
      <c r="I1" s="24">
        <f t="shared" si="0"/>
        <v>7</v>
      </c>
      <c r="J1" s="24">
        <f t="shared" si="0"/>
        <v>8</v>
      </c>
      <c r="K1" s="24">
        <f t="shared" si="0"/>
        <v>9</v>
      </c>
      <c r="L1" s="24">
        <f t="shared" si="0"/>
        <v>10</v>
      </c>
      <c r="M1" s="24">
        <f t="shared" si="0"/>
        <v>11</v>
      </c>
      <c r="N1" s="24">
        <f t="shared" si="0"/>
        <v>12</v>
      </c>
      <c r="O1" s="24">
        <f t="shared" si="0"/>
        <v>13</v>
      </c>
      <c r="P1" s="24">
        <f t="shared" si="0"/>
        <v>14</v>
      </c>
      <c r="Q1" s="24">
        <f t="shared" si="0"/>
        <v>15</v>
      </c>
      <c r="R1" s="24">
        <f t="shared" si="0"/>
        <v>16</v>
      </c>
      <c r="S1" s="24">
        <f t="shared" si="0"/>
        <v>17</v>
      </c>
      <c r="T1" s="24">
        <f t="shared" si="0"/>
        <v>18</v>
      </c>
      <c r="U1" s="24">
        <f t="shared" si="0"/>
        <v>19</v>
      </c>
      <c r="V1" s="24">
        <f t="shared" si="0"/>
        <v>20</v>
      </c>
      <c r="W1" s="24">
        <f t="shared" si="0"/>
        <v>21</v>
      </c>
      <c r="X1" s="24">
        <f t="shared" si="0"/>
        <v>22</v>
      </c>
      <c r="Y1" s="24">
        <f t="shared" si="0"/>
        <v>23</v>
      </c>
      <c r="Z1" s="24">
        <f t="shared" si="0"/>
        <v>24</v>
      </c>
      <c r="AA1" s="24">
        <f t="shared" si="0"/>
        <v>25</v>
      </c>
      <c r="AB1" s="24">
        <f t="shared" si="0"/>
        <v>26</v>
      </c>
      <c r="AC1" s="24">
        <f t="shared" si="0"/>
        <v>27</v>
      </c>
      <c r="AD1" s="24">
        <f t="shared" si="0"/>
        <v>28</v>
      </c>
      <c r="AE1" s="24">
        <f t="shared" si="0"/>
        <v>29</v>
      </c>
      <c r="AF1" s="24">
        <f t="shared" si="0"/>
        <v>30</v>
      </c>
      <c r="AG1" s="24">
        <f t="shared" si="0"/>
        <v>31</v>
      </c>
      <c r="AH1" s="24">
        <f t="shared" si="0"/>
        <v>32</v>
      </c>
      <c r="AI1" s="24">
        <f t="shared" si="0"/>
        <v>33</v>
      </c>
      <c r="AJ1" s="24">
        <f t="shared" si="0"/>
        <v>34</v>
      </c>
      <c r="AK1" s="24">
        <f t="shared" si="0"/>
        <v>35</v>
      </c>
      <c r="AL1" s="24">
        <f t="shared" si="0"/>
        <v>36</v>
      </c>
      <c r="AM1" s="24">
        <f t="shared" si="0"/>
        <v>37</v>
      </c>
      <c r="AN1" s="24">
        <f t="shared" si="0"/>
        <v>38</v>
      </c>
      <c r="AO1" s="24">
        <f t="shared" si="0"/>
        <v>39</v>
      </c>
      <c r="AP1" s="24">
        <f t="shared" si="0"/>
        <v>40</v>
      </c>
      <c r="AQ1" s="24">
        <f t="shared" si="0"/>
        <v>41</v>
      </c>
      <c r="AR1" s="24">
        <f t="shared" si="0"/>
        <v>42</v>
      </c>
      <c r="AS1" s="24">
        <f t="shared" si="0"/>
        <v>43</v>
      </c>
      <c r="AT1" s="24">
        <f t="shared" si="0"/>
        <v>44</v>
      </c>
      <c r="AU1" s="24">
        <f t="shared" si="0"/>
        <v>45</v>
      </c>
      <c r="AV1" s="24">
        <f t="shared" si="0"/>
        <v>46</v>
      </c>
      <c r="AW1" s="24">
        <f t="shared" si="0"/>
        <v>47</v>
      </c>
      <c r="AX1" s="24">
        <f t="shared" si="0"/>
        <v>48</v>
      </c>
      <c r="AY1" s="24">
        <f t="shared" si="0"/>
        <v>49</v>
      </c>
      <c r="AZ1" s="24">
        <f t="shared" si="0"/>
        <v>50</v>
      </c>
      <c r="BA1" s="21"/>
      <c r="BB1" s="2"/>
      <c r="BC1" s="5" t="s">
        <v>19</v>
      </c>
    </row>
    <row r="2" spans="1:55" ht="14.25" customHeight="1" x14ac:dyDescent="0.25">
      <c r="A2" s="25">
        <f>IF(Competitors!A2="","",Competitors!A2)</f>
        <v>1</v>
      </c>
      <c r="B2" s="25" t="str">
        <f>IF(Competitors!B2=0,"",Competitors!B2)</f>
        <v>אביאל דורון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"/>
      <c r="BB2" s="2"/>
      <c r="BC2" s="4" t="s">
        <v>64</v>
      </c>
    </row>
    <row r="3" spans="1:55" ht="14.25" customHeight="1" x14ac:dyDescent="0.25">
      <c r="A3" s="27">
        <f>IF(Competitors!A3="","",Competitors!A3)</f>
        <v>2</v>
      </c>
      <c r="B3" s="27" t="str">
        <f>IF(Competitors!B3=0,"",Competitors!B3)</f>
        <v>אביתר פינחס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"/>
      <c r="BB3" s="2"/>
      <c r="BC3" s="4" t="s">
        <v>65</v>
      </c>
    </row>
    <row r="4" spans="1:55" ht="14.25" customHeight="1" x14ac:dyDescent="0.25">
      <c r="A4" s="25">
        <f>IF(Competitors!A4="","",Competitors!A4)</f>
        <v>3</v>
      </c>
      <c r="B4" s="25" t="str">
        <f>IF(Competitors!B4=0,"",Competitors!B4)</f>
        <v>אברהם  ורשאי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"/>
      <c r="BB4" s="2"/>
      <c r="BC4" s="28" t="s">
        <v>66</v>
      </c>
    </row>
    <row r="5" spans="1:55" ht="14.25" customHeight="1" x14ac:dyDescent="0.25">
      <c r="A5" s="27">
        <f>IF(Competitors!A5="","",Competitors!A5)</f>
        <v>4</v>
      </c>
      <c r="B5" s="27" t="str">
        <f>IF(Competitors!B5=0,"",Competitors!B5)</f>
        <v>אדם כהן</v>
      </c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"/>
      <c r="BB5" s="2"/>
      <c r="BC5" s="2"/>
    </row>
    <row r="6" spans="1:55" ht="14.25" customHeight="1" x14ac:dyDescent="0.25">
      <c r="A6" s="25">
        <f>IF(Competitors!A6="","",Competitors!A6)</f>
        <v>5</v>
      </c>
      <c r="B6" s="25" t="str">
        <f>IF(Competitors!B6=0,"",Competitors!B6)</f>
        <v>אופרי לוי</v>
      </c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"/>
      <c r="BB6" s="2"/>
      <c r="BC6" s="2"/>
    </row>
    <row r="7" spans="1:55" ht="14.25" customHeight="1" x14ac:dyDescent="0.25">
      <c r="A7" s="27">
        <f>IF(Competitors!A7="","",Competitors!A7)</f>
        <v>6</v>
      </c>
      <c r="B7" s="27" t="str">
        <f>IF(Competitors!B7=0,"",Competitors!B7)</f>
        <v>אור סימון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"/>
      <c r="BB7" s="2"/>
      <c r="BC7" s="2"/>
    </row>
    <row r="8" spans="1:55" ht="14.25" customHeight="1" x14ac:dyDescent="0.25">
      <c r="A8" s="25">
        <f>IF(Competitors!A8="","",Competitors!A8)</f>
        <v>7</v>
      </c>
      <c r="B8" s="25" t="str">
        <f>IF(Competitors!B8=0,"",Competitors!B8)</f>
        <v>אור רינגל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"/>
      <c r="BB8" s="2"/>
      <c r="BC8" s="2"/>
    </row>
    <row r="9" spans="1:55" ht="14.25" customHeight="1" x14ac:dyDescent="0.25">
      <c r="A9" s="27">
        <f>IF(Competitors!A9="","",Competitors!A9)</f>
        <v>8</v>
      </c>
      <c r="B9" s="27" t="str">
        <f>IF(Competitors!B9=0,"",Competitors!B9)</f>
        <v>אורי שמואל שחר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"/>
      <c r="BB9" s="2"/>
      <c r="BC9" s="2"/>
    </row>
    <row r="10" spans="1:55" ht="14.25" customHeight="1" x14ac:dyDescent="0.25">
      <c r="A10" s="25">
        <f>IF(Competitors!A10="","",Competitors!A10)</f>
        <v>9</v>
      </c>
      <c r="B10" s="25" t="str">
        <f>IF(Competitors!B10=0,"",Competitors!B10)</f>
        <v>אייל לוי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"/>
      <c r="BB10" s="2"/>
      <c r="BC10" s="2"/>
    </row>
    <row r="11" spans="1:55" ht="14.25" customHeight="1" x14ac:dyDescent="0.25">
      <c r="A11" s="27">
        <f>IF(Competitors!A11="","",Competitors!A11)</f>
        <v>10</v>
      </c>
      <c r="B11" s="27" t="str">
        <f>IF(Competitors!B11=0,"",Competitors!B11)</f>
        <v>אילי אברמוביץ'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"/>
      <c r="BB11" s="2"/>
      <c r="BC11" s="2"/>
    </row>
    <row r="12" spans="1:55" ht="14.25" customHeight="1" x14ac:dyDescent="0.25">
      <c r="A12" s="25">
        <f>IF(Competitors!A12="","",Competitors!A12)</f>
        <v>11</v>
      </c>
      <c r="B12" s="25" t="str">
        <f>IF(Competitors!B12=0,"",Competitors!B12)</f>
        <v>איתי הוברמן</v>
      </c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"/>
      <c r="BB12" s="2"/>
      <c r="BC12" s="2"/>
    </row>
    <row r="13" spans="1:55" ht="14.25" customHeight="1" x14ac:dyDescent="0.25">
      <c r="A13" s="27">
        <f>IF(Competitors!A13="","",Competitors!A13)</f>
        <v>12</v>
      </c>
      <c r="B13" s="27" t="str">
        <f>IF(Competitors!B13=0,"",Competitors!B13)</f>
        <v>איתמר ארז</v>
      </c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"/>
      <c r="BB13" s="2"/>
      <c r="BC13" s="2"/>
    </row>
    <row r="14" spans="1:55" ht="14.25" customHeight="1" x14ac:dyDescent="0.25">
      <c r="A14" s="25">
        <f>IF(Competitors!A14="","",Competitors!A14)</f>
        <v>13</v>
      </c>
      <c r="B14" s="25" t="str">
        <f>IF(Competitors!B14=0,"",Competitors!B14)</f>
        <v>איתמר גולדשמידט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"/>
      <c r="BB14" s="2"/>
      <c r="BC14" s="2"/>
    </row>
    <row r="15" spans="1:55" ht="14.25" customHeight="1" x14ac:dyDescent="0.25">
      <c r="A15" s="27">
        <f>IF(Competitors!A15="","",Competitors!A15)</f>
        <v>14</v>
      </c>
      <c r="B15" s="27" t="str">
        <f>IF(Competitors!B15=0,"",Competitors!B15)</f>
        <v>איתמר מורדכוביץ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"/>
      <c r="BB15" s="2"/>
      <c r="BC15" s="2"/>
    </row>
    <row r="16" spans="1:55" ht="14.25" customHeight="1" x14ac:dyDescent="0.25">
      <c r="A16" s="25">
        <f>IF(Competitors!A16="","",Competitors!A16)</f>
        <v>15</v>
      </c>
      <c r="B16" s="25" t="str">
        <f>IF(Competitors!B16=0,"",Competitors!B16)</f>
        <v>איתמר עטייה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"/>
      <c r="BB16" s="2"/>
      <c r="BC16" s="2"/>
    </row>
    <row r="17" spans="1:55" ht="14.25" customHeight="1" x14ac:dyDescent="0.25">
      <c r="A17" s="27">
        <f>IF(Competitors!A17="","",Competitors!A17)</f>
        <v>16</v>
      </c>
      <c r="B17" s="27" t="str">
        <f>IF(Competitors!B17=0,"",Competitors!B17)</f>
        <v>איתמר צרפתי</v>
      </c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"/>
      <c r="BB17" s="2"/>
      <c r="BC17" s="2"/>
    </row>
    <row r="18" spans="1:55" ht="14.25" customHeight="1" x14ac:dyDescent="0.25">
      <c r="A18" s="25">
        <f>IF(Competitors!A18="","",Competitors!A18)</f>
        <v>17</v>
      </c>
      <c r="B18" s="25" t="str">
        <f>IF(Competitors!B18=0,"",Competitors!B18)</f>
        <v>איתן יופה</v>
      </c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"/>
      <c r="BB18" s="2"/>
      <c r="BC18" s="2"/>
    </row>
    <row r="19" spans="1:55" ht="14.25" customHeight="1" x14ac:dyDescent="0.25">
      <c r="A19" s="27">
        <f>IF(Competitors!A19="","",Competitors!A19)</f>
        <v>18</v>
      </c>
      <c r="B19" s="27" t="str">
        <f>IF(Competitors!B19=0,"",Competitors!B19)</f>
        <v>אלון אוסדצי</v>
      </c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"/>
      <c r="BB19" s="2"/>
      <c r="BC19" s="2"/>
    </row>
    <row r="20" spans="1:55" ht="14.25" customHeight="1" x14ac:dyDescent="0.25">
      <c r="A20" s="25">
        <f>IF(Competitors!A20="","",Competitors!A20)</f>
        <v>19</v>
      </c>
      <c r="B20" s="25" t="str">
        <f>IF(Competitors!B20=0,"",Competitors!B20)</f>
        <v xml:space="preserve">אלון ליברמן </v>
      </c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"/>
      <c r="BB20" s="2"/>
      <c r="BC20" s="2"/>
    </row>
    <row r="21" spans="1:55" ht="14.25" customHeight="1" x14ac:dyDescent="0.25">
      <c r="A21" s="27">
        <f>IF(Competitors!A21="","",Competitors!A21)</f>
        <v>20</v>
      </c>
      <c r="B21" s="27" t="str">
        <f>IF(Competitors!B21=0,"",Competitors!B21)</f>
        <v>אלון פיק</v>
      </c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"/>
      <c r="BB21" s="2"/>
      <c r="BC21" s="2"/>
    </row>
    <row r="22" spans="1:55" ht="14.25" customHeight="1" x14ac:dyDescent="0.25">
      <c r="A22" s="25">
        <f>IF(Competitors!A22="","",Competitors!A22)</f>
        <v>21</v>
      </c>
      <c r="B22" s="25" t="str">
        <f>IF(Competitors!B22=0,"",Competitors!B22)</f>
        <v>אלמה ורדימון</v>
      </c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"/>
      <c r="BB22" s="2"/>
      <c r="BC22" s="2"/>
    </row>
    <row r="23" spans="1:55" ht="14.25" customHeight="1" x14ac:dyDescent="0.25">
      <c r="A23" s="27">
        <f>IF(Competitors!A23="","",Competitors!A23)</f>
        <v>22</v>
      </c>
      <c r="B23" s="27" t="str">
        <f>IF(Competitors!B23=0,"",Competitors!B23)</f>
        <v>אלעד נצר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"/>
      <c r="BB23" s="2"/>
      <c r="BC23" s="2"/>
    </row>
    <row r="24" spans="1:55" ht="14.25" customHeight="1" x14ac:dyDescent="0.25">
      <c r="A24" s="25">
        <f>IF(Competitors!A24="","",Competitors!A24)</f>
        <v>23</v>
      </c>
      <c r="B24" s="25" t="str">
        <f>IF(Competitors!B24=0,"",Competitors!B24)</f>
        <v>אסף אולמר</v>
      </c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"/>
      <c r="BB24" s="2"/>
      <c r="BC24" s="2"/>
    </row>
    <row r="25" spans="1:55" ht="14.25" customHeight="1" x14ac:dyDescent="0.25">
      <c r="A25" s="27">
        <f>IF(Competitors!A25="","",Competitors!A25)</f>
        <v>24</v>
      </c>
      <c r="B25" s="27" t="str">
        <f>IF(Competitors!B25=0,"",Competitors!B25)</f>
        <v>אסף יעקב</v>
      </c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"/>
      <c r="BB25" s="2"/>
      <c r="BC25" s="2"/>
    </row>
    <row r="26" spans="1:55" ht="14.25" customHeight="1" x14ac:dyDescent="0.25">
      <c r="A26" s="25">
        <f>IF(Competitors!A26="","",Competitors!A26)</f>
        <v>25</v>
      </c>
      <c r="B26" s="25" t="str">
        <f>IF(Competitors!B26=0,"",Competitors!B26)</f>
        <v>אריאל פריד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"/>
      <c r="BB26" s="2"/>
      <c r="BC26" s="2"/>
    </row>
    <row r="27" spans="1:55" ht="14.25" customHeight="1" x14ac:dyDescent="0.25">
      <c r="A27" s="27">
        <f>IF(Competitors!A27="","",Competitors!A27)</f>
        <v>26</v>
      </c>
      <c r="B27" s="27" t="str">
        <f>IF(Competitors!B27=0,"",Competitors!B27)</f>
        <v>בן גולדשמידט</v>
      </c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"/>
      <c r="BB27" s="2"/>
      <c r="BC27" s="2"/>
    </row>
    <row r="28" spans="1:55" ht="14.25" customHeight="1" x14ac:dyDescent="0.25">
      <c r="A28" s="25">
        <f>IF(Competitors!A28="","",Competitors!A28)</f>
        <v>27</v>
      </c>
      <c r="B28" s="25" t="str">
        <f>IF(Competitors!B28=0,"",Competitors!B28)</f>
        <v>בני אין  גלפמן</v>
      </c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"/>
      <c r="BB28" s="2"/>
      <c r="BC28" s="2"/>
    </row>
    <row r="29" spans="1:55" ht="14.25" customHeight="1" x14ac:dyDescent="0.25">
      <c r="A29" s="27">
        <f>IF(Competitors!A29="","",Competitors!A29)</f>
        <v>28</v>
      </c>
      <c r="B29" s="27" t="str">
        <f>IF(Competitors!B29=0,"",Competitors!B29)</f>
        <v>בנימין פאריק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"/>
      <c r="BB29" s="2"/>
      <c r="BC29" s="2"/>
    </row>
    <row r="30" spans="1:55" ht="14.25" customHeight="1" x14ac:dyDescent="0.25">
      <c r="A30" s="25">
        <f>IF(Competitors!A30="","",Competitors!A30)</f>
        <v>29</v>
      </c>
      <c r="B30" s="25" t="str">
        <f>IF(Competitors!B30=0,"",Competitors!B30)</f>
        <v>גיא עמרי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"/>
      <c r="BB30" s="2"/>
      <c r="BC30" s="2"/>
    </row>
    <row r="31" spans="1:55" ht="14.25" customHeight="1" x14ac:dyDescent="0.25">
      <c r="A31" s="27">
        <f>IF(Competitors!A31="","",Competitors!A31)</f>
        <v>30</v>
      </c>
      <c r="B31" s="27" t="str">
        <f>IF(Competitors!B31=0,"",Competitors!B31)</f>
        <v>גיא פלג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"/>
      <c r="BB31" s="2"/>
      <c r="BC31" s="2"/>
    </row>
    <row r="32" spans="1:55" ht="14.25" customHeight="1" x14ac:dyDescent="0.25">
      <c r="A32" s="25">
        <f>IF(Competitors!A32="","",Competitors!A32)</f>
        <v>31</v>
      </c>
      <c r="B32" s="25" t="str">
        <f>IF(Competitors!B32=0,"",Competitors!B32)</f>
        <v>גיא קורקוס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"/>
      <c r="BB32" s="2"/>
      <c r="BC32" s="2"/>
    </row>
    <row r="33" spans="1:55" ht="14.25" customHeight="1" x14ac:dyDescent="0.25">
      <c r="A33" s="27">
        <f>IF(Competitors!A33="","",Competitors!A33)</f>
        <v>32</v>
      </c>
      <c r="B33" s="27" t="str">
        <f>IF(Competitors!B33=0,"",Competitors!B33)</f>
        <v>גיא קציר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"/>
      <c r="BB33" s="2"/>
      <c r="BC33" s="2"/>
    </row>
    <row r="34" spans="1:55" ht="14.25" customHeight="1" x14ac:dyDescent="0.25">
      <c r="A34" s="25">
        <f>IF(Competitors!A34="","",Competitors!A34)</f>
        <v>33</v>
      </c>
      <c r="B34" s="25" t="str">
        <f>IF(Competitors!B34=0,"",Competitors!B34)</f>
        <v>גיל דטנר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"/>
      <c r="BB34" s="2"/>
      <c r="BC34" s="2"/>
    </row>
    <row r="35" spans="1:55" ht="14.25" customHeight="1" x14ac:dyDescent="0.25">
      <c r="A35" s="27">
        <f>IF(Competitors!A35="","",Competitors!A35)</f>
        <v>34</v>
      </c>
      <c r="B35" s="27" t="str">
        <f>IF(Competitors!B35=0,"",Competitors!B35)</f>
        <v>גילעד רפאל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"/>
      <c r="BB35" s="2"/>
      <c r="BC35" s="2"/>
    </row>
    <row r="36" spans="1:55" ht="14.25" customHeight="1" x14ac:dyDescent="0.25">
      <c r="A36" s="25">
        <f>IF(Competitors!A36="","",Competitors!A36)</f>
        <v>35</v>
      </c>
      <c r="B36" s="25" t="str">
        <f>IF(Competitors!B36=0,"",Competitors!B36)</f>
        <v>גלי ברסקה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"/>
      <c r="BB36" s="2"/>
      <c r="BC36" s="2"/>
    </row>
    <row r="37" spans="1:55" ht="14.25" customHeight="1" x14ac:dyDescent="0.25">
      <c r="A37" s="27">
        <f>IF(Competitors!A37="","",Competitors!A37)</f>
        <v>36</v>
      </c>
      <c r="B37" s="27" t="str">
        <f>IF(Competitors!B37=0,"",Competitors!B37)</f>
        <v>דויד אילן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"/>
      <c r="BB37" s="2"/>
      <c r="BC37" s="2"/>
    </row>
    <row r="38" spans="1:55" ht="14.25" customHeight="1" x14ac:dyDescent="0.25">
      <c r="A38" s="25">
        <f>IF(Competitors!A38="","",Competitors!A38)</f>
        <v>37</v>
      </c>
      <c r="B38" s="25" t="str">
        <f>IF(Competitors!B38=0,"",Competitors!B38)</f>
        <v>דן זסלבסקי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"/>
      <c r="BB38" s="2"/>
      <c r="BC38" s="2"/>
    </row>
    <row r="39" spans="1:55" ht="14.25" customHeight="1" x14ac:dyDescent="0.25">
      <c r="A39" s="27">
        <f>IF(Competitors!A39="","",Competitors!A39)</f>
        <v>38</v>
      </c>
      <c r="B39" s="27" t="str">
        <f>IF(Competitors!B39=0,"",Competitors!B39)</f>
        <v>דניאל  אטיאס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"/>
      <c r="BB39" s="2"/>
      <c r="BC39" s="2"/>
    </row>
    <row r="40" spans="1:55" ht="14.25" customHeight="1" x14ac:dyDescent="0.25">
      <c r="A40" s="25">
        <f>IF(Competitors!A40="","",Competitors!A40)</f>
        <v>39</v>
      </c>
      <c r="B40" s="25" t="str">
        <f>IF(Competitors!B40=0,"",Competitors!B40)</f>
        <v>הילה גולדמן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"/>
      <c r="BB40" s="2"/>
      <c r="BC40" s="2"/>
    </row>
    <row r="41" spans="1:55" ht="14.25" customHeight="1" x14ac:dyDescent="0.25">
      <c r="A41" s="27">
        <f>IF(Competitors!A41="","",Competitors!A41)</f>
        <v>40</v>
      </c>
      <c r="B41" s="27" t="str">
        <f>IF(Competitors!B41=0,"",Competitors!B41)</f>
        <v>חגי הפטר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"/>
      <c r="BB41" s="2"/>
      <c r="BC41" s="2"/>
    </row>
    <row r="42" spans="1:55" ht="14.25" customHeight="1" x14ac:dyDescent="0.25">
      <c r="A42" s="25">
        <f>IF(Competitors!A42="","",Competitors!A42)</f>
        <v>41</v>
      </c>
      <c r="B42" s="25" t="str">
        <f>IF(Competitors!B42=0,"",Competitors!B42)</f>
        <v>יהונתן יוריסטה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"/>
      <c r="BB42" s="2"/>
      <c r="BC42" s="2"/>
    </row>
    <row r="43" spans="1:55" ht="14.25" customHeight="1" x14ac:dyDescent="0.25">
      <c r="A43" s="27">
        <f>IF(Competitors!A43="","",Competitors!A43)</f>
        <v>42</v>
      </c>
      <c r="B43" s="27" t="str">
        <f>IF(Competitors!B43=0,"",Competitors!B43)</f>
        <v>יהל סנד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"/>
      <c r="BB43" s="2"/>
      <c r="BC43" s="2"/>
    </row>
    <row r="44" spans="1:55" ht="14.25" customHeight="1" x14ac:dyDescent="0.25">
      <c r="A44" s="25">
        <f>IF(Competitors!A44="","",Competitors!A44)</f>
        <v>43</v>
      </c>
      <c r="B44" s="25" t="str">
        <f>IF(Competitors!B44=0,"",Competitors!B44)</f>
        <v>יהלי זיסוביץ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"/>
      <c r="BB44" s="2"/>
      <c r="BC44" s="2"/>
    </row>
    <row r="45" spans="1:55" ht="14.25" customHeight="1" x14ac:dyDescent="0.25">
      <c r="A45" s="27">
        <f>IF(Competitors!A45="","",Competitors!A45)</f>
        <v>44</v>
      </c>
      <c r="B45" s="27" t="str">
        <f>IF(Competitors!B45=0,"",Competitors!B45)</f>
        <v>יואב קלדרון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"/>
      <c r="BB45" s="2"/>
      <c r="BC45" s="2"/>
    </row>
    <row r="46" spans="1:55" ht="14.25" customHeight="1" x14ac:dyDescent="0.25">
      <c r="A46" s="25">
        <f>IF(Competitors!A46="","",Competitors!A46)</f>
        <v>45</v>
      </c>
      <c r="B46" s="25" t="str">
        <f>IF(Competitors!B46=0,"",Competitors!B46)</f>
        <v>יותם  רז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"/>
      <c r="BB46" s="2"/>
      <c r="BC46" s="2"/>
    </row>
    <row r="47" spans="1:55" ht="14.25" customHeight="1" x14ac:dyDescent="0.25">
      <c r="A47" s="27">
        <f>IF(Competitors!A47="","",Competitors!A47)</f>
        <v>46</v>
      </c>
      <c r="B47" s="27" t="str">
        <f>IF(Competitors!B47=0,"",Competitors!B47)</f>
        <v>יותם שיין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"/>
      <c r="BB47" s="2"/>
      <c r="BC47" s="2"/>
    </row>
    <row r="48" spans="1:55" ht="14.25" customHeight="1" x14ac:dyDescent="0.25">
      <c r="A48" s="25">
        <f>IF(Competitors!A48="","",Competitors!A48)</f>
        <v>47</v>
      </c>
      <c r="B48" s="25" t="str">
        <f>IF(Competitors!B48=0,"",Competitors!B48)</f>
        <v>ינאי  נימצן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"/>
      <c r="BB48" s="2"/>
      <c r="BC48" s="2"/>
    </row>
    <row r="49" spans="1:55" ht="14.25" customHeight="1" x14ac:dyDescent="0.25">
      <c r="A49" s="27">
        <f>IF(Competitors!A49="","",Competitors!A49)</f>
        <v>48</v>
      </c>
      <c r="B49" s="27" t="str">
        <f>IF(Competitors!B49=0,"",Competitors!B49)</f>
        <v>ינאי גור לביא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"/>
      <c r="BB49" s="2"/>
      <c r="BC49" s="2"/>
    </row>
    <row r="50" spans="1:55" ht="14.25" customHeight="1" x14ac:dyDescent="0.25">
      <c r="A50" s="25">
        <f>IF(Competitors!A50="","",Competitors!A50)</f>
        <v>49</v>
      </c>
      <c r="B50" s="25" t="str">
        <f>IF(Competitors!B50=0,"",Competitors!B50)</f>
        <v>ירין הרמן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"/>
      <c r="BB50" s="2"/>
      <c r="BC50" s="2"/>
    </row>
    <row r="51" spans="1:55" ht="14.25" customHeight="1" x14ac:dyDescent="0.25">
      <c r="A51" s="27">
        <f>IF(Competitors!A51="","",Competitors!A51)</f>
        <v>50</v>
      </c>
      <c r="B51" s="27" t="str">
        <f>IF(Competitors!B51=0,"",Competitors!B51)</f>
        <v>לב קרבצוב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"/>
      <c r="BB51" s="2"/>
      <c r="BC51" s="2"/>
    </row>
    <row r="52" spans="1:55" ht="14.25" customHeight="1" x14ac:dyDescent="0.25">
      <c r="A52" s="25">
        <f>IF(Competitors!A52="","",Competitors!A52)</f>
        <v>51</v>
      </c>
      <c r="B52" s="25" t="str">
        <f>IF(Competitors!B52=0,"",Competitors!B52)</f>
        <v>לביא שמעוני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"/>
      <c r="BB52" s="2"/>
      <c r="BC52" s="2"/>
    </row>
    <row r="53" spans="1:55" ht="14.25" customHeight="1" x14ac:dyDescent="0.25">
      <c r="A53" s="27">
        <f>IF(Competitors!A53="","",Competitors!A53)</f>
        <v>52</v>
      </c>
      <c r="B53" s="27" t="str">
        <f>IF(Competitors!B53=0,"",Competitors!B53)</f>
        <v>ליאב רייכמן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"/>
      <c r="BB53" s="2"/>
      <c r="BC53" s="2"/>
    </row>
    <row r="54" spans="1:55" ht="14.25" customHeight="1" x14ac:dyDescent="0.25">
      <c r="A54" s="25">
        <f>IF(Competitors!A54="","",Competitors!A54)</f>
        <v>53</v>
      </c>
      <c r="B54" s="25" t="str">
        <f>IF(Competitors!B54=0,"",Competitors!B54)</f>
        <v>ליאון קאופמן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"/>
      <c r="BB54" s="2"/>
      <c r="BC54" s="2"/>
    </row>
    <row r="55" spans="1:55" ht="14.25" customHeight="1" x14ac:dyDescent="0.25">
      <c r="A55" s="27">
        <f>IF(Competitors!A55="","",Competitors!A55)</f>
        <v>54</v>
      </c>
      <c r="B55" s="27" t="str">
        <f>IF(Competitors!B55=0,"",Competitors!B55)</f>
        <v>ליאן ון לואן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"/>
      <c r="BB55" s="2"/>
      <c r="BC55" s="2"/>
    </row>
    <row r="56" spans="1:55" ht="14.25" customHeight="1" x14ac:dyDescent="0.25">
      <c r="A56" s="25">
        <f>IF(Competitors!A56="","",Competitors!A56)</f>
        <v>55</v>
      </c>
      <c r="B56" s="25" t="str">
        <f>IF(Competitors!B56=0,"",Competitors!B56)</f>
        <v>לירוי נתנאל כהן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"/>
      <c r="BB56" s="2"/>
      <c r="BC56" s="2"/>
    </row>
    <row r="57" spans="1:55" ht="14.25" customHeight="1" x14ac:dyDescent="0.25">
      <c r="A57" s="27">
        <f>IF(Competitors!A57="","",Competitors!A57)</f>
        <v>56</v>
      </c>
      <c r="B57" s="27" t="str">
        <f>IF(Competitors!B57=0,"",Competitors!B57)</f>
        <v>לירי אביגדור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"/>
      <c r="BB57" s="2"/>
      <c r="BC57" s="2"/>
    </row>
    <row r="58" spans="1:55" ht="14.25" customHeight="1" x14ac:dyDescent="0.25">
      <c r="A58" s="25">
        <f>IF(Competitors!A58="","",Competitors!A58)</f>
        <v>57</v>
      </c>
      <c r="B58" s="25" t="str">
        <f>IF(Competitors!B58=0,"",Competitors!B58)</f>
        <v>מאיה סטרובינסקי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"/>
      <c r="BB58" s="2"/>
      <c r="BC58" s="2"/>
    </row>
    <row r="59" spans="1:55" ht="14.25" customHeight="1" x14ac:dyDescent="0.25">
      <c r="A59" s="27">
        <f>IF(Competitors!A59="","",Competitors!A59)</f>
        <v>58</v>
      </c>
      <c r="B59" s="27" t="str">
        <f>IF(Competitors!B59=0,"",Competitors!B59)</f>
        <v>מיכל פייביש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"/>
      <c r="BB59" s="2"/>
      <c r="BC59" s="2"/>
    </row>
    <row r="60" spans="1:55" ht="14.25" customHeight="1" x14ac:dyDescent="0.25">
      <c r="A60" s="25">
        <f>IF(Competitors!A60="","",Competitors!A60)</f>
        <v>59</v>
      </c>
      <c r="B60" s="25" t="str">
        <f>IF(Competitors!B60=0,"",Competitors!B60)</f>
        <v>מעיין דוד איזנברג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"/>
      <c r="BB60" s="2"/>
      <c r="BC60" s="2"/>
    </row>
    <row r="61" spans="1:55" ht="14.25" customHeight="1" x14ac:dyDescent="0.25">
      <c r="A61" s="27">
        <f>IF(Competitors!A61="","",Competitors!A61)</f>
        <v>60</v>
      </c>
      <c r="B61" s="27" t="str">
        <f>IF(Competitors!B61=0,"",Competitors!B61)</f>
        <v>מעין גוטמן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"/>
      <c r="BB61" s="2"/>
      <c r="BC61" s="2"/>
    </row>
    <row r="62" spans="1:55" ht="14.25" customHeight="1" x14ac:dyDescent="0.25">
      <c r="A62" s="25">
        <f>IF(Competitors!A62="","",Competitors!A62)</f>
        <v>61</v>
      </c>
      <c r="B62" s="25" t="str">
        <f>IF(Competitors!B62=0,"",Competitors!B62)</f>
        <v>נבו ברי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"/>
      <c r="BB62" s="2"/>
      <c r="BC62" s="2"/>
    </row>
    <row r="63" spans="1:55" ht="14.25" customHeight="1" x14ac:dyDescent="0.25">
      <c r="A63" s="27">
        <f>IF(Competitors!A63="","",Competitors!A63)</f>
        <v>62</v>
      </c>
      <c r="B63" s="27" t="str">
        <f>IF(Competitors!B63=0,"",Competitors!B63)</f>
        <v>נבו חנגלי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"/>
      <c r="BB63" s="2"/>
      <c r="BC63" s="2"/>
    </row>
    <row r="64" spans="1:55" ht="14.25" customHeight="1" x14ac:dyDescent="0.25">
      <c r="A64" s="25">
        <f>IF(Competitors!A64="","",Competitors!A64)</f>
        <v>63</v>
      </c>
      <c r="B64" s="25" t="str">
        <f>IF(Competitors!B64=0,"",Competitors!B64)</f>
        <v>נבו כליפה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"/>
      <c r="BB64" s="2"/>
      <c r="BC64" s="2"/>
    </row>
    <row r="65" spans="1:55" ht="14.25" customHeight="1" x14ac:dyDescent="0.25">
      <c r="A65" s="27">
        <f>IF(Competitors!A65="","",Competitors!A65)</f>
        <v>64</v>
      </c>
      <c r="B65" s="27" t="str">
        <f>IF(Competitors!B65=0,"",Competitors!B65)</f>
        <v>נועם ברכה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"/>
      <c r="BB65" s="2"/>
      <c r="BC65" s="2"/>
    </row>
    <row r="66" spans="1:55" ht="14.25" customHeight="1" x14ac:dyDescent="0.25">
      <c r="A66" s="25">
        <f>IF(Competitors!A66="","",Competitors!A66)</f>
        <v>65</v>
      </c>
      <c r="B66" s="25" t="str">
        <f>IF(Competitors!B66=0,"",Competitors!B66)</f>
        <v>נועם יואל פורת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"/>
      <c r="BB66" s="2"/>
      <c r="BC66" s="2"/>
    </row>
    <row r="67" spans="1:55" ht="14.25" customHeight="1" x14ac:dyDescent="0.25">
      <c r="A67" s="27">
        <f>IF(Competitors!A67="","",Competitors!A67)</f>
        <v>66</v>
      </c>
      <c r="B67" s="27" t="str">
        <f>IF(Competitors!B67=0,"",Competitors!B67)</f>
        <v>נועם נוי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"/>
      <c r="BB67" s="2"/>
      <c r="BC67" s="2"/>
    </row>
    <row r="68" spans="1:55" ht="14.25" customHeight="1" x14ac:dyDescent="0.25">
      <c r="A68" s="25">
        <f>IF(Competitors!A68="","",Competitors!A68)</f>
        <v>67</v>
      </c>
      <c r="B68" s="25" t="str">
        <f>IF(Competitors!B68=0,"",Competitors!B68)</f>
        <v>נועם קורן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"/>
      <c r="BB68" s="2"/>
      <c r="BC68" s="2"/>
    </row>
    <row r="69" spans="1:55" ht="14.25" customHeight="1" x14ac:dyDescent="0.25">
      <c r="A69" s="27">
        <f>IF(Competitors!A69="","",Competitors!A69)</f>
        <v>68</v>
      </c>
      <c r="B69" s="27" t="str">
        <f>IF(Competitors!B69=0,"",Competitors!B69)</f>
        <v>נועם שפי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"/>
      <c r="BB69" s="2"/>
      <c r="BC69" s="2"/>
    </row>
    <row r="70" spans="1:55" ht="14.25" customHeight="1" x14ac:dyDescent="0.25">
      <c r="A70" s="25">
        <f>IF(Competitors!A70="","",Competitors!A70)</f>
        <v>69</v>
      </c>
      <c r="B70" s="25" t="str">
        <f>IF(Competitors!B70=0,"",Competitors!B70)</f>
        <v>נורי רימר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"/>
      <c r="BB70" s="2"/>
      <c r="BC70" s="2"/>
    </row>
    <row r="71" spans="1:55" ht="14.25" customHeight="1" x14ac:dyDescent="0.25">
      <c r="A71" s="27">
        <f>IF(Competitors!A71="","",Competitors!A71)</f>
        <v>70</v>
      </c>
      <c r="B71" s="27" t="str">
        <f>IF(Competitors!B71=0,"",Competitors!B71)</f>
        <v>נטע זקש- אדרעי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"/>
      <c r="BB71" s="2"/>
      <c r="BC71" s="2"/>
    </row>
    <row r="72" spans="1:55" ht="14.25" customHeight="1" x14ac:dyDescent="0.25">
      <c r="A72" s="25">
        <f>IF(Competitors!A72="","",Competitors!A72)</f>
        <v>71</v>
      </c>
      <c r="B72" s="25" t="str">
        <f>IF(Competitors!B72=0,"",Competitors!B72)</f>
        <v>ניתאי פנחס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"/>
      <c r="BB72" s="2"/>
      <c r="BC72" s="2"/>
    </row>
    <row r="73" spans="1:55" ht="14.25" customHeight="1" x14ac:dyDescent="0.25">
      <c r="A73" s="27">
        <f>IF(Competitors!A73="","",Competitors!A73)</f>
        <v>72</v>
      </c>
      <c r="B73" s="27" t="str">
        <f>IF(Competitors!B73=0,"",Competitors!B73)</f>
        <v>נעמה ברק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"/>
      <c r="BB73" s="2"/>
      <c r="BC73" s="2"/>
    </row>
    <row r="74" spans="1:55" ht="14.25" customHeight="1" x14ac:dyDescent="0.25">
      <c r="A74" s="25">
        <f>IF(Competitors!A74="","",Competitors!A74)</f>
        <v>73</v>
      </c>
      <c r="B74" s="25" t="str">
        <f>IF(Competitors!B74=0,"",Competitors!B74)</f>
        <v>סתיו שיין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"/>
      <c r="BB74" s="2"/>
      <c r="BC74" s="2"/>
    </row>
    <row r="75" spans="1:55" ht="14.25" customHeight="1" x14ac:dyDescent="0.25">
      <c r="A75" s="27">
        <f>IF(Competitors!A75="","",Competitors!A75)</f>
        <v>74</v>
      </c>
      <c r="B75" s="27" t="str">
        <f>IF(Competitors!B75=0,"",Competitors!B75)</f>
        <v>עברי  עמוסי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"/>
      <c r="BB75" s="2"/>
      <c r="BC75" s="2"/>
    </row>
    <row r="76" spans="1:55" ht="14.25" customHeight="1" x14ac:dyDescent="0.25">
      <c r="A76" s="25">
        <f>IF(Competitors!A76="","",Competitors!A76)</f>
        <v>75</v>
      </c>
      <c r="B76" s="25" t="str">
        <f>IF(Competitors!B76=0,"",Competitors!B76)</f>
        <v>עדי קלישר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"/>
      <c r="BB76" s="2"/>
      <c r="BC76" s="2"/>
    </row>
    <row r="77" spans="1:55" ht="14.25" customHeight="1" x14ac:dyDescent="0.25">
      <c r="A77" s="27">
        <f>IF(Competitors!A77="","",Competitors!A77)</f>
        <v>76</v>
      </c>
      <c r="B77" s="27" t="str">
        <f>IF(Competitors!B77=0,"",Competitors!B77)</f>
        <v>עומר אבירם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"/>
      <c r="BB77" s="2"/>
      <c r="BC77" s="2"/>
    </row>
    <row r="78" spans="1:55" ht="14.25" customHeight="1" x14ac:dyDescent="0.25">
      <c r="A78" s="25">
        <f>IF(Competitors!A78="","",Competitors!A78)</f>
        <v>77</v>
      </c>
      <c r="B78" s="25" t="str">
        <f>IF(Competitors!B78=0,"",Competitors!B78)</f>
        <v>עומר בזר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"/>
      <c r="BB78" s="2"/>
      <c r="BC78" s="2"/>
    </row>
    <row r="79" spans="1:55" ht="14.25" customHeight="1" x14ac:dyDescent="0.25">
      <c r="A79" s="27">
        <f>IF(Competitors!A79="","",Competitors!A79)</f>
        <v>78</v>
      </c>
      <c r="B79" s="27" t="str">
        <f>IF(Competitors!B79=0,"",Competitors!B79)</f>
        <v>עומר הבר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"/>
      <c r="BB79" s="2"/>
      <c r="BC79" s="2"/>
    </row>
    <row r="80" spans="1:55" ht="14.25" customHeight="1" x14ac:dyDescent="0.25">
      <c r="A80" s="25">
        <f>IF(Competitors!A80="","",Competitors!A80)</f>
        <v>79</v>
      </c>
      <c r="B80" s="25" t="str">
        <f>IF(Competitors!B80=0,"",Competitors!B80)</f>
        <v>עומר רפאל לביא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"/>
      <c r="BB80" s="2"/>
      <c r="BC80" s="2"/>
    </row>
    <row r="81" spans="1:55" ht="14.25" customHeight="1" x14ac:dyDescent="0.25">
      <c r="A81" s="27">
        <f>IF(Competitors!A81="","",Competitors!A81)</f>
        <v>80</v>
      </c>
      <c r="B81" s="27" t="str">
        <f>IF(Competitors!B81=0,"",Competitors!B81)</f>
        <v>עומרי זיו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"/>
      <c r="BB81" s="2"/>
      <c r="BC81" s="2"/>
    </row>
    <row r="82" spans="1:55" ht="14.25" customHeight="1" x14ac:dyDescent="0.25">
      <c r="A82" s="25">
        <f>IF(Competitors!A82="","",Competitors!A82)</f>
        <v>81</v>
      </c>
      <c r="B82" s="25" t="str">
        <f>IF(Competitors!B82=0,"",Competitors!B82)</f>
        <v>עומרי נצר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"/>
      <c r="BB82" s="2"/>
      <c r="BC82" s="2"/>
    </row>
    <row r="83" spans="1:55" ht="14.25" customHeight="1" x14ac:dyDescent="0.25">
      <c r="A83" s="27">
        <f>IF(Competitors!A83="","",Competitors!A83)</f>
        <v>82</v>
      </c>
      <c r="B83" s="27" t="str">
        <f>IF(Competitors!B83=0,"",Competitors!B83)</f>
        <v>עידו גרינברג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"/>
      <c r="BB83" s="2"/>
      <c r="BC83" s="2"/>
    </row>
    <row r="84" spans="1:55" ht="14.25" customHeight="1" x14ac:dyDescent="0.25">
      <c r="A84" s="25">
        <f>IF(Competitors!A84="","",Competitors!A84)</f>
        <v>83</v>
      </c>
      <c r="B84" s="25" t="str">
        <f>IF(Competitors!B84=0,"",Competitors!B84)</f>
        <v>עידן  ליאני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"/>
      <c r="BB84" s="2"/>
      <c r="BC84" s="2"/>
    </row>
    <row r="85" spans="1:55" ht="14.25" customHeight="1" x14ac:dyDescent="0.25">
      <c r="A85" s="27">
        <f>IF(Competitors!A85="","",Competitors!A85)</f>
        <v>84</v>
      </c>
      <c r="B85" s="27" t="str">
        <f>IF(Competitors!B85=0,"",Competitors!B85)</f>
        <v>עילאי פופ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"/>
      <c r="BB85" s="2"/>
      <c r="BC85" s="2"/>
    </row>
    <row r="86" spans="1:55" ht="14.25" customHeight="1" x14ac:dyDescent="0.25">
      <c r="A86" s="25">
        <f>IF(Competitors!A86="","",Competitors!A86)</f>
        <v>85</v>
      </c>
      <c r="B86" s="25" t="str">
        <f>IF(Competitors!B86=0,"",Competitors!B86)</f>
        <v>ענבר קיטאי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"/>
      <c r="BB86" s="2"/>
      <c r="BC86" s="2"/>
    </row>
    <row r="87" spans="1:55" ht="14.25" customHeight="1" x14ac:dyDescent="0.25">
      <c r="A87" s="27">
        <f>IF(Competitors!A87="","",Competitors!A87)</f>
        <v>86</v>
      </c>
      <c r="B87" s="27" t="str">
        <f>IF(Competitors!B87=0,"",Competitors!B87)</f>
        <v>פיוטר אופנשטיין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"/>
      <c r="BB87" s="2"/>
      <c r="BC87" s="2"/>
    </row>
    <row r="88" spans="1:55" ht="14.25" customHeight="1" x14ac:dyDescent="0.25">
      <c r="A88" s="25">
        <f>IF(Competitors!A88="","",Competitors!A88)</f>
        <v>87</v>
      </c>
      <c r="B88" s="25" t="str">
        <f>IF(Competitors!B88=0,"",Competitors!B88)</f>
        <v>ראם ויין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"/>
      <c r="BB88" s="2"/>
      <c r="BC88" s="2"/>
    </row>
    <row r="89" spans="1:55" ht="14.25" customHeight="1" x14ac:dyDescent="0.25">
      <c r="A89" s="27">
        <f>IF(Competitors!A89="","",Competitors!A89)</f>
        <v>88</v>
      </c>
      <c r="B89" s="27" t="str">
        <f>IF(Competitors!B89=0,"",Competitors!B89)</f>
        <v>רובי אוריצקי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"/>
      <c r="BB89" s="2"/>
      <c r="BC89" s="2"/>
    </row>
    <row r="90" spans="1:55" ht="14.25" customHeight="1" x14ac:dyDescent="0.25">
      <c r="A90" s="25">
        <f>IF(Competitors!A90="","",Competitors!A90)</f>
        <v>89</v>
      </c>
      <c r="B90" s="25" t="str">
        <f>IF(Competitors!B90=0,"",Competitors!B90)</f>
        <v>רום יער</v>
      </c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"/>
      <c r="BB90" s="2"/>
      <c r="BC90" s="2"/>
    </row>
    <row r="91" spans="1:55" ht="14.25" customHeight="1" x14ac:dyDescent="0.25">
      <c r="A91" s="27">
        <f>IF(Competitors!A91="","",Competitors!A91)</f>
        <v>90</v>
      </c>
      <c r="B91" s="27" t="str">
        <f>IF(Competitors!B91=0,"",Competitors!B91)</f>
        <v>רועי  ארזי</v>
      </c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"/>
      <c r="BB91" s="2"/>
      <c r="BC91" s="2"/>
    </row>
    <row r="92" spans="1:55" ht="14.25" customHeight="1" x14ac:dyDescent="0.25">
      <c r="A92" s="25">
        <f>IF(Competitors!A92="","",Competitors!A92)</f>
        <v>91</v>
      </c>
      <c r="B92" s="25" t="str">
        <f>IF(Competitors!B92=0,"",Competitors!B92)</f>
        <v>רועי ניסים בוקארה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"/>
      <c r="BB92" s="2"/>
      <c r="BC92" s="2"/>
    </row>
    <row r="93" spans="1:55" ht="14.25" customHeight="1" x14ac:dyDescent="0.25">
      <c r="A93" s="27">
        <f>IF(Competitors!A93="","",Competitors!A93)</f>
        <v>92</v>
      </c>
      <c r="B93" s="27" t="str">
        <f>IF(Competitors!B93=0,"",Competitors!B93)</f>
        <v>רותם סטדניקוב</v>
      </c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"/>
      <c r="BB93" s="2"/>
      <c r="BC93" s="2"/>
    </row>
    <row r="94" spans="1:55" ht="14.25" customHeight="1" x14ac:dyDescent="0.25">
      <c r="A94" s="25">
        <f>IF(Competitors!A94="","",Competitors!A94)</f>
        <v>93</v>
      </c>
      <c r="B94" s="25" t="str">
        <f>IF(Competitors!B94=0,"",Competitors!B94)</f>
        <v>רעי שוהם</v>
      </c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"/>
      <c r="BB94" s="2"/>
      <c r="BC94" s="2"/>
    </row>
    <row r="95" spans="1:55" ht="14.25" customHeight="1" x14ac:dyDescent="0.25">
      <c r="A95" s="27">
        <f>IF(Competitors!A95="","",Competitors!A95)</f>
        <v>94</v>
      </c>
      <c r="B95" s="27" t="str">
        <f>IF(Competitors!B95=0,"",Competitors!B95)</f>
        <v>שי  פלנבאום</v>
      </c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"/>
      <c r="BB95" s="2"/>
      <c r="BC95" s="2"/>
    </row>
    <row r="96" spans="1:55" ht="14.25" customHeight="1" x14ac:dyDescent="0.25">
      <c r="A96" s="25">
        <f>IF(Competitors!A96="","",Competitors!A96)</f>
        <v>95</v>
      </c>
      <c r="B96" s="25" t="str">
        <f>IF(Competitors!B96=0,"",Competitors!B96)</f>
        <v>שני שינברג באדר</v>
      </c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"/>
      <c r="BB96" s="2"/>
      <c r="BC96" s="2"/>
    </row>
    <row r="97" spans="1:55" ht="14.25" customHeight="1" x14ac:dyDescent="0.25">
      <c r="A97" s="27">
        <f>IF(Competitors!A97="","",Competitors!A97)</f>
        <v>96</v>
      </c>
      <c r="B97" s="27" t="str">
        <f>IF(Competitors!B97=0,"",Competitors!B97)</f>
        <v>שקד היינמן</v>
      </c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"/>
      <c r="BB97" s="2"/>
      <c r="BC97" s="2"/>
    </row>
    <row r="98" spans="1:55" ht="14.25" customHeight="1" x14ac:dyDescent="0.25">
      <c r="A98" s="25">
        <f>IF(Competitors!A98="","",Competitors!A98)</f>
        <v>97</v>
      </c>
      <c r="B98" s="25" t="str">
        <f>IF(Competitors!B98=0,"",Competitors!B98)</f>
        <v>תומר אפלבלט</v>
      </c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"/>
      <c r="BB98" s="2"/>
      <c r="BC98" s="2"/>
    </row>
    <row r="99" spans="1:55" ht="14.25" customHeight="1" x14ac:dyDescent="0.25">
      <c r="A99" s="27">
        <f>IF(Competitors!A99="","",Competitors!A99)</f>
        <v>98</v>
      </c>
      <c r="B99" s="27" t="str">
        <f>IF(Competitors!B99=0,"",Competitors!B99)</f>
        <v>תומר זוהר</v>
      </c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"/>
      <c r="BB99" s="2"/>
      <c r="BC99" s="2"/>
    </row>
    <row r="100" spans="1:55" ht="14.25" customHeight="1" x14ac:dyDescent="0.25">
      <c r="A100" s="25">
        <f>IF(Competitors!A100="","",Competitors!A100)</f>
        <v>99</v>
      </c>
      <c r="B100" s="25" t="str">
        <f>IF(Competitors!B100=0,"",Competitors!B100)</f>
        <v xml:space="preserve">תור וינטר </v>
      </c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"/>
      <c r="BB100" s="2"/>
      <c r="BC100" s="2"/>
    </row>
    <row r="101" spans="1:55" ht="14.25" customHeight="1" x14ac:dyDescent="0.25">
      <c r="A101" s="27">
        <f>IF(Competitors!A101="","",Competitors!A101)</f>
        <v>100</v>
      </c>
      <c r="B101" s="27" t="str">
        <f>IF(Competitors!B101=0,"",Competitors!B101)</f>
        <v>תמיר סגל</v>
      </c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"/>
      <c r="BB101" s="2"/>
      <c r="BC101" s="2"/>
    </row>
    <row r="102" spans="1:55" ht="14.25" customHeight="1" x14ac:dyDescent="0.25">
      <c r="A102" s="25" t="str">
        <f>IF(Competitors!A102="","",Competitors!A102)</f>
        <v/>
      </c>
      <c r="B102" s="25" t="str">
        <f>IF(Competitors!B102=0,"",Competitors!B102)</f>
        <v/>
      </c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"/>
      <c r="BB102" s="2"/>
      <c r="BC102" s="2"/>
    </row>
    <row r="103" spans="1:55" ht="14.25" customHeight="1" x14ac:dyDescent="0.25">
      <c r="A103" s="27" t="str">
        <f>IF(Competitors!A103="","",Competitors!A103)</f>
        <v/>
      </c>
      <c r="B103" s="27" t="str">
        <f>IF(Competitors!B103=0,"",Competitors!B103)</f>
        <v/>
      </c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"/>
      <c r="BB103" s="2"/>
      <c r="BC103" s="2"/>
    </row>
    <row r="104" spans="1:55" ht="14.25" customHeight="1" x14ac:dyDescent="0.25">
      <c r="A104" s="25" t="str">
        <f>IF(Competitors!A104="","",Competitors!A104)</f>
        <v/>
      </c>
      <c r="B104" s="25" t="str">
        <f>IF(Competitors!B104=0,"",Competitors!B104)</f>
        <v/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"/>
      <c r="BB104" s="2"/>
      <c r="BC104" s="2"/>
    </row>
    <row r="105" spans="1:55" ht="14.25" customHeight="1" x14ac:dyDescent="0.25">
      <c r="A105" s="27" t="str">
        <f>IF(Competitors!A105="","",Competitors!A105)</f>
        <v/>
      </c>
      <c r="B105" s="27" t="str">
        <f>IF(Competitors!B105=0,"",Competitors!B105)</f>
        <v/>
      </c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"/>
      <c r="BB105" s="2"/>
      <c r="BC105" s="2"/>
    </row>
    <row r="106" spans="1:55" ht="14.25" customHeight="1" x14ac:dyDescent="0.25">
      <c r="A106" s="25" t="str">
        <f>IF(Competitors!A106="","",Competitors!A106)</f>
        <v/>
      </c>
      <c r="B106" s="25" t="str">
        <f>IF(Competitors!B106=0,"",Competitors!B106)</f>
        <v/>
      </c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"/>
      <c r="BB106" s="2"/>
      <c r="BC106" s="2"/>
    </row>
    <row r="107" spans="1:55" ht="14.25" customHeight="1" x14ac:dyDescent="0.25">
      <c r="A107" s="27" t="str">
        <f>IF(Competitors!A107="","",Competitors!A107)</f>
        <v/>
      </c>
      <c r="B107" s="27" t="str">
        <f>IF(Competitors!B107=0,"",Competitors!B107)</f>
        <v/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"/>
      <c r="BB107" s="2"/>
      <c r="BC107" s="2"/>
    </row>
    <row r="108" spans="1:55" ht="14.25" customHeight="1" x14ac:dyDescent="0.25">
      <c r="A108" s="25" t="str">
        <f>IF(Competitors!A108="","",Competitors!A108)</f>
        <v/>
      </c>
      <c r="B108" s="25" t="str">
        <f>IF(Competitors!B108=0,"",Competitors!B108)</f>
        <v/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"/>
      <c r="BB108" s="2"/>
      <c r="BC108" s="2"/>
    </row>
    <row r="109" spans="1:55" ht="14.25" customHeight="1" x14ac:dyDescent="0.25">
      <c r="A109" s="27" t="str">
        <f>IF(Competitors!A109="","",Competitors!A109)</f>
        <v/>
      </c>
      <c r="B109" s="27" t="str">
        <f>IF(Competitors!B109=0,"",Competitors!B109)</f>
        <v/>
      </c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"/>
      <c r="BB109" s="2"/>
      <c r="BC109" s="2"/>
    </row>
    <row r="110" spans="1:55" ht="14.25" customHeight="1" x14ac:dyDescent="0.25">
      <c r="A110" s="25" t="str">
        <f>IF(Competitors!A110="","",Competitors!A110)</f>
        <v/>
      </c>
      <c r="B110" s="25" t="str">
        <f>IF(Competitors!B110=0,"",Competitors!B110)</f>
        <v/>
      </c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"/>
      <c r="BB110" s="2"/>
      <c r="BC110" s="2"/>
    </row>
    <row r="111" spans="1:55" ht="14.25" customHeight="1" x14ac:dyDescent="0.25">
      <c r="A111" s="27" t="str">
        <f>IF(Competitors!A111="","",Competitors!A111)</f>
        <v/>
      </c>
      <c r="B111" s="27" t="str">
        <f>IF(Competitors!B111=0,"",Competitors!B111)</f>
        <v/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"/>
      <c r="BB111" s="2"/>
      <c r="BC111" s="2"/>
    </row>
    <row r="112" spans="1:55" ht="14.25" customHeight="1" x14ac:dyDescent="0.25">
      <c r="A112" s="25" t="str">
        <f>IF(Competitors!A112="","",Competitors!A112)</f>
        <v/>
      </c>
      <c r="B112" s="25" t="str">
        <f>IF(Competitors!B112=0,"",Competitors!B112)</f>
        <v/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"/>
      <c r="BB112" s="2"/>
      <c r="BC112" s="2"/>
    </row>
    <row r="113" spans="1:55" ht="14.25" customHeight="1" x14ac:dyDescent="0.25">
      <c r="A113" s="27" t="str">
        <f>IF(Competitors!A113="","",Competitors!A113)</f>
        <v/>
      </c>
      <c r="B113" s="27" t="str">
        <f>IF(Competitors!B113=0,"",Competitors!B113)</f>
        <v/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"/>
      <c r="BB113" s="2"/>
      <c r="BC113" s="2"/>
    </row>
    <row r="114" spans="1:55" ht="14.25" customHeight="1" x14ac:dyDescent="0.25">
      <c r="A114" s="25" t="str">
        <f>IF(Competitors!A114="","",Competitors!A114)</f>
        <v/>
      </c>
      <c r="B114" s="25" t="str">
        <f>IF(Competitors!B114=0,"",Competitors!B114)</f>
        <v/>
      </c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"/>
      <c r="BB114" s="2"/>
      <c r="BC114" s="2"/>
    </row>
    <row r="115" spans="1:55" ht="14.25" customHeight="1" x14ac:dyDescent="0.25">
      <c r="A115" s="27" t="str">
        <f>IF(Competitors!A115="","",Competitors!A115)</f>
        <v/>
      </c>
      <c r="B115" s="27" t="str">
        <f>IF(Competitors!B115=0,"",Competitors!B115)</f>
        <v/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"/>
      <c r="BB115" s="2"/>
      <c r="BC115" s="2"/>
    </row>
    <row r="116" spans="1:55" ht="14.25" customHeight="1" x14ac:dyDescent="0.25">
      <c r="A116" s="25" t="str">
        <f>IF(Competitors!A116="","",Competitors!A116)</f>
        <v/>
      </c>
      <c r="B116" s="25" t="str">
        <f>IF(Competitors!B116=0,"",Competitors!B116)</f>
        <v/>
      </c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"/>
      <c r="BB116" s="2"/>
      <c r="BC116" s="2"/>
    </row>
    <row r="117" spans="1:55" ht="14.25" customHeight="1" x14ac:dyDescent="0.25">
      <c r="A117" s="27" t="str">
        <f>IF(Competitors!A117="","",Competitors!A117)</f>
        <v/>
      </c>
      <c r="B117" s="27" t="str">
        <f>IF(Competitors!B117=0,"",Competitors!B117)</f>
        <v/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"/>
      <c r="BB117" s="2"/>
      <c r="BC117" s="2"/>
    </row>
    <row r="118" spans="1:55" ht="14.25" customHeight="1" x14ac:dyDescent="0.25">
      <c r="A118" s="25" t="str">
        <f>IF(Competitors!A118="","",Competitors!A118)</f>
        <v/>
      </c>
      <c r="B118" s="25" t="str">
        <f>IF(Competitors!B118=0,"",Competitors!B118)</f>
        <v/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"/>
      <c r="BB118" s="2"/>
      <c r="BC118" s="2"/>
    </row>
    <row r="119" spans="1:55" ht="14.25" customHeight="1" x14ac:dyDescent="0.25">
      <c r="A119" s="27" t="str">
        <f>IF(Competitors!A119="","",Competitors!A119)</f>
        <v/>
      </c>
      <c r="B119" s="27" t="str">
        <f>IF(Competitors!B119=0,"",Competitors!B119)</f>
        <v/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"/>
      <c r="BB119" s="2"/>
      <c r="BC119" s="2"/>
    </row>
    <row r="120" spans="1:55" ht="14.25" customHeight="1" x14ac:dyDescent="0.25">
      <c r="A120" s="25" t="str">
        <f>IF(Competitors!A120="","",Competitors!A120)</f>
        <v/>
      </c>
      <c r="B120" s="25" t="str">
        <f>IF(Competitors!B120=0,"",Competitors!B120)</f>
        <v/>
      </c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"/>
      <c r="BB120" s="2"/>
      <c r="BC120" s="2"/>
    </row>
    <row r="121" spans="1:55" ht="14.25" customHeight="1" x14ac:dyDescent="0.25">
      <c r="A121" s="27" t="str">
        <f>IF(Competitors!A121="","",Competitors!A121)</f>
        <v/>
      </c>
      <c r="B121" s="27" t="str">
        <f>IF(Competitors!B121=0,"",Competitors!B121)</f>
        <v/>
      </c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"/>
      <c r="BB121" s="2"/>
      <c r="BC121" s="2"/>
    </row>
    <row r="122" spans="1:55" ht="14.25" customHeight="1" x14ac:dyDescent="0.25">
      <c r="A122" s="25" t="str">
        <f>IF(Competitors!A122="","",Competitors!A122)</f>
        <v/>
      </c>
      <c r="B122" s="25" t="str">
        <f>IF(Competitors!B122=0,"",Competitors!B122)</f>
        <v/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"/>
      <c r="BB122" s="2"/>
      <c r="BC122" s="2"/>
    </row>
    <row r="123" spans="1:55" ht="14.25" customHeight="1" x14ac:dyDescent="0.25">
      <c r="A123" s="27" t="str">
        <f>IF(Competitors!A123="","",Competitors!A123)</f>
        <v/>
      </c>
      <c r="B123" s="27" t="str">
        <f>IF(Competitors!B123=0,"",Competitors!B123)</f>
        <v/>
      </c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"/>
      <c r="BB123" s="2"/>
      <c r="BC123" s="2"/>
    </row>
    <row r="124" spans="1:55" ht="14.25" customHeight="1" x14ac:dyDescent="0.25">
      <c r="A124" s="25" t="str">
        <f>IF(Competitors!A124="","",Competitors!A124)</f>
        <v/>
      </c>
      <c r="B124" s="25" t="str">
        <f>IF(Competitors!B124=0,"",Competitors!B124)</f>
        <v/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"/>
      <c r="BB124" s="2"/>
      <c r="BC124" s="2"/>
    </row>
    <row r="125" spans="1:55" ht="14.25" customHeight="1" x14ac:dyDescent="0.25">
      <c r="A125" s="27" t="str">
        <f>IF(Competitors!A125="","",Competitors!A125)</f>
        <v/>
      </c>
      <c r="B125" s="27" t="str">
        <f>IF(Competitors!B125=0,"",Competitors!B125)</f>
        <v/>
      </c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"/>
      <c r="BB125" s="2"/>
      <c r="BC125" s="2"/>
    </row>
    <row r="126" spans="1:55" ht="14.25" customHeight="1" x14ac:dyDescent="0.25">
      <c r="A126" s="25" t="str">
        <f>IF(Competitors!A126="","",Competitors!A126)</f>
        <v/>
      </c>
      <c r="B126" s="25" t="str">
        <f>IF(Competitors!B126=0,"",Competitors!B126)</f>
        <v/>
      </c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"/>
      <c r="BB126" s="2"/>
      <c r="BC126" s="2"/>
    </row>
    <row r="127" spans="1:55" ht="14.25" customHeight="1" x14ac:dyDescent="0.25">
      <c r="A127" s="27" t="str">
        <f>IF(Competitors!A127="","",Competitors!A127)</f>
        <v/>
      </c>
      <c r="B127" s="27" t="str">
        <f>IF(Competitors!B127=0,"",Competitors!B127)</f>
        <v/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"/>
      <c r="BB127" s="2"/>
      <c r="BC127" s="2"/>
    </row>
    <row r="128" spans="1:55" ht="14.25" customHeight="1" x14ac:dyDescent="0.25">
      <c r="A128" s="25" t="str">
        <f>IF(Competitors!A128="","",Competitors!A128)</f>
        <v/>
      </c>
      <c r="B128" s="25" t="str">
        <f>IF(Competitors!B128=0,"",Competitors!B128)</f>
        <v/>
      </c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"/>
      <c r="BB128" s="2"/>
      <c r="BC128" s="2"/>
    </row>
    <row r="129" spans="1:55" ht="14.25" customHeight="1" x14ac:dyDescent="0.25">
      <c r="A129" s="27" t="str">
        <f>IF(Competitors!A129="","",Competitors!A129)</f>
        <v/>
      </c>
      <c r="B129" s="27" t="str">
        <f>IF(Competitors!B129=0,"",Competitors!B129)</f>
        <v/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"/>
      <c r="BB129" s="2"/>
      <c r="BC129" s="2"/>
    </row>
    <row r="130" spans="1:55" ht="14.25" customHeight="1" x14ac:dyDescent="0.25">
      <c r="A130" s="25" t="str">
        <f>IF(Competitors!A130="","",Competitors!A130)</f>
        <v/>
      </c>
      <c r="B130" s="25" t="str">
        <f>IF(Competitors!B130=0,"",Competitors!B130)</f>
        <v/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"/>
      <c r="BB130" s="2"/>
      <c r="BC130" s="2"/>
    </row>
    <row r="131" spans="1:55" ht="14.25" customHeight="1" x14ac:dyDescent="0.25">
      <c r="A131" s="27" t="str">
        <f>IF(Competitors!A131="","",Competitors!A131)</f>
        <v/>
      </c>
      <c r="B131" s="27" t="str">
        <f>IF(Competitors!B131=0,"",Competitors!B131)</f>
        <v/>
      </c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"/>
      <c r="BB131" s="2"/>
      <c r="BC131" s="2"/>
    </row>
    <row r="132" spans="1:55" ht="14.25" customHeight="1" x14ac:dyDescent="0.25">
      <c r="A132" s="25" t="str">
        <f>IF(Competitors!A132="","",Competitors!A132)</f>
        <v/>
      </c>
      <c r="B132" s="25" t="str">
        <f>IF(Competitors!B132=0,"",Competitors!B132)</f>
        <v/>
      </c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"/>
      <c r="BB132" s="2"/>
      <c r="BC132" s="2"/>
    </row>
    <row r="133" spans="1:55" ht="14.25" customHeight="1" x14ac:dyDescent="0.25">
      <c r="A133" s="27" t="str">
        <f>IF(Competitors!A133="","",Competitors!A133)</f>
        <v/>
      </c>
      <c r="B133" s="27" t="str">
        <f>IF(Competitors!B133=0,"",Competitors!B133)</f>
        <v/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"/>
      <c r="BB133" s="2"/>
      <c r="BC133" s="2"/>
    </row>
    <row r="134" spans="1:55" ht="14.25" customHeight="1" x14ac:dyDescent="0.25">
      <c r="A134" s="25" t="str">
        <f>IF(Competitors!A134="","",Competitors!A134)</f>
        <v/>
      </c>
      <c r="B134" s="25" t="str">
        <f>IF(Competitors!B134=0,"",Competitors!B134)</f>
        <v/>
      </c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"/>
      <c r="BB134" s="2"/>
      <c r="BC134" s="2"/>
    </row>
    <row r="135" spans="1:55" ht="14.25" customHeight="1" x14ac:dyDescent="0.25">
      <c r="A135" s="27" t="str">
        <f>IF(Competitors!A135="","",Competitors!A135)</f>
        <v/>
      </c>
      <c r="B135" s="27" t="str">
        <f>IF(Competitors!B135=0,"",Competitors!B135)</f>
        <v/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"/>
      <c r="BB135" s="2"/>
      <c r="BC135" s="2"/>
    </row>
    <row r="136" spans="1:55" ht="14.25" customHeight="1" x14ac:dyDescent="0.25">
      <c r="A136" s="25" t="str">
        <f>IF(Competitors!A136="","",Competitors!A136)</f>
        <v/>
      </c>
      <c r="B136" s="25" t="str">
        <f>IF(Competitors!B136=0,"",Competitors!B136)</f>
        <v/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"/>
      <c r="BB136" s="2"/>
      <c r="BC136" s="2"/>
    </row>
    <row r="137" spans="1:55" ht="14.25" customHeight="1" x14ac:dyDescent="0.25">
      <c r="A137" s="27" t="str">
        <f>IF(Competitors!A137="","",Competitors!A137)</f>
        <v/>
      </c>
      <c r="B137" s="27" t="str">
        <f>IF(Competitors!B137=0,"",Competitors!B137)</f>
        <v/>
      </c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"/>
      <c r="BB137" s="2"/>
      <c r="BC137" s="2"/>
    </row>
    <row r="138" spans="1:55" ht="14.25" customHeight="1" x14ac:dyDescent="0.25">
      <c r="A138" s="25" t="str">
        <f>IF(Competitors!A138="","",Competitors!A138)</f>
        <v/>
      </c>
      <c r="B138" s="25" t="str">
        <f>IF(Competitors!B138=0,"",Competitors!B138)</f>
        <v/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"/>
      <c r="BB138" s="2"/>
      <c r="BC138" s="2"/>
    </row>
    <row r="139" spans="1:55" ht="14.25" customHeight="1" x14ac:dyDescent="0.25">
      <c r="A139" s="27" t="str">
        <f>IF(Competitors!A139="","",Competitors!A139)</f>
        <v/>
      </c>
      <c r="B139" s="27" t="str">
        <f>IF(Competitors!B139=0,"",Competitors!B139)</f>
        <v/>
      </c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"/>
      <c r="BB139" s="2"/>
      <c r="BC139" s="2"/>
    </row>
    <row r="140" spans="1:55" ht="14.25" customHeight="1" x14ac:dyDescent="0.25">
      <c r="A140" s="25" t="str">
        <f>IF(Competitors!A140="","",Competitors!A140)</f>
        <v/>
      </c>
      <c r="B140" s="25" t="str">
        <f>IF(Competitors!B140=0,"",Competitors!B140)</f>
        <v/>
      </c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"/>
      <c r="BB140" s="2"/>
      <c r="BC140" s="2"/>
    </row>
    <row r="141" spans="1:55" ht="14.25" customHeight="1" x14ac:dyDescent="0.25">
      <c r="A141" s="27" t="str">
        <f>IF(Competitors!A141="","",Competitors!A141)</f>
        <v/>
      </c>
      <c r="B141" s="27" t="str">
        <f>IF(Competitors!B141=0,"",Competitors!B141)</f>
        <v/>
      </c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"/>
      <c r="BB141" s="2"/>
      <c r="BC141" s="2"/>
    </row>
    <row r="142" spans="1:55" ht="14.25" customHeight="1" x14ac:dyDescent="0.25">
      <c r="A142" s="25" t="str">
        <f>IF(Competitors!A142="","",Competitors!A142)</f>
        <v/>
      </c>
      <c r="B142" s="25" t="str">
        <f>IF(Competitors!B142=0,"",Competitors!B142)</f>
        <v/>
      </c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"/>
      <c r="BB142" s="2"/>
      <c r="BC142" s="2"/>
    </row>
    <row r="143" spans="1:55" ht="14.25" customHeight="1" x14ac:dyDescent="0.25">
      <c r="A143" s="27" t="str">
        <f>IF(Competitors!A143="","",Competitors!A143)</f>
        <v/>
      </c>
      <c r="B143" s="27" t="str">
        <f>IF(Competitors!B143=0,"",Competitors!B143)</f>
        <v/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"/>
      <c r="BB143" s="2"/>
      <c r="BC143" s="2"/>
    </row>
    <row r="144" spans="1:55" ht="14.25" customHeight="1" x14ac:dyDescent="0.25">
      <c r="A144" s="25" t="str">
        <f>IF(Competitors!A144="","",Competitors!A144)</f>
        <v/>
      </c>
      <c r="B144" s="25" t="str">
        <f>IF(Competitors!B144=0,"",Competitors!B144)</f>
        <v/>
      </c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"/>
      <c r="BB144" s="2"/>
      <c r="BC144" s="2"/>
    </row>
    <row r="145" spans="1:55" ht="14.25" customHeight="1" x14ac:dyDescent="0.25">
      <c r="A145" s="27" t="str">
        <f>IF(Competitors!A145="","",Competitors!A145)</f>
        <v/>
      </c>
      <c r="B145" s="27" t="str">
        <f>IF(Competitors!B145=0,"",Competitors!B145)</f>
        <v/>
      </c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"/>
      <c r="BB145" s="2"/>
      <c r="BC145" s="2"/>
    </row>
    <row r="146" spans="1:55" ht="14.25" customHeight="1" x14ac:dyDescent="0.25">
      <c r="A146" s="25" t="str">
        <f>IF(Competitors!A146="","",Competitors!A146)</f>
        <v/>
      </c>
      <c r="B146" s="25" t="str">
        <f>IF(Competitors!B146=0,"",Competitors!B146)</f>
        <v/>
      </c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"/>
      <c r="BB146" s="2"/>
      <c r="BC146" s="2"/>
    </row>
    <row r="147" spans="1:55" ht="14.25" customHeight="1" x14ac:dyDescent="0.25">
      <c r="A147" s="27" t="str">
        <f>IF(Competitors!A147="","",Competitors!A147)</f>
        <v/>
      </c>
      <c r="B147" s="27" t="str">
        <f>IF(Competitors!B147=0,"",Competitors!B147)</f>
        <v/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"/>
      <c r="BB147" s="2"/>
      <c r="BC147" s="2"/>
    </row>
    <row r="148" spans="1:55" ht="14.25" customHeight="1" x14ac:dyDescent="0.25">
      <c r="A148" s="25" t="str">
        <f>IF(Competitors!A148="","",Competitors!A148)</f>
        <v/>
      </c>
      <c r="B148" s="25" t="str">
        <f>IF(Competitors!B148=0,"",Competitors!B148)</f>
        <v/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"/>
      <c r="BB148" s="2"/>
      <c r="BC148" s="2"/>
    </row>
    <row r="149" spans="1:55" ht="14.25" customHeight="1" x14ac:dyDescent="0.25">
      <c r="A149" s="27" t="str">
        <f>IF(Competitors!A149="","",Competitors!A149)</f>
        <v/>
      </c>
      <c r="B149" s="27" t="str">
        <f>IF(Competitors!B149=0,"",Competitors!B149)</f>
        <v/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"/>
      <c r="BB149" s="2"/>
      <c r="BC149" s="2"/>
    </row>
    <row r="150" spans="1:55" ht="14.25" customHeight="1" x14ac:dyDescent="0.25">
      <c r="A150" s="25" t="str">
        <f>IF(Competitors!A150="","",Competitors!A150)</f>
        <v/>
      </c>
      <c r="B150" s="25" t="str">
        <f>IF(Competitors!B150=0,"",Competitors!B150)</f>
        <v/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"/>
      <c r="BB150" s="2"/>
      <c r="BC150" s="2"/>
    </row>
    <row r="151" spans="1:55" ht="14.25" customHeight="1" x14ac:dyDescent="0.25">
      <c r="A151" s="27" t="str">
        <f>IF(Competitors!A151="","",Competitors!A151)</f>
        <v/>
      </c>
      <c r="B151" s="27" t="str">
        <f>IF(Competitors!B151=0,"",Competitors!B151)</f>
        <v/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"/>
      <c r="BB151" s="2"/>
      <c r="BC151" s="2"/>
    </row>
    <row r="152" spans="1:55" ht="14.25" customHeight="1" x14ac:dyDescent="0.25">
      <c r="A152" s="25" t="str">
        <f>IF(Competitors!A152="","",Competitors!A152)</f>
        <v/>
      </c>
      <c r="B152" s="25" t="str">
        <f>IF(Competitors!B152=0,"",Competitors!B152)</f>
        <v/>
      </c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"/>
      <c r="BB152" s="2"/>
      <c r="BC152" s="2"/>
    </row>
    <row r="153" spans="1:55" ht="14.25" customHeight="1" x14ac:dyDescent="0.25">
      <c r="A153" s="27" t="str">
        <f>IF(Competitors!A153="","",Competitors!A153)</f>
        <v/>
      </c>
      <c r="B153" s="27" t="str">
        <f>IF(Competitors!B153=0,"",Competitors!B153)</f>
        <v/>
      </c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"/>
      <c r="BB153" s="2"/>
      <c r="BC153" s="2"/>
    </row>
    <row r="154" spans="1:55" ht="14.25" customHeight="1" x14ac:dyDescent="0.25">
      <c r="A154" s="25" t="str">
        <f>IF(Competitors!A154="","",Competitors!A154)</f>
        <v/>
      </c>
      <c r="B154" s="25" t="str">
        <f>IF(Competitors!B154=0,"",Competitors!B154)</f>
        <v/>
      </c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"/>
      <c r="BB154" s="2"/>
      <c r="BC154" s="2"/>
    </row>
    <row r="155" spans="1:55" ht="14.25" customHeight="1" x14ac:dyDescent="0.25">
      <c r="A155" s="27" t="str">
        <f>IF(Competitors!A155="","",Competitors!A155)</f>
        <v/>
      </c>
      <c r="B155" s="27" t="str">
        <f>IF(Competitors!B155=0,"",Competitors!B155)</f>
        <v/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"/>
      <c r="BB155" s="2"/>
      <c r="BC155" s="2"/>
    </row>
    <row r="156" spans="1:55" ht="14.25" customHeight="1" x14ac:dyDescent="0.25">
      <c r="A156" s="25" t="str">
        <f>IF(Competitors!A156="","",Competitors!A156)</f>
        <v/>
      </c>
      <c r="B156" s="25" t="str">
        <f>IF(Competitors!B156=0,"",Competitors!B156)</f>
        <v/>
      </c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"/>
      <c r="BB156" s="2"/>
      <c r="BC156" s="2"/>
    </row>
    <row r="157" spans="1:55" ht="14.25" customHeight="1" x14ac:dyDescent="0.25">
      <c r="A157" s="27" t="str">
        <f>IF(Competitors!A157="","",Competitors!A157)</f>
        <v/>
      </c>
      <c r="B157" s="27" t="str">
        <f>IF(Competitors!B157=0,"",Competitors!B157)</f>
        <v/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"/>
      <c r="BB157" s="2"/>
      <c r="BC157" s="2"/>
    </row>
    <row r="158" spans="1:55" ht="14.25" customHeight="1" x14ac:dyDescent="0.25">
      <c r="A158" s="25" t="str">
        <f>IF(Competitors!A158="","",Competitors!A158)</f>
        <v/>
      </c>
      <c r="B158" s="25" t="str">
        <f>IF(Competitors!B158=0,"",Competitors!B158)</f>
        <v/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"/>
      <c r="BB158" s="2"/>
      <c r="BC158" s="2"/>
    </row>
    <row r="159" spans="1:55" ht="14.25" customHeight="1" x14ac:dyDescent="0.25">
      <c r="A159" s="27" t="str">
        <f>IF(Competitors!A159="","",Competitors!A159)</f>
        <v/>
      </c>
      <c r="B159" s="27" t="str">
        <f>IF(Competitors!B159=0,"",Competitors!B159)</f>
        <v/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"/>
      <c r="BB159" s="2"/>
      <c r="BC159" s="2"/>
    </row>
    <row r="160" spans="1:55" ht="14.25" customHeight="1" x14ac:dyDescent="0.25">
      <c r="A160" s="25" t="str">
        <f>IF(Competitors!A160="","",Competitors!A160)</f>
        <v/>
      </c>
      <c r="B160" s="25" t="str">
        <f>IF(Competitors!B160=0,"",Competitors!B160)</f>
        <v/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"/>
      <c r="BB160" s="2"/>
      <c r="BC160" s="2"/>
    </row>
    <row r="161" spans="1:55" ht="14.25" customHeight="1" x14ac:dyDescent="0.25">
      <c r="A161" s="27" t="str">
        <f>IF(Competitors!A161="","",Competitors!A161)</f>
        <v/>
      </c>
      <c r="B161" s="27" t="str">
        <f>IF(Competitors!B161=0,"",Competitors!B161)</f>
        <v/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"/>
      <c r="BB161" s="2"/>
      <c r="BC161" s="2"/>
    </row>
    <row r="162" spans="1:55" ht="14.25" customHeight="1" x14ac:dyDescent="0.25">
      <c r="A162" s="25" t="str">
        <f>IF(Competitors!A162="","",Competitors!A162)</f>
        <v/>
      </c>
      <c r="B162" s="25" t="str">
        <f>IF(Competitors!B162=0,"",Competitors!B162)</f>
        <v/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"/>
      <c r="BB162" s="2"/>
      <c r="BC162" s="2"/>
    </row>
    <row r="163" spans="1:55" ht="14.25" customHeight="1" x14ac:dyDescent="0.25">
      <c r="A163" s="27" t="str">
        <f>IF(Competitors!A163="","",Competitors!A163)</f>
        <v/>
      </c>
      <c r="B163" s="27" t="str">
        <f>IF(Competitors!B163=0,"",Competitors!B163)</f>
        <v/>
      </c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"/>
      <c r="BB163" s="2"/>
      <c r="BC163" s="2"/>
    </row>
    <row r="164" spans="1:55" ht="14.25" customHeight="1" x14ac:dyDescent="0.25">
      <c r="A164" s="25" t="str">
        <f>IF(Competitors!A164="","",Competitors!A164)</f>
        <v/>
      </c>
      <c r="B164" s="25" t="str">
        <f>IF(Competitors!B164=0,"",Competitors!B164)</f>
        <v/>
      </c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"/>
      <c r="BB164" s="2"/>
      <c r="BC164" s="2"/>
    </row>
    <row r="165" spans="1:55" ht="14.25" customHeight="1" x14ac:dyDescent="0.25">
      <c r="A165" s="27" t="str">
        <f>IF(Competitors!A165="","",Competitors!A165)</f>
        <v/>
      </c>
      <c r="B165" s="27" t="str">
        <f>IF(Competitors!B165=0,"",Competitors!B165)</f>
        <v/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"/>
      <c r="BB165" s="2"/>
      <c r="BC165" s="2"/>
    </row>
    <row r="166" spans="1:55" ht="14.25" customHeight="1" x14ac:dyDescent="0.25">
      <c r="A166" s="25" t="str">
        <f>IF(Competitors!A166="","",Competitors!A166)</f>
        <v/>
      </c>
      <c r="B166" s="25" t="str">
        <f>IF(Competitors!B166=0,"",Competitors!B166)</f>
        <v/>
      </c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"/>
      <c r="BB166" s="2"/>
      <c r="BC166" s="2"/>
    </row>
    <row r="167" spans="1:55" ht="14.25" customHeight="1" x14ac:dyDescent="0.25">
      <c r="A167" s="27" t="str">
        <f>IF(Competitors!A167="","",Competitors!A167)</f>
        <v/>
      </c>
      <c r="B167" s="27" t="str">
        <f>IF(Competitors!B167=0,"",Competitors!B167)</f>
        <v/>
      </c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"/>
      <c r="BB167" s="2"/>
      <c r="BC167" s="2"/>
    </row>
    <row r="168" spans="1:55" ht="14.25" customHeight="1" x14ac:dyDescent="0.25">
      <c r="A168" s="25" t="str">
        <f>IF(Competitors!A168="","",Competitors!A168)</f>
        <v/>
      </c>
      <c r="B168" s="25" t="str">
        <f>IF(Competitors!B168=0,"",Competitors!B168)</f>
        <v/>
      </c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"/>
      <c r="BB168" s="2"/>
      <c r="BC168" s="2"/>
    </row>
    <row r="169" spans="1:55" ht="14.25" customHeight="1" x14ac:dyDescent="0.25">
      <c r="A169" s="27" t="str">
        <f>IF(Competitors!A169="","",Competitors!A169)</f>
        <v/>
      </c>
      <c r="B169" s="27" t="str">
        <f>IF(Competitors!B169=0,"",Competitors!B169)</f>
        <v/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"/>
      <c r="BB169" s="2"/>
      <c r="BC169" s="2"/>
    </row>
    <row r="170" spans="1:55" ht="14.25" customHeight="1" x14ac:dyDescent="0.25">
      <c r="A170" s="25" t="str">
        <f>IF(Competitors!A170="","",Competitors!A170)</f>
        <v/>
      </c>
      <c r="B170" s="25" t="str">
        <f>IF(Competitors!B170=0,"",Competitors!B170)</f>
        <v/>
      </c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"/>
      <c r="BB170" s="2"/>
      <c r="BC170" s="2"/>
    </row>
    <row r="171" spans="1:55" ht="14.25" customHeight="1" x14ac:dyDescent="0.25">
      <c r="A171" s="27" t="str">
        <f>IF(Competitors!A171="","",Competitors!A171)</f>
        <v/>
      </c>
      <c r="B171" s="27" t="str">
        <f>IF(Competitors!B171=0,"",Competitors!B171)</f>
        <v/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"/>
      <c r="BB171" s="2"/>
      <c r="BC171" s="2"/>
    </row>
    <row r="172" spans="1:55" ht="14.25" customHeight="1" x14ac:dyDescent="0.25">
      <c r="A172" s="25" t="str">
        <f>IF(Competitors!A172="","",Competitors!A172)</f>
        <v/>
      </c>
      <c r="B172" s="25" t="str">
        <f>IF(Competitors!B172=0,"",Competitors!B172)</f>
        <v/>
      </c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"/>
      <c r="BB172" s="2"/>
      <c r="BC172" s="2"/>
    </row>
    <row r="173" spans="1:55" ht="14.25" customHeight="1" x14ac:dyDescent="0.25">
      <c r="A173" s="27" t="str">
        <f>IF(Competitors!A173="","",Competitors!A173)</f>
        <v/>
      </c>
      <c r="B173" s="27" t="str">
        <f>IF(Competitors!B173=0,"",Competitors!B173)</f>
        <v/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"/>
      <c r="BB173" s="2"/>
      <c r="BC173" s="2"/>
    </row>
    <row r="174" spans="1:55" ht="14.25" customHeight="1" x14ac:dyDescent="0.25">
      <c r="A174" s="25" t="str">
        <f>IF(Competitors!A174="","",Competitors!A174)</f>
        <v/>
      </c>
      <c r="B174" s="25" t="str">
        <f>IF(Competitors!B174=0,"",Competitors!B174)</f>
        <v/>
      </c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"/>
      <c r="BB174" s="2"/>
      <c r="BC174" s="2"/>
    </row>
    <row r="175" spans="1:55" ht="14.25" customHeight="1" x14ac:dyDescent="0.25">
      <c r="A175" s="27" t="str">
        <f>IF(Competitors!A175="","",Competitors!A175)</f>
        <v/>
      </c>
      <c r="B175" s="27" t="str">
        <f>IF(Competitors!B175=0,"",Competitors!B175)</f>
        <v/>
      </c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"/>
      <c r="BB175" s="2"/>
      <c r="BC175" s="2"/>
    </row>
    <row r="176" spans="1:55" ht="14.25" customHeight="1" x14ac:dyDescent="0.25">
      <c r="A176" s="25" t="str">
        <f>IF(Competitors!A176="","",Competitors!A176)</f>
        <v/>
      </c>
      <c r="B176" s="25" t="str">
        <f>IF(Competitors!B176=0,"",Competitors!B176)</f>
        <v/>
      </c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"/>
      <c r="BB176" s="2"/>
      <c r="BC176" s="2"/>
    </row>
    <row r="177" spans="1:55" ht="14.25" customHeight="1" x14ac:dyDescent="0.25">
      <c r="A177" s="27" t="str">
        <f>IF(Competitors!A177="","",Competitors!A177)</f>
        <v/>
      </c>
      <c r="B177" s="27" t="str">
        <f>IF(Competitors!B177=0,"",Competitors!B177)</f>
        <v/>
      </c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"/>
      <c r="BB177" s="2"/>
      <c r="BC177" s="2"/>
    </row>
    <row r="178" spans="1:55" ht="14.25" customHeight="1" x14ac:dyDescent="0.25">
      <c r="A178" s="25" t="str">
        <f>IF(Competitors!A178="","",Competitors!A178)</f>
        <v/>
      </c>
      <c r="B178" s="25" t="str">
        <f>IF(Competitors!B178=0,"",Competitors!B178)</f>
        <v/>
      </c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"/>
      <c r="BB178" s="2"/>
      <c r="BC178" s="2"/>
    </row>
    <row r="179" spans="1:55" ht="14.25" customHeight="1" x14ac:dyDescent="0.25">
      <c r="A179" s="27" t="str">
        <f>IF(Competitors!A179="","",Competitors!A179)</f>
        <v/>
      </c>
      <c r="B179" s="27" t="str">
        <f>IF(Competitors!B179=0,"",Competitors!B179)</f>
        <v/>
      </c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"/>
      <c r="BB179" s="2"/>
      <c r="BC179" s="2"/>
    </row>
    <row r="180" spans="1:55" ht="14.25" customHeight="1" x14ac:dyDescent="0.25">
      <c r="A180" s="25" t="str">
        <f>IF(Competitors!A180="","",Competitors!A180)</f>
        <v/>
      </c>
      <c r="B180" s="25" t="str">
        <f>IF(Competitors!B180=0,"",Competitors!B180)</f>
        <v/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"/>
      <c r="BB180" s="2"/>
      <c r="BC180" s="2"/>
    </row>
    <row r="181" spans="1:55" ht="14.25" customHeight="1" x14ac:dyDescent="0.25">
      <c r="A181" s="27" t="str">
        <f>IF(Competitors!A181="","",Competitors!A181)</f>
        <v/>
      </c>
      <c r="B181" s="27" t="str">
        <f>IF(Competitors!B181=0,"",Competitors!B181)</f>
        <v/>
      </c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"/>
      <c r="BB181" s="2"/>
      <c r="BC181" s="2"/>
    </row>
    <row r="182" spans="1:55" ht="14.25" customHeight="1" x14ac:dyDescent="0.25">
      <c r="A182" s="25" t="str">
        <f>IF(Competitors!A182="","",Competitors!A182)</f>
        <v/>
      </c>
      <c r="B182" s="25" t="str">
        <f>IF(Competitors!B182=0,"",Competitors!B182)</f>
        <v/>
      </c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"/>
      <c r="BB182" s="2"/>
      <c r="BC182" s="2"/>
    </row>
    <row r="183" spans="1:55" ht="14.25" customHeight="1" x14ac:dyDescent="0.25">
      <c r="A183" s="27" t="str">
        <f>IF(Competitors!A183="","",Competitors!A183)</f>
        <v/>
      </c>
      <c r="B183" s="27" t="str">
        <f>IF(Competitors!B183=0,"",Competitors!B183)</f>
        <v/>
      </c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"/>
      <c r="BB183" s="2"/>
      <c r="BC183" s="2"/>
    </row>
    <row r="184" spans="1:55" ht="14.25" customHeight="1" x14ac:dyDescent="0.25">
      <c r="A184" s="25" t="str">
        <f>IF(Competitors!A184="","",Competitors!A184)</f>
        <v/>
      </c>
      <c r="B184" s="25" t="str">
        <f>IF(Competitors!B184=0,"",Competitors!B184)</f>
        <v/>
      </c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"/>
      <c r="BB184" s="2"/>
      <c r="BC184" s="2"/>
    </row>
    <row r="185" spans="1:55" ht="14.25" customHeight="1" x14ac:dyDescent="0.25">
      <c r="A185" s="27" t="str">
        <f>IF(Competitors!A185="","",Competitors!A185)</f>
        <v/>
      </c>
      <c r="B185" s="27" t="str">
        <f>IF(Competitors!B185=0,"",Competitors!B185)</f>
        <v/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"/>
      <c r="BB185" s="2"/>
      <c r="BC185" s="2"/>
    </row>
    <row r="186" spans="1:55" ht="14.25" customHeight="1" x14ac:dyDescent="0.25">
      <c r="A186" s="25" t="str">
        <f>IF(Competitors!A186="","",Competitors!A186)</f>
        <v/>
      </c>
      <c r="B186" s="25" t="str">
        <f>IF(Competitors!B186=0,"",Competitors!B186)</f>
        <v/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"/>
      <c r="BB186" s="2"/>
      <c r="BC186" s="2"/>
    </row>
    <row r="187" spans="1:55" ht="14.25" customHeight="1" x14ac:dyDescent="0.25">
      <c r="A187" s="27" t="str">
        <f>IF(Competitors!A187="","",Competitors!A187)</f>
        <v/>
      </c>
      <c r="B187" s="27" t="str">
        <f>IF(Competitors!B187=0,"",Competitors!B187)</f>
        <v/>
      </c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"/>
      <c r="BB187" s="2"/>
      <c r="BC187" s="2"/>
    </row>
    <row r="188" spans="1:55" ht="14.25" customHeight="1" x14ac:dyDescent="0.25">
      <c r="A188" s="25" t="str">
        <f>IF(Competitors!A188="","",Competitors!A188)</f>
        <v/>
      </c>
      <c r="B188" s="25" t="str">
        <f>IF(Competitors!B188=0,"",Competitors!B188)</f>
        <v/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"/>
      <c r="BB188" s="2"/>
      <c r="BC188" s="2"/>
    </row>
    <row r="189" spans="1:55" ht="14.25" customHeight="1" x14ac:dyDescent="0.25">
      <c r="A189" s="27" t="str">
        <f>IF(Competitors!A189="","",Competitors!A189)</f>
        <v/>
      </c>
      <c r="B189" s="27" t="str">
        <f>IF(Competitors!B189=0,"",Competitors!B189)</f>
        <v/>
      </c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"/>
      <c r="BB189" s="2"/>
      <c r="BC189" s="2"/>
    </row>
    <row r="190" spans="1:55" ht="14.25" customHeight="1" x14ac:dyDescent="0.25">
      <c r="A190" s="25" t="str">
        <f>IF(Competitors!A190="","",Competitors!A190)</f>
        <v/>
      </c>
      <c r="B190" s="25" t="str">
        <f>IF(Competitors!B190=0,"",Competitors!B190)</f>
        <v/>
      </c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"/>
      <c r="BB190" s="2"/>
      <c r="BC190" s="2"/>
    </row>
    <row r="191" spans="1:55" ht="14.25" customHeight="1" x14ac:dyDescent="0.25">
      <c r="A191" s="27" t="str">
        <f>IF(Competitors!A191="","",Competitors!A191)</f>
        <v/>
      </c>
      <c r="B191" s="27" t="str">
        <f>IF(Competitors!B191=0,"",Competitors!B191)</f>
        <v/>
      </c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"/>
      <c r="BB191" s="2"/>
      <c r="BC191" s="2"/>
    </row>
    <row r="192" spans="1:55" ht="14.25" customHeight="1" x14ac:dyDescent="0.25">
      <c r="A192" s="25" t="str">
        <f>IF(Competitors!A192="","",Competitors!A192)</f>
        <v/>
      </c>
      <c r="B192" s="25" t="str">
        <f>IF(Competitors!B192=0,"",Competitors!B192)</f>
        <v/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"/>
      <c r="BB192" s="2"/>
      <c r="BC192" s="2"/>
    </row>
    <row r="193" spans="1:55" ht="14.25" customHeight="1" x14ac:dyDescent="0.25">
      <c r="A193" s="27" t="str">
        <f>IF(Competitors!A193="","",Competitors!A193)</f>
        <v/>
      </c>
      <c r="B193" s="27" t="str">
        <f>IF(Competitors!B193=0,"",Competitors!B193)</f>
        <v/>
      </c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"/>
      <c r="BB193" s="2"/>
      <c r="BC193" s="2"/>
    </row>
    <row r="194" spans="1:55" ht="14.25" customHeight="1" x14ac:dyDescent="0.25">
      <c r="A194" s="25" t="str">
        <f>IF(Competitors!A194="","",Competitors!A194)</f>
        <v/>
      </c>
      <c r="B194" s="25" t="str">
        <f>IF(Competitors!B194=0,"",Competitors!B194)</f>
        <v/>
      </c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"/>
      <c r="BB194" s="2"/>
      <c r="BC194" s="2"/>
    </row>
    <row r="195" spans="1:55" ht="14.25" customHeight="1" x14ac:dyDescent="0.25">
      <c r="A195" s="27" t="str">
        <f>IF(Competitors!A195="","",Competitors!A195)</f>
        <v/>
      </c>
      <c r="B195" s="27" t="str">
        <f>IF(Competitors!B195=0,"",Competitors!B195)</f>
        <v/>
      </c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"/>
      <c r="BB195" s="2"/>
      <c r="BC195" s="2"/>
    </row>
    <row r="196" spans="1:55" ht="14.25" customHeight="1" x14ac:dyDescent="0.25">
      <c r="A196" s="25" t="str">
        <f>IF(Competitors!A196="","",Competitors!A196)</f>
        <v/>
      </c>
      <c r="B196" s="25" t="str">
        <f>IF(Competitors!B196=0,"",Competitors!B196)</f>
        <v/>
      </c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"/>
      <c r="BB196" s="2"/>
      <c r="BC196" s="2"/>
    </row>
    <row r="197" spans="1:55" ht="14.25" customHeight="1" x14ac:dyDescent="0.25">
      <c r="A197" s="27" t="str">
        <f>IF(Competitors!A197="","",Competitors!A197)</f>
        <v/>
      </c>
      <c r="B197" s="27" t="str">
        <f>IF(Competitors!B197=0,"",Competitors!B197)</f>
        <v/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"/>
      <c r="BB197" s="2"/>
      <c r="BC197" s="2"/>
    </row>
    <row r="198" spans="1:55" ht="14.25" customHeight="1" x14ac:dyDescent="0.25">
      <c r="A198" s="25" t="str">
        <f>IF(Competitors!A198="","",Competitors!A198)</f>
        <v/>
      </c>
      <c r="B198" s="25" t="str">
        <f>IF(Competitors!B198=0,"",Competitors!B198)</f>
        <v/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"/>
      <c r="BB198" s="2"/>
      <c r="BC198" s="2"/>
    </row>
    <row r="199" spans="1:55" ht="14.25" customHeight="1" x14ac:dyDescent="0.25">
      <c r="A199" s="27" t="str">
        <f>IF(Competitors!A199="","",Competitors!A199)</f>
        <v/>
      </c>
      <c r="B199" s="27" t="str">
        <f>IF(Competitors!B199=0,"",Competitors!B199)</f>
        <v/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"/>
      <c r="BB199" s="2"/>
      <c r="BC199" s="2"/>
    </row>
    <row r="200" spans="1:55" ht="14.25" customHeight="1" x14ac:dyDescent="0.25">
      <c r="A200" s="25" t="str">
        <f>IF(Competitors!A200="","",Competitors!A200)</f>
        <v/>
      </c>
      <c r="B200" s="25" t="str">
        <f>IF(Competitors!B200=0,"",Competitors!B200)</f>
        <v/>
      </c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"/>
      <c r="BB200" s="2"/>
      <c r="BC200" s="2"/>
    </row>
    <row r="201" spans="1:55" ht="14.25" customHeight="1" x14ac:dyDescent="0.25">
      <c r="A201" s="27" t="str">
        <f>IF(Competitors!A201="","",Competitors!A201)</f>
        <v/>
      </c>
      <c r="B201" s="27" t="str">
        <f>IF(Competitors!B201=0,"",Competitors!B201)</f>
        <v/>
      </c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"/>
      <c r="BB201" s="2"/>
      <c r="BC201" s="2"/>
    </row>
    <row r="202" spans="1:55" ht="14.25" customHeight="1" x14ac:dyDescent="0.25">
      <c r="A202" s="25" t="str">
        <f>IF(Competitors!A202="","",Competitors!A202)</f>
        <v/>
      </c>
      <c r="B202" s="25" t="str">
        <f>IF(Competitors!B202=0,"",Competitors!B202)</f>
        <v/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"/>
      <c r="BB202" s="2"/>
      <c r="BC202" s="2"/>
    </row>
    <row r="203" spans="1:55" ht="14.25" customHeight="1" x14ac:dyDescent="0.25">
      <c r="A203" s="27" t="str">
        <f>IF(Competitors!A203="","",Competitors!A203)</f>
        <v/>
      </c>
      <c r="B203" s="27" t="str">
        <f>IF(Competitors!B203=0,"",Competitors!B203)</f>
        <v/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"/>
      <c r="BB203" s="2"/>
      <c r="BC203" s="2"/>
    </row>
    <row r="204" spans="1:55" ht="14.25" customHeight="1" x14ac:dyDescent="0.25">
      <c r="A204" s="25" t="str">
        <f>IF(Competitors!A204="","",Competitors!A204)</f>
        <v/>
      </c>
      <c r="B204" s="25" t="str">
        <f>IF(Competitors!B204=0,"",Competitors!B204)</f>
        <v/>
      </c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"/>
      <c r="BB204" s="2"/>
      <c r="BC204" s="2"/>
    </row>
    <row r="205" spans="1:55" ht="14.25" customHeight="1" x14ac:dyDescent="0.25">
      <c r="A205" s="27" t="str">
        <f>IF(Competitors!A205="","",Competitors!A205)</f>
        <v/>
      </c>
      <c r="B205" s="27" t="str">
        <f>IF(Competitors!B205=0,"",Competitors!B205)</f>
        <v/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"/>
      <c r="BB205" s="2"/>
      <c r="BC205" s="2"/>
    </row>
    <row r="206" spans="1:55" ht="14.25" customHeight="1" x14ac:dyDescent="0.25">
      <c r="A206" s="25" t="str">
        <f>IF(Competitors!A206="","",Competitors!A206)</f>
        <v/>
      </c>
      <c r="B206" s="25" t="str">
        <f>IF(Competitors!B206=0,"",Competitors!B206)</f>
        <v/>
      </c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"/>
      <c r="BB206" s="2"/>
      <c r="BC206" s="2"/>
    </row>
    <row r="207" spans="1:55" ht="14.25" customHeight="1" x14ac:dyDescent="0.25">
      <c r="A207" s="27" t="str">
        <f>IF(Competitors!A207="","",Competitors!A207)</f>
        <v/>
      </c>
      <c r="B207" s="27" t="str">
        <f>IF(Competitors!B207=0,"",Competitors!B207)</f>
        <v/>
      </c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"/>
      <c r="BB207" s="2"/>
      <c r="BC207" s="2"/>
    </row>
    <row r="208" spans="1:55" ht="14.25" customHeight="1" x14ac:dyDescent="0.25">
      <c r="A208" s="25" t="str">
        <f>IF(Competitors!A208="","",Competitors!A208)</f>
        <v/>
      </c>
      <c r="B208" s="25" t="str">
        <f>IF(Competitors!B208=0,"",Competitors!B208)</f>
        <v/>
      </c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"/>
      <c r="BB208" s="2"/>
      <c r="BC208" s="2"/>
    </row>
    <row r="209" spans="1:55" ht="14.25" customHeight="1" x14ac:dyDescent="0.25">
      <c r="A209" s="27" t="str">
        <f>IF(Competitors!A209="","",Competitors!A209)</f>
        <v/>
      </c>
      <c r="B209" s="27" t="str">
        <f>IF(Competitors!B209=0,"",Competitors!B209)</f>
        <v/>
      </c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"/>
      <c r="BB209" s="2"/>
      <c r="BC209" s="2"/>
    </row>
    <row r="210" spans="1:55" ht="14.25" customHeight="1" x14ac:dyDescent="0.25">
      <c r="A210" s="25" t="str">
        <f>IF(Competitors!A210="","",Competitors!A210)</f>
        <v/>
      </c>
      <c r="B210" s="25" t="str">
        <f>IF(Competitors!B210=0,"",Competitors!B210)</f>
        <v/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"/>
      <c r="BB210" s="2"/>
      <c r="BC210" s="2"/>
    </row>
    <row r="211" spans="1:55" ht="14.25" customHeight="1" x14ac:dyDescent="0.25">
      <c r="A211" s="27" t="str">
        <f>IF(Competitors!A211="","",Competitors!A211)</f>
        <v/>
      </c>
      <c r="B211" s="27" t="str">
        <f>IF(Competitors!B211=0,"",Competitors!B211)</f>
        <v/>
      </c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"/>
      <c r="BB211" s="2"/>
      <c r="BC211" s="2"/>
    </row>
    <row r="212" spans="1:55" ht="14.25" customHeight="1" x14ac:dyDescent="0.25">
      <c r="A212" s="25" t="str">
        <f>IF(Competitors!A212="","",Competitors!A212)</f>
        <v/>
      </c>
      <c r="B212" s="25" t="str">
        <f>IF(Competitors!B212=0,"",Competitors!B212)</f>
        <v/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"/>
      <c r="BB212" s="2"/>
      <c r="BC212" s="2"/>
    </row>
    <row r="213" spans="1:55" ht="14.25" customHeight="1" x14ac:dyDescent="0.25">
      <c r="A213" s="27" t="str">
        <f>IF(Competitors!A213="","",Competitors!A213)</f>
        <v/>
      </c>
      <c r="B213" s="27" t="str">
        <f>IF(Competitors!B213=0,"",Competitors!B213)</f>
        <v/>
      </c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"/>
      <c r="BB213" s="2"/>
      <c r="BC213" s="2"/>
    </row>
    <row r="214" spans="1:55" ht="14.25" customHeight="1" x14ac:dyDescent="0.25">
      <c r="A214" s="25" t="str">
        <f>IF(Competitors!A214="","",Competitors!A214)</f>
        <v/>
      </c>
      <c r="B214" s="25" t="str">
        <f>IF(Competitors!B214=0,"",Competitors!B214)</f>
        <v/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"/>
      <c r="BB214" s="2"/>
      <c r="BC214" s="2"/>
    </row>
    <row r="215" spans="1:55" ht="14.25" customHeight="1" x14ac:dyDescent="0.25">
      <c r="A215" s="27" t="str">
        <f>IF(Competitors!A215="","",Competitors!A215)</f>
        <v/>
      </c>
      <c r="B215" s="27" t="str">
        <f>IF(Competitors!B215=0,"",Competitors!B215)</f>
        <v/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"/>
      <c r="BB215" s="2"/>
      <c r="BC215" s="2"/>
    </row>
    <row r="216" spans="1:55" ht="14.25" customHeight="1" x14ac:dyDescent="0.25">
      <c r="A216" s="25" t="str">
        <f>IF(Competitors!A216="","",Competitors!A216)</f>
        <v/>
      </c>
      <c r="B216" s="25" t="str">
        <f>IF(Competitors!B216=0,"",Competitors!B216)</f>
        <v/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"/>
      <c r="BB216" s="2"/>
      <c r="BC216" s="2"/>
    </row>
    <row r="217" spans="1:55" ht="14.25" customHeight="1" x14ac:dyDescent="0.25">
      <c r="A217" s="27" t="str">
        <f>IF(Competitors!A217="","",Competitors!A217)</f>
        <v/>
      </c>
      <c r="B217" s="27" t="str">
        <f>IF(Competitors!B217=0,"",Competitors!B217)</f>
        <v/>
      </c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"/>
      <c r="BB217" s="2"/>
      <c r="BC217" s="2"/>
    </row>
    <row r="218" spans="1:55" ht="14.25" customHeight="1" x14ac:dyDescent="0.25">
      <c r="A218" s="25" t="str">
        <f>IF(Competitors!A218="","",Competitors!A218)</f>
        <v/>
      </c>
      <c r="B218" s="25" t="str">
        <f>IF(Competitors!B218=0,"",Competitors!B218)</f>
        <v/>
      </c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"/>
      <c r="BB218" s="2"/>
      <c r="BC218" s="2"/>
    </row>
    <row r="219" spans="1:55" ht="14.25" customHeight="1" x14ac:dyDescent="0.25">
      <c r="A219" s="27" t="str">
        <f>IF(Competitors!A219="","",Competitors!A219)</f>
        <v/>
      </c>
      <c r="B219" s="27" t="str">
        <f>IF(Competitors!B219=0,"",Competitors!B219)</f>
        <v/>
      </c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"/>
      <c r="BB219" s="2"/>
      <c r="BC219" s="2"/>
    </row>
    <row r="220" spans="1:55" ht="14.25" customHeight="1" x14ac:dyDescent="0.25">
      <c r="A220" s="25" t="str">
        <f>IF(Competitors!A220="","",Competitors!A220)</f>
        <v/>
      </c>
      <c r="B220" s="25" t="str">
        <f>IF(Competitors!B220=0,"",Competitors!B220)</f>
        <v/>
      </c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"/>
      <c r="BB220" s="2"/>
      <c r="BC220" s="2"/>
    </row>
    <row r="221" spans="1:55" ht="14.25" customHeight="1" x14ac:dyDescent="0.25">
      <c r="A221" s="27" t="str">
        <f>IF(Competitors!A221="","",Competitors!A221)</f>
        <v/>
      </c>
      <c r="B221" s="27" t="str">
        <f>IF(Competitors!B221=0,"",Competitors!B221)</f>
        <v/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"/>
      <c r="BB221" s="2"/>
      <c r="BC221" s="2"/>
    </row>
    <row r="222" spans="1:55" ht="14.25" customHeight="1" x14ac:dyDescent="0.25">
      <c r="A222" s="25" t="str">
        <f>IF(Competitors!A222="","",Competitors!A222)</f>
        <v/>
      </c>
      <c r="B222" s="25" t="str">
        <f>IF(Competitors!B222=0,"",Competitors!B222)</f>
        <v/>
      </c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"/>
      <c r="BB222" s="2"/>
      <c r="BC222" s="2"/>
    </row>
    <row r="223" spans="1:55" ht="14.25" customHeight="1" x14ac:dyDescent="0.25">
      <c r="A223" s="27" t="str">
        <f>IF(Competitors!A223="","",Competitors!A223)</f>
        <v/>
      </c>
      <c r="B223" s="27" t="str">
        <f>IF(Competitors!B223=0,"",Competitors!B223)</f>
        <v/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"/>
      <c r="BB223" s="2"/>
      <c r="BC223" s="2"/>
    </row>
    <row r="224" spans="1:55" ht="14.25" customHeight="1" x14ac:dyDescent="0.25">
      <c r="A224" s="25" t="str">
        <f>IF(Competitors!A224="","",Competitors!A224)</f>
        <v/>
      </c>
      <c r="B224" s="25" t="str">
        <f>IF(Competitors!B224=0,"",Competitors!B224)</f>
        <v/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"/>
      <c r="BB224" s="2"/>
      <c r="BC224" s="2"/>
    </row>
    <row r="225" spans="1:55" ht="14.25" customHeight="1" x14ac:dyDescent="0.25">
      <c r="A225" s="27" t="str">
        <f>IF(Competitors!A225="","",Competitors!A225)</f>
        <v/>
      </c>
      <c r="B225" s="27" t="str">
        <f>IF(Competitors!B225=0,"",Competitors!B225)</f>
        <v/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"/>
      <c r="BB225" s="2"/>
      <c r="BC225" s="2"/>
    </row>
    <row r="226" spans="1:55" ht="14.25" customHeight="1" x14ac:dyDescent="0.25">
      <c r="A226" s="25" t="str">
        <f>IF(Competitors!A226="","",Competitors!A226)</f>
        <v/>
      </c>
      <c r="B226" s="25" t="str">
        <f>IF(Competitors!B226=0,"",Competitors!B226)</f>
        <v/>
      </c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"/>
      <c r="BB226" s="2"/>
      <c r="BC226" s="2"/>
    </row>
    <row r="227" spans="1:55" ht="14.25" customHeight="1" x14ac:dyDescent="0.25">
      <c r="A227" s="27" t="str">
        <f>IF(Competitors!A227="","",Competitors!A227)</f>
        <v/>
      </c>
      <c r="B227" s="27" t="str">
        <f>IF(Competitors!B227=0,"",Competitors!B227)</f>
        <v/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"/>
      <c r="BB227" s="2"/>
      <c r="BC227" s="2"/>
    </row>
    <row r="228" spans="1:55" ht="14.25" customHeight="1" x14ac:dyDescent="0.25">
      <c r="A228" s="25" t="str">
        <f>IF(Competitors!A228="","",Competitors!A228)</f>
        <v/>
      </c>
      <c r="B228" s="25" t="str">
        <f>IF(Competitors!B228=0,"",Competitors!B228)</f>
        <v/>
      </c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"/>
      <c r="BB228" s="2"/>
      <c r="BC228" s="2"/>
    </row>
    <row r="229" spans="1:55" ht="14.25" customHeight="1" x14ac:dyDescent="0.25">
      <c r="A229" s="27" t="str">
        <f>IF(Competitors!A229="","",Competitors!A229)</f>
        <v/>
      </c>
      <c r="B229" s="27" t="str">
        <f>IF(Competitors!B229=0,"",Competitors!B229)</f>
        <v/>
      </c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"/>
      <c r="BB229" s="2"/>
      <c r="BC229" s="2"/>
    </row>
    <row r="230" spans="1:55" ht="14.25" customHeight="1" x14ac:dyDescent="0.25">
      <c r="A230" s="25" t="str">
        <f>IF(Competitors!A230="","",Competitors!A230)</f>
        <v/>
      </c>
      <c r="B230" s="25" t="str">
        <f>IF(Competitors!B230=0,"",Competitors!B230)</f>
        <v/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"/>
      <c r="BB230" s="2"/>
      <c r="BC230" s="2"/>
    </row>
    <row r="231" spans="1:55" ht="14.25" customHeight="1" x14ac:dyDescent="0.25">
      <c r="A231" s="27" t="str">
        <f>IF(Competitors!A231="","",Competitors!A231)</f>
        <v/>
      </c>
      <c r="B231" s="27" t="str">
        <f>IF(Competitors!B231=0,"",Competitors!B231)</f>
        <v/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"/>
      <c r="BB231" s="2"/>
      <c r="BC231" s="2"/>
    </row>
    <row r="232" spans="1:55" ht="14.25" customHeight="1" x14ac:dyDescent="0.25">
      <c r="A232" s="25" t="str">
        <f>IF(Competitors!A232="","",Competitors!A232)</f>
        <v/>
      </c>
      <c r="B232" s="25" t="str">
        <f>IF(Competitors!B232=0,"",Competitors!B232)</f>
        <v/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"/>
      <c r="BB232" s="2"/>
      <c r="BC232" s="2"/>
    </row>
    <row r="233" spans="1:55" ht="14.25" customHeight="1" x14ac:dyDescent="0.25">
      <c r="A233" s="27" t="str">
        <f>IF(Competitors!A233="","",Competitors!A233)</f>
        <v/>
      </c>
      <c r="B233" s="27" t="str">
        <f>IF(Competitors!B233=0,"",Competitors!B233)</f>
        <v/>
      </c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"/>
      <c r="BB233" s="2"/>
      <c r="BC233" s="2"/>
    </row>
    <row r="234" spans="1:55" ht="14.25" customHeight="1" x14ac:dyDescent="0.25">
      <c r="A234" s="25" t="str">
        <f>IF(Competitors!A234="","",Competitors!A234)</f>
        <v/>
      </c>
      <c r="B234" s="25" t="str">
        <f>IF(Competitors!B234=0,"",Competitors!B234)</f>
        <v/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"/>
      <c r="BB234" s="2"/>
      <c r="BC234" s="2"/>
    </row>
    <row r="235" spans="1:55" ht="14.25" customHeight="1" x14ac:dyDescent="0.25">
      <c r="A235" s="27" t="str">
        <f>IF(Competitors!A235="","",Competitors!A235)</f>
        <v/>
      </c>
      <c r="B235" s="27" t="str">
        <f>IF(Competitors!B235=0,"",Competitors!B235)</f>
        <v/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"/>
      <c r="BB235" s="2"/>
      <c r="BC235" s="2"/>
    </row>
    <row r="236" spans="1:55" ht="14.25" customHeight="1" x14ac:dyDescent="0.25">
      <c r="A236" s="25" t="str">
        <f>IF(Competitors!A236="","",Competitors!A236)</f>
        <v/>
      </c>
      <c r="B236" s="25" t="str">
        <f>IF(Competitors!B236=0,"",Competitors!B236)</f>
        <v/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"/>
      <c r="BB236" s="2"/>
      <c r="BC236" s="2"/>
    </row>
    <row r="237" spans="1:55" ht="14.25" customHeight="1" x14ac:dyDescent="0.25">
      <c r="A237" s="27" t="str">
        <f>IF(Competitors!A237="","",Competitors!A237)</f>
        <v/>
      </c>
      <c r="B237" s="27" t="str">
        <f>IF(Competitors!B237=0,"",Competitors!B237)</f>
        <v/>
      </c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"/>
      <c r="BB237" s="2"/>
      <c r="BC237" s="2"/>
    </row>
    <row r="238" spans="1:55" ht="14.25" customHeight="1" x14ac:dyDescent="0.25">
      <c r="A238" s="25" t="str">
        <f>IF(Competitors!A238="","",Competitors!A238)</f>
        <v/>
      </c>
      <c r="B238" s="25" t="str">
        <f>IF(Competitors!B238=0,"",Competitors!B238)</f>
        <v/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"/>
      <c r="BB238" s="2"/>
      <c r="BC238" s="2"/>
    </row>
    <row r="239" spans="1:55" ht="14.25" customHeight="1" x14ac:dyDescent="0.25">
      <c r="A239" s="27" t="str">
        <f>IF(Competitors!A239="","",Competitors!A239)</f>
        <v/>
      </c>
      <c r="B239" s="27" t="str">
        <f>IF(Competitors!B239=0,"",Competitors!B239)</f>
        <v/>
      </c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"/>
      <c r="BB239" s="2"/>
      <c r="BC239" s="2"/>
    </row>
    <row r="240" spans="1:55" ht="14.25" customHeight="1" x14ac:dyDescent="0.25">
      <c r="A240" s="25" t="str">
        <f>IF(Competitors!A240="","",Competitors!A240)</f>
        <v/>
      </c>
      <c r="B240" s="25" t="str">
        <f>IF(Competitors!B240=0,"",Competitors!B240)</f>
        <v/>
      </c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"/>
      <c r="BB240" s="2"/>
      <c r="BC240" s="2"/>
    </row>
    <row r="241" spans="1:55" ht="14.25" customHeight="1" x14ac:dyDescent="0.25">
      <c r="A241" s="27" t="str">
        <f>IF(Competitors!A241="","",Competitors!A241)</f>
        <v/>
      </c>
      <c r="B241" s="27" t="str">
        <f>IF(Competitors!B241=0,"",Competitors!B241)</f>
        <v/>
      </c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"/>
      <c r="BB241" s="2"/>
      <c r="BC241" s="2"/>
    </row>
    <row r="242" spans="1:55" ht="14.25" customHeight="1" x14ac:dyDescent="0.25">
      <c r="A242" s="25" t="str">
        <f>IF(Competitors!A242="","",Competitors!A242)</f>
        <v/>
      </c>
      <c r="B242" s="25" t="str">
        <f>IF(Competitors!B242=0,"",Competitors!B242)</f>
        <v/>
      </c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"/>
      <c r="BB242" s="2"/>
      <c r="BC242" s="2"/>
    </row>
    <row r="243" spans="1:55" ht="14.25" customHeight="1" x14ac:dyDescent="0.25">
      <c r="A243" s="27" t="str">
        <f>IF(Competitors!A243="","",Competitors!A243)</f>
        <v/>
      </c>
      <c r="B243" s="27" t="str">
        <f>IF(Competitors!B243=0,"",Competitors!B243)</f>
        <v/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"/>
      <c r="BB243" s="2"/>
      <c r="BC243" s="2"/>
    </row>
    <row r="244" spans="1:55" ht="14.25" customHeight="1" x14ac:dyDescent="0.25">
      <c r="A244" s="25" t="str">
        <f>IF(Competitors!A244="","",Competitors!A244)</f>
        <v/>
      </c>
      <c r="B244" s="25" t="str">
        <f>IF(Competitors!B244=0,"",Competitors!B244)</f>
        <v/>
      </c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"/>
      <c r="BB244" s="2"/>
      <c r="BC244" s="2"/>
    </row>
    <row r="245" spans="1:55" ht="14.25" customHeight="1" x14ac:dyDescent="0.25">
      <c r="A245" s="27" t="str">
        <f>IF(Competitors!A245="","",Competitors!A245)</f>
        <v/>
      </c>
      <c r="B245" s="27" t="str">
        <f>IF(Competitors!B245=0,"",Competitors!B245)</f>
        <v/>
      </c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"/>
      <c r="BB245" s="2"/>
      <c r="BC245" s="2"/>
    </row>
    <row r="246" spans="1:55" ht="14.25" customHeight="1" x14ac:dyDescent="0.25">
      <c r="A246" s="25" t="str">
        <f>IF(Competitors!A246="","",Competitors!A246)</f>
        <v/>
      </c>
      <c r="B246" s="25" t="str">
        <f>IF(Competitors!B246=0,"",Competitors!B246)</f>
        <v/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"/>
      <c r="BB246" s="2"/>
      <c r="BC246" s="2"/>
    </row>
    <row r="247" spans="1:55" ht="14.25" customHeight="1" x14ac:dyDescent="0.25">
      <c r="A247" s="27" t="str">
        <f>IF(Competitors!A247="","",Competitors!A247)</f>
        <v/>
      </c>
      <c r="B247" s="27" t="str">
        <f>IF(Competitors!B247=0,"",Competitors!B247)</f>
        <v/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"/>
      <c r="BB247" s="2"/>
      <c r="BC247" s="2"/>
    </row>
    <row r="248" spans="1:55" ht="14.25" customHeight="1" x14ac:dyDescent="0.25">
      <c r="A248" s="25" t="str">
        <f>IF(Competitors!A248="","",Competitors!A248)</f>
        <v/>
      </c>
      <c r="B248" s="25" t="str">
        <f>IF(Competitors!B248=0,"",Competitors!B248)</f>
        <v/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"/>
      <c r="BB248" s="2"/>
      <c r="BC248" s="2"/>
    </row>
    <row r="249" spans="1:55" ht="14.25" customHeight="1" x14ac:dyDescent="0.25">
      <c r="A249" s="27" t="str">
        <f>IF(Competitors!A249="","",Competitors!A249)</f>
        <v/>
      </c>
      <c r="B249" s="27" t="str">
        <f>IF(Competitors!B249=0,"",Competitors!B249)</f>
        <v/>
      </c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"/>
      <c r="BB249" s="2"/>
      <c r="BC249" s="2"/>
    </row>
    <row r="250" spans="1:55" ht="14.25" customHeight="1" x14ac:dyDescent="0.25">
      <c r="A250" s="25" t="str">
        <f>IF(Competitors!A250="","",Competitors!A250)</f>
        <v/>
      </c>
      <c r="B250" s="25" t="str">
        <f>IF(Competitors!B250=0,"",Competitors!B250)</f>
        <v/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"/>
      <c r="BB250" s="2"/>
      <c r="BC250" s="2"/>
    </row>
    <row r="251" spans="1:55" ht="14.25" customHeight="1" x14ac:dyDescent="0.25">
      <c r="A251" s="27" t="str">
        <f>IF(Competitors!A251="","",Competitors!A251)</f>
        <v/>
      </c>
      <c r="B251" s="27" t="str">
        <f>IF(Competitors!B251=0,"",Competitors!B251)</f>
        <v/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"/>
      <c r="BB251" s="2"/>
      <c r="BC251" s="2"/>
    </row>
    <row r="252" spans="1:55" ht="14.25" customHeight="1" x14ac:dyDescent="0.25">
      <c r="A252" s="25" t="str">
        <f>IF(Competitors!A252="","",Competitors!A252)</f>
        <v/>
      </c>
      <c r="B252" s="25" t="str">
        <f>IF(Competitors!B252=0,"",Competitors!B252)</f>
        <v/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"/>
      <c r="BB252" s="2"/>
      <c r="BC252" s="2"/>
    </row>
    <row r="253" spans="1:55" ht="14.25" customHeight="1" x14ac:dyDescent="0.25">
      <c r="A253" s="27" t="str">
        <f>IF(Competitors!A253="","",Competitors!A253)</f>
        <v/>
      </c>
      <c r="B253" s="27" t="str">
        <f>IF(Competitors!B253=0,"",Competitors!B253)</f>
        <v/>
      </c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"/>
      <c r="BB253" s="2"/>
      <c r="BC253" s="2"/>
    </row>
    <row r="254" spans="1:55" ht="14.25" customHeight="1" x14ac:dyDescent="0.25">
      <c r="A254" s="25" t="str">
        <f>IF(Competitors!A254="","",Competitors!A254)</f>
        <v/>
      </c>
      <c r="B254" s="25" t="str">
        <f>IF(Competitors!B254=0,"",Competitors!B254)</f>
        <v/>
      </c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"/>
      <c r="BB254" s="2"/>
      <c r="BC254" s="2"/>
    </row>
    <row r="255" spans="1:55" ht="14.25" customHeight="1" x14ac:dyDescent="0.25">
      <c r="A255" s="27" t="str">
        <f>IF(Competitors!A255="","",Competitors!A255)</f>
        <v/>
      </c>
      <c r="B255" s="27" t="str">
        <f>IF(Competitors!B255=0,"",Competitors!B255)</f>
        <v/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"/>
      <c r="BB255" s="2"/>
      <c r="BC255" s="2"/>
    </row>
    <row r="256" spans="1:55" ht="14.25" customHeight="1" x14ac:dyDescent="0.25">
      <c r="A256" s="25" t="str">
        <f>IF(Competitors!A256="","",Competitors!A256)</f>
        <v/>
      </c>
      <c r="B256" s="25" t="str">
        <f>IF(Competitors!B256=0,"",Competitors!B256)</f>
        <v/>
      </c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"/>
      <c r="BB256" s="2"/>
      <c r="BC256" s="2"/>
    </row>
    <row r="257" spans="1:55" ht="14.25" customHeight="1" x14ac:dyDescent="0.25">
      <c r="A257" s="27" t="str">
        <f>IF(Competitors!A257="","",Competitors!A257)</f>
        <v/>
      </c>
      <c r="B257" s="27" t="str">
        <f>IF(Competitors!B257=0,"",Competitors!B257)</f>
        <v/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"/>
      <c r="BB257" s="2"/>
      <c r="BC257" s="2"/>
    </row>
    <row r="258" spans="1:55" ht="14.25" customHeight="1" x14ac:dyDescent="0.25">
      <c r="A258" s="25" t="str">
        <f>IF(Competitors!A258="","",Competitors!A258)</f>
        <v/>
      </c>
      <c r="B258" s="25" t="str">
        <f>IF(Competitors!B258=0,"",Competitors!B258)</f>
        <v/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"/>
      <c r="BB258" s="2"/>
      <c r="BC258" s="2"/>
    </row>
    <row r="259" spans="1:55" ht="14.25" customHeight="1" x14ac:dyDescent="0.25">
      <c r="A259" s="27" t="str">
        <f>IF(Competitors!A259="","",Competitors!A259)</f>
        <v/>
      </c>
      <c r="B259" s="27" t="str">
        <f>IF(Competitors!B259=0,"",Competitors!B259)</f>
        <v/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"/>
      <c r="BB259" s="2"/>
      <c r="BC259" s="2"/>
    </row>
    <row r="260" spans="1:55" ht="14.25" customHeight="1" x14ac:dyDescent="0.25">
      <c r="A260" s="25" t="str">
        <f>IF(Competitors!A260="","",Competitors!A260)</f>
        <v/>
      </c>
      <c r="B260" s="25" t="str">
        <f>IF(Competitors!B260=0,"",Competitors!B260)</f>
        <v/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"/>
      <c r="BB260" s="2"/>
      <c r="BC260" s="2"/>
    </row>
    <row r="261" spans="1:55" ht="14.25" customHeight="1" x14ac:dyDescent="0.25">
      <c r="A261" s="27" t="str">
        <f>IF(Competitors!A261="","",Competitors!A261)</f>
        <v/>
      </c>
      <c r="B261" s="27" t="str">
        <f>IF(Competitors!B261=0,"",Competitors!B261)</f>
        <v/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"/>
      <c r="BB261" s="2"/>
      <c r="BC261" s="2"/>
    </row>
    <row r="262" spans="1:55" ht="14.25" customHeight="1" x14ac:dyDescent="0.25">
      <c r="A262" s="25" t="str">
        <f>IF(Competitors!A262="","",Competitors!A262)</f>
        <v/>
      </c>
      <c r="B262" s="25" t="str">
        <f>IF(Competitors!B262=0,"",Competitors!B262)</f>
        <v/>
      </c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"/>
      <c r="BB262" s="2"/>
      <c r="BC262" s="2"/>
    </row>
    <row r="263" spans="1:55" ht="14.25" customHeight="1" x14ac:dyDescent="0.25">
      <c r="A263" s="27" t="str">
        <f>IF(Competitors!A263="","",Competitors!A263)</f>
        <v/>
      </c>
      <c r="B263" s="27" t="str">
        <f>IF(Competitors!B263=0,"",Competitors!B263)</f>
        <v/>
      </c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"/>
      <c r="BB263" s="2"/>
      <c r="BC263" s="2"/>
    </row>
    <row r="264" spans="1:55" ht="14.25" customHeight="1" x14ac:dyDescent="0.25">
      <c r="A264" s="25" t="str">
        <f>IF(Competitors!A264="","",Competitors!A264)</f>
        <v/>
      </c>
      <c r="B264" s="25" t="str">
        <f>IF(Competitors!B264=0,"",Competitors!B264)</f>
        <v/>
      </c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"/>
      <c r="BB264" s="2"/>
      <c r="BC264" s="2"/>
    </row>
    <row r="265" spans="1:55" ht="14.25" customHeight="1" x14ac:dyDescent="0.25">
      <c r="A265" s="27" t="str">
        <f>IF(Competitors!A265="","",Competitors!A265)</f>
        <v/>
      </c>
      <c r="B265" s="27" t="str">
        <f>IF(Competitors!B265=0,"",Competitors!B265)</f>
        <v/>
      </c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"/>
      <c r="BB265" s="2"/>
      <c r="BC265" s="2"/>
    </row>
    <row r="266" spans="1:55" ht="14.25" customHeight="1" x14ac:dyDescent="0.25">
      <c r="A266" s="25" t="str">
        <f>IF(Competitors!A266="","",Competitors!A266)</f>
        <v/>
      </c>
      <c r="B266" s="25" t="str">
        <f>IF(Competitors!B266=0,"",Competitors!B266)</f>
        <v/>
      </c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"/>
      <c r="BB266" s="2"/>
      <c r="BC266" s="2"/>
    </row>
    <row r="267" spans="1:55" ht="14.25" customHeight="1" x14ac:dyDescent="0.25">
      <c r="A267" s="27" t="str">
        <f>IF(Competitors!A267="","",Competitors!A267)</f>
        <v/>
      </c>
      <c r="B267" s="27" t="str">
        <f>IF(Competitors!B267=0,"",Competitors!B267)</f>
        <v/>
      </c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"/>
      <c r="BB267" s="2"/>
      <c r="BC267" s="2"/>
    </row>
    <row r="268" spans="1:55" ht="14.25" customHeight="1" x14ac:dyDescent="0.25">
      <c r="A268" s="25" t="str">
        <f>IF(Competitors!A268="","",Competitors!A268)</f>
        <v/>
      </c>
      <c r="B268" s="25" t="str">
        <f>IF(Competitors!B268=0,"",Competitors!B268)</f>
        <v/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"/>
      <c r="BB268" s="2"/>
      <c r="BC268" s="2"/>
    </row>
    <row r="269" spans="1:55" ht="14.25" customHeight="1" x14ac:dyDescent="0.25">
      <c r="A269" s="27" t="str">
        <f>IF(Competitors!A269="","",Competitors!A269)</f>
        <v/>
      </c>
      <c r="B269" s="27" t="str">
        <f>IF(Competitors!B269=0,"",Competitors!B269)</f>
        <v/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"/>
      <c r="BB269" s="2"/>
      <c r="BC269" s="2"/>
    </row>
    <row r="270" spans="1:55" ht="14.25" customHeight="1" x14ac:dyDescent="0.25">
      <c r="A270" s="25" t="str">
        <f>IF(Competitors!A270="","",Competitors!A270)</f>
        <v/>
      </c>
      <c r="B270" s="25" t="str">
        <f>IF(Competitors!B270=0,"",Competitors!B270)</f>
        <v/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"/>
      <c r="BB270" s="2"/>
      <c r="BC270" s="2"/>
    </row>
    <row r="271" spans="1:55" ht="14.25" customHeight="1" x14ac:dyDescent="0.25">
      <c r="A271" s="27" t="str">
        <f>IF(Competitors!A271="","",Competitors!A271)</f>
        <v/>
      </c>
      <c r="B271" s="27" t="str">
        <f>IF(Competitors!B271=0,"",Competitors!B271)</f>
        <v/>
      </c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"/>
      <c r="BB271" s="2"/>
      <c r="BC271" s="2"/>
    </row>
    <row r="272" spans="1:55" ht="14.25" customHeight="1" x14ac:dyDescent="0.25">
      <c r="A272" s="25" t="str">
        <f>IF(Competitors!A272="","",Competitors!A272)</f>
        <v/>
      </c>
      <c r="B272" s="25" t="str">
        <f>IF(Competitors!B272=0,"",Competitors!B272)</f>
        <v/>
      </c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"/>
      <c r="BB272" s="2"/>
      <c r="BC272" s="2"/>
    </row>
    <row r="273" spans="1:55" ht="14.25" customHeight="1" x14ac:dyDescent="0.25">
      <c r="A273" s="27" t="str">
        <f>IF(Competitors!A273="","",Competitors!A273)</f>
        <v/>
      </c>
      <c r="B273" s="27" t="str">
        <f>IF(Competitors!B273=0,"",Competitors!B273)</f>
        <v/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"/>
      <c r="BB273" s="2"/>
      <c r="BC273" s="2"/>
    </row>
    <row r="274" spans="1:55" ht="14.25" customHeight="1" x14ac:dyDescent="0.25">
      <c r="A274" s="25" t="str">
        <f>IF(Competitors!A274="","",Competitors!A274)</f>
        <v/>
      </c>
      <c r="B274" s="25" t="str">
        <f>IF(Competitors!B274=0,"",Competitors!B274)</f>
        <v/>
      </c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"/>
      <c r="BB274" s="2"/>
      <c r="BC274" s="2"/>
    </row>
    <row r="275" spans="1:55" ht="14.25" customHeight="1" x14ac:dyDescent="0.25">
      <c r="A275" s="27" t="str">
        <f>IF(Competitors!A275="","",Competitors!A275)</f>
        <v/>
      </c>
      <c r="B275" s="27" t="str">
        <f>IF(Competitors!B275=0,"",Competitors!B275)</f>
        <v/>
      </c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"/>
      <c r="BB275" s="2"/>
      <c r="BC275" s="2"/>
    </row>
    <row r="276" spans="1:55" ht="14.25" customHeight="1" x14ac:dyDescent="0.25">
      <c r="A276" s="25" t="str">
        <f>IF(Competitors!A276="","",Competitors!A276)</f>
        <v/>
      </c>
      <c r="B276" s="25" t="str">
        <f>IF(Competitors!B276=0,"",Competitors!B276)</f>
        <v/>
      </c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"/>
      <c r="BB276" s="2"/>
      <c r="BC276" s="2"/>
    </row>
    <row r="277" spans="1:55" ht="14.25" customHeight="1" x14ac:dyDescent="0.25">
      <c r="A277" s="27" t="str">
        <f>IF(Competitors!A277="","",Competitors!A277)</f>
        <v/>
      </c>
      <c r="B277" s="27" t="str">
        <f>IF(Competitors!B277=0,"",Competitors!B277)</f>
        <v/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"/>
      <c r="BB277" s="2"/>
      <c r="BC277" s="2"/>
    </row>
    <row r="278" spans="1:55" ht="14.25" customHeight="1" x14ac:dyDescent="0.25">
      <c r="A278" s="25" t="str">
        <f>IF(Competitors!A278="","",Competitors!A278)</f>
        <v/>
      </c>
      <c r="B278" s="25" t="str">
        <f>IF(Competitors!B278=0,"",Competitors!B278)</f>
        <v/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"/>
      <c r="BB278" s="2"/>
      <c r="BC278" s="2"/>
    </row>
    <row r="279" spans="1:55" ht="14.25" customHeight="1" x14ac:dyDescent="0.25">
      <c r="A279" s="27" t="str">
        <f>IF(Competitors!A279="","",Competitors!A279)</f>
        <v/>
      </c>
      <c r="B279" s="27" t="str">
        <f>IF(Competitors!B279=0,"",Competitors!B279)</f>
        <v/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"/>
      <c r="BB279" s="2"/>
      <c r="BC279" s="2"/>
    </row>
    <row r="280" spans="1:55" ht="14.25" customHeight="1" x14ac:dyDescent="0.25">
      <c r="A280" s="25" t="str">
        <f>IF(Competitors!A280="","",Competitors!A280)</f>
        <v/>
      </c>
      <c r="B280" s="25" t="str">
        <f>IF(Competitors!B280=0,"",Competitors!B280)</f>
        <v/>
      </c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"/>
      <c r="BB280" s="2"/>
      <c r="BC280" s="2"/>
    </row>
    <row r="281" spans="1:55" ht="14.25" customHeight="1" x14ac:dyDescent="0.25">
      <c r="A281" s="27" t="str">
        <f>IF(Competitors!A281="","",Competitors!A281)</f>
        <v/>
      </c>
      <c r="B281" s="27" t="str">
        <f>IF(Competitors!B281=0,"",Competitors!B281)</f>
        <v/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"/>
      <c r="BB281" s="2"/>
      <c r="BC281" s="2"/>
    </row>
    <row r="282" spans="1:55" ht="14.25" customHeight="1" x14ac:dyDescent="0.25">
      <c r="A282" s="25" t="str">
        <f>IF(Competitors!A282="","",Competitors!A282)</f>
        <v/>
      </c>
      <c r="B282" s="25" t="str">
        <f>IF(Competitors!B282=0,"",Competitors!B282)</f>
        <v/>
      </c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"/>
      <c r="BB282" s="2"/>
      <c r="BC282" s="2"/>
    </row>
    <row r="283" spans="1:55" ht="14.25" customHeight="1" x14ac:dyDescent="0.25">
      <c r="A283" s="27" t="str">
        <f>IF(Competitors!A283="","",Competitors!A283)</f>
        <v/>
      </c>
      <c r="B283" s="27" t="str">
        <f>IF(Competitors!B283=0,"",Competitors!B283)</f>
        <v/>
      </c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"/>
      <c r="BB283" s="2"/>
      <c r="BC283" s="2"/>
    </row>
    <row r="284" spans="1:55" ht="14.25" customHeight="1" x14ac:dyDescent="0.25">
      <c r="A284" s="25" t="str">
        <f>IF(Competitors!A284="","",Competitors!A284)</f>
        <v/>
      </c>
      <c r="B284" s="25" t="str">
        <f>IF(Competitors!B284=0,"",Competitors!B284)</f>
        <v/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"/>
      <c r="BB284" s="2"/>
      <c r="BC284" s="2"/>
    </row>
    <row r="285" spans="1:55" ht="14.25" customHeight="1" x14ac:dyDescent="0.25">
      <c r="A285" s="27" t="str">
        <f>IF(Competitors!A285="","",Competitors!A285)</f>
        <v/>
      </c>
      <c r="B285" s="27" t="str">
        <f>IF(Competitors!B285=0,"",Competitors!B285)</f>
        <v/>
      </c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"/>
      <c r="BB285" s="2"/>
      <c r="BC285" s="2"/>
    </row>
    <row r="286" spans="1:55" ht="14.25" customHeight="1" x14ac:dyDescent="0.25">
      <c r="A286" s="25" t="str">
        <f>IF(Competitors!A286="","",Competitors!A286)</f>
        <v/>
      </c>
      <c r="B286" s="25" t="str">
        <f>IF(Competitors!B286=0,"",Competitors!B286)</f>
        <v/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"/>
      <c r="BB286" s="2"/>
      <c r="BC286" s="2"/>
    </row>
    <row r="287" spans="1:55" ht="14.25" customHeight="1" x14ac:dyDescent="0.25">
      <c r="A287" s="27" t="str">
        <f>IF(Competitors!A287="","",Competitors!A287)</f>
        <v/>
      </c>
      <c r="B287" s="27" t="str">
        <f>IF(Competitors!B287=0,"",Competitors!B287)</f>
        <v/>
      </c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"/>
      <c r="BB287" s="2"/>
      <c r="BC287" s="2"/>
    </row>
    <row r="288" spans="1:55" ht="14.25" customHeight="1" x14ac:dyDescent="0.25">
      <c r="A288" s="25" t="str">
        <f>IF(Competitors!A288="","",Competitors!A288)</f>
        <v/>
      </c>
      <c r="B288" s="25" t="str">
        <f>IF(Competitors!B288=0,"",Competitors!B288)</f>
        <v/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"/>
      <c r="BB288" s="2"/>
      <c r="BC288" s="2"/>
    </row>
    <row r="289" spans="1:55" ht="14.25" customHeight="1" x14ac:dyDescent="0.25">
      <c r="A289" s="27" t="str">
        <f>IF(Competitors!A289="","",Competitors!A289)</f>
        <v/>
      </c>
      <c r="B289" s="27" t="str">
        <f>IF(Competitors!B289=0,"",Competitors!B289)</f>
        <v/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"/>
      <c r="BB289" s="2"/>
      <c r="BC289" s="2"/>
    </row>
    <row r="290" spans="1:55" ht="14.25" customHeight="1" x14ac:dyDescent="0.25">
      <c r="A290" s="25" t="str">
        <f>IF(Competitors!A290="","",Competitors!A290)</f>
        <v/>
      </c>
      <c r="B290" s="25" t="str">
        <f>IF(Competitors!B290=0,"",Competitors!B290)</f>
        <v/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"/>
      <c r="BB290" s="2"/>
      <c r="BC290" s="2"/>
    </row>
    <row r="291" spans="1:55" ht="14.25" customHeight="1" x14ac:dyDescent="0.25">
      <c r="A291" s="27" t="str">
        <f>IF(Competitors!A291="","",Competitors!A291)</f>
        <v/>
      </c>
      <c r="B291" s="27" t="str">
        <f>IF(Competitors!B291=0,"",Competitors!B291)</f>
        <v/>
      </c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"/>
      <c r="BB291" s="2"/>
      <c r="BC291" s="2"/>
    </row>
    <row r="292" spans="1:55" ht="14.25" customHeight="1" x14ac:dyDescent="0.25">
      <c r="A292" s="25" t="str">
        <f>IF(Competitors!A292="","",Competitors!A292)</f>
        <v/>
      </c>
      <c r="B292" s="25" t="str">
        <f>IF(Competitors!B292=0,"",Competitors!B292)</f>
        <v/>
      </c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"/>
      <c r="BB292" s="2"/>
      <c r="BC292" s="2"/>
    </row>
    <row r="293" spans="1:55" ht="14.25" customHeight="1" x14ac:dyDescent="0.25">
      <c r="A293" s="27" t="str">
        <f>IF(Competitors!A293="","",Competitors!A293)</f>
        <v/>
      </c>
      <c r="B293" s="27" t="str">
        <f>IF(Competitors!B293=0,"",Competitors!B293)</f>
        <v/>
      </c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"/>
      <c r="BB293" s="2"/>
      <c r="BC293" s="2"/>
    </row>
    <row r="294" spans="1:55" ht="14.25" customHeight="1" x14ac:dyDescent="0.25">
      <c r="A294" s="25" t="str">
        <f>IF(Competitors!A294="","",Competitors!A294)</f>
        <v/>
      </c>
      <c r="B294" s="25" t="str">
        <f>IF(Competitors!B294=0,"",Competitors!B294)</f>
        <v/>
      </c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"/>
      <c r="BB294" s="2"/>
      <c r="BC294" s="2"/>
    </row>
    <row r="295" spans="1:55" ht="14.25" customHeight="1" x14ac:dyDescent="0.25">
      <c r="A295" s="27" t="str">
        <f>IF(Competitors!A295="","",Competitors!A295)</f>
        <v/>
      </c>
      <c r="B295" s="27" t="str">
        <f>IF(Competitors!B295=0,"",Competitors!B295)</f>
        <v/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"/>
      <c r="BB295" s="2"/>
      <c r="BC295" s="2"/>
    </row>
    <row r="296" spans="1:55" ht="14.25" customHeight="1" x14ac:dyDescent="0.25">
      <c r="A296" s="25" t="str">
        <f>IF(Competitors!A296="","",Competitors!A296)</f>
        <v/>
      </c>
      <c r="B296" s="25" t="str">
        <f>IF(Competitors!B296=0,"",Competitors!B296)</f>
        <v/>
      </c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"/>
      <c r="BB296" s="2"/>
      <c r="BC296" s="2"/>
    </row>
    <row r="297" spans="1:55" ht="14.25" customHeight="1" x14ac:dyDescent="0.25">
      <c r="A297" s="27" t="str">
        <f>IF(Competitors!A297="","",Competitors!A297)</f>
        <v/>
      </c>
      <c r="B297" s="27" t="str">
        <f>IF(Competitors!B297=0,"",Competitors!B297)</f>
        <v/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"/>
      <c r="BB297" s="2"/>
      <c r="BC297" s="2"/>
    </row>
    <row r="298" spans="1:55" ht="14.25" customHeight="1" x14ac:dyDescent="0.25">
      <c r="A298" s="25" t="str">
        <f>IF(Competitors!A298="","",Competitors!A298)</f>
        <v/>
      </c>
      <c r="B298" s="25" t="str">
        <f>IF(Competitors!B298=0,"",Competitors!B298)</f>
        <v/>
      </c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"/>
      <c r="BB298" s="2"/>
      <c r="BC298" s="2"/>
    </row>
    <row r="299" spans="1:55" ht="14.25" customHeight="1" x14ac:dyDescent="0.25">
      <c r="A299" s="27" t="str">
        <f>IF(Competitors!A299="","",Competitors!A299)</f>
        <v/>
      </c>
      <c r="B299" s="27" t="str">
        <f>IF(Competitors!B299=0,"",Competitors!B299)</f>
        <v/>
      </c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"/>
      <c r="BB299" s="2"/>
      <c r="BC299" s="2"/>
    </row>
    <row r="300" spans="1:55" ht="14.25" customHeight="1" x14ac:dyDescent="0.25">
      <c r="A300" s="25" t="str">
        <f>IF(Competitors!A300="","",Competitors!A300)</f>
        <v/>
      </c>
      <c r="B300" s="25" t="str">
        <f>IF(Competitors!B300=0,"",Competitors!B300)</f>
        <v/>
      </c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"/>
      <c r="BB300" s="2"/>
      <c r="BC300" s="2"/>
    </row>
    <row r="301" spans="1:55" ht="14.25" customHeight="1" x14ac:dyDescent="0.25">
      <c r="A301" s="27" t="str">
        <f>IF(Competitors!A301="","",Competitors!A301)</f>
        <v/>
      </c>
      <c r="B301" s="27" t="str">
        <f>IF(Competitors!B301=0,"",Competitors!B301)</f>
        <v/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"/>
      <c r="BB301" s="2"/>
      <c r="BC301" s="2"/>
    </row>
    <row r="302" spans="1:55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</row>
    <row r="304" spans="1:55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</row>
    <row r="305" spans="1:55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</row>
    <row r="306" spans="1:55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</row>
    <row r="310" spans="1:55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</row>
    <row r="311" spans="1:55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</row>
    <row r="312" spans="1:55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</row>
    <row r="313" spans="1:55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</row>
    <row r="314" spans="1:55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</row>
    <row r="315" spans="1:55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</row>
    <row r="316" spans="1:55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</row>
    <row r="317" spans="1:55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</row>
    <row r="318" spans="1:55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</row>
    <row r="319" spans="1:55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</row>
    <row r="320" spans="1:55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</row>
    <row r="321" spans="1:55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</row>
    <row r="322" spans="1:55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</row>
    <row r="324" spans="1:55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</row>
    <row r="325" spans="1:55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</row>
    <row r="326" spans="1:55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</row>
    <row r="327" spans="1:55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</row>
    <row r="329" spans="1:55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</row>
    <row r="330" spans="1:55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</row>
    <row r="331" spans="1:55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</row>
    <row r="332" spans="1:55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</row>
    <row r="334" spans="1:55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</row>
    <row r="335" spans="1:55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</row>
    <row r="336" spans="1:55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</row>
    <row r="337" spans="1:55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</row>
    <row r="338" spans="1:55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</row>
    <row r="339" spans="1:55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</row>
    <row r="340" spans="1:55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</row>
    <row r="341" spans="1:55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</row>
    <row r="342" spans="1:55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</row>
    <row r="343" spans="1:55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</row>
    <row r="344" spans="1:55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</row>
    <row r="345" spans="1:55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</row>
    <row r="346" spans="1:55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</row>
    <row r="347" spans="1:55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</row>
    <row r="348" spans="1:55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</row>
    <row r="349" spans="1:55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</row>
    <row r="350" spans="1:55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</row>
    <row r="351" spans="1:55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</row>
    <row r="352" spans="1:55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</row>
    <row r="353" spans="1:55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</row>
    <row r="354" spans="1:55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</row>
    <row r="355" spans="1:55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</row>
    <row r="356" spans="1:55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</row>
    <row r="357" spans="1:55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</row>
    <row r="358" spans="1:55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</row>
    <row r="359" spans="1:55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</row>
    <row r="360" spans="1:55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</row>
    <row r="361" spans="1:55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</row>
    <row r="362" spans="1:55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</row>
    <row r="363" spans="1:55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</row>
    <row r="364" spans="1:55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</row>
    <row r="365" spans="1:55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</row>
    <row r="366" spans="1:55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</row>
    <row r="367" spans="1:55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</row>
    <row r="368" spans="1:55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</row>
    <row r="369" spans="1:55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</row>
    <row r="371" spans="1:55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</row>
    <row r="372" spans="1:55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</row>
    <row r="373" spans="1:55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</row>
    <row r="374" spans="1:55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</row>
    <row r="375" spans="1:55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</row>
    <row r="376" spans="1:55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</row>
    <row r="377" spans="1:55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</row>
    <row r="378" spans="1:55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</row>
    <row r="379" spans="1:55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</row>
    <row r="380" spans="1:55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</row>
    <row r="382" spans="1:55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</row>
    <row r="383" spans="1:55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</row>
    <row r="384" spans="1:55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</row>
    <row r="385" spans="1:55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</row>
    <row r="386" spans="1:55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</row>
    <row r="387" spans="1:55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</row>
    <row r="389" spans="1:55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</row>
    <row r="390" spans="1:55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</row>
    <row r="391" spans="1:55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</row>
    <row r="393" spans="1:55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</row>
    <row r="394" spans="1:55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</row>
    <row r="395" spans="1:55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</row>
    <row r="396" spans="1:55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</row>
    <row r="397" spans="1:55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</row>
    <row r="398" spans="1:55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</row>
    <row r="399" spans="1:55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</row>
    <row r="400" spans="1:55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</row>
    <row r="401" spans="1:55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</row>
    <row r="402" spans="1:55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</row>
    <row r="403" spans="1:55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</row>
    <row r="404" spans="1:55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</row>
    <row r="405" spans="1:55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</row>
    <row r="406" spans="1:55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</row>
    <row r="407" spans="1:55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</row>
    <row r="408" spans="1:55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</row>
    <row r="409" spans="1:55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</row>
    <row r="410" spans="1:55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</row>
    <row r="411" spans="1:55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</row>
    <row r="412" spans="1:55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</row>
    <row r="413" spans="1:55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</row>
    <row r="414" spans="1:55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</row>
    <row r="415" spans="1:55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</row>
    <row r="416" spans="1:55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</row>
    <row r="417" spans="1:55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</row>
    <row r="418" spans="1:55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</row>
    <row r="419" spans="1:55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</row>
    <row r="420" spans="1:55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</row>
    <row r="421" spans="1:55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</row>
    <row r="422" spans="1:55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</row>
    <row r="423" spans="1:55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</row>
    <row r="424" spans="1:55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</row>
    <row r="425" spans="1:55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</row>
    <row r="427" spans="1:55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</row>
    <row r="428" spans="1:55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</row>
    <row r="429" spans="1:55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</row>
    <row r="430" spans="1:55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</row>
    <row r="431" spans="1:55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</row>
    <row r="432" spans="1:55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</row>
    <row r="434" spans="1:55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</row>
    <row r="435" spans="1:55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</row>
    <row r="438" spans="1:55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</row>
    <row r="439" spans="1:55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</row>
    <row r="440" spans="1:55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</row>
    <row r="441" spans="1:55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</row>
    <row r="442" spans="1:55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</row>
    <row r="443" spans="1:55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</row>
    <row r="444" spans="1:55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</row>
    <row r="445" spans="1:55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</row>
    <row r="446" spans="1:55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</row>
    <row r="447" spans="1:55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</row>
    <row r="448" spans="1:55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</row>
    <row r="449" spans="1:55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</row>
    <row r="451" spans="1:55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</row>
    <row r="452" spans="1:55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</row>
    <row r="453" spans="1:55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</row>
    <row r="454" spans="1:55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</row>
    <row r="455" spans="1:55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</row>
    <row r="456" spans="1:55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</row>
    <row r="457" spans="1:55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</row>
    <row r="458" spans="1:55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</row>
    <row r="459" spans="1:55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</row>
    <row r="460" spans="1:55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</row>
    <row r="461" spans="1:55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</row>
    <row r="462" spans="1:55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</row>
    <row r="463" spans="1:55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</row>
    <row r="464" spans="1:55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</row>
    <row r="467" spans="1:55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</row>
    <row r="468" spans="1:55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</row>
    <row r="469" spans="1:55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</row>
    <row r="470" spans="1:55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</row>
    <row r="471" spans="1:55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</row>
    <row r="472" spans="1:55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</row>
    <row r="473" spans="1:55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</row>
    <row r="474" spans="1:55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</row>
    <row r="475" spans="1:55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</row>
    <row r="476" spans="1:55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</row>
    <row r="477" spans="1:55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</row>
    <row r="478" spans="1:55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</row>
    <row r="479" spans="1:55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</row>
    <row r="480" spans="1:55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</row>
    <row r="481" spans="1:55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</row>
    <row r="482" spans="1:55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</row>
    <row r="483" spans="1:55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55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</row>
    <row r="486" spans="1:55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</row>
    <row r="488" spans="1:55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</row>
    <row r="489" spans="1:55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</row>
    <row r="490" spans="1:55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</row>
    <row r="491" spans="1:55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</row>
    <row r="492" spans="1:55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</row>
    <row r="493" spans="1:55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</row>
    <row r="494" spans="1:55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</row>
    <row r="495" spans="1:55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</row>
    <row r="496" spans="1:55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</row>
    <row r="498" spans="1:55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</row>
    <row r="499" spans="1:55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</row>
    <row r="500" spans="1:55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</row>
    <row r="501" spans="1:55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</row>
    <row r="502" spans="1:55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</row>
    <row r="503" spans="1:55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</row>
    <row r="504" spans="1:55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</row>
    <row r="506" spans="1:55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</row>
    <row r="508" spans="1:55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</row>
    <row r="509" spans="1:55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</row>
    <row r="510" spans="1:55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</row>
    <row r="511" spans="1:55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</row>
    <row r="512" spans="1:55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</row>
    <row r="513" spans="1:55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</row>
    <row r="514" spans="1:55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</row>
    <row r="515" spans="1:55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</row>
    <row r="516" spans="1:55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</row>
    <row r="517" spans="1:55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</row>
    <row r="518" spans="1:55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</row>
    <row r="519" spans="1:55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</row>
    <row r="520" spans="1:55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</row>
    <row r="521" spans="1:55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</row>
    <row r="522" spans="1:55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</row>
    <row r="523" spans="1:55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</row>
    <row r="525" spans="1:55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</row>
    <row r="526" spans="1:55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</row>
    <row r="527" spans="1:55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</row>
    <row r="528" spans="1:55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</row>
    <row r="529" spans="1:55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</row>
    <row r="530" spans="1:55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</row>
    <row r="531" spans="1:55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</row>
    <row r="532" spans="1:55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</row>
    <row r="533" spans="1:55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</row>
    <row r="535" spans="1:55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</row>
    <row r="536" spans="1:55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</row>
    <row r="537" spans="1:55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</row>
    <row r="538" spans="1:55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</row>
    <row r="539" spans="1:55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</row>
    <row r="540" spans="1:55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</row>
    <row r="541" spans="1:55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</row>
    <row r="542" spans="1:55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</row>
    <row r="543" spans="1:55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</row>
    <row r="544" spans="1:55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</row>
    <row r="545" spans="1:55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</row>
    <row r="546" spans="1:55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</row>
    <row r="547" spans="1:55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</row>
    <row r="548" spans="1:55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</row>
    <row r="549" spans="1:55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</row>
    <row r="550" spans="1:55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</row>
    <row r="551" spans="1:55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</row>
    <row r="552" spans="1:55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</row>
    <row r="553" spans="1:55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</row>
    <row r="554" spans="1:55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</row>
    <row r="555" spans="1:55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</row>
    <row r="556" spans="1:55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</row>
    <row r="557" spans="1:55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</row>
    <row r="559" spans="1:55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</row>
    <row r="560" spans="1:55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</row>
    <row r="561" spans="1:55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</row>
    <row r="562" spans="1:55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</row>
    <row r="563" spans="1:55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</row>
    <row r="564" spans="1:55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</row>
    <row r="565" spans="1:55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</row>
    <row r="566" spans="1:55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</row>
    <row r="567" spans="1:55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</row>
    <row r="568" spans="1:55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</row>
    <row r="569" spans="1:55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</row>
    <row r="570" spans="1:55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</row>
    <row r="571" spans="1:55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</row>
    <row r="572" spans="1:55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</row>
    <row r="573" spans="1:55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</row>
    <row r="574" spans="1:55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</row>
    <row r="575" spans="1:55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</row>
    <row r="576" spans="1:55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</row>
    <row r="577" spans="1:55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</row>
    <row r="578" spans="1:55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</row>
    <row r="581" spans="1:55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</row>
    <row r="582" spans="1:55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</row>
    <row r="583" spans="1:55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</row>
    <row r="584" spans="1:55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</row>
    <row r="585" spans="1:55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</row>
    <row r="586" spans="1:55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</row>
    <row r="587" spans="1:55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</row>
    <row r="588" spans="1:55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</row>
    <row r="589" spans="1:55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</row>
    <row r="590" spans="1:55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</row>
    <row r="591" spans="1:55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</row>
    <row r="592" spans="1:55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</row>
    <row r="593" spans="1:55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</row>
    <row r="594" spans="1:55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</row>
    <row r="595" spans="1:55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</row>
    <row r="596" spans="1:55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</row>
    <row r="597" spans="1:55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</row>
    <row r="598" spans="1:55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</row>
    <row r="599" spans="1:55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</row>
    <row r="600" spans="1:55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</row>
    <row r="601" spans="1:55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</row>
    <row r="602" spans="1:55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</row>
    <row r="603" spans="1:55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</row>
    <row r="604" spans="1:55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</row>
    <row r="605" spans="1:55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</row>
    <row r="606" spans="1:55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</row>
    <row r="607" spans="1:55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</row>
    <row r="608" spans="1:55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</row>
    <row r="609" spans="1:55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</row>
    <row r="610" spans="1:55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</row>
    <row r="611" spans="1:55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</row>
    <row r="612" spans="1:55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</row>
    <row r="613" spans="1:55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</row>
    <row r="614" spans="1:55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</row>
    <row r="615" spans="1:55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</row>
    <row r="616" spans="1:55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</row>
    <row r="617" spans="1:55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</row>
    <row r="618" spans="1:55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</row>
    <row r="619" spans="1:55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</row>
    <row r="620" spans="1:55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</row>
    <row r="621" spans="1:55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</row>
    <row r="622" spans="1:55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</row>
    <row r="623" spans="1:55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</row>
    <row r="624" spans="1:55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</row>
    <row r="625" spans="1:55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</row>
    <row r="626" spans="1:55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</row>
    <row r="627" spans="1:55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</row>
    <row r="628" spans="1:55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</row>
    <row r="629" spans="1:55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</row>
    <row r="630" spans="1:55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</row>
    <row r="631" spans="1:55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</row>
    <row r="632" spans="1:55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</row>
    <row r="633" spans="1:55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</row>
    <row r="634" spans="1:55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</row>
    <row r="635" spans="1:55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</row>
    <row r="636" spans="1:55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</row>
    <row r="637" spans="1:55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</row>
    <row r="638" spans="1:55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</row>
    <row r="639" spans="1:55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</row>
    <row r="640" spans="1:55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</row>
    <row r="641" spans="1:55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</row>
    <row r="642" spans="1:55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</row>
    <row r="643" spans="1:55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</row>
    <row r="644" spans="1:55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</row>
    <row r="645" spans="1:55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</row>
    <row r="646" spans="1:55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</row>
    <row r="647" spans="1:55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</row>
    <row r="648" spans="1:55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</row>
    <row r="649" spans="1:55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</row>
    <row r="650" spans="1:55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</row>
    <row r="651" spans="1:55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</row>
    <row r="652" spans="1:55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</row>
    <row r="653" spans="1:55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</row>
    <row r="654" spans="1:55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</row>
    <row r="655" spans="1:55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</row>
    <row r="656" spans="1:55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</row>
    <row r="657" spans="1:55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</row>
    <row r="658" spans="1:55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</row>
    <row r="659" spans="1:55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</row>
    <row r="660" spans="1:55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</row>
    <row r="661" spans="1:55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</row>
    <row r="662" spans="1:55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</row>
    <row r="663" spans="1:55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</row>
    <row r="664" spans="1:55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</row>
    <row r="665" spans="1:55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</row>
    <row r="666" spans="1:55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</row>
    <row r="667" spans="1:55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</row>
    <row r="668" spans="1:55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</row>
    <row r="669" spans="1:55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</row>
    <row r="670" spans="1:55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</row>
    <row r="671" spans="1:55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</row>
    <row r="672" spans="1:55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</row>
    <row r="673" spans="1:55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</row>
    <row r="674" spans="1:55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</row>
    <row r="675" spans="1:55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</row>
    <row r="676" spans="1:55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</row>
    <row r="677" spans="1:55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</row>
    <row r="678" spans="1:55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</row>
    <row r="679" spans="1:55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</row>
    <row r="680" spans="1:55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</row>
    <row r="681" spans="1:55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</row>
    <row r="682" spans="1:55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</row>
    <row r="683" spans="1:55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</row>
    <row r="684" spans="1:55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</row>
    <row r="685" spans="1:55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</row>
    <row r="686" spans="1:55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</row>
    <row r="687" spans="1:55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</row>
    <row r="688" spans="1:55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</row>
    <row r="689" spans="1:55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</row>
    <row r="690" spans="1:55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</row>
    <row r="691" spans="1:55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</row>
    <row r="692" spans="1:55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</row>
    <row r="693" spans="1:55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</row>
    <row r="694" spans="1:55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</row>
    <row r="695" spans="1:55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</row>
    <row r="696" spans="1:55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</row>
    <row r="697" spans="1:55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</row>
    <row r="698" spans="1:55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</row>
    <row r="699" spans="1:55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</row>
    <row r="700" spans="1:55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55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</row>
    <row r="702" spans="1:55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</row>
    <row r="703" spans="1:55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</row>
    <row r="704" spans="1:55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</row>
    <row r="705" spans="1:55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</row>
    <row r="706" spans="1:55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</row>
    <row r="707" spans="1:55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</row>
    <row r="708" spans="1:55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</row>
    <row r="709" spans="1:55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</row>
    <row r="710" spans="1:55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</row>
    <row r="711" spans="1:55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</row>
    <row r="713" spans="1:55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</row>
    <row r="714" spans="1:55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</row>
    <row r="715" spans="1:55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</row>
    <row r="716" spans="1:55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</row>
    <row r="717" spans="1:55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</row>
    <row r="718" spans="1:55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</row>
    <row r="719" spans="1:55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</row>
    <row r="720" spans="1:55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</row>
    <row r="721" spans="1:55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</row>
    <row r="722" spans="1:55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</row>
    <row r="724" spans="1:55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</row>
    <row r="725" spans="1:55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</row>
    <row r="728" spans="1:55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</row>
    <row r="730" spans="1:55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</row>
    <row r="731" spans="1:55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</row>
    <row r="732" spans="1:55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</row>
    <row r="733" spans="1:55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</row>
    <row r="734" spans="1:55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</row>
    <row r="735" spans="1:55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</row>
    <row r="736" spans="1:55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</row>
    <row r="737" spans="1:55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</row>
    <row r="738" spans="1:55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</row>
    <row r="739" spans="1:55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</row>
    <row r="740" spans="1:55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</row>
    <row r="741" spans="1:55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</row>
    <row r="742" spans="1:55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</row>
    <row r="743" spans="1:55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</row>
    <row r="745" spans="1:55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</row>
    <row r="746" spans="1:55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</row>
    <row r="747" spans="1:55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</row>
    <row r="748" spans="1:55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</row>
    <row r="749" spans="1:55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</row>
    <row r="750" spans="1:55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</row>
    <row r="751" spans="1:55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</row>
    <row r="752" spans="1:55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</row>
    <row r="753" spans="1:55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</row>
    <row r="754" spans="1:55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</row>
    <row r="755" spans="1:55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</row>
    <row r="756" spans="1:55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</row>
    <row r="757" spans="1:55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</row>
    <row r="758" spans="1:55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</row>
    <row r="759" spans="1:55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</row>
    <row r="760" spans="1:55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</row>
    <row r="761" spans="1:55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</row>
    <row r="762" spans="1:55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</row>
    <row r="763" spans="1:55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</row>
    <row r="764" spans="1:55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</row>
    <row r="765" spans="1:55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</row>
    <row r="766" spans="1:55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</row>
    <row r="767" spans="1:55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</row>
    <row r="768" spans="1:55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</row>
    <row r="769" spans="1:55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</row>
    <row r="770" spans="1:55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</row>
    <row r="771" spans="1:55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</row>
    <row r="772" spans="1:55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</row>
    <row r="773" spans="1:55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</row>
    <row r="774" spans="1:55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</row>
    <row r="775" spans="1:55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</row>
    <row r="776" spans="1:55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</row>
    <row r="777" spans="1:55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</row>
    <row r="778" spans="1:55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</row>
    <row r="779" spans="1:55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</row>
    <row r="780" spans="1:55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</row>
    <row r="781" spans="1:55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</row>
    <row r="782" spans="1:55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</row>
    <row r="783" spans="1:55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</row>
    <row r="784" spans="1:55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</row>
    <row r="785" spans="1:55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</row>
    <row r="786" spans="1:55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</row>
    <row r="787" spans="1:55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</row>
    <row r="789" spans="1:55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</row>
    <row r="790" spans="1:55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</row>
    <row r="791" spans="1:55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</row>
    <row r="792" spans="1:55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</row>
    <row r="793" spans="1:55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</row>
    <row r="794" spans="1:55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</row>
    <row r="796" spans="1:55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</row>
    <row r="797" spans="1:55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</row>
    <row r="798" spans="1:55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</row>
    <row r="799" spans="1:55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</row>
    <row r="800" spans="1:55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</row>
    <row r="801" spans="1:55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</row>
    <row r="802" spans="1:55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</row>
    <row r="803" spans="1:55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</row>
    <row r="804" spans="1:55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</row>
    <row r="805" spans="1:55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</row>
    <row r="806" spans="1:55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</row>
    <row r="807" spans="1:55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</row>
    <row r="808" spans="1:55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</row>
    <row r="809" spans="1:55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</row>
    <row r="810" spans="1:55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</row>
    <row r="811" spans="1:55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</row>
    <row r="812" spans="1:55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</row>
    <row r="813" spans="1:55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</row>
    <row r="815" spans="1:55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</row>
    <row r="816" spans="1:55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</row>
    <row r="817" spans="1:55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</row>
    <row r="818" spans="1:55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</row>
    <row r="819" spans="1:55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</row>
    <row r="820" spans="1:55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</row>
    <row r="821" spans="1:55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</row>
    <row r="822" spans="1:55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</row>
    <row r="823" spans="1:55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</row>
    <row r="824" spans="1:55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</row>
    <row r="825" spans="1:55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</row>
    <row r="826" spans="1:55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</row>
    <row r="827" spans="1:55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</row>
    <row r="829" spans="1:55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</row>
    <row r="830" spans="1:55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</row>
    <row r="831" spans="1:55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</row>
    <row r="832" spans="1:55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</row>
    <row r="833" spans="1:55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</row>
    <row r="834" spans="1:55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</row>
    <row r="835" spans="1:55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</row>
    <row r="836" spans="1:55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</row>
    <row r="837" spans="1:55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</row>
    <row r="838" spans="1:55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</row>
    <row r="839" spans="1:55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</row>
    <row r="840" spans="1:55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</row>
    <row r="841" spans="1:55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</row>
    <row r="842" spans="1:55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</row>
    <row r="843" spans="1:55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</row>
    <row r="844" spans="1:55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</row>
    <row r="845" spans="1:55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</row>
    <row r="846" spans="1:55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</row>
    <row r="848" spans="1:55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</row>
    <row r="849" spans="1:55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</row>
    <row r="850" spans="1:55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</row>
    <row r="851" spans="1:55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</row>
    <row r="852" spans="1:55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</row>
    <row r="853" spans="1:55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</row>
    <row r="854" spans="1:55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</row>
    <row r="855" spans="1:55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</row>
    <row r="856" spans="1:55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</row>
    <row r="857" spans="1:55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</row>
    <row r="858" spans="1:55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</row>
    <row r="859" spans="1:55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</row>
    <row r="860" spans="1:55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</row>
    <row r="861" spans="1:55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</row>
    <row r="862" spans="1:55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</row>
    <row r="864" spans="1:55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</row>
    <row r="865" spans="1:55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</row>
    <row r="866" spans="1:55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</row>
    <row r="867" spans="1:55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</row>
    <row r="868" spans="1:55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</row>
    <row r="869" spans="1:55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</row>
    <row r="870" spans="1:55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</row>
    <row r="871" spans="1:55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</row>
    <row r="872" spans="1:55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</row>
    <row r="873" spans="1:55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</row>
    <row r="874" spans="1:55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</row>
    <row r="875" spans="1:55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</row>
    <row r="876" spans="1:55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</row>
    <row r="877" spans="1:55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</row>
    <row r="879" spans="1:55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</row>
    <row r="880" spans="1:55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</row>
    <row r="881" spans="1:55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</row>
    <row r="882" spans="1:55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</row>
    <row r="883" spans="1:55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</row>
    <row r="884" spans="1:55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</row>
    <row r="885" spans="1:55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</row>
    <row r="886" spans="1:55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</row>
    <row r="887" spans="1:55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</row>
    <row r="888" spans="1:55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</row>
    <row r="890" spans="1:55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</row>
    <row r="891" spans="1:55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</row>
    <row r="892" spans="1:55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</row>
    <row r="893" spans="1:55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</row>
    <row r="894" spans="1:55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</row>
    <row r="895" spans="1:55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</row>
    <row r="896" spans="1:55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</row>
    <row r="897" spans="1:55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</row>
    <row r="898" spans="1:55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</row>
    <row r="899" spans="1:55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</row>
    <row r="901" spans="1:55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</row>
    <row r="902" spans="1:55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</row>
    <row r="903" spans="1:55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</row>
    <row r="904" spans="1:55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</row>
    <row r="905" spans="1:55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</row>
    <row r="906" spans="1:55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</row>
    <row r="907" spans="1:55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</row>
    <row r="908" spans="1:55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</row>
    <row r="909" spans="1:55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</row>
    <row r="910" spans="1:55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</row>
    <row r="911" spans="1:55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</row>
    <row r="912" spans="1:55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</row>
    <row r="913" spans="1:55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</row>
    <row r="914" spans="1:55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</row>
    <row r="915" spans="1:55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</row>
    <row r="916" spans="1:55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</row>
    <row r="917" spans="1:55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</row>
    <row r="918" spans="1:55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</row>
    <row r="919" spans="1:55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</row>
    <row r="920" spans="1:55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</row>
    <row r="921" spans="1:55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</row>
    <row r="922" spans="1:55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</row>
    <row r="923" spans="1:55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</row>
    <row r="924" spans="1:55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</row>
    <row r="925" spans="1:55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</row>
    <row r="926" spans="1:55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</row>
    <row r="927" spans="1:55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</row>
    <row r="928" spans="1:55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</row>
    <row r="929" spans="1:55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</row>
    <row r="930" spans="1:55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</row>
    <row r="931" spans="1:55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</row>
    <row r="932" spans="1:55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</row>
    <row r="933" spans="1:55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</row>
    <row r="934" spans="1:55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</row>
    <row r="935" spans="1:55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</row>
    <row r="936" spans="1:55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</row>
    <row r="937" spans="1:55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</row>
    <row r="938" spans="1:55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</row>
    <row r="939" spans="1:55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</row>
    <row r="940" spans="1:55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</row>
    <row r="941" spans="1:55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</row>
    <row r="942" spans="1:55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</row>
    <row r="943" spans="1:55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</row>
    <row r="944" spans="1:55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</row>
    <row r="945" spans="1:55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</row>
    <row r="946" spans="1:55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</row>
    <row r="948" spans="1:55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</row>
    <row r="949" spans="1:55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</row>
    <row r="950" spans="1:55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</row>
    <row r="951" spans="1:55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</row>
    <row r="952" spans="1:55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</row>
    <row r="953" spans="1:55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</row>
    <row r="954" spans="1:55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</row>
    <row r="955" spans="1:55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</row>
    <row r="956" spans="1:55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</row>
    <row r="957" spans="1:55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</row>
    <row r="959" spans="1:55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</row>
    <row r="960" spans="1:55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</row>
    <row r="961" spans="1:55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</row>
    <row r="963" spans="1:55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</row>
    <row r="964" spans="1:55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</row>
    <row r="965" spans="1:55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</row>
    <row r="966" spans="1:55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</row>
    <row r="967" spans="1:55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</row>
    <row r="968" spans="1:55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</row>
    <row r="970" spans="1:55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</row>
    <row r="971" spans="1:55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</row>
    <row r="972" spans="1:55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</row>
    <row r="973" spans="1:55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</row>
    <row r="976" spans="1:55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</row>
    <row r="977" spans="1:55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</row>
    <row r="978" spans="1:55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</row>
    <row r="979" spans="1:55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</row>
    <row r="980" spans="1:55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</row>
    <row r="981" spans="1:55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</row>
    <row r="982" spans="1:55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</row>
    <row r="984" spans="1:55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</row>
    <row r="985" spans="1:55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</row>
    <row r="986" spans="1:55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</row>
    <row r="988" spans="1:55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</row>
    <row r="989" spans="1:55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</row>
    <row r="990" spans="1:55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</row>
    <row r="991" spans="1:55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</row>
    <row r="992" spans="1:55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</row>
    <row r="993" spans="1:55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</row>
    <row r="994" spans="1:55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</row>
    <row r="995" spans="1:55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</row>
    <row r="997" spans="1:55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</row>
    <row r="998" spans="1:55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</row>
    <row r="1000" spans="1:55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</row>
  </sheetData>
  <dataValidations count="1">
    <dataValidation type="decimal" allowBlank="1" showErrorMessage="1" sqref="AG2:AZ83 C84:AZ1000" xr:uid="{00000000-0002-0000-0200-000000000000}">
      <formula1>1</formula1>
      <formula2>5</formula2>
    </dataValidation>
  </dataValidations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גיליון4">
    <tabColor rgb="FFFF0000"/>
  </sheetPr>
  <dimension ref="A1:BA1000"/>
  <sheetViews>
    <sheetView rightToLeft="1" workbookViewId="0">
      <pane ySplit="1" topLeftCell="A2" activePane="bottomLeft" state="frozen"/>
      <selection pane="bottomLeft" activeCell="E32" sqref="E32"/>
    </sheetView>
  </sheetViews>
  <sheetFormatPr defaultColWidth="12.59765625" defaultRowHeight="15" customHeight="1" x14ac:dyDescent="0.25"/>
  <cols>
    <col min="1" max="1" width="5.69921875" customWidth="1"/>
    <col min="2" max="2" width="13.3984375" customWidth="1"/>
    <col min="3" max="3" width="8.19921875" customWidth="1"/>
    <col min="4" max="53" width="5.69921875" customWidth="1"/>
  </cols>
  <sheetData>
    <row r="1" spans="1:53" ht="14.25" customHeight="1" x14ac:dyDescent="0.25">
      <c r="A1" s="1" t="s">
        <v>0</v>
      </c>
      <c r="B1" s="1" t="s">
        <v>63</v>
      </c>
      <c r="C1" s="20">
        <v>1</v>
      </c>
      <c r="D1" s="20">
        <f t="shared" ref="D1:AZ1" si="0">+C1+1</f>
        <v>2</v>
      </c>
      <c r="E1" s="20">
        <f t="shared" si="0"/>
        <v>3</v>
      </c>
      <c r="F1" s="20">
        <f t="shared" si="0"/>
        <v>4</v>
      </c>
      <c r="G1" s="20">
        <f t="shared" si="0"/>
        <v>5</v>
      </c>
      <c r="H1" s="20">
        <f t="shared" si="0"/>
        <v>6</v>
      </c>
      <c r="I1" s="20">
        <f t="shared" si="0"/>
        <v>7</v>
      </c>
      <c r="J1" s="20">
        <f t="shared" si="0"/>
        <v>8</v>
      </c>
      <c r="K1" s="20">
        <f t="shared" si="0"/>
        <v>9</v>
      </c>
      <c r="L1" s="20">
        <f t="shared" si="0"/>
        <v>10</v>
      </c>
      <c r="M1" s="20">
        <f t="shared" si="0"/>
        <v>11</v>
      </c>
      <c r="N1" s="20">
        <f t="shared" si="0"/>
        <v>12</v>
      </c>
      <c r="O1" s="20">
        <f t="shared" si="0"/>
        <v>13</v>
      </c>
      <c r="P1" s="20">
        <f t="shared" si="0"/>
        <v>14</v>
      </c>
      <c r="Q1" s="20">
        <f t="shared" si="0"/>
        <v>15</v>
      </c>
      <c r="R1" s="20">
        <f t="shared" si="0"/>
        <v>16</v>
      </c>
      <c r="S1" s="20">
        <f t="shared" si="0"/>
        <v>17</v>
      </c>
      <c r="T1" s="20">
        <f t="shared" si="0"/>
        <v>18</v>
      </c>
      <c r="U1" s="20">
        <f t="shared" si="0"/>
        <v>19</v>
      </c>
      <c r="V1" s="20">
        <f t="shared" si="0"/>
        <v>20</v>
      </c>
      <c r="W1" s="20">
        <f t="shared" si="0"/>
        <v>21</v>
      </c>
      <c r="X1" s="20">
        <f t="shared" si="0"/>
        <v>22</v>
      </c>
      <c r="Y1" s="20">
        <f t="shared" si="0"/>
        <v>23</v>
      </c>
      <c r="Z1" s="20">
        <f t="shared" si="0"/>
        <v>24</v>
      </c>
      <c r="AA1" s="20">
        <f t="shared" si="0"/>
        <v>25</v>
      </c>
      <c r="AB1" s="20">
        <f t="shared" si="0"/>
        <v>26</v>
      </c>
      <c r="AC1" s="20">
        <f t="shared" si="0"/>
        <v>27</v>
      </c>
      <c r="AD1" s="20">
        <f t="shared" si="0"/>
        <v>28</v>
      </c>
      <c r="AE1" s="20">
        <f t="shared" si="0"/>
        <v>29</v>
      </c>
      <c r="AF1" s="20">
        <f t="shared" si="0"/>
        <v>30</v>
      </c>
      <c r="AG1" s="20">
        <f t="shared" si="0"/>
        <v>31</v>
      </c>
      <c r="AH1" s="20">
        <f t="shared" si="0"/>
        <v>32</v>
      </c>
      <c r="AI1" s="20">
        <f t="shared" si="0"/>
        <v>33</v>
      </c>
      <c r="AJ1" s="20">
        <f t="shared" si="0"/>
        <v>34</v>
      </c>
      <c r="AK1" s="20">
        <f t="shared" si="0"/>
        <v>35</v>
      </c>
      <c r="AL1" s="20">
        <f t="shared" si="0"/>
        <v>36</v>
      </c>
      <c r="AM1" s="20">
        <f t="shared" si="0"/>
        <v>37</v>
      </c>
      <c r="AN1" s="20">
        <f t="shared" si="0"/>
        <v>38</v>
      </c>
      <c r="AO1" s="20">
        <f t="shared" si="0"/>
        <v>39</v>
      </c>
      <c r="AP1" s="20">
        <f t="shared" si="0"/>
        <v>40</v>
      </c>
      <c r="AQ1" s="20">
        <f t="shared" si="0"/>
        <v>41</v>
      </c>
      <c r="AR1" s="20">
        <f t="shared" si="0"/>
        <v>42</v>
      </c>
      <c r="AS1" s="20">
        <f t="shared" si="0"/>
        <v>43</v>
      </c>
      <c r="AT1" s="20">
        <f t="shared" si="0"/>
        <v>44</v>
      </c>
      <c r="AU1" s="20">
        <f t="shared" si="0"/>
        <v>45</v>
      </c>
      <c r="AV1" s="20">
        <f t="shared" si="0"/>
        <v>46</v>
      </c>
      <c r="AW1" s="20">
        <f t="shared" si="0"/>
        <v>47</v>
      </c>
      <c r="AX1" s="20">
        <f t="shared" si="0"/>
        <v>48</v>
      </c>
      <c r="AY1" s="20">
        <f t="shared" si="0"/>
        <v>49</v>
      </c>
      <c r="AZ1" s="20">
        <f t="shared" si="0"/>
        <v>50</v>
      </c>
      <c r="BA1" s="21"/>
    </row>
    <row r="2" spans="1:53" ht="14.25" customHeight="1" x14ac:dyDescent="0.25">
      <c r="A2" s="19">
        <f>IF(Competitors!A2="","",Competitors!A2)</f>
        <v>1</v>
      </c>
      <c r="B2" s="25" t="str">
        <f>IF(Competitors!B2=0,"",Competitors!B2)</f>
        <v>אביאל דורון</v>
      </c>
      <c r="C2" s="6" t="str">
        <f>IF($B2="","",(IF(Atempts!C2="","",((HLOOKUP(C$1,'Assist Tables'!$B$1:$AY$2,2,0))-((Atempts!C2-1)*10)))))</f>
        <v/>
      </c>
      <c r="D2" s="6" t="str">
        <f>IF($B2="","",(IF(Atempts!D2="","",((HLOOKUP(D$1,'Assist Tables'!$B$1:$AY$2,2,0))-((Atempts!D2-1)*10)))))</f>
        <v/>
      </c>
      <c r="E2" s="6" t="str">
        <f>IF($B2="","",(IF(Atempts!E2="","",((HLOOKUP(E$1,'Assist Tables'!$B$1:$AY$2,2,0))-((Atempts!E2-1)*10)))))</f>
        <v/>
      </c>
      <c r="F2" s="6" t="str">
        <f>IF($B2="","",(IF(Atempts!F2="","",((HLOOKUP(F$1,'Assist Tables'!$B$1:$AY$2,2,0))-((Atempts!F2-1)*10)))))</f>
        <v/>
      </c>
      <c r="G2" s="6" t="str">
        <f>IF($B2="","",(IF(Atempts!G2="","",((HLOOKUP(G$1,'Assist Tables'!$B$1:$AY$2,2,0))-((Atempts!G2-1)*10)))))</f>
        <v/>
      </c>
      <c r="H2" s="6" t="str">
        <f>IF($B2="","",(IF(Atempts!H2="","",((HLOOKUP(H$1,'Assist Tables'!$B$1:$AY$2,2,0))-((Atempts!H2-1)*10)))))</f>
        <v/>
      </c>
      <c r="I2" s="6" t="str">
        <f>IF($B2="","",(IF(Atempts!I2="","",((HLOOKUP(I$1,'Assist Tables'!$B$1:$AY$2,2,0))-((Atempts!I2-1)*10)))))</f>
        <v/>
      </c>
      <c r="J2" s="6" t="str">
        <f>IF($B2="","",(IF(Atempts!J2="","",((HLOOKUP(J$1,'Assist Tables'!$B$1:$AY$2,2,0))-((Atempts!J2-1)*10)))))</f>
        <v/>
      </c>
      <c r="K2" s="6" t="str">
        <f>IF($B2="","",(IF(Atempts!K2="","",((HLOOKUP(K$1,'Assist Tables'!$B$1:$AY$2,2,0))-((Atempts!K2-1)*10)))))</f>
        <v/>
      </c>
      <c r="L2" s="6" t="str">
        <f>IF($B2="","",(IF(Atempts!L2="","",((HLOOKUP(L$1,'Assist Tables'!$B$1:$AY$2,2,0))-((Atempts!L2-1)*10)))))</f>
        <v/>
      </c>
      <c r="M2" s="6" t="str">
        <f>IF($B2="","",(IF(Atempts!M2="","",((HLOOKUP(M$1,'Assist Tables'!$B$1:$AY$2,2,0))-((Atempts!M2-1)*10)))))</f>
        <v/>
      </c>
      <c r="N2" s="6" t="str">
        <f>IF($B2="","",(IF(Atempts!N2="","",((HLOOKUP(N$1,'Assist Tables'!$B$1:$AY$2,2,0))-((Atempts!N2-1)*10)))))</f>
        <v/>
      </c>
      <c r="O2" s="6" t="str">
        <f>IF($B2="","",(IF(Atempts!O2="","",((HLOOKUP(O$1,'Assist Tables'!$B$1:$AY$2,2,0))-((Atempts!O2-1)*10)))))</f>
        <v/>
      </c>
      <c r="P2" s="6" t="str">
        <f>IF($B2="","",(IF(Atempts!P2="","",((HLOOKUP(P$1,'Assist Tables'!$B$1:$AY$2,2,0))-((Atempts!P2-1)*10)))))</f>
        <v/>
      </c>
      <c r="Q2" s="6" t="str">
        <f>IF($B2="","",(IF(Atempts!Q2="","",((HLOOKUP(Q$1,'Assist Tables'!$B$1:$AY$2,2,0))-((Atempts!Q2-1)*10)))))</f>
        <v/>
      </c>
      <c r="R2" s="6" t="str">
        <f>IF($B2="","",(IF(Atempts!R2="","",((HLOOKUP(R$1,'Assist Tables'!$B$1:$AY$2,2,0))-((Atempts!R2-1)*10)))))</f>
        <v/>
      </c>
      <c r="S2" s="6" t="str">
        <f>IF($B2="","",(IF(Atempts!S2="","",((HLOOKUP(S$1,'Assist Tables'!$B$1:$AY$2,2,0))-((Atempts!S2-1)*10)))))</f>
        <v/>
      </c>
      <c r="T2" s="6" t="str">
        <f>IF($B2="","",(IF(Atempts!T2="","",((HLOOKUP(T$1,'Assist Tables'!$B$1:$AY$2,2,0))-((Atempts!T2-1)*10)))))</f>
        <v/>
      </c>
      <c r="U2" s="6" t="str">
        <f>IF($B2="","",(IF(Atempts!U2="","",((HLOOKUP(U$1,'Assist Tables'!$B$1:$AY$2,2,0))-((Atempts!U2-1)*10)))))</f>
        <v/>
      </c>
      <c r="V2" s="6" t="str">
        <f>IF($B2="","",(IF(Atempts!V2="","",((HLOOKUP(V$1,'Assist Tables'!$B$1:$AY$2,2,0))-((Atempts!V2-1)*10)))))</f>
        <v/>
      </c>
      <c r="W2" s="6" t="str">
        <f>IF($B2="","",(IF(Atempts!W2="","",((HLOOKUP(W$1,'Assist Tables'!$B$1:$AY$2,2,0))-((Atempts!W2-1)*10)))))</f>
        <v/>
      </c>
      <c r="X2" s="6" t="str">
        <f>IF($B2="","",(IF(Atempts!X2="","",((HLOOKUP(X$1,'Assist Tables'!$B$1:$AY$2,2,0))-((Atempts!X2-1)*10)))))</f>
        <v/>
      </c>
      <c r="Y2" s="6" t="str">
        <f>IF($B2="","",(IF(Atempts!Y2="","",((HLOOKUP(Y$1,'Assist Tables'!$B$1:$AY$2,2,0))-((Atempts!Y2-1)*10)))))</f>
        <v/>
      </c>
      <c r="Z2" s="6" t="str">
        <f>IF($B2="","",(IF(Atempts!Z2="","",((HLOOKUP(Z$1,'Assist Tables'!$B$1:$AY$2,2,0))-((Atempts!Z2-1)*10)))))</f>
        <v/>
      </c>
      <c r="AA2" s="6" t="str">
        <f>IF($B2="","",(IF(Atempts!AA2="","",((HLOOKUP(AA$1,'Assist Tables'!$B$1:$AY$2,2,0))-((Atempts!AA2-1)*10)))))</f>
        <v/>
      </c>
      <c r="AB2" s="6" t="str">
        <f>IF($B2="","",(IF(Atempts!AB2="","",((HLOOKUP(AB$1,'Assist Tables'!$B$1:$AY$2,2,0))-((Atempts!AB2-1)*10)))))</f>
        <v/>
      </c>
      <c r="AC2" s="6" t="str">
        <f>IF($B2="","",(IF(Atempts!AC2="","",((HLOOKUP(AC$1,'Assist Tables'!$B$1:$AY$2,2,0))-((Atempts!AC2-1)*10)))))</f>
        <v/>
      </c>
      <c r="AD2" s="6" t="str">
        <f>IF($B2="","",(IF(Atempts!AD2="","",((HLOOKUP(AD$1,'Assist Tables'!$B$1:$AY$2,2,0))-((Atempts!AD2-1)*10)))))</f>
        <v/>
      </c>
      <c r="AE2" s="6" t="str">
        <f>IF($B2="","",(IF(Atempts!AE2="","",((HLOOKUP(AE$1,'Assist Tables'!$B$1:$AY$2,2,0))-((Atempts!AE2-1)*10)))))</f>
        <v/>
      </c>
      <c r="AF2" s="6" t="str">
        <f>IF($B2="","",(IF(Atempts!AF2="","",((HLOOKUP(AF$1,'Assist Tables'!$B$1:$AY$2,2,0))-((Atempts!AF2-1)*10)))))</f>
        <v/>
      </c>
      <c r="AG2" s="6" t="str">
        <f>IF($B2="","",(IF(Atempts!AG2="","",((HLOOKUP(AG$1,'Assist Tables'!$B$1:$AY$2,2,0))-((Atempts!AG2-1)*10)))))</f>
        <v/>
      </c>
      <c r="AH2" s="6" t="str">
        <f>IF($B2="","",(IF(Atempts!AH2="","",((HLOOKUP(AH$1,'Assist Tables'!$B$1:$AY$2,2,0))-((Atempts!AH2-1)*10)))))</f>
        <v/>
      </c>
      <c r="AI2" s="6" t="str">
        <f>IF($B2="","",(IF(Atempts!AI2="","",((HLOOKUP(AI$1,'Assist Tables'!$B$1:$AY$2,2,0))-((Atempts!AI2-1)*10)))))</f>
        <v/>
      </c>
      <c r="AJ2" s="6" t="str">
        <f>IF($B2="","",(IF(Atempts!AJ2="","",((HLOOKUP(AJ$1,'Assist Tables'!$B$1:$AY$2,2,0))-((Atempts!AJ2-1)*10)))))</f>
        <v/>
      </c>
      <c r="AK2" s="6" t="str">
        <f>IF($B2="","",(IF(Atempts!AK2="","",((HLOOKUP(AK$1,'Assist Tables'!$B$1:$AY$2,2,0))-((Atempts!AK2-1)*10)))))</f>
        <v/>
      </c>
      <c r="AL2" s="6" t="str">
        <f>IF($B2="","",(IF(Atempts!AL2="","",((HLOOKUP(AL$1,'Assist Tables'!$B$1:$AY$2,2,0))-((Atempts!AL2-1)*10)))))</f>
        <v/>
      </c>
      <c r="AM2" s="6" t="str">
        <f>IF($B2="","",(IF(Atempts!AM2="","",((HLOOKUP(AM$1,'Assist Tables'!$B$1:$AY$2,2,0))-((Atempts!AM2-1)*10)))))</f>
        <v/>
      </c>
      <c r="AN2" s="6" t="str">
        <f>IF($B2="","",(IF(Atempts!AN2="","",((HLOOKUP(AN$1,'Assist Tables'!$B$1:$AY$2,2,0))-((Atempts!AN2-1)*10)))))</f>
        <v/>
      </c>
      <c r="AO2" s="6" t="str">
        <f>IF($B2="","",(IF(Atempts!AO2="","",((HLOOKUP(AO$1,'Assist Tables'!$B$1:$AY$2,2,0))-((Atempts!AO2-1)*10)))))</f>
        <v/>
      </c>
      <c r="AP2" s="6" t="str">
        <f>IF($B2="","",(IF(Atempts!AP2="","",((HLOOKUP(AP$1,'Assist Tables'!$B$1:$AY$2,2,0))-((Atempts!AP2-1)*10)))))</f>
        <v/>
      </c>
      <c r="AQ2" s="6" t="str">
        <f>IF($B2="","",(IF(Atempts!AQ2="","",((HLOOKUP(AQ$1,'Assist Tables'!$B$1:$AY$2,2,0))-((Atempts!AQ2-1)*10)))))</f>
        <v/>
      </c>
      <c r="AR2" s="6" t="str">
        <f>IF($B2="","",(IF(Atempts!AR2="","",((HLOOKUP(AR$1,'Assist Tables'!$B$1:$AY$2,2,0))-((Atempts!AR2-1)*10)))))</f>
        <v/>
      </c>
      <c r="AS2" s="6" t="str">
        <f>IF($B2="","",(IF(Atempts!AS2="","",((HLOOKUP(AS$1,'Assist Tables'!$B$1:$AY$2,2,0))-((Atempts!AS2-1)*10)))))</f>
        <v/>
      </c>
      <c r="AT2" s="6" t="str">
        <f>IF($B2="","",(IF(Atempts!AT2="","",((HLOOKUP(AT$1,'Assist Tables'!$B$1:$AY$2,2,0))-((Atempts!AT2-1)*10)))))</f>
        <v/>
      </c>
      <c r="AU2" s="6" t="str">
        <f>IF($B2="","",(IF(Atempts!AU2="","",((HLOOKUP(AU$1,'Assist Tables'!$B$1:$AY$2,2,0))-((Atempts!AU2-1)*10)))))</f>
        <v/>
      </c>
      <c r="AV2" s="6" t="str">
        <f>IF($B2="","",(IF(Atempts!AV2="","",((HLOOKUP(AV$1,'Assist Tables'!$B$1:$AY$2,2,0))-((Atempts!AV2-1)*10)))))</f>
        <v/>
      </c>
      <c r="AW2" s="6" t="str">
        <f>IF($B2="","",(IF(Atempts!AW2="","",((HLOOKUP(AW$1,'Assist Tables'!$B$1:$AY$2,2,0))-((Atempts!AW2-1)*10)))))</f>
        <v/>
      </c>
      <c r="AX2" s="6" t="str">
        <f>IF($B2="","",(IF(Atempts!AX2="","",((HLOOKUP(AX$1,'Assist Tables'!$B$1:$AY$2,2,0))-((Atempts!AX2-1)*10)))))</f>
        <v/>
      </c>
      <c r="AY2" s="6" t="str">
        <f>IF($B2="","",(IF(Atempts!AY2="","",((HLOOKUP(AY$1,'Assist Tables'!$B$1:$AY$2,2,0))-((Atempts!AY2-1)*10)))))</f>
        <v/>
      </c>
      <c r="AZ2" s="6" t="str">
        <f>IF($B2="","",(IF(Atempts!AZ2="","",((HLOOKUP(AZ$1,'Assist Tables'!$B$1:$AY$2,2,0))-((Atempts!AZ2-1)*10)))))</f>
        <v/>
      </c>
      <c r="BA2" s="2"/>
    </row>
    <row r="3" spans="1:53" ht="14.25" customHeight="1" x14ac:dyDescent="0.25">
      <c r="A3" s="19">
        <f>IF(Competitors!A3="","",Competitors!A3)</f>
        <v>2</v>
      </c>
      <c r="B3" s="25" t="str">
        <f>IF(Competitors!B3=0,"",Competitors!B3)</f>
        <v>אביתר פינחס</v>
      </c>
      <c r="C3" s="6" t="str">
        <f>IF($B3="","",(IF(Atempts!C3="","",((HLOOKUP(C$1,'Assist Tables'!$B$1:$AY$2,2,0))-((Atempts!C3-1)*10)))))</f>
        <v/>
      </c>
      <c r="D3" s="6" t="str">
        <f>IF($B3="","",(IF(Atempts!D3="","",((HLOOKUP(D$1,'Assist Tables'!$B$1:$AY$2,2,0))-((Atempts!D3-1)*10)))))</f>
        <v/>
      </c>
      <c r="E3" s="6" t="str">
        <f>IF($B3="","",(IF(Atempts!E3="","",((HLOOKUP(E$1,'Assist Tables'!$B$1:$AY$2,2,0))-((Atempts!E3-1)*10)))))</f>
        <v/>
      </c>
      <c r="F3" s="6" t="str">
        <f>IF($B3="","",(IF(Atempts!F3="","",((HLOOKUP(F$1,'Assist Tables'!$B$1:$AY$2,2,0))-((Atempts!F3-1)*10)))))</f>
        <v/>
      </c>
      <c r="G3" s="6" t="str">
        <f>IF($B3="","",(IF(Atempts!G3="","",((HLOOKUP(G$1,'Assist Tables'!$B$1:$AY$2,2,0))-((Atempts!G3-1)*10)))))</f>
        <v/>
      </c>
      <c r="H3" s="6" t="str">
        <f>IF($B3="","",(IF(Atempts!H3="","",((HLOOKUP(H$1,'Assist Tables'!$B$1:$AY$2,2,0))-((Atempts!H3-1)*10)))))</f>
        <v/>
      </c>
      <c r="I3" s="6" t="str">
        <f>IF($B3="","",(IF(Atempts!I3="","",((HLOOKUP(I$1,'Assist Tables'!$B$1:$AY$2,2,0))-((Atempts!I3-1)*10)))))</f>
        <v/>
      </c>
      <c r="J3" s="6" t="str">
        <f>IF($B3="","",(IF(Atempts!J3="","",((HLOOKUP(J$1,'Assist Tables'!$B$1:$AY$2,2,0))-((Atempts!J3-1)*10)))))</f>
        <v/>
      </c>
      <c r="K3" s="6" t="str">
        <f>IF($B3="","",(IF(Atempts!K3="","",((HLOOKUP(K$1,'Assist Tables'!$B$1:$AY$2,2,0))-((Atempts!K3-1)*10)))))</f>
        <v/>
      </c>
      <c r="L3" s="6" t="str">
        <f>IF($B3="","",(IF(Atempts!L3="","",((HLOOKUP(L$1,'Assist Tables'!$B$1:$AY$2,2,0))-((Atempts!L3-1)*10)))))</f>
        <v/>
      </c>
      <c r="M3" s="6" t="str">
        <f>IF($B3="","",(IF(Atempts!M3="","",((HLOOKUP(M$1,'Assist Tables'!$B$1:$AY$2,2,0))-((Atempts!M3-1)*10)))))</f>
        <v/>
      </c>
      <c r="N3" s="6" t="str">
        <f>IF($B3="","",(IF(Atempts!N3="","",((HLOOKUP(N$1,'Assist Tables'!$B$1:$AY$2,2,0))-((Atempts!N3-1)*10)))))</f>
        <v/>
      </c>
      <c r="O3" s="6" t="str">
        <f>IF($B3="","",(IF(Atempts!O3="","",((HLOOKUP(O$1,'Assist Tables'!$B$1:$AY$2,2,0))-((Atempts!O3-1)*10)))))</f>
        <v/>
      </c>
      <c r="P3" s="6" t="str">
        <f>IF($B3="","",(IF(Atempts!P3="","",((HLOOKUP(P$1,'Assist Tables'!$B$1:$AY$2,2,0))-((Atempts!P3-1)*10)))))</f>
        <v/>
      </c>
      <c r="Q3" s="6" t="str">
        <f>IF($B3="","",(IF(Atempts!Q3="","",((HLOOKUP(Q$1,'Assist Tables'!$B$1:$AY$2,2,0))-((Atempts!Q3-1)*10)))))</f>
        <v/>
      </c>
      <c r="R3" s="6" t="str">
        <f>IF($B3="","",(IF(Atempts!R3="","",((HLOOKUP(R$1,'Assist Tables'!$B$1:$AY$2,2,0))-((Atempts!R3-1)*10)))))</f>
        <v/>
      </c>
      <c r="S3" s="6" t="str">
        <f>IF($B3="","",(IF(Atempts!S3="","",((HLOOKUP(S$1,'Assist Tables'!$B$1:$AY$2,2,0))-((Atempts!S3-1)*10)))))</f>
        <v/>
      </c>
      <c r="T3" s="6" t="str">
        <f>IF($B3="","",(IF(Atempts!T3="","",((HLOOKUP(T$1,'Assist Tables'!$B$1:$AY$2,2,0))-((Atempts!T3-1)*10)))))</f>
        <v/>
      </c>
      <c r="U3" s="6" t="str">
        <f>IF($B3="","",(IF(Atempts!U3="","",((HLOOKUP(U$1,'Assist Tables'!$B$1:$AY$2,2,0))-((Atempts!U3-1)*10)))))</f>
        <v/>
      </c>
      <c r="V3" s="6" t="str">
        <f>IF($B3="","",(IF(Atempts!V3="","",((HLOOKUP(V$1,'Assist Tables'!$B$1:$AY$2,2,0))-((Atempts!V3-1)*10)))))</f>
        <v/>
      </c>
      <c r="W3" s="6" t="str">
        <f>IF($B3="","",(IF(Atempts!W3="","",((HLOOKUP(W$1,'Assist Tables'!$B$1:$AY$2,2,0))-((Atempts!W3-1)*10)))))</f>
        <v/>
      </c>
      <c r="X3" s="6" t="str">
        <f>IF($B3="","",(IF(Atempts!X3="","",((HLOOKUP(X$1,'Assist Tables'!$B$1:$AY$2,2,0))-((Atempts!X3-1)*10)))))</f>
        <v/>
      </c>
      <c r="Y3" s="6" t="str">
        <f>IF($B3="","",(IF(Atempts!Y3="","",((HLOOKUP(Y$1,'Assist Tables'!$B$1:$AY$2,2,0))-((Atempts!Y3-1)*10)))))</f>
        <v/>
      </c>
      <c r="Z3" s="6" t="str">
        <f>IF($B3="","",(IF(Atempts!Z3="","",((HLOOKUP(Z$1,'Assist Tables'!$B$1:$AY$2,2,0))-((Atempts!Z3-1)*10)))))</f>
        <v/>
      </c>
      <c r="AA3" s="6" t="str">
        <f>IF($B3="","",(IF(Atempts!AA3="","",((HLOOKUP(AA$1,'Assist Tables'!$B$1:$AY$2,2,0))-((Atempts!AA3-1)*10)))))</f>
        <v/>
      </c>
      <c r="AB3" s="6" t="str">
        <f>IF($B3="","",(IF(Atempts!AB3="","",((HLOOKUP(AB$1,'Assist Tables'!$B$1:$AY$2,2,0))-((Atempts!AB3-1)*10)))))</f>
        <v/>
      </c>
      <c r="AC3" s="6" t="str">
        <f>IF($B3="","",(IF(Atempts!AC3="","",((HLOOKUP(AC$1,'Assist Tables'!$B$1:$AY$2,2,0))-((Atempts!AC3-1)*10)))))</f>
        <v/>
      </c>
      <c r="AD3" s="6" t="str">
        <f>IF($B3="","",(IF(Atempts!AD3="","",((HLOOKUP(AD$1,'Assist Tables'!$B$1:$AY$2,2,0))-((Atempts!AD3-1)*10)))))</f>
        <v/>
      </c>
      <c r="AE3" s="6" t="str">
        <f>IF($B3="","",(IF(Atempts!AE3="","",((HLOOKUP(AE$1,'Assist Tables'!$B$1:$AY$2,2,0))-((Atempts!AE3-1)*10)))))</f>
        <v/>
      </c>
      <c r="AF3" s="6" t="str">
        <f>IF($B3="","",(IF(Atempts!AF3="","",((HLOOKUP(AF$1,'Assist Tables'!$B$1:$AY$2,2,0))-((Atempts!AF3-1)*10)))))</f>
        <v/>
      </c>
      <c r="AG3" s="6" t="str">
        <f>IF($B3="","",(IF(Atempts!AG3="","",((HLOOKUP(AG$1,'Assist Tables'!$B$1:$AY$2,2,0))-((Atempts!AG3-1)*10)))))</f>
        <v/>
      </c>
      <c r="AH3" s="6" t="str">
        <f>IF($B3="","",(IF(Atempts!AH3="","",((HLOOKUP(AH$1,'Assist Tables'!$B$1:$AY$2,2,0))-((Atempts!AH3-1)*10)))))</f>
        <v/>
      </c>
      <c r="AI3" s="6" t="str">
        <f>IF($B3="","",(IF(Atempts!AI3="","",((HLOOKUP(AI$1,'Assist Tables'!$B$1:$AY$2,2,0))-((Atempts!AI3-1)*10)))))</f>
        <v/>
      </c>
      <c r="AJ3" s="6" t="str">
        <f>IF($B3="","",(IF(Atempts!AJ3="","",((HLOOKUP(AJ$1,'Assist Tables'!$B$1:$AY$2,2,0))-((Atempts!AJ3-1)*10)))))</f>
        <v/>
      </c>
      <c r="AK3" s="6" t="str">
        <f>IF($B3="","",(IF(Atempts!AK3="","",((HLOOKUP(AK$1,'Assist Tables'!$B$1:$AY$2,2,0))-((Atempts!AK3-1)*10)))))</f>
        <v/>
      </c>
      <c r="AL3" s="6" t="str">
        <f>IF($B3="","",(IF(Atempts!AL3="","",((HLOOKUP(AL$1,'Assist Tables'!$B$1:$AY$2,2,0))-((Atempts!AL3-1)*10)))))</f>
        <v/>
      </c>
      <c r="AM3" s="6" t="str">
        <f>IF($B3="","",(IF(Atempts!AM3="","",((HLOOKUP(AM$1,'Assist Tables'!$B$1:$AY$2,2,0))-((Atempts!AM3-1)*10)))))</f>
        <v/>
      </c>
      <c r="AN3" s="6" t="str">
        <f>IF($B3="","",(IF(Atempts!AN3="","",((HLOOKUP(AN$1,'Assist Tables'!$B$1:$AY$2,2,0))-((Atempts!AN3-1)*10)))))</f>
        <v/>
      </c>
      <c r="AO3" s="6" t="str">
        <f>IF($B3="","",(IF(Atempts!AO3="","",((HLOOKUP(AO$1,'Assist Tables'!$B$1:$AY$2,2,0))-((Atempts!AO3-1)*10)))))</f>
        <v/>
      </c>
      <c r="AP3" s="6" t="str">
        <f>IF($B3="","",(IF(Atempts!AP3="","",((HLOOKUP(AP$1,'Assist Tables'!$B$1:$AY$2,2,0))-((Atempts!AP3-1)*10)))))</f>
        <v/>
      </c>
      <c r="AQ3" s="6" t="str">
        <f>IF($B3="","",(IF(Atempts!AQ3="","",((HLOOKUP(AQ$1,'Assist Tables'!$B$1:$AY$2,2,0))-((Atempts!AQ3-1)*10)))))</f>
        <v/>
      </c>
      <c r="AR3" s="6" t="str">
        <f>IF($B3="","",(IF(Atempts!AR3="","",((HLOOKUP(AR$1,'Assist Tables'!$B$1:$AY$2,2,0))-((Atempts!AR3-1)*10)))))</f>
        <v/>
      </c>
      <c r="AS3" s="6" t="str">
        <f>IF($B3="","",(IF(Atempts!AS3="","",((HLOOKUP(AS$1,'Assist Tables'!$B$1:$AY$2,2,0))-((Atempts!AS3-1)*10)))))</f>
        <v/>
      </c>
      <c r="AT3" s="6" t="str">
        <f>IF($B3="","",(IF(Atempts!AT3="","",((HLOOKUP(AT$1,'Assist Tables'!$B$1:$AY$2,2,0))-((Atempts!AT3-1)*10)))))</f>
        <v/>
      </c>
      <c r="AU3" s="6" t="str">
        <f>IF($B3="","",(IF(Atempts!AU3="","",((HLOOKUP(AU$1,'Assist Tables'!$B$1:$AY$2,2,0))-((Atempts!AU3-1)*10)))))</f>
        <v/>
      </c>
      <c r="AV3" s="6" t="str">
        <f>IF($B3="","",(IF(Atempts!AV3="","",((HLOOKUP(AV$1,'Assist Tables'!$B$1:$AY$2,2,0))-((Atempts!AV3-1)*10)))))</f>
        <v/>
      </c>
      <c r="AW3" s="6" t="str">
        <f>IF($B3="","",(IF(Atempts!AW3="","",((HLOOKUP(AW$1,'Assist Tables'!$B$1:$AY$2,2,0))-((Atempts!AW3-1)*10)))))</f>
        <v/>
      </c>
      <c r="AX3" s="6" t="str">
        <f>IF($B3="","",(IF(Atempts!AX3="","",((HLOOKUP(AX$1,'Assist Tables'!$B$1:$AY$2,2,0))-((Atempts!AX3-1)*10)))))</f>
        <v/>
      </c>
      <c r="AY3" s="6" t="str">
        <f>IF($B3="","",(IF(Atempts!AY3="","",((HLOOKUP(AY$1,'Assist Tables'!$B$1:$AY$2,2,0))-((Atempts!AY3-1)*10)))))</f>
        <v/>
      </c>
      <c r="AZ3" s="6" t="str">
        <f>IF($B3="","",(IF(Atempts!AZ3="","",((HLOOKUP(AZ$1,'Assist Tables'!$B$1:$AY$2,2,0))-((Atempts!AZ3-1)*10)))))</f>
        <v/>
      </c>
      <c r="BA3" s="2"/>
    </row>
    <row r="4" spans="1:53" ht="14.25" customHeight="1" x14ac:dyDescent="0.25">
      <c r="A4" s="19">
        <f>IF(Competitors!A4="","",Competitors!A4)</f>
        <v>3</v>
      </c>
      <c r="B4" s="25" t="str">
        <f>IF(Competitors!B4=0,"",Competitors!B4)</f>
        <v>אברהם  ורשאי</v>
      </c>
      <c r="C4" s="6" t="str">
        <f>IF($B4="","",(IF(Atempts!C4="","",((HLOOKUP(C$1,'Assist Tables'!$B$1:$AY$2,2,0))-((Atempts!C4-1)*10)))))</f>
        <v/>
      </c>
      <c r="D4" s="6" t="str">
        <f>IF($B4="","",(IF(Atempts!D4="","",((HLOOKUP(D$1,'Assist Tables'!$B$1:$AY$2,2,0))-((Atempts!D4-1)*10)))))</f>
        <v/>
      </c>
      <c r="E4" s="6" t="str">
        <f>IF($B4="","",(IF(Atempts!E4="","",((HLOOKUP(E$1,'Assist Tables'!$B$1:$AY$2,2,0))-((Atempts!E4-1)*10)))))</f>
        <v/>
      </c>
      <c r="F4" s="6" t="str">
        <f>IF($B4="","",(IF(Atempts!F4="","",((HLOOKUP(F$1,'Assist Tables'!$B$1:$AY$2,2,0))-((Atempts!F4-1)*10)))))</f>
        <v/>
      </c>
      <c r="G4" s="6" t="str">
        <f>IF($B4="","",(IF(Atempts!G4="","",((HLOOKUP(G$1,'Assist Tables'!$B$1:$AY$2,2,0))-((Atempts!G4-1)*10)))))</f>
        <v/>
      </c>
      <c r="H4" s="6" t="str">
        <f>IF($B4="","",(IF(Atempts!H4="","",((HLOOKUP(H$1,'Assist Tables'!$B$1:$AY$2,2,0))-((Atempts!H4-1)*10)))))</f>
        <v/>
      </c>
      <c r="I4" s="6" t="str">
        <f>IF($B4="","",(IF(Atempts!I4="","",((HLOOKUP(I$1,'Assist Tables'!$B$1:$AY$2,2,0))-((Atempts!I4-1)*10)))))</f>
        <v/>
      </c>
      <c r="J4" s="6" t="str">
        <f>IF($B4="","",(IF(Atempts!J4="","",((HLOOKUP(J$1,'Assist Tables'!$B$1:$AY$2,2,0))-((Atempts!J4-1)*10)))))</f>
        <v/>
      </c>
      <c r="K4" s="6" t="str">
        <f>IF($B4="","",(IF(Atempts!K4="","",((HLOOKUP(K$1,'Assist Tables'!$B$1:$AY$2,2,0))-((Atempts!K4-1)*10)))))</f>
        <v/>
      </c>
      <c r="L4" s="6" t="str">
        <f>IF($B4="","",(IF(Atempts!L4="","",((HLOOKUP(L$1,'Assist Tables'!$B$1:$AY$2,2,0))-((Atempts!L4-1)*10)))))</f>
        <v/>
      </c>
      <c r="M4" s="6" t="str">
        <f>IF($B4="","",(IF(Atempts!M4="","",((HLOOKUP(M$1,'Assist Tables'!$B$1:$AY$2,2,0))-((Atempts!M4-1)*10)))))</f>
        <v/>
      </c>
      <c r="N4" s="6" t="str">
        <f>IF($B4="","",(IF(Atempts!N4="","",((HLOOKUP(N$1,'Assist Tables'!$B$1:$AY$2,2,0))-((Atempts!N4-1)*10)))))</f>
        <v/>
      </c>
      <c r="O4" s="6" t="str">
        <f>IF($B4="","",(IF(Atempts!O4="","",((HLOOKUP(O$1,'Assist Tables'!$B$1:$AY$2,2,0))-((Atempts!O4-1)*10)))))</f>
        <v/>
      </c>
      <c r="P4" s="6" t="str">
        <f>IF($B4="","",(IF(Atempts!P4="","",((HLOOKUP(P$1,'Assist Tables'!$B$1:$AY$2,2,0))-((Atempts!P4-1)*10)))))</f>
        <v/>
      </c>
      <c r="Q4" s="6" t="str">
        <f>IF($B4="","",(IF(Atempts!Q4="","",((HLOOKUP(Q$1,'Assist Tables'!$B$1:$AY$2,2,0))-((Atempts!Q4-1)*10)))))</f>
        <v/>
      </c>
      <c r="R4" s="6" t="str">
        <f>IF($B4="","",(IF(Atempts!R4="","",((HLOOKUP(R$1,'Assist Tables'!$B$1:$AY$2,2,0))-((Atempts!R4-1)*10)))))</f>
        <v/>
      </c>
      <c r="S4" s="6" t="str">
        <f>IF($B4="","",(IF(Atempts!S4="","",((HLOOKUP(S$1,'Assist Tables'!$B$1:$AY$2,2,0))-((Atempts!S4-1)*10)))))</f>
        <v/>
      </c>
      <c r="T4" s="6" t="str">
        <f>IF($B4="","",(IF(Atempts!T4="","",((HLOOKUP(T$1,'Assist Tables'!$B$1:$AY$2,2,0))-((Atempts!T4-1)*10)))))</f>
        <v/>
      </c>
      <c r="U4" s="6" t="str">
        <f>IF($B4="","",(IF(Atempts!U4="","",((HLOOKUP(U$1,'Assist Tables'!$B$1:$AY$2,2,0))-((Atempts!U4-1)*10)))))</f>
        <v/>
      </c>
      <c r="V4" s="6" t="str">
        <f>IF($B4="","",(IF(Atempts!V4="","",((HLOOKUP(V$1,'Assist Tables'!$B$1:$AY$2,2,0))-((Atempts!V4-1)*10)))))</f>
        <v/>
      </c>
      <c r="W4" s="6" t="str">
        <f>IF($B4="","",(IF(Atempts!W4="","",((HLOOKUP(W$1,'Assist Tables'!$B$1:$AY$2,2,0))-((Atempts!W4-1)*10)))))</f>
        <v/>
      </c>
      <c r="X4" s="6" t="str">
        <f>IF($B4="","",(IF(Atempts!X4="","",((HLOOKUP(X$1,'Assist Tables'!$B$1:$AY$2,2,0))-((Atempts!X4-1)*10)))))</f>
        <v/>
      </c>
      <c r="Y4" s="6" t="str">
        <f>IF($B4="","",(IF(Atempts!Y4="","",((HLOOKUP(Y$1,'Assist Tables'!$B$1:$AY$2,2,0))-((Atempts!Y4-1)*10)))))</f>
        <v/>
      </c>
      <c r="Z4" s="6" t="str">
        <f>IF($B4="","",(IF(Atempts!Z4="","",((HLOOKUP(Z$1,'Assist Tables'!$B$1:$AY$2,2,0))-((Atempts!Z4-1)*10)))))</f>
        <v/>
      </c>
      <c r="AA4" s="6" t="str">
        <f>IF($B4="","",(IF(Atempts!AA4="","",((HLOOKUP(AA$1,'Assist Tables'!$B$1:$AY$2,2,0))-((Atempts!AA4-1)*10)))))</f>
        <v/>
      </c>
      <c r="AB4" s="6" t="str">
        <f>IF($B4="","",(IF(Atempts!AB4="","",((HLOOKUP(AB$1,'Assist Tables'!$B$1:$AY$2,2,0))-((Atempts!AB4-1)*10)))))</f>
        <v/>
      </c>
      <c r="AC4" s="6" t="str">
        <f>IF($B4="","",(IF(Atempts!AC4="","",((HLOOKUP(AC$1,'Assist Tables'!$B$1:$AY$2,2,0))-((Atempts!AC4-1)*10)))))</f>
        <v/>
      </c>
      <c r="AD4" s="6" t="str">
        <f>IF($B4="","",(IF(Atempts!AD4="","",((HLOOKUP(AD$1,'Assist Tables'!$B$1:$AY$2,2,0))-((Atempts!AD4-1)*10)))))</f>
        <v/>
      </c>
      <c r="AE4" s="6" t="str">
        <f>IF($B4="","",(IF(Atempts!AE4="","",((HLOOKUP(AE$1,'Assist Tables'!$B$1:$AY$2,2,0))-((Atempts!AE4-1)*10)))))</f>
        <v/>
      </c>
      <c r="AF4" s="6" t="str">
        <f>IF($B4="","",(IF(Atempts!AF4="","",((HLOOKUP(AF$1,'Assist Tables'!$B$1:$AY$2,2,0))-((Atempts!AF4-1)*10)))))</f>
        <v/>
      </c>
      <c r="AG4" s="6" t="str">
        <f>IF($B4="","",(IF(Atempts!AG4="","",((HLOOKUP(AG$1,'Assist Tables'!$B$1:$AY$2,2,0))-((Atempts!AG4-1)*10)))))</f>
        <v/>
      </c>
      <c r="AH4" s="6" t="str">
        <f>IF($B4="","",(IF(Atempts!AH4="","",((HLOOKUP(AH$1,'Assist Tables'!$B$1:$AY$2,2,0))-((Atempts!AH4-1)*10)))))</f>
        <v/>
      </c>
      <c r="AI4" s="6" t="str">
        <f>IF($B4="","",(IF(Atempts!AI4="","",((HLOOKUP(AI$1,'Assist Tables'!$B$1:$AY$2,2,0))-((Atempts!AI4-1)*10)))))</f>
        <v/>
      </c>
      <c r="AJ4" s="6" t="str">
        <f>IF($B4="","",(IF(Atempts!AJ4="","",((HLOOKUP(AJ$1,'Assist Tables'!$B$1:$AY$2,2,0))-((Atempts!AJ4-1)*10)))))</f>
        <v/>
      </c>
      <c r="AK4" s="6" t="str">
        <f>IF($B4="","",(IF(Atempts!AK4="","",((HLOOKUP(AK$1,'Assist Tables'!$B$1:$AY$2,2,0))-((Atempts!AK4-1)*10)))))</f>
        <v/>
      </c>
      <c r="AL4" s="6" t="str">
        <f>IF($B4="","",(IF(Atempts!AL4="","",((HLOOKUP(AL$1,'Assist Tables'!$B$1:$AY$2,2,0))-((Atempts!AL4-1)*10)))))</f>
        <v/>
      </c>
      <c r="AM4" s="6" t="str">
        <f>IF($B4="","",(IF(Atempts!AM4="","",((HLOOKUP(AM$1,'Assist Tables'!$B$1:$AY$2,2,0))-((Atempts!AM4-1)*10)))))</f>
        <v/>
      </c>
      <c r="AN4" s="6" t="str">
        <f>IF($B4="","",(IF(Atempts!AN4="","",((HLOOKUP(AN$1,'Assist Tables'!$B$1:$AY$2,2,0))-((Atempts!AN4-1)*10)))))</f>
        <v/>
      </c>
      <c r="AO4" s="6" t="str">
        <f>IF($B4="","",(IF(Atempts!AO4="","",((HLOOKUP(AO$1,'Assist Tables'!$B$1:$AY$2,2,0))-((Atempts!AO4-1)*10)))))</f>
        <v/>
      </c>
      <c r="AP4" s="6" t="str">
        <f>IF($B4="","",(IF(Atempts!AP4="","",((HLOOKUP(AP$1,'Assist Tables'!$B$1:$AY$2,2,0))-((Atempts!AP4-1)*10)))))</f>
        <v/>
      </c>
      <c r="AQ4" s="6" t="str">
        <f>IF($B4="","",(IF(Atempts!AQ4="","",((HLOOKUP(AQ$1,'Assist Tables'!$B$1:$AY$2,2,0))-((Atempts!AQ4-1)*10)))))</f>
        <v/>
      </c>
      <c r="AR4" s="6" t="str">
        <f>IF($B4="","",(IF(Atempts!AR4="","",((HLOOKUP(AR$1,'Assist Tables'!$B$1:$AY$2,2,0))-((Atempts!AR4-1)*10)))))</f>
        <v/>
      </c>
      <c r="AS4" s="6" t="str">
        <f>IF($B4="","",(IF(Atempts!AS4="","",((HLOOKUP(AS$1,'Assist Tables'!$B$1:$AY$2,2,0))-((Atempts!AS4-1)*10)))))</f>
        <v/>
      </c>
      <c r="AT4" s="6" t="str">
        <f>IF($B4="","",(IF(Atempts!AT4="","",((HLOOKUP(AT$1,'Assist Tables'!$B$1:$AY$2,2,0))-((Atempts!AT4-1)*10)))))</f>
        <v/>
      </c>
      <c r="AU4" s="6" t="str">
        <f>IF($B4="","",(IF(Atempts!AU4="","",((HLOOKUP(AU$1,'Assist Tables'!$B$1:$AY$2,2,0))-((Atempts!AU4-1)*10)))))</f>
        <v/>
      </c>
      <c r="AV4" s="6" t="str">
        <f>IF($B4="","",(IF(Atempts!AV4="","",((HLOOKUP(AV$1,'Assist Tables'!$B$1:$AY$2,2,0))-((Atempts!AV4-1)*10)))))</f>
        <v/>
      </c>
      <c r="AW4" s="6" t="str">
        <f>IF($B4="","",(IF(Atempts!AW4="","",((HLOOKUP(AW$1,'Assist Tables'!$B$1:$AY$2,2,0))-((Atempts!AW4-1)*10)))))</f>
        <v/>
      </c>
      <c r="AX4" s="6" t="str">
        <f>IF($B4="","",(IF(Atempts!AX4="","",((HLOOKUP(AX$1,'Assist Tables'!$B$1:$AY$2,2,0))-((Atempts!AX4-1)*10)))))</f>
        <v/>
      </c>
      <c r="AY4" s="6" t="str">
        <f>IF($B4="","",(IF(Atempts!AY4="","",((HLOOKUP(AY$1,'Assist Tables'!$B$1:$AY$2,2,0))-((Atempts!AY4-1)*10)))))</f>
        <v/>
      </c>
      <c r="AZ4" s="6" t="str">
        <f>IF($B4="","",(IF(Atempts!AZ4="","",((HLOOKUP(AZ$1,'Assist Tables'!$B$1:$AY$2,2,0))-((Atempts!AZ4-1)*10)))))</f>
        <v/>
      </c>
      <c r="BA4" s="2"/>
    </row>
    <row r="5" spans="1:53" ht="14.25" customHeight="1" x14ac:dyDescent="0.25">
      <c r="A5" s="19">
        <f>IF(Competitors!A5="","",Competitors!A5)</f>
        <v>4</v>
      </c>
      <c r="B5" s="25" t="str">
        <f>IF(Competitors!B5=0,"",Competitors!B5)</f>
        <v>אדם כהן</v>
      </c>
      <c r="C5" s="6" t="str">
        <f>IF($B5="","",(IF(Atempts!C5="","",((HLOOKUP(C$1,'Assist Tables'!$B$1:$AY$2,2,0))-((Atempts!C5-1)*10)))))</f>
        <v/>
      </c>
      <c r="D5" s="6" t="str">
        <f>IF($B5="","",(IF(Atempts!D5="","",((HLOOKUP(D$1,'Assist Tables'!$B$1:$AY$2,2,0))-((Atempts!D5-1)*10)))))</f>
        <v/>
      </c>
      <c r="E5" s="6" t="str">
        <f>IF($B5="","",(IF(Atempts!E5="","",((HLOOKUP(E$1,'Assist Tables'!$B$1:$AY$2,2,0))-((Atempts!E5-1)*10)))))</f>
        <v/>
      </c>
      <c r="F5" s="6" t="str">
        <f>IF($B5="","",(IF(Atempts!F5="","",((HLOOKUP(F$1,'Assist Tables'!$B$1:$AY$2,2,0))-((Atempts!F5-1)*10)))))</f>
        <v/>
      </c>
      <c r="G5" s="6" t="str">
        <f>IF($B5="","",(IF(Atempts!G5="","",((HLOOKUP(G$1,'Assist Tables'!$B$1:$AY$2,2,0))-((Atempts!G5-1)*10)))))</f>
        <v/>
      </c>
      <c r="H5" s="6" t="str">
        <f>IF($B5="","",(IF(Atempts!H5="","",((HLOOKUP(H$1,'Assist Tables'!$B$1:$AY$2,2,0))-((Atempts!H5-1)*10)))))</f>
        <v/>
      </c>
      <c r="I5" s="6" t="str">
        <f>IF($B5="","",(IF(Atempts!I5="","",((HLOOKUP(I$1,'Assist Tables'!$B$1:$AY$2,2,0))-((Atempts!I5-1)*10)))))</f>
        <v/>
      </c>
      <c r="J5" s="6" t="str">
        <f>IF($B5="","",(IF(Atempts!J5="","",((HLOOKUP(J$1,'Assist Tables'!$B$1:$AY$2,2,0))-((Atempts!J5-1)*10)))))</f>
        <v/>
      </c>
      <c r="K5" s="6" t="str">
        <f>IF($B5="","",(IF(Atempts!K5="","",((HLOOKUP(K$1,'Assist Tables'!$B$1:$AY$2,2,0))-((Atempts!K5-1)*10)))))</f>
        <v/>
      </c>
      <c r="L5" s="6" t="str">
        <f>IF($B5="","",(IF(Atempts!L5="","",((HLOOKUP(L$1,'Assist Tables'!$B$1:$AY$2,2,0))-((Atempts!L5-1)*10)))))</f>
        <v/>
      </c>
      <c r="M5" s="6" t="str">
        <f>IF($B5="","",(IF(Atempts!M5="","",((HLOOKUP(M$1,'Assist Tables'!$B$1:$AY$2,2,0))-((Atempts!M5-1)*10)))))</f>
        <v/>
      </c>
      <c r="N5" s="6" t="str">
        <f>IF($B5="","",(IF(Atempts!N5="","",((HLOOKUP(N$1,'Assist Tables'!$B$1:$AY$2,2,0))-((Atempts!N5-1)*10)))))</f>
        <v/>
      </c>
      <c r="O5" s="6" t="str">
        <f>IF($B5="","",(IF(Atempts!O5="","",((HLOOKUP(O$1,'Assist Tables'!$B$1:$AY$2,2,0))-((Atempts!O5-1)*10)))))</f>
        <v/>
      </c>
      <c r="P5" s="6" t="str">
        <f>IF($B5="","",(IF(Atempts!P5="","",((HLOOKUP(P$1,'Assist Tables'!$B$1:$AY$2,2,0))-((Atempts!P5-1)*10)))))</f>
        <v/>
      </c>
      <c r="Q5" s="6" t="str">
        <f>IF($B5="","",(IF(Atempts!Q5="","",((HLOOKUP(Q$1,'Assist Tables'!$B$1:$AY$2,2,0))-((Atempts!Q5-1)*10)))))</f>
        <v/>
      </c>
      <c r="R5" s="6" t="str">
        <f>IF($B5="","",(IF(Atempts!R5="","",((HLOOKUP(R$1,'Assist Tables'!$B$1:$AY$2,2,0))-((Atempts!R5-1)*10)))))</f>
        <v/>
      </c>
      <c r="S5" s="6" t="str">
        <f>IF($B5="","",(IF(Atempts!S5="","",((HLOOKUP(S$1,'Assist Tables'!$B$1:$AY$2,2,0))-((Atempts!S5-1)*10)))))</f>
        <v/>
      </c>
      <c r="T5" s="6" t="str">
        <f>IF($B5="","",(IF(Atempts!T5="","",((HLOOKUP(T$1,'Assist Tables'!$B$1:$AY$2,2,0))-((Atempts!T5-1)*10)))))</f>
        <v/>
      </c>
      <c r="U5" s="6" t="str">
        <f>IF($B5="","",(IF(Atempts!U5="","",((HLOOKUP(U$1,'Assist Tables'!$B$1:$AY$2,2,0))-((Atempts!U5-1)*10)))))</f>
        <v/>
      </c>
      <c r="V5" s="6" t="str">
        <f>IF($B5="","",(IF(Atempts!V5="","",((HLOOKUP(V$1,'Assist Tables'!$B$1:$AY$2,2,0))-((Atempts!V5-1)*10)))))</f>
        <v/>
      </c>
      <c r="W5" s="6" t="str">
        <f>IF($B5="","",(IF(Atempts!W5="","",((HLOOKUP(W$1,'Assist Tables'!$B$1:$AY$2,2,0))-((Atempts!W5-1)*10)))))</f>
        <v/>
      </c>
      <c r="X5" s="6" t="str">
        <f>IF($B5="","",(IF(Atempts!X5="","",((HLOOKUP(X$1,'Assist Tables'!$B$1:$AY$2,2,0))-((Atempts!X5-1)*10)))))</f>
        <v/>
      </c>
      <c r="Y5" s="6" t="str">
        <f>IF($B5="","",(IF(Atempts!Y5="","",((HLOOKUP(Y$1,'Assist Tables'!$B$1:$AY$2,2,0))-((Atempts!Y5-1)*10)))))</f>
        <v/>
      </c>
      <c r="Z5" s="6" t="str">
        <f>IF($B5="","",(IF(Atempts!Z5="","",((HLOOKUP(Z$1,'Assist Tables'!$B$1:$AY$2,2,0))-((Atempts!Z5-1)*10)))))</f>
        <v/>
      </c>
      <c r="AA5" s="6" t="str">
        <f>IF($B5="","",(IF(Atempts!AA5="","",((HLOOKUP(AA$1,'Assist Tables'!$B$1:$AY$2,2,0))-((Atempts!AA5-1)*10)))))</f>
        <v/>
      </c>
      <c r="AB5" s="6" t="str">
        <f>IF($B5="","",(IF(Atempts!AB5="","",((HLOOKUP(AB$1,'Assist Tables'!$B$1:$AY$2,2,0))-((Atempts!AB5-1)*10)))))</f>
        <v/>
      </c>
      <c r="AC5" s="6" t="str">
        <f>IF($B5="","",(IF(Atempts!AC5="","",((HLOOKUP(AC$1,'Assist Tables'!$B$1:$AY$2,2,0))-((Atempts!AC5-1)*10)))))</f>
        <v/>
      </c>
      <c r="AD5" s="6" t="str">
        <f>IF($B5="","",(IF(Atempts!AD5="","",((HLOOKUP(AD$1,'Assist Tables'!$B$1:$AY$2,2,0))-((Atempts!AD5-1)*10)))))</f>
        <v/>
      </c>
      <c r="AE5" s="6" t="str">
        <f>IF($B5="","",(IF(Atempts!AE5="","",((HLOOKUP(AE$1,'Assist Tables'!$B$1:$AY$2,2,0))-((Atempts!AE5-1)*10)))))</f>
        <v/>
      </c>
      <c r="AF5" s="6" t="str">
        <f>IF($B5="","",(IF(Atempts!AF5="","",((HLOOKUP(AF$1,'Assist Tables'!$B$1:$AY$2,2,0))-((Atempts!AF5-1)*10)))))</f>
        <v/>
      </c>
      <c r="AG5" s="6" t="str">
        <f>IF($B5="","",(IF(Atempts!AG5="","",((HLOOKUP(AG$1,'Assist Tables'!$B$1:$AY$2,2,0))-((Atempts!AG5-1)*10)))))</f>
        <v/>
      </c>
      <c r="AH5" s="6" t="str">
        <f>IF($B5="","",(IF(Atempts!AH5="","",((HLOOKUP(AH$1,'Assist Tables'!$B$1:$AY$2,2,0))-((Atempts!AH5-1)*10)))))</f>
        <v/>
      </c>
      <c r="AI5" s="6" t="str">
        <f>IF($B5="","",(IF(Atempts!AI5="","",((HLOOKUP(AI$1,'Assist Tables'!$B$1:$AY$2,2,0))-((Atempts!AI5-1)*10)))))</f>
        <v/>
      </c>
      <c r="AJ5" s="6" t="str">
        <f>IF($B5="","",(IF(Atempts!AJ5="","",((HLOOKUP(AJ$1,'Assist Tables'!$B$1:$AY$2,2,0))-((Atempts!AJ5-1)*10)))))</f>
        <v/>
      </c>
      <c r="AK5" s="6" t="str">
        <f>IF($B5="","",(IF(Atempts!AK5="","",((HLOOKUP(AK$1,'Assist Tables'!$B$1:$AY$2,2,0))-((Atempts!AK5-1)*10)))))</f>
        <v/>
      </c>
      <c r="AL5" s="6" t="str">
        <f>IF($B5="","",(IF(Atempts!AL5="","",((HLOOKUP(AL$1,'Assist Tables'!$B$1:$AY$2,2,0))-((Atempts!AL5-1)*10)))))</f>
        <v/>
      </c>
      <c r="AM5" s="6" t="str">
        <f>IF($B5="","",(IF(Atempts!AM5="","",((HLOOKUP(AM$1,'Assist Tables'!$B$1:$AY$2,2,0))-((Atempts!AM5-1)*10)))))</f>
        <v/>
      </c>
      <c r="AN5" s="6" t="str">
        <f>IF($B5="","",(IF(Atempts!AN5="","",((HLOOKUP(AN$1,'Assist Tables'!$B$1:$AY$2,2,0))-((Atempts!AN5-1)*10)))))</f>
        <v/>
      </c>
      <c r="AO5" s="6" t="str">
        <f>IF($B5="","",(IF(Atempts!AO5="","",((HLOOKUP(AO$1,'Assist Tables'!$B$1:$AY$2,2,0))-((Atempts!AO5-1)*10)))))</f>
        <v/>
      </c>
      <c r="AP5" s="6" t="str">
        <f>IF($B5="","",(IF(Atempts!AP5="","",((HLOOKUP(AP$1,'Assist Tables'!$B$1:$AY$2,2,0))-((Atempts!AP5-1)*10)))))</f>
        <v/>
      </c>
      <c r="AQ5" s="6" t="str">
        <f>IF($B5="","",(IF(Atempts!AQ5="","",((HLOOKUP(AQ$1,'Assist Tables'!$B$1:$AY$2,2,0))-((Atempts!AQ5-1)*10)))))</f>
        <v/>
      </c>
      <c r="AR5" s="6" t="str">
        <f>IF($B5="","",(IF(Atempts!AR5="","",((HLOOKUP(AR$1,'Assist Tables'!$B$1:$AY$2,2,0))-((Atempts!AR5-1)*10)))))</f>
        <v/>
      </c>
      <c r="AS5" s="6" t="str">
        <f>IF($B5="","",(IF(Atempts!AS5="","",((HLOOKUP(AS$1,'Assist Tables'!$B$1:$AY$2,2,0))-((Atempts!AS5-1)*10)))))</f>
        <v/>
      </c>
      <c r="AT5" s="6" t="str">
        <f>IF($B5="","",(IF(Atempts!AT5="","",((HLOOKUP(AT$1,'Assist Tables'!$B$1:$AY$2,2,0))-((Atempts!AT5-1)*10)))))</f>
        <v/>
      </c>
      <c r="AU5" s="6" t="str">
        <f>IF($B5="","",(IF(Atempts!AU5="","",((HLOOKUP(AU$1,'Assist Tables'!$B$1:$AY$2,2,0))-((Atempts!AU5-1)*10)))))</f>
        <v/>
      </c>
      <c r="AV5" s="6" t="str">
        <f>IF($B5="","",(IF(Atempts!AV5="","",((HLOOKUP(AV$1,'Assist Tables'!$B$1:$AY$2,2,0))-((Atempts!AV5-1)*10)))))</f>
        <v/>
      </c>
      <c r="AW5" s="6" t="str">
        <f>IF($B5="","",(IF(Atempts!AW5="","",((HLOOKUP(AW$1,'Assist Tables'!$B$1:$AY$2,2,0))-((Atempts!AW5-1)*10)))))</f>
        <v/>
      </c>
      <c r="AX5" s="6" t="str">
        <f>IF($B5="","",(IF(Atempts!AX5="","",((HLOOKUP(AX$1,'Assist Tables'!$B$1:$AY$2,2,0))-((Atempts!AX5-1)*10)))))</f>
        <v/>
      </c>
      <c r="AY5" s="6" t="str">
        <f>IF($B5="","",(IF(Atempts!AY5="","",((HLOOKUP(AY$1,'Assist Tables'!$B$1:$AY$2,2,0))-((Atempts!AY5-1)*10)))))</f>
        <v/>
      </c>
      <c r="AZ5" s="6" t="str">
        <f>IF($B5="","",(IF(Atempts!AZ5="","",((HLOOKUP(AZ$1,'Assist Tables'!$B$1:$AY$2,2,0))-((Atempts!AZ5-1)*10)))))</f>
        <v/>
      </c>
      <c r="BA5" s="2"/>
    </row>
    <row r="6" spans="1:53" ht="14.25" customHeight="1" x14ac:dyDescent="0.25">
      <c r="A6" s="19">
        <f>IF(Competitors!A6="","",Competitors!A6)</f>
        <v>5</v>
      </c>
      <c r="B6" s="25" t="str">
        <f>IF(Competitors!B6=0,"",Competitors!B6)</f>
        <v>אופרי לוי</v>
      </c>
      <c r="C6" s="6" t="str">
        <f>IF($B6="","",(IF(Atempts!C6="","",((HLOOKUP(C$1,'Assist Tables'!$B$1:$AY$2,2,0))-((Atempts!C6-1)*10)))))</f>
        <v/>
      </c>
      <c r="D6" s="6" t="str">
        <f>IF($B6="","",(IF(Atempts!D6="","",((HLOOKUP(D$1,'Assist Tables'!$B$1:$AY$2,2,0))-((Atempts!D6-1)*10)))))</f>
        <v/>
      </c>
      <c r="E6" s="6" t="str">
        <f>IF($B6="","",(IF(Atempts!E6="","",((HLOOKUP(E$1,'Assist Tables'!$B$1:$AY$2,2,0))-((Atempts!E6-1)*10)))))</f>
        <v/>
      </c>
      <c r="F6" s="6" t="str">
        <f>IF($B6="","",(IF(Atempts!F6="","",((HLOOKUP(F$1,'Assist Tables'!$B$1:$AY$2,2,0))-((Atempts!F6-1)*10)))))</f>
        <v/>
      </c>
      <c r="G6" s="6" t="str">
        <f>IF($B6="","",(IF(Atempts!G6="","",((HLOOKUP(G$1,'Assist Tables'!$B$1:$AY$2,2,0))-((Atempts!G6-1)*10)))))</f>
        <v/>
      </c>
      <c r="H6" s="6" t="str">
        <f>IF($B6="","",(IF(Atempts!H6="","",((HLOOKUP(H$1,'Assist Tables'!$B$1:$AY$2,2,0))-((Atempts!H6-1)*10)))))</f>
        <v/>
      </c>
      <c r="I6" s="6" t="str">
        <f>IF($B6="","",(IF(Atempts!I6="","",((HLOOKUP(I$1,'Assist Tables'!$B$1:$AY$2,2,0))-((Atempts!I6-1)*10)))))</f>
        <v/>
      </c>
      <c r="J6" s="6" t="str">
        <f>IF($B6="","",(IF(Atempts!J6="","",((HLOOKUP(J$1,'Assist Tables'!$B$1:$AY$2,2,0))-((Atempts!J6-1)*10)))))</f>
        <v/>
      </c>
      <c r="K6" s="6" t="str">
        <f>IF($B6="","",(IF(Atempts!K6="","",((HLOOKUP(K$1,'Assist Tables'!$B$1:$AY$2,2,0))-((Atempts!K6-1)*10)))))</f>
        <v/>
      </c>
      <c r="L6" s="6" t="str">
        <f>IF($B6="","",(IF(Atempts!L6="","",((HLOOKUP(L$1,'Assist Tables'!$B$1:$AY$2,2,0))-((Atempts!L6-1)*10)))))</f>
        <v/>
      </c>
      <c r="M6" s="6" t="str">
        <f>IF($B6="","",(IF(Atempts!M6="","",((HLOOKUP(M$1,'Assist Tables'!$B$1:$AY$2,2,0))-((Atempts!M6-1)*10)))))</f>
        <v/>
      </c>
      <c r="N6" s="6" t="str">
        <f>IF($B6="","",(IF(Atempts!N6="","",((HLOOKUP(N$1,'Assist Tables'!$B$1:$AY$2,2,0))-((Atempts!N6-1)*10)))))</f>
        <v/>
      </c>
      <c r="O6" s="6" t="str">
        <f>IF($B6="","",(IF(Atempts!O6="","",((HLOOKUP(O$1,'Assist Tables'!$B$1:$AY$2,2,0))-((Atempts!O6-1)*10)))))</f>
        <v/>
      </c>
      <c r="P6" s="6" t="str">
        <f>IF($B6="","",(IF(Atempts!P6="","",((HLOOKUP(P$1,'Assist Tables'!$B$1:$AY$2,2,0))-((Atempts!P6-1)*10)))))</f>
        <v/>
      </c>
      <c r="Q6" s="6" t="str">
        <f>IF($B6="","",(IF(Atempts!Q6="","",((HLOOKUP(Q$1,'Assist Tables'!$B$1:$AY$2,2,0))-((Atempts!Q6-1)*10)))))</f>
        <v/>
      </c>
      <c r="R6" s="6" t="str">
        <f>IF($B6="","",(IF(Atempts!R6="","",((HLOOKUP(R$1,'Assist Tables'!$B$1:$AY$2,2,0))-((Atempts!R6-1)*10)))))</f>
        <v/>
      </c>
      <c r="S6" s="6" t="str">
        <f>IF($B6="","",(IF(Atempts!S6="","",((HLOOKUP(S$1,'Assist Tables'!$B$1:$AY$2,2,0))-((Atempts!S6-1)*10)))))</f>
        <v/>
      </c>
      <c r="T6" s="6" t="str">
        <f>IF($B6="","",(IF(Atempts!T6="","",((HLOOKUP(T$1,'Assist Tables'!$B$1:$AY$2,2,0))-((Atempts!T6-1)*10)))))</f>
        <v/>
      </c>
      <c r="U6" s="6" t="str">
        <f>IF($B6="","",(IF(Atempts!U6="","",((HLOOKUP(U$1,'Assist Tables'!$B$1:$AY$2,2,0))-((Atempts!U6-1)*10)))))</f>
        <v/>
      </c>
      <c r="V6" s="6" t="str">
        <f>IF($B6="","",(IF(Atempts!V6="","",((HLOOKUP(V$1,'Assist Tables'!$B$1:$AY$2,2,0))-((Atempts!V6-1)*10)))))</f>
        <v/>
      </c>
      <c r="W6" s="6" t="str">
        <f>IF($B6="","",(IF(Atempts!W6="","",((HLOOKUP(W$1,'Assist Tables'!$B$1:$AY$2,2,0))-((Atempts!W6-1)*10)))))</f>
        <v/>
      </c>
      <c r="X6" s="6" t="str">
        <f>IF($B6="","",(IF(Atempts!X6="","",((HLOOKUP(X$1,'Assist Tables'!$B$1:$AY$2,2,0))-((Atempts!X6-1)*10)))))</f>
        <v/>
      </c>
      <c r="Y6" s="6" t="str">
        <f>IF($B6="","",(IF(Atempts!Y6="","",((HLOOKUP(Y$1,'Assist Tables'!$B$1:$AY$2,2,0))-((Atempts!Y6-1)*10)))))</f>
        <v/>
      </c>
      <c r="Z6" s="6" t="str">
        <f>IF($B6="","",(IF(Atempts!Z6="","",((HLOOKUP(Z$1,'Assist Tables'!$B$1:$AY$2,2,0))-((Atempts!Z6-1)*10)))))</f>
        <v/>
      </c>
      <c r="AA6" s="6" t="str">
        <f>IF($B6="","",(IF(Atempts!AA6="","",((HLOOKUP(AA$1,'Assist Tables'!$B$1:$AY$2,2,0))-((Atempts!AA6-1)*10)))))</f>
        <v/>
      </c>
      <c r="AB6" s="6" t="str">
        <f>IF($B6="","",(IF(Atempts!AB6="","",((HLOOKUP(AB$1,'Assist Tables'!$B$1:$AY$2,2,0))-((Atempts!AB6-1)*10)))))</f>
        <v/>
      </c>
      <c r="AC6" s="6" t="str">
        <f>IF($B6="","",(IF(Atempts!AC6="","",((HLOOKUP(AC$1,'Assist Tables'!$B$1:$AY$2,2,0))-((Atempts!AC6-1)*10)))))</f>
        <v/>
      </c>
      <c r="AD6" s="6" t="str">
        <f>IF($B6="","",(IF(Atempts!AD6="","",((HLOOKUP(AD$1,'Assist Tables'!$B$1:$AY$2,2,0))-((Atempts!AD6-1)*10)))))</f>
        <v/>
      </c>
      <c r="AE6" s="6" t="str">
        <f>IF($B6="","",(IF(Atempts!AE6="","",((HLOOKUP(AE$1,'Assist Tables'!$B$1:$AY$2,2,0))-((Atempts!AE6-1)*10)))))</f>
        <v/>
      </c>
      <c r="AF6" s="6" t="str">
        <f>IF($B6="","",(IF(Atempts!AF6="","",((HLOOKUP(AF$1,'Assist Tables'!$B$1:$AY$2,2,0))-((Atempts!AF6-1)*10)))))</f>
        <v/>
      </c>
      <c r="AG6" s="6" t="str">
        <f>IF($B6="","",(IF(Atempts!AG6="","",((HLOOKUP(AG$1,'Assist Tables'!$B$1:$AY$2,2,0))-((Atempts!AG6-1)*10)))))</f>
        <v/>
      </c>
      <c r="AH6" s="6" t="str">
        <f>IF($B6="","",(IF(Atempts!AH6="","",((HLOOKUP(AH$1,'Assist Tables'!$B$1:$AY$2,2,0))-((Atempts!AH6-1)*10)))))</f>
        <v/>
      </c>
      <c r="AI6" s="6" t="str">
        <f>IF($B6="","",(IF(Atempts!AI6="","",((HLOOKUP(AI$1,'Assist Tables'!$B$1:$AY$2,2,0))-((Atempts!AI6-1)*10)))))</f>
        <v/>
      </c>
      <c r="AJ6" s="6" t="str">
        <f>IF($B6="","",(IF(Atempts!AJ6="","",((HLOOKUP(AJ$1,'Assist Tables'!$B$1:$AY$2,2,0))-((Atempts!AJ6-1)*10)))))</f>
        <v/>
      </c>
      <c r="AK6" s="6" t="str">
        <f>IF($B6="","",(IF(Atempts!AK6="","",((HLOOKUP(AK$1,'Assist Tables'!$B$1:$AY$2,2,0))-((Atempts!AK6-1)*10)))))</f>
        <v/>
      </c>
      <c r="AL6" s="6" t="str">
        <f>IF($B6="","",(IF(Atempts!AL6="","",((HLOOKUP(AL$1,'Assist Tables'!$B$1:$AY$2,2,0))-((Atempts!AL6-1)*10)))))</f>
        <v/>
      </c>
      <c r="AM6" s="6" t="str">
        <f>IF($B6="","",(IF(Atempts!AM6="","",((HLOOKUP(AM$1,'Assist Tables'!$B$1:$AY$2,2,0))-((Atempts!AM6-1)*10)))))</f>
        <v/>
      </c>
      <c r="AN6" s="6" t="str">
        <f>IF($B6="","",(IF(Atempts!AN6="","",((HLOOKUP(AN$1,'Assist Tables'!$B$1:$AY$2,2,0))-((Atempts!AN6-1)*10)))))</f>
        <v/>
      </c>
      <c r="AO6" s="6" t="str">
        <f>IF($B6="","",(IF(Atempts!AO6="","",((HLOOKUP(AO$1,'Assist Tables'!$B$1:$AY$2,2,0))-((Atempts!AO6-1)*10)))))</f>
        <v/>
      </c>
      <c r="AP6" s="6" t="str">
        <f>IF($B6="","",(IF(Atempts!AP6="","",((HLOOKUP(AP$1,'Assist Tables'!$B$1:$AY$2,2,0))-((Atempts!AP6-1)*10)))))</f>
        <v/>
      </c>
      <c r="AQ6" s="6" t="str">
        <f>IF($B6="","",(IF(Atempts!AQ6="","",((HLOOKUP(AQ$1,'Assist Tables'!$B$1:$AY$2,2,0))-((Atempts!AQ6-1)*10)))))</f>
        <v/>
      </c>
      <c r="AR6" s="6" t="str">
        <f>IF($B6="","",(IF(Atempts!AR6="","",((HLOOKUP(AR$1,'Assist Tables'!$B$1:$AY$2,2,0))-((Atempts!AR6-1)*10)))))</f>
        <v/>
      </c>
      <c r="AS6" s="6" t="str">
        <f>IF($B6="","",(IF(Atempts!AS6="","",((HLOOKUP(AS$1,'Assist Tables'!$B$1:$AY$2,2,0))-((Atempts!AS6-1)*10)))))</f>
        <v/>
      </c>
      <c r="AT6" s="6" t="str">
        <f>IF($B6="","",(IF(Atempts!AT6="","",((HLOOKUP(AT$1,'Assist Tables'!$B$1:$AY$2,2,0))-((Atempts!AT6-1)*10)))))</f>
        <v/>
      </c>
      <c r="AU6" s="6" t="str">
        <f>IF($B6="","",(IF(Atempts!AU6="","",((HLOOKUP(AU$1,'Assist Tables'!$B$1:$AY$2,2,0))-((Atempts!AU6-1)*10)))))</f>
        <v/>
      </c>
      <c r="AV6" s="6" t="str">
        <f>IF($B6="","",(IF(Atempts!AV6="","",((HLOOKUP(AV$1,'Assist Tables'!$B$1:$AY$2,2,0))-((Atempts!AV6-1)*10)))))</f>
        <v/>
      </c>
      <c r="AW6" s="6" t="str">
        <f>IF($B6="","",(IF(Atempts!AW6="","",((HLOOKUP(AW$1,'Assist Tables'!$B$1:$AY$2,2,0))-((Atempts!AW6-1)*10)))))</f>
        <v/>
      </c>
      <c r="AX6" s="6" t="str">
        <f>IF($B6="","",(IF(Atempts!AX6="","",((HLOOKUP(AX$1,'Assist Tables'!$B$1:$AY$2,2,0))-((Atempts!AX6-1)*10)))))</f>
        <v/>
      </c>
      <c r="AY6" s="6" t="str">
        <f>IF($B6="","",(IF(Atempts!AY6="","",((HLOOKUP(AY$1,'Assist Tables'!$B$1:$AY$2,2,0))-((Atempts!AY6-1)*10)))))</f>
        <v/>
      </c>
      <c r="AZ6" s="6" t="str">
        <f>IF($B6="","",(IF(Atempts!AZ6="","",((HLOOKUP(AZ$1,'Assist Tables'!$B$1:$AY$2,2,0))-((Atempts!AZ6-1)*10)))))</f>
        <v/>
      </c>
      <c r="BA6" s="2"/>
    </row>
    <row r="7" spans="1:53" ht="14.25" customHeight="1" x14ac:dyDescent="0.25">
      <c r="A7" s="19">
        <f>IF(Competitors!A7="","",Competitors!A7)</f>
        <v>6</v>
      </c>
      <c r="B7" s="25" t="str">
        <f>IF(Competitors!B7=0,"",Competitors!B7)</f>
        <v>אור סימון</v>
      </c>
      <c r="C7" s="6" t="str">
        <f>IF($B7="","",(IF(Atempts!C7="","",((HLOOKUP(C$1,'Assist Tables'!$B$1:$AY$2,2,0))-((Atempts!C7-1)*10)))))</f>
        <v/>
      </c>
      <c r="D7" s="6" t="str">
        <f>IF($B7="","",(IF(Atempts!D7="","",((HLOOKUP(D$1,'Assist Tables'!$B$1:$AY$2,2,0))-((Atempts!D7-1)*10)))))</f>
        <v/>
      </c>
      <c r="E7" s="6" t="str">
        <f>IF($B7="","",(IF(Atempts!E7="","",((HLOOKUP(E$1,'Assist Tables'!$B$1:$AY$2,2,0))-((Atempts!E7-1)*10)))))</f>
        <v/>
      </c>
      <c r="F7" s="6" t="str">
        <f>IF($B7="","",(IF(Atempts!F7="","",((HLOOKUP(F$1,'Assist Tables'!$B$1:$AY$2,2,0))-((Atempts!F7-1)*10)))))</f>
        <v/>
      </c>
      <c r="G7" s="6" t="str">
        <f>IF($B7="","",(IF(Atempts!G7="","",((HLOOKUP(G$1,'Assist Tables'!$B$1:$AY$2,2,0))-((Atempts!G7-1)*10)))))</f>
        <v/>
      </c>
      <c r="H7" s="6" t="str">
        <f>IF($B7="","",(IF(Atempts!H7="","",((HLOOKUP(H$1,'Assist Tables'!$B$1:$AY$2,2,0))-((Atempts!H7-1)*10)))))</f>
        <v/>
      </c>
      <c r="I7" s="6" t="str">
        <f>IF($B7="","",(IF(Atempts!I7="","",((HLOOKUP(I$1,'Assist Tables'!$B$1:$AY$2,2,0))-((Atempts!I7-1)*10)))))</f>
        <v/>
      </c>
      <c r="J7" s="6" t="str">
        <f>IF($B7="","",(IF(Atempts!J7="","",((HLOOKUP(J$1,'Assist Tables'!$B$1:$AY$2,2,0))-((Atempts!J7-1)*10)))))</f>
        <v/>
      </c>
      <c r="K7" s="6" t="str">
        <f>IF($B7="","",(IF(Atempts!K7="","",((HLOOKUP(K$1,'Assist Tables'!$B$1:$AY$2,2,0))-((Atempts!K7-1)*10)))))</f>
        <v/>
      </c>
      <c r="L7" s="6" t="str">
        <f>IF($B7="","",(IF(Atempts!L7="","",((HLOOKUP(L$1,'Assist Tables'!$B$1:$AY$2,2,0))-((Atempts!L7-1)*10)))))</f>
        <v/>
      </c>
      <c r="M7" s="6" t="str">
        <f>IF($B7="","",(IF(Atempts!M7="","",((HLOOKUP(M$1,'Assist Tables'!$B$1:$AY$2,2,0))-((Atempts!M7-1)*10)))))</f>
        <v/>
      </c>
      <c r="N7" s="6" t="str">
        <f>IF($B7="","",(IF(Atempts!N7="","",((HLOOKUP(N$1,'Assist Tables'!$B$1:$AY$2,2,0))-((Atempts!N7-1)*10)))))</f>
        <v/>
      </c>
      <c r="O7" s="6" t="str">
        <f>IF($B7="","",(IF(Atempts!O7="","",((HLOOKUP(O$1,'Assist Tables'!$B$1:$AY$2,2,0))-((Atempts!O7-1)*10)))))</f>
        <v/>
      </c>
      <c r="P7" s="6" t="str">
        <f>IF($B7="","",(IF(Atempts!P7="","",((HLOOKUP(P$1,'Assist Tables'!$B$1:$AY$2,2,0))-((Atempts!P7-1)*10)))))</f>
        <v/>
      </c>
      <c r="Q7" s="6" t="str">
        <f>IF($B7="","",(IF(Atempts!Q7="","",((HLOOKUP(Q$1,'Assist Tables'!$B$1:$AY$2,2,0))-((Atempts!Q7-1)*10)))))</f>
        <v/>
      </c>
      <c r="R7" s="6" t="str">
        <f>IF($B7="","",(IF(Atempts!R7="","",((HLOOKUP(R$1,'Assist Tables'!$B$1:$AY$2,2,0))-((Atempts!R7-1)*10)))))</f>
        <v/>
      </c>
      <c r="S7" s="6" t="str">
        <f>IF($B7="","",(IF(Atempts!S7="","",((HLOOKUP(S$1,'Assist Tables'!$B$1:$AY$2,2,0))-((Atempts!S7-1)*10)))))</f>
        <v/>
      </c>
      <c r="T7" s="6" t="str">
        <f>IF($B7="","",(IF(Atempts!T7="","",((HLOOKUP(T$1,'Assist Tables'!$B$1:$AY$2,2,0))-((Atempts!T7-1)*10)))))</f>
        <v/>
      </c>
      <c r="U7" s="6" t="str">
        <f>IF($B7="","",(IF(Atempts!U7="","",((HLOOKUP(U$1,'Assist Tables'!$B$1:$AY$2,2,0))-((Atempts!U7-1)*10)))))</f>
        <v/>
      </c>
      <c r="V7" s="6" t="str">
        <f>IF($B7="","",(IF(Atempts!V7="","",((HLOOKUP(V$1,'Assist Tables'!$B$1:$AY$2,2,0))-((Atempts!V7-1)*10)))))</f>
        <v/>
      </c>
      <c r="W7" s="6" t="str">
        <f>IF($B7="","",(IF(Atempts!W7="","",((HLOOKUP(W$1,'Assist Tables'!$B$1:$AY$2,2,0))-((Atempts!W7-1)*10)))))</f>
        <v/>
      </c>
      <c r="X7" s="6" t="str">
        <f>IF($B7="","",(IF(Atempts!X7="","",((HLOOKUP(X$1,'Assist Tables'!$B$1:$AY$2,2,0))-((Atempts!X7-1)*10)))))</f>
        <v/>
      </c>
      <c r="Y7" s="6" t="str">
        <f>IF($B7="","",(IF(Atempts!Y7="","",((HLOOKUP(Y$1,'Assist Tables'!$B$1:$AY$2,2,0))-((Atempts!Y7-1)*10)))))</f>
        <v/>
      </c>
      <c r="Z7" s="6" t="str">
        <f>IF($B7="","",(IF(Atempts!Z7="","",((HLOOKUP(Z$1,'Assist Tables'!$B$1:$AY$2,2,0))-((Atempts!Z7-1)*10)))))</f>
        <v/>
      </c>
      <c r="AA7" s="6" t="str">
        <f>IF($B7="","",(IF(Atempts!AA7="","",((HLOOKUP(AA$1,'Assist Tables'!$B$1:$AY$2,2,0))-((Atempts!AA7-1)*10)))))</f>
        <v/>
      </c>
      <c r="AB7" s="6" t="str">
        <f>IF($B7="","",(IF(Atempts!AB7="","",((HLOOKUP(AB$1,'Assist Tables'!$B$1:$AY$2,2,0))-((Atempts!AB7-1)*10)))))</f>
        <v/>
      </c>
      <c r="AC7" s="6" t="str">
        <f>IF($B7="","",(IF(Atempts!AC7="","",((HLOOKUP(AC$1,'Assist Tables'!$B$1:$AY$2,2,0))-((Atempts!AC7-1)*10)))))</f>
        <v/>
      </c>
      <c r="AD7" s="6" t="str">
        <f>IF($B7="","",(IF(Atempts!AD7="","",((HLOOKUP(AD$1,'Assist Tables'!$B$1:$AY$2,2,0))-((Atempts!AD7-1)*10)))))</f>
        <v/>
      </c>
      <c r="AE7" s="6" t="str">
        <f>IF($B7="","",(IF(Atempts!AE7="","",((HLOOKUP(AE$1,'Assist Tables'!$B$1:$AY$2,2,0))-((Atempts!AE7-1)*10)))))</f>
        <v/>
      </c>
      <c r="AF7" s="6" t="str">
        <f>IF($B7="","",(IF(Atempts!AF7="","",((HLOOKUP(AF$1,'Assist Tables'!$B$1:$AY$2,2,0))-((Atempts!AF7-1)*10)))))</f>
        <v/>
      </c>
      <c r="AG7" s="6" t="str">
        <f>IF($B7="","",(IF(Atempts!AG7="","",((HLOOKUP(AG$1,'Assist Tables'!$B$1:$AY$2,2,0))-((Atempts!AG7-1)*10)))))</f>
        <v/>
      </c>
      <c r="AH7" s="6" t="str">
        <f>IF($B7="","",(IF(Atempts!AH7="","",((HLOOKUP(AH$1,'Assist Tables'!$B$1:$AY$2,2,0))-((Atempts!AH7-1)*10)))))</f>
        <v/>
      </c>
      <c r="AI7" s="6" t="str">
        <f>IF($B7="","",(IF(Atempts!AI7="","",((HLOOKUP(AI$1,'Assist Tables'!$B$1:$AY$2,2,0))-((Atempts!AI7-1)*10)))))</f>
        <v/>
      </c>
      <c r="AJ7" s="6" t="str">
        <f>IF($B7="","",(IF(Atempts!AJ7="","",((HLOOKUP(AJ$1,'Assist Tables'!$B$1:$AY$2,2,0))-((Atempts!AJ7-1)*10)))))</f>
        <v/>
      </c>
      <c r="AK7" s="6" t="str">
        <f>IF($B7="","",(IF(Atempts!AK7="","",((HLOOKUP(AK$1,'Assist Tables'!$B$1:$AY$2,2,0))-((Atempts!AK7-1)*10)))))</f>
        <v/>
      </c>
      <c r="AL7" s="6" t="str">
        <f>IF($B7="","",(IF(Atempts!AL7="","",((HLOOKUP(AL$1,'Assist Tables'!$B$1:$AY$2,2,0))-((Atempts!AL7-1)*10)))))</f>
        <v/>
      </c>
      <c r="AM7" s="6" t="str">
        <f>IF($B7="","",(IF(Atempts!AM7="","",((HLOOKUP(AM$1,'Assist Tables'!$B$1:$AY$2,2,0))-((Atempts!AM7-1)*10)))))</f>
        <v/>
      </c>
      <c r="AN7" s="6" t="str">
        <f>IF($B7="","",(IF(Atempts!AN7="","",((HLOOKUP(AN$1,'Assist Tables'!$B$1:$AY$2,2,0))-((Atempts!AN7-1)*10)))))</f>
        <v/>
      </c>
      <c r="AO7" s="6" t="str">
        <f>IF($B7="","",(IF(Atempts!AO7="","",((HLOOKUP(AO$1,'Assist Tables'!$B$1:$AY$2,2,0))-((Atempts!AO7-1)*10)))))</f>
        <v/>
      </c>
      <c r="AP7" s="6" t="str">
        <f>IF($B7="","",(IF(Atempts!AP7="","",((HLOOKUP(AP$1,'Assist Tables'!$B$1:$AY$2,2,0))-((Atempts!AP7-1)*10)))))</f>
        <v/>
      </c>
      <c r="AQ7" s="6" t="str">
        <f>IF($B7="","",(IF(Atempts!AQ7="","",((HLOOKUP(AQ$1,'Assist Tables'!$B$1:$AY$2,2,0))-((Atempts!AQ7-1)*10)))))</f>
        <v/>
      </c>
      <c r="AR7" s="6" t="str">
        <f>IF($B7="","",(IF(Atempts!AR7="","",((HLOOKUP(AR$1,'Assist Tables'!$B$1:$AY$2,2,0))-((Atempts!AR7-1)*10)))))</f>
        <v/>
      </c>
      <c r="AS7" s="6" t="str">
        <f>IF($B7="","",(IF(Atempts!AS7="","",((HLOOKUP(AS$1,'Assist Tables'!$B$1:$AY$2,2,0))-((Atempts!AS7-1)*10)))))</f>
        <v/>
      </c>
      <c r="AT7" s="6" t="str">
        <f>IF($B7="","",(IF(Atempts!AT7="","",((HLOOKUP(AT$1,'Assist Tables'!$B$1:$AY$2,2,0))-((Atempts!AT7-1)*10)))))</f>
        <v/>
      </c>
      <c r="AU7" s="6" t="str">
        <f>IF($B7="","",(IF(Atempts!AU7="","",((HLOOKUP(AU$1,'Assist Tables'!$B$1:$AY$2,2,0))-((Atempts!AU7-1)*10)))))</f>
        <v/>
      </c>
      <c r="AV7" s="6" t="str">
        <f>IF($B7="","",(IF(Atempts!AV7="","",((HLOOKUP(AV$1,'Assist Tables'!$B$1:$AY$2,2,0))-((Atempts!AV7-1)*10)))))</f>
        <v/>
      </c>
      <c r="AW7" s="6" t="str">
        <f>IF($B7="","",(IF(Atempts!AW7="","",((HLOOKUP(AW$1,'Assist Tables'!$B$1:$AY$2,2,0))-((Atempts!AW7-1)*10)))))</f>
        <v/>
      </c>
      <c r="AX7" s="6" t="str">
        <f>IF($B7="","",(IF(Atempts!AX7="","",((HLOOKUP(AX$1,'Assist Tables'!$B$1:$AY$2,2,0))-((Atempts!AX7-1)*10)))))</f>
        <v/>
      </c>
      <c r="AY7" s="6" t="str">
        <f>IF($B7="","",(IF(Atempts!AY7="","",((HLOOKUP(AY$1,'Assist Tables'!$B$1:$AY$2,2,0))-((Atempts!AY7-1)*10)))))</f>
        <v/>
      </c>
      <c r="AZ7" s="6" t="str">
        <f>IF($B7="","",(IF(Atempts!AZ7="","",((HLOOKUP(AZ$1,'Assist Tables'!$B$1:$AY$2,2,0))-((Atempts!AZ7-1)*10)))))</f>
        <v/>
      </c>
      <c r="BA7" s="2"/>
    </row>
    <row r="8" spans="1:53" ht="14.25" customHeight="1" x14ac:dyDescent="0.25">
      <c r="A8" s="19">
        <f>IF(Competitors!A8="","",Competitors!A8)</f>
        <v>7</v>
      </c>
      <c r="B8" s="25" t="str">
        <f>IF(Competitors!B8=0,"",Competitors!B8)</f>
        <v>אור רינגל</v>
      </c>
      <c r="C8" s="6" t="str">
        <f>IF($B8="","",(IF(Atempts!C8="","",((HLOOKUP(C$1,'Assist Tables'!$B$1:$AY$2,2,0))-((Atempts!C8-1)*10)))))</f>
        <v/>
      </c>
      <c r="D8" s="6" t="str">
        <f>IF($B8="","",(IF(Atempts!D8="","",((HLOOKUP(D$1,'Assist Tables'!$B$1:$AY$2,2,0))-((Atempts!D8-1)*10)))))</f>
        <v/>
      </c>
      <c r="E8" s="6" t="str">
        <f>IF($B8="","",(IF(Atempts!E8="","",((HLOOKUP(E$1,'Assist Tables'!$B$1:$AY$2,2,0))-((Atempts!E8-1)*10)))))</f>
        <v/>
      </c>
      <c r="F8" s="6" t="str">
        <f>IF($B8="","",(IF(Atempts!F8="","",((HLOOKUP(F$1,'Assist Tables'!$B$1:$AY$2,2,0))-((Atempts!F8-1)*10)))))</f>
        <v/>
      </c>
      <c r="G8" s="6" t="str">
        <f>IF($B8="","",(IF(Atempts!G8="","",((HLOOKUP(G$1,'Assist Tables'!$B$1:$AY$2,2,0))-((Atempts!G8-1)*10)))))</f>
        <v/>
      </c>
      <c r="H8" s="6" t="str">
        <f>IF($B8="","",(IF(Atempts!H8="","",((HLOOKUP(H$1,'Assist Tables'!$B$1:$AY$2,2,0))-((Atempts!H8-1)*10)))))</f>
        <v/>
      </c>
      <c r="I8" s="6" t="str">
        <f>IF($B8="","",(IF(Atempts!I8="","",((HLOOKUP(I$1,'Assist Tables'!$B$1:$AY$2,2,0))-((Atempts!I8-1)*10)))))</f>
        <v/>
      </c>
      <c r="J8" s="6" t="str">
        <f>IF($B8="","",(IF(Atempts!J8="","",((HLOOKUP(J$1,'Assist Tables'!$B$1:$AY$2,2,0))-((Atempts!J8-1)*10)))))</f>
        <v/>
      </c>
      <c r="K8" s="6" t="str">
        <f>IF($B8="","",(IF(Atempts!K8="","",((HLOOKUP(K$1,'Assist Tables'!$B$1:$AY$2,2,0))-((Atempts!K8-1)*10)))))</f>
        <v/>
      </c>
      <c r="L8" s="6" t="str">
        <f>IF($B8="","",(IF(Atempts!L8="","",((HLOOKUP(L$1,'Assist Tables'!$B$1:$AY$2,2,0))-((Atempts!L8-1)*10)))))</f>
        <v/>
      </c>
      <c r="M8" s="6" t="str">
        <f>IF($B8="","",(IF(Atempts!M8="","",((HLOOKUP(M$1,'Assist Tables'!$B$1:$AY$2,2,0))-((Atempts!M8-1)*10)))))</f>
        <v/>
      </c>
      <c r="N8" s="6" t="str">
        <f>IF($B8="","",(IF(Atempts!N8="","",((HLOOKUP(N$1,'Assist Tables'!$B$1:$AY$2,2,0))-((Atempts!N8-1)*10)))))</f>
        <v/>
      </c>
      <c r="O8" s="6" t="str">
        <f>IF($B8="","",(IF(Atempts!O8="","",((HLOOKUP(O$1,'Assist Tables'!$B$1:$AY$2,2,0))-((Atempts!O8-1)*10)))))</f>
        <v/>
      </c>
      <c r="P8" s="6" t="str">
        <f>IF($B8="","",(IF(Atempts!P8="","",((HLOOKUP(P$1,'Assist Tables'!$B$1:$AY$2,2,0))-((Atempts!P8-1)*10)))))</f>
        <v/>
      </c>
      <c r="Q8" s="6" t="str">
        <f>IF($B8="","",(IF(Atempts!Q8="","",((HLOOKUP(Q$1,'Assist Tables'!$B$1:$AY$2,2,0))-((Atempts!Q8-1)*10)))))</f>
        <v/>
      </c>
      <c r="R8" s="6" t="str">
        <f>IF($B8="","",(IF(Atempts!R8="","",((HLOOKUP(R$1,'Assist Tables'!$B$1:$AY$2,2,0))-((Atempts!R8-1)*10)))))</f>
        <v/>
      </c>
      <c r="S8" s="6" t="str">
        <f>IF($B8="","",(IF(Atempts!S8="","",((HLOOKUP(S$1,'Assist Tables'!$B$1:$AY$2,2,0))-((Atempts!S8-1)*10)))))</f>
        <v/>
      </c>
      <c r="T8" s="6" t="str">
        <f>IF($B8="","",(IF(Atempts!T8="","",((HLOOKUP(T$1,'Assist Tables'!$B$1:$AY$2,2,0))-((Atempts!T8-1)*10)))))</f>
        <v/>
      </c>
      <c r="U8" s="6" t="str">
        <f>IF($B8="","",(IF(Atempts!U8="","",((HLOOKUP(U$1,'Assist Tables'!$B$1:$AY$2,2,0))-((Atempts!U8-1)*10)))))</f>
        <v/>
      </c>
      <c r="V8" s="6" t="str">
        <f>IF($B8="","",(IF(Atempts!V8="","",((HLOOKUP(V$1,'Assist Tables'!$B$1:$AY$2,2,0))-((Atempts!V8-1)*10)))))</f>
        <v/>
      </c>
      <c r="W8" s="6" t="str">
        <f>IF($B8="","",(IF(Atempts!W8="","",((HLOOKUP(W$1,'Assist Tables'!$B$1:$AY$2,2,0))-((Atempts!W8-1)*10)))))</f>
        <v/>
      </c>
      <c r="X8" s="6" t="str">
        <f>IF($B8="","",(IF(Atempts!X8="","",((HLOOKUP(X$1,'Assist Tables'!$B$1:$AY$2,2,0))-((Atempts!X8-1)*10)))))</f>
        <v/>
      </c>
      <c r="Y8" s="6" t="str">
        <f>IF($B8="","",(IF(Atempts!Y8="","",((HLOOKUP(Y$1,'Assist Tables'!$B$1:$AY$2,2,0))-((Atempts!Y8-1)*10)))))</f>
        <v/>
      </c>
      <c r="Z8" s="6" t="str">
        <f>IF($B8="","",(IF(Atempts!Z8="","",((HLOOKUP(Z$1,'Assist Tables'!$B$1:$AY$2,2,0))-((Atempts!Z8-1)*10)))))</f>
        <v/>
      </c>
      <c r="AA8" s="6" t="str">
        <f>IF($B8="","",(IF(Atempts!AA8="","",((HLOOKUP(AA$1,'Assist Tables'!$B$1:$AY$2,2,0))-((Atempts!AA8-1)*10)))))</f>
        <v/>
      </c>
      <c r="AB8" s="6" t="str">
        <f>IF($B8="","",(IF(Atempts!AB8="","",((HLOOKUP(AB$1,'Assist Tables'!$B$1:$AY$2,2,0))-((Atempts!AB8-1)*10)))))</f>
        <v/>
      </c>
      <c r="AC8" s="6" t="str">
        <f>IF($B8="","",(IF(Atempts!AC8="","",((HLOOKUP(AC$1,'Assist Tables'!$B$1:$AY$2,2,0))-((Atempts!AC8-1)*10)))))</f>
        <v/>
      </c>
      <c r="AD8" s="6" t="str">
        <f>IF($B8="","",(IF(Atempts!AD8="","",((HLOOKUP(AD$1,'Assist Tables'!$B$1:$AY$2,2,0))-((Atempts!AD8-1)*10)))))</f>
        <v/>
      </c>
      <c r="AE8" s="6" t="str">
        <f>IF($B8="","",(IF(Atempts!AE8="","",((HLOOKUP(AE$1,'Assist Tables'!$B$1:$AY$2,2,0))-((Atempts!AE8-1)*10)))))</f>
        <v/>
      </c>
      <c r="AF8" s="6" t="str">
        <f>IF($B8="","",(IF(Atempts!AF8="","",((HLOOKUP(AF$1,'Assist Tables'!$B$1:$AY$2,2,0))-((Atempts!AF8-1)*10)))))</f>
        <v/>
      </c>
      <c r="AG8" s="6" t="str">
        <f>IF($B8="","",(IF(Atempts!AG8="","",((HLOOKUP(AG$1,'Assist Tables'!$B$1:$AY$2,2,0))-((Atempts!AG8-1)*10)))))</f>
        <v/>
      </c>
      <c r="AH8" s="6" t="str">
        <f>IF($B8="","",(IF(Atempts!AH8="","",((HLOOKUP(AH$1,'Assist Tables'!$B$1:$AY$2,2,0))-((Atempts!AH8-1)*10)))))</f>
        <v/>
      </c>
      <c r="AI8" s="6" t="str">
        <f>IF($B8="","",(IF(Atempts!AI8="","",((HLOOKUP(AI$1,'Assist Tables'!$B$1:$AY$2,2,0))-((Atempts!AI8-1)*10)))))</f>
        <v/>
      </c>
      <c r="AJ8" s="6" t="str">
        <f>IF($B8="","",(IF(Atempts!AJ8="","",((HLOOKUP(AJ$1,'Assist Tables'!$B$1:$AY$2,2,0))-((Atempts!AJ8-1)*10)))))</f>
        <v/>
      </c>
      <c r="AK8" s="6" t="str">
        <f>IF($B8="","",(IF(Atempts!AK8="","",((HLOOKUP(AK$1,'Assist Tables'!$B$1:$AY$2,2,0))-((Atempts!AK8-1)*10)))))</f>
        <v/>
      </c>
      <c r="AL8" s="6" t="str">
        <f>IF($B8="","",(IF(Atempts!AL8="","",((HLOOKUP(AL$1,'Assist Tables'!$B$1:$AY$2,2,0))-((Atempts!AL8-1)*10)))))</f>
        <v/>
      </c>
      <c r="AM8" s="6" t="str">
        <f>IF($B8="","",(IF(Atempts!AM8="","",((HLOOKUP(AM$1,'Assist Tables'!$B$1:$AY$2,2,0))-((Atempts!AM8-1)*10)))))</f>
        <v/>
      </c>
      <c r="AN8" s="6" t="str">
        <f>IF($B8="","",(IF(Atempts!AN8="","",((HLOOKUP(AN$1,'Assist Tables'!$B$1:$AY$2,2,0))-((Atempts!AN8-1)*10)))))</f>
        <v/>
      </c>
      <c r="AO8" s="6" t="str">
        <f>IF($B8="","",(IF(Atempts!AO8="","",((HLOOKUP(AO$1,'Assist Tables'!$B$1:$AY$2,2,0))-((Atempts!AO8-1)*10)))))</f>
        <v/>
      </c>
      <c r="AP8" s="6" t="str">
        <f>IF($B8="","",(IF(Atempts!AP8="","",((HLOOKUP(AP$1,'Assist Tables'!$B$1:$AY$2,2,0))-((Atempts!AP8-1)*10)))))</f>
        <v/>
      </c>
      <c r="AQ8" s="6" t="str">
        <f>IF($B8="","",(IF(Atempts!AQ8="","",((HLOOKUP(AQ$1,'Assist Tables'!$B$1:$AY$2,2,0))-((Atempts!AQ8-1)*10)))))</f>
        <v/>
      </c>
      <c r="AR8" s="6" t="str">
        <f>IF($B8="","",(IF(Atempts!AR8="","",((HLOOKUP(AR$1,'Assist Tables'!$B$1:$AY$2,2,0))-((Atempts!AR8-1)*10)))))</f>
        <v/>
      </c>
      <c r="AS8" s="6" t="str">
        <f>IF($B8="","",(IF(Atempts!AS8="","",((HLOOKUP(AS$1,'Assist Tables'!$B$1:$AY$2,2,0))-((Atempts!AS8-1)*10)))))</f>
        <v/>
      </c>
      <c r="AT8" s="6" t="str">
        <f>IF($B8="","",(IF(Atempts!AT8="","",((HLOOKUP(AT$1,'Assist Tables'!$B$1:$AY$2,2,0))-((Atempts!AT8-1)*10)))))</f>
        <v/>
      </c>
      <c r="AU8" s="6" t="str">
        <f>IF($B8="","",(IF(Atempts!AU8="","",((HLOOKUP(AU$1,'Assist Tables'!$B$1:$AY$2,2,0))-((Atempts!AU8-1)*10)))))</f>
        <v/>
      </c>
      <c r="AV8" s="6" t="str">
        <f>IF($B8="","",(IF(Atempts!AV8="","",((HLOOKUP(AV$1,'Assist Tables'!$B$1:$AY$2,2,0))-((Atempts!AV8-1)*10)))))</f>
        <v/>
      </c>
      <c r="AW8" s="6" t="str">
        <f>IF($B8="","",(IF(Atempts!AW8="","",((HLOOKUP(AW$1,'Assist Tables'!$B$1:$AY$2,2,0))-((Atempts!AW8-1)*10)))))</f>
        <v/>
      </c>
      <c r="AX8" s="6" t="str">
        <f>IF($B8="","",(IF(Atempts!AX8="","",((HLOOKUP(AX$1,'Assist Tables'!$B$1:$AY$2,2,0))-((Atempts!AX8-1)*10)))))</f>
        <v/>
      </c>
      <c r="AY8" s="6" t="str">
        <f>IF($B8="","",(IF(Atempts!AY8="","",((HLOOKUP(AY$1,'Assist Tables'!$B$1:$AY$2,2,0))-((Atempts!AY8-1)*10)))))</f>
        <v/>
      </c>
      <c r="AZ8" s="6" t="str">
        <f>IF($B8="","",(IF(Atempts!AZ8="","",((HLOOKUP(AZ$1,'Assist Tables'!$B$1:$AY$2,2,0))-((Atempts!AZ8-1)*10)))))</f>
        <v/>
      </c>
      <c r="BA8" s="2"/>
    </row>
    <row r="9" spans="1:53" ht="14.25" customHeight="1" x14ac:dyDescent="0.25">
      <c r="A9" s="19">
        <f>IF(Competitors!A9="","",Competitors!A9)</f>
        <v>8</v>
      </c>
      <c r="B9" s="25" t="str">
        <f>IF(Competitors!B9=0,"",Competitors!B9)</f>
        <v>אורי שמואל שחר</v>
      </c>
      <c r="C9" s="6" t="str">
        <f>IF($B9="","",(IF(Atempts!C9="","",((HLOOKUP(C$1,'Assist Tables'!$B$1:$AY$2,2,0))-((Atempts!C9-1)*10)))))</f>
        <v/>
      </c>
      <c r="D9" s="6" t="str">
        <f>IF($B9="","",(IF(Atempts!D9="","",((HLOOKUP(D$1,'Assist Tables'!$B$1:$AY$2,2,0))-((Atempts!D9-1)*10)))))</f>
        <v/>
      </c>
      <c r="E9" s="6" t="str">
        <f>IF($B9="","",(IF(Atempts!E9="","",((HLOOKUP(E$1,'Assist Tables'!$B$1:$AY$2,2,0))-((Atempts!E9-1)*10)))))</f>
        <v/>
      </c>
      <c r="F9" s="6" t="str">
        <f>IF($B9="","",(IF(Atempts!F9="","",((HLOOKUP(F$1,'Assist Tables'!$B$1:$AY$2,2,0))-((Atempts!F9-1)*10)))))</f>
        <v/>
      </c>
      <c r="G9" s="6" t="str">
        <f>IF($B9="","",(IF(Atempts!G9="","",((HLOOKUP(G$1,'Assist Tables'!$B$1:$AY$2,2,0))-((Atempts!G9-1)*10)))))</f>
        <v/>
      </c>
      <c r="H9" s="6" t="str">
        <f>IF($B9="","",(IF(Atempts!H9="","",((HLOOKUP(H$1,'Assist Tables'!$B$1:$AY$2,2,0))-((Atempts!H9-1)*10)))))</f>
        <v/>
      </c>
      <c r="I9" s="6" t="str">
        <f>IF($B9="","",(IF(Atempts!I9="","",((HLOOKUP(I$1,'Assist Tables'!$B$1:$AY$2,2,0))-((Atempts!I9-1)*10)))))</f>
        <v/>
      </c>
      <c r="J9" s="6" t="str">
        <f>IF($B9="","",(IF(Atempts!J9="","",((HLOOKUP(J$1,'Assist Tables'!$B$1:$AY$2,2,0))-((Atempts!J9-1)*10)))))</f>
        <v/>
      </c>
      <c r="K9" s="6" t="str">
        <f>IF($B9="","",(IF(Atempts!K9="","",((HLOOKUP(K$1,'Assist Tables'!$B$1:$AY$2,2,0))-((Atempts!K9-1)*10)))))</f>
        <v/>
      </c>
      <c r="L9" s="6" t="str">
        <f>IF($B9="","",(IF(Atempts!L9="","",((HLOOKUP(L$1,'Assist Tables'!$B$1:$AY$2,2,0))-((Atempts!L9-1)*10)))))</f>
        <v/>
      </c>
      <c r="M9" s="6" t="str">
        <f>IF($B9="","",(IF(Atempts!M9="","",((HLOOKUP(M$1,'Assist Tables'!$B$1:$AY$2,2,0))-((Atempts!M9-1)*10)))))</f>
        <v/>
      </c>
      <c r="N9" s="6" t="str">
        <f>IF($B9="","",(IF(Atempts!N9="","",((HLOOKUP(N$1,'Assist Tables'!$B$1:$AY$2,2,0))-((Atempts!N9-1)*10)))))</f>
        <v/>
      </c>
      <c r="O9" s="6" t="str">
        <f>IF($B9="","",(IF(Atempts!O9="","",((HLOOKUP(O$1,'Assist Tables'!$B$1:$AY$2,2,0))-((Atempts!O9-1)*10)))))</f>
        <v/>
      </c>
      <c r="P9" s="6" t="str">
        <f>IF($B9="","",(IF(Atempts!P9="","",((HLOOKUP(P$1,'Assist Tables'!$B$1:$AY$2,2,0))-((Atempts!P9-1)*10)))))</f>
        <v/>
      </c>
      <c r="Q9" s="6" t="str">
        <f>IF($B9="","",(IF(Atempts!Q9="","",((HLOOKUP(Q$1,'Assist Tables'!$B$1:$AY$2,2,0))-((Atempts!Q9-1)*10)))))</f>
        <v/>
      </c>
      <c r="R9" s="6" t="str">
        <f>IF($B9="","",(IF(Atempts!R9="","",((HLOOKUP(R$1,'Assist Tables'!$B$1:$AY$2,2,0))-((Atempts!R9-1)*10)))))</f>
        <v/>
      </c>
      <c r="S9" s="6" t="str">
        <f>IF($B9="","",(IF(Atempts!S9="","",((HLOOKUP(S$1,'Assist Tables'!$B$1:$AY$2,2,0))-((Atempts!S9-1)*10)))))</f>
        <v/>
      </c>
      <c r="T9" s="6" t="str">
        <f>IF($B9="","",(IF(Atempts!T9="","",((HLOOKUP(T$1,'Assist Tables'!$B$1:$AY$2,2,0))-((Atempts!T9-1)*10)))))</f>
        <v/>
      </c>
      <c r="U9" s="6" t="str">
        <f>IF($B9="","",(IF(Atempts!U9="","",((HLOOKUP(U$1,'Assist Tables'!$B$1:$AY$2,2,0))-((Atempts!U9-1)*10)))))</f>
        <v/>
      </c>
      <c r="V9" s="6" t="str">
        <f>IF($B9="","",(IF(Atempts!V9="","",((HLOOKUP(V$1,'Assist Tables'!$B$1:$AY$2,2,0))-((Atempts!V9-1)*10)))))</f>
        <v/>
      </c>
      <c r="W9" s="6" t="str">
        <f>IF($B9="","",(IF(Atempts!W9="","",((HLOOKUP(W$1,'Assist Tables'!$B$1:$AY$2,2,0))-((Atempts!W9-1)*10)))))</f>
        <v/>
      </c>
      <c r="X9" s="6" t="str">
        <f>IF($B9="","",(IF(Atempts!X9="","",((HLOOKUP(X$1,'Assist Tables'!$B$1:$AY$2,2,0))-((Atempts!X9-1)*10)))))</f>
        <v/>
      </c>
      <c r="Y9" s="6" t="str">
        <f>IF($B9="","",(IF(Atempts!Y9="","",((HLOOKUP(Y$1,'Assist Tables'!$B$1:$AY$2,2,0))-((Atempts!Y9-1)*10)))))</f>
        <v/>
      </c>
      <c r="Z9" s="6" t="str">
        <f>IF($B9="","",(IF(Atempts!Z9="","",((HLOOKUP(Z$1,'Assist Tables'!$B$1:$AY$2,2,0))-((Atempts!Z9-1)*10)))))</f>
        <v/>
      </c>
      <c r="AA9" s="6" t="str">
        <f>IF($B9="","",(IF(Atempts!AA9="","",((HLOOKUP(AA$1,'Assist Tables'!$B$1:$AY$2,2,0))-((Atempts!AA9-1)*10)))))</f>
        <v/>
      </c>
      <c r="AB9" s="6" t="str">
        <f>IF($B9="","",(IF(Atempts!AB9="","",((HLOOKUP(AB$1,'Assist Tables'!$B$1:$AY$2,2,0))-((Atempts!AB9-1)*10)))))</f>
        <v/>
      </c>
      <c r="AC9" s="6" t="str">
        <f>IF($B9="","",(IF(Atempts!AC9="","",((HLOOKUP(AC$1,'Assist Tables'!$B$1:$AY$2,2,0))-((Atempts!AC9-1)*10)))))</f>
        <v/>
      </c>
      <c r="AD9" s="6" t="str">
        <f>IF($B9="","",(IF(Atempts!AD9="","",((HLOOKUP(AD$1,'Assist Tables'!$B$1:$AY$2,2,0))-((Atempts!AD9-1)*10)))))</f>
        <v/>
      </c>
      <c r="AE9" s="6" t="str">
        <f>IF($B9="","",(IF(Atempts!AE9="","",((HLOOKUP(AE$1,'Assist Tables'!$B$1:$AY$2,2,0))-((Atempts!AE9-1)*10)))))</f>
        <v/>
      </c>
      <c r="AF9" s="6" t="str">
        <f>IF($B9="","",(IF(Atempts!AF9="","",((HLOOKUP(AF$1,'Assist Tables'!$B$1:$AY$2,2,0))-((Atempts!AF9-1)*10)))))</f>
        <v/>
      </c>
      <c r="AG9" s="6" t="str">
        <f>IF($B9="","",(IF(Atempts!AG9="","",((HLOOKUP(AG$1,'Assist Tables'!$B$1:$AY$2,2,0))-((Atempts!AG9-1)*10)))))</f>
        <v/>
      </c>
      <c r="AH9" s="6" t="str">
        <f>IF($B9="","",(IF(Atempts!AH9="","",((HLOOKUP(AH$1,'Assist Tables'!$B$1:$AY$2,2,0))-((Atempts!AH9-1)*10)))))</f>
        <v/>
      </c>
      <c r="AI9" s="6" t="str">
        <f>IF($B9="","",(IF(Atempts!AI9="","",((HLOOKUP(AI$1,'Assist Tables'!$B$1:$AY$2,2,0))-((Atempts!AI9-1)*10)))))</f>
        <v/>
      </c>
      <c r="AJ9" s="6" t="str">
        <f>IF($B9="","",(IF(Atempts!AJ9="","",((HLOOKUP(AJ$1,'Assist Tables'!$B$1:$AY$2,2,0))-((Atempts!AJ9-1)*10)))))</f>
        <v/>
      </c>
      <c r="AK9" s="6" t="str">
        <f>IF($B9="","",(IF(Atempts!AK9="","",((HLOOKUP(AK$1,'Assist Tables'!$B$1:$AY$2,2,0))-((Atempts!AK9-1)*10)))))</f>
        <v/>
      </c>
      <c r="AL9" s="6" t="str">
        <f>IF($B9="","",(IF(Atempts!AL9="","",((HLOOKUP(AL$1,'Assist Tables'!$B$1:$AY$2,2,0))-((Atempts!AL9-1)*10)))))</f>
        <v/>
      </c>
      <c r="AM9" s="6" t="str">
        <f>IF($B9="","",(IF(Atempts!AM9="","",((HLOOKUP(AM$1,'Assist Tables'!$B$1:$AY$2,2,0))-((Atempts!AM9-1)*10)))))</f>
        <v/>
      </c>
      <c r="AN9" s="6" t="str">
        <f>IF($B9="","",(IF(Atempts!AN9="","",((HLOOKUP(AN$1,'Assist Tables'!$B$1:$AY$2,2,0))-((Atempts!AN9-1)*10)))))</f>
        <v/>
      </c>
      <c r="AO9" s="6" t="str">
        <f>IF($B9="","",(IF(Atempts!AO9="","",((HLOOKUP(AO$1,'Assist Tables'!$B$1:$AY$2,2,0))-((Atempts!AO9-1)*10)))))</f>
        <v/>
      </c>
      <c r="AP9" s="6" t="str">
        <f>IF($B9="","",(IF(Atempts!AP9="","",((HLOOKUP(AP$1,'Assist Tables'!$B$1:$AY$2,2,0))-((Atempts!AP9-1)*10)))))</f>
        <v/>
      </c>
      <c r="AQ9" s="6" t="str">
        <f>IF($B9="","",(IF(Atempts!AQ9="","",((HLOOKUP(AQ$1,'Assist Tables'!$B$1:$AY$2,2,0))-((Atempts!AQ9-1)*10)))))</f>
        <v/>
      </c>
      <c r="AR9" s="6" t="str">
        <f>IF($B9="","",(IF(Atempts!AR9="","",((HLOOKUP(AR$1,'Assist Tables'!$B$1:$AY$2,2,0))-((Atempts!AR9-1)*10)))))</f>
        <v/>
      </c>
      <c r="AS9" s="6" t="str">
        <f>IF($B9="","",(IF(Atempts!AS9="","",((HLOOKUP(AS$1,'Assist Tables'!$B$1:$AY$2,2,0))-((Atempts!AS9-1)*10)))))</f>
        <v/>
      </c>
      <c r="AT9" s="6" t="str">
        <f>IF($B9="","",(IF(Atempts!AT9="","",((HLOOKUP(AT$1,'Assist Tables'!$B$1:$AY$2,2,0))-((Atempts!AT9-1)*10)))))</f>
        <v/>
      </c>
      <c r="AU9" s="6" t="str">
        <f>IF($B9="","",(IF(Atempts!AU9="","",((HLOOKUP(AU$1,'Assist Tables'!$B$1:$AY$2,2,0))-((Atempts!AU9-1)*10)))))</f>
        <v/>
      </c>
      <c r="AV9" s="6" t="str">
        <f>IF($B9="","",(IF(Atempts!AV9="","",((HLOOKUP(AV$1,'Assist Tables'!$B$1:$AY$2,2,0))-((Atempts!AV9-1)*10)))))</f>
        <v/>
      </c>
      <c r="AW9" s="6" t="str">
        <f>IF($B9="","",(IF(Atempts!AW9="","",((HLOOKUP(AW$1,'Assist Tables'!$B$1:$AY$2,2,0))-((Atempts!AW9-1)*10)))))</f>
        <v/>
      </c>
      <c r="AX9" s="6" t="str">
        <f>IF($B9="","",(IF(Atempts!AX9="","",((HLOOKUP(AX$1,'Assist Tables'!$B$1:$AY$2,2,0))-((Atempts!AX9-1)*10)))))</f>
        <v/>
      </c>
      <c r="AY9" s="6" t="str">
        <f>IF($B9="","",(IF(Atempts!AY9="","",((HLOOKUP(AY$1,'Assist Tables'!$B$1:$AY$2,2,0))-((Atempts!AY9-1)*10)))))</f>
        <v/>
      </c>
      <c r="AZ9" s="6" t="str">
        <f>IF($B9="","",(IF(Atempts!AZ9="","",((HLOOKUP(AZ$1,'Assist Tables'!$B$1:$AY$2,2,0))-((Atempts!AZ9-1)*10)))))</f>
        <v/>
      </c>
      <c r="BA9" s="2"/>
    </row>
    <row r="10" spans="1:53" ht="14.25" customHeight="1" x14ac:dyDescent="0.25">
      <c r="A10" s="19">
        <f>IF(Competitors!A10="","",Competitors!A10)</f>
        <v>9</v>
      </c>
      <c r="B10" s="25" t="str">
        <f>IF(Competitors!B10=0,"",Competitors!B10)</f>
        <v>אייל לוי</v>
      </c>
      <c r="C10" s="6" t="str">
        <f>IF($B10="","",(IF(Atempts!C10="","",((HLOOKUP(C$1,'Assist Tables'!$B$1:$AY$2,2,0))-((Atempts!C10-1)*10)))))</f>
        <v/>
      </c>
      <c r="D10" s="6" t="str">
        <f>IF($B10="","",(IF(Atempts!D10="","",((HLOOKUP(D$1,'Assist Tables'!$B$1:$AY$2,2,0))-((Atempts!D10-1)*10)))))</f>
        <v/>
      </c>
      <c r="E10" s="6" t="str">
        <f>IF($B10="","",(IF(Atempts!E10="","",((HLOOKUP(E$1,'Assist Tables'!$B$1:$AY$2,2,0))-((Atempts!E10-1)*10)))))</f>
        <v/>
      </c>
      <c r="F10" s="6" t="str">
        <f>IF($B10="","",(IF(Atempts!F10="","",((HLOOKUP(F$1,'Assist Tables'!$B$1:$AY$2,2,0))-((Atempts!F10-1)*10)))))</f>
        <v/>
      </c>
      <c r="G10" s="6" t="str">
        <f>IF($B10="","",(IF(Atempts!G10="","",((HLOOKUP(G$1,'Assist Tables'!$B$1:$AY$2,2,0))-((Atempts!G10-1)*10)))))</f>
        <v/>
      </c>
      <c r="H10" s="6" t="str">
        <f>IF($B10="","",(IF(Atempts!H10="","",((HLOOKUP(H$1,'Assist Tables'!$B$1:$AY$2,2,0))-((Atempts!H10-1)*10)))))</f>
        <v/>
      </c>
      <c r="I10" s="6" t="str">
        <f>IF($B10="","",(IF(Atempts!I10="","",((HLOOKUP(I$1,'Assist Tables'!$B$1:$AY$2,2,0))-((Atempts!I10-1)*10)))))</f>
        <v/>
      </c>
      <c r="J10" s="6" t="str">
        <f>IF($B10="","",(IF(Atempts!J10="","",((HLOOKUP(J$1,'Assist Tables'!$B$1:$AY$2,2,0))-((Atempts!J10-1)*10)))))</f>
        <v/>
      </c>
      <c r="K10" s="6" t="str">
        <f>IF($B10="","",(IF(Atempts!K10="","",((HLOOKUP(K$1,'Assist Tables'!$B$1:$AY$2,2,0))-((Atempts!K10-1)*10)))))</f>
        <v/>
      </c>
      <c r="L10" s="6" t="str">
        <f>IF($B10="","",(IF(Atempts!L10="","",((HLOOKUP(L$1,'Assist Tables'!$B$1:$AY$2,2,0))-((Atempts!L10-1)*10)))))</f>
        <v/>
      </c>
      <c r="M10" s="6" t="str">
        <f>IF($B10="","",(IF(Atempts!M10="","",((HLOOKUP(M$1,'Assist Tables'!$B$1:$AY$2,2,0))-((Atempts!M10-1)*10)))))</f>
        <v/>
      </c>
      <c r="N10" s="6" t="str">
        <f>IF($B10="","",(IF(Atempts!N10="","",((HLOOKUP(N$1,'Assist Tables'!$B$1:$AY$2,2,0))-((Atempts!N10-1)*10)))))</f>
        <v/>
      </c>
      <c r="O10" s="6" t="str">
        <f>IF($B10="","",(IF(Atempts!O10="","",((HLOOKUP(O$1,'Assist Tables'!$B$1:$AY$2,2,0))-((Atempts!O10-1)*10)))))</f>
        <v/>
      </c>
      <c r="P10" s="6" t="str">
        <f>IF($B10="","",(IF(Atempts!P10="","",((HLOOKUP(P$1,'Assist Tables'!$B$1:$AY$2,2,0))-((Atempts!P10-1)*10)))))</f>
        <v/>
      </c>
      <c r="Q10" s="6" t="str">
        <f>IF($B10="","",(IF(Atempts!Q10="","",((HLOOKUP(Q$1,'Assist Tables'!$B$1:$AY$2,2,0))-((Atempts!Q10-1)*10)))))</f>
        <v/>
      </c>
      <c r="R10" s="6" t="str">
        <f>IF($B10="","",(IF(Atempts!R10="","",((HLOOKUP(R$1,'Assist Tables'!$B$1:$AY$2,2,0))-((Atempts!R10-1)*10)))))</f>
        <v/>
      </c>
      <c r="S10" s="6" t="str">
        <f>IF($B10="","",(IF(Atempts!S10="","",((HLOOKUP(S$1,'Assist Tables'!$B$1:$AY$2,2,0))-((Atempts!S10-1)*10)))))</f>
        <v/>
      </c>
      <c r="T10" s="6" t="str">
        <f>IF($B10="","",(IF(Atempts!T10="","",((HLOOKUP(T$1,'Assist Tables'!$B$1:$AY$2,2,0))-((Atempts!T10-1)*10)))))</f>
        <v/>
      </c>
      <c r="U10" s="6" t="str">
        <f>IF($B10="","",(IF(Atempts!U10="","",((HLOOKUP(U$1,'Assist Tables'!$B$1:$AY$2,2,0))-((Atempts!U10-1)*10)))))</f>
        <v/>
      </c>
      <c r="V10" s="6" t="str">
        <f>IF($B10="","",(IF(Atempts!V10="","",((HLOOKUP(V$1,'Assist Tables'!$B$1:$AY$2,2,0))-((Atempts!V10-1)*10)))))</f>
        <v/>
      </c>
      <c r="W10" s="6" t="str">
        <f>IF($B10="","",(IF(Atempts!W10="","",((HLOOKUP(W$1,'Assist Tables'!$B$1:$AY$2,2,0))-((Atempts!W10-1)*10)))))</f>
        <v/>
      </c>
      <c r="X10" s="6" t="str">
        <f>IF($B10="","",(IF(Atempts!X10="","",((HLOOKUP(X$1,'Assist Tables'!$B$1:$AY$2,2,0))-((Atempts!X10-1)*10)))))</f>
        <v/>
      </c>
      <c r="Y10" s="6" t="str">
        <f>IF($B10="","",(IF(Atempts!Y10="","",((HLOOKUP(Y$1,'Assist Tables'!$B$1:$AY$2,2,0))-((Atempts!Y10-1)*10)))))</f>
        <v/>
      </c>
      <c r="Z10" s="6" t="str">
        <f>IF($B10="","",(IF(Atempts!Z10="","",((HLOOKUP(Z$1,'Assist Tables'!$B$1:$AY$2,2,0))-((Atempts!Z10-1)*10)))))</f>
        <v/>
      </c>
      <c r="AA10" s="6" t="str">
        <f>IF($B10="","",(IF(Atempts!AA10="","",((HLOOKUP(AA$1,'Assist Tables'!$B$1:$AY$2,2,0))-((Atempts!AA10-1)*10)))))</f>
        <v/>
      </c>
      <c r="AB10" s="6" t="str">
        <f>IF($B10="","",(IF(Atempts!AB10="","",((HLOOKUP(AB$1,'Assist Tables'!$B$1:$AY$2,2,0))-((Atempts!AB10-1)*10)))))</f>
        <v/>
      </c>
      <c r="AC10" s="6" t="str">
        <f>IF($B10="","",(IF(Atempts!AC10="","",((HLOOKUP(AC$1,'Assist Tables'!$B$1:$AY$2,2,0))-((Atempts!AC10-1)*10)))))</f>
        <v/>
      </c>
      <c r="AD10" s="6" t="str">
        <f>IF($B10="","",(IF(Atempts!AD10="","",((HLOOKUP(AD$1,'Assist Tables'!$B$1:$AY$2,2,0))-((Atempts!AD10-1)*10)))))</f>
        <v/>
      </c>
      <c r="AE10" s="6" t="str">
        <f>IF($B10="","",(IF(Atempts!AE10="","",((HLOOKUP(AE$1,'Assist Tables'!$B$1:$AY$2,2,0))-((Atempts!AE10-1)*10)))))</f>
        <v/>
      </c>
      <c r="AF10" s="6" t="str">
        <f>IF($B10="","",(IF(Atempts!AF10="","",((HLOOKUP(AF$1,'Assist Tables'!$B$1:$AY$2,2,0))-((Atempts!AF10-1)*10)))))</f>
        <v/>
      </c>
      <c r="AG10" s="6" t="str">
        <f>IF($B10="","",(IF(Atempts!AG10="","",((HLOOKUP(AG$1,'Assist Tables'!$B$1:$AY$2,2,0))-((Atempts!AG10-1)*10)))))</f>
        <v/>
      </c>
      <c r="AH10" s="6" t="str">
        <f>IF($B10="","",(IF(Atempts!AH10="","",((HLOOKUP(AH$1,'Assist Tables'!$B$1:$AY$2,2,0))-((Atempts!AH10-1)*10)))))</f>
        <v/>
      </c>
      <c r="AI10" s="6" t="str">
        <f>IF($B10="","",(IF(Atempts!AI10="","",((HLOOKUP(AI$1,'Assist Tables'!$B$1:$AY$2,2,0))-((Atempts!AI10-1)*10)))))</f>
        <v/>
      </c>
      <c r="AJ10" s="6" t="str">
        <f>IF($B10="","",(IF(Atempts!AJ10="","",((HLOOKUP(AJ$1,'Assist Tables'!$B$1:$AY$2,2,0))-((Atempts!AJ10-1)*10)))))</f>
        <v/>
      </c>
      <c r="AK10" s="6" t="str">
        <f>IF($B10="","",(IF(Atempts!AK10="","",((HLOOKUP(AK$1,'Assist Tables'!$B$1:$AY$2,2,0))-((Atempts!AK10-1)*10)))))</f>
        <v/>
      </c>
      <c r="AL10" s="6" t="str">
        <f>IF($B10="","",(IF(Atempts!AL10="","",((HLOOKUP(AL$1,'Assist Tables'!$B$1:$AY$2,2,0))-((Atempts!AL10-1)*10)))))</f>
        <v/>
      </c>
      <c r="AM10" s="6" t="str">
        <f>IF($B10="","",(IF(Atempts!AM10="","",((HLOOKUP(AM$1,'Assist Tables'!$B$1:$AY$2,2,0))-((Atempts!AM10-1)*10)))))</f>
        <v/>
      </c>
      <c r="AN10" s="6" t="str">
        <f>IF($B10="","",(IF(Atempts!AN10="","",((HLOOKUP(AN$1,'Assist Tables'!$B$1:$AY$2,2,0))-((Atempts!AN10-1)*10)))))</f>
        <v/>
      </c>
      <c r="AO10" s="6" t="str">
        <f>IF($B10="","",(IF(Atempts!AO10="","",((HLOOKUP(AO$1,'Assist Tables'!$B$1:$AY$2,2,0))-((Atempts!AO10-1)*10)))))</f>
        <v/>
      </c>
      <c r="AP10" s="6" t="str">
        <f>IF($B10="","",(IF(Atempts!AP10="","",((HLOOKUP(AP$1,'Assist Tables'!$B$1:$AY$2,2,0))-((Atempts!AP10-1)*10)))))</f>
        <v/>
      </c>
      <c r="AQ10" s="6" t="str">
        <f>IF($B10="","",(IF(Atempts!AQ10="","",((HLOOKUP(AQ$1,'Assist Tables'!$B$1:$AY$2,2,0))-((Atempts!AQ10-1)*10)))))</f>
        <v/>
      </c>
      <c r="AR10" s="6" t="str">
        <f>IF($B10="","",(IF(Atempts!AR10="","",((HLOOKUP(AR$1,'Assist Tables'!$B$1:$AY$2,2,0))-((Atempts!AR10-1)*10)))))</f>
        <v/>
      </c>
      <c r="AS10" s="6" t="str">
        <f>IF($B10="","",(IF(Atempts!AS10="","",((HLOOKUP(AS$1,'Assist Tables'!$B$1:$AY$2,2,0))-((Atempts!AS10-1)*10)))))</f>
        <v/>
      </c>
      <c r="AT10" s="6" t="str">
        <f>IF($B10="","",(IF(Atempts!AT10="","",((HLOOKUP(AT$1,'Assist Tables'!$B$1:$AY$2,2,0))-((Atempts!AT10-1)*10)))))</f>
        <v/>
      </c>
      <c r="AU10" s="6" t="str">
        <f>IF($B10="","",(IF(Atempts!AU10="","",((HLOOKUP(AU$1,'Assist Tables'!$B$1:$AY$2,2,0))-((Atempts!AU10-1)*10)))))</f>
        <v/>
      </c>
      <c r="AV10" s="6" t="str">
        <f>IF($B10="","",(IF(Atempts!AV10="","",((HLOOKUP(AV$1,'Assist Tables'!$B$1:$AY$2,2,0))-((Atempts!AV10-1)*10)))))</f>
        <v/>
      </c>
      <c r="AW10" s="6" t="str">
        <f>IF($B10="","",(IF(Atempts!AW10="","",((HLOOKUP(AW$1,'Assist Tables'!$B$1:$AY$2,2,0))-((Atempts!AW10-1)*10)))))</f>
        <v/>
      </c>
      <c r="AX10" s="6" t="str">
        <f>IF($B10="","",(IF(Atempts!AX10="","",((HLOOKUP(AX$1,'Assist Tables'!$B$1:$AY$2,2,0))-((Atempts!AX10-1)*10)))))</f>
        <v/>
      </c>
      <c r="AY10" s="6" t="str">
        <f>IF($B10="","",(IF(Atempts!AY10="","",((HLOOKUP(AY$1,'Assist Tables'!$B$1:$AY$2,2,0))-((Atempts!AY10-1)*10)))))</f>
        <v/>
      </c>
      <c r="AZ10" s="6" t="str">
        <f>IF($B10="","",(IF(Atempts!AZ10="","",((HLOOKUP(AZ$1,'Assist Tables'!$B$1:$AY$2,2,0))-((Atempts!AZ10-1)*10)))))</f>
        <v/>
      </c>
      <c r="BA10" s="2"/>
    </row>
    <row r="11" spans="1:53" ht="14.25" customHeight="1" x14ac:dyDescent="0.25">
      <c r="A11" s="19">
        <f>IF(Competitors!A11="","",Competitors!A11)</f>
        <v>10</v>
      </c>
      <c r="B11" s="25" t="str">
        <f>IF(Competitors!B11=0,"",Competitors!B11)</f>
        <v>אילי אברמוביץ'</v>
      </c>
      <c r="C11" s="6" t="str">
        <f>IF($B11="","",(IF(Atempts!C11="","",((HLOOKUP(C$1,'Assist Tables'!$B$1:$AY$2,2,0))-((Atempts!C11-1)*10)))))</f>
        <v/>
      </c>
      <c r="D11" s="6" t="str">
        <f>IF($B11="","",(IF(Atempts!D11="","",((HLOOKUP(D$1,'Assist Tables'!$B$1:$AY$2,2,0))-((Atempts!D11-1)*10)))))</f>
        <v/>
      </c>
      <c r="E11" s="6" t="str">
        <f>IF($B11="","",(IF(Atempts!E11="","",((HLOOKUP(E$1,'Assist Tables'!$B$1:$AY$2,2,0))-((Atempts!E11-1)*10)))))</f>
        <v/>
      </c>
      <c r="F11" s="6" t="str">
        <f>IF($B11="","",(IF(Atempts!F11="","",((HLOOKUP(F$1,'Assist Tables'!$B$1:$AY$2,2,0))-((Atempts!F11-1)*10)))))</f>
        <v/>
      </c>
      <c r="G11" s="6" t="str">
        <f>IF($B11="","",(IF(Atempts!G11="","",((HLOOKUP(G$1,'Assist Tables'!$B$1:$AY$2,2,0))-((Atempts!G11-1)*10)))))</f>
        <v/>
      </c>
      <c r="H11" s="6" t="str">
        <f>IF($B11="","",(IF(Atempts!H11="","",((HLOOKUP(H$1,'Assist Tables'!$B$1:$AY$2,2,0))-((Atempts!H11-1)*10)))))</f>
        <v/>
      </c>
      <c r="I11" s="6" t="str">
        <f>IF($B11="","",(IF(Atempts!I11="","",((HLOOKUP(I$1,'Assist Tables'!$B$1:$AY$2,2,0))-((Atempts!I11-1)*10)))))</f>
        <v/>
      </c>
      <c r="J11" s="6" t="str">
        <f>IF($B11="","",(IF(Atempts!J11="","",((HLOOKUP(J$1,'Assist Tables'!$B$1:$AY$2,2,0))-((Atempts!J11-1)*10)))))</f>
        <v/>
      </c>
      <c r="K11" s="6" t="str">
        <f>IF($B11="","",(IF(Atempts!K11="","",((HLOOKUP(K$1,'Assist Tables'!$B$1:$AY$2,2,0))-((Atempts!K11-1)*10)))))</f>
        <v/>
      </c>
      <c r="L11" s="6" t="str">
        <f>IF($B11="","",(IF(Atempts!L11="","",((HLOOKUP(L$1,'Assist Tables'!$B$1:$AY$2,2,0))-((Atempts!L11-1)*10)))))</f>
        <v/>
      </c>
      <c r="M11" s="6" t="str">
        <f>IF($B11="","",(IF(Atempts!M11="","",((HLOOKUP(M$1,'Assist Tables'!$B$1:$AY$2,2,0))-((Atempts!M11-1)*10)))))</f>
        <v/>
      </c>
      <c r="N11" s="6" t="str">
        <f>IF($B11="","",(IF(Atempts!N11="","",((HLOOKUP(N$1,'Assist Tables'!$B$1:$AY$2,2,0))-((Atempts!N11-1)*10)))))</f>
        <v/>
      </c>
      <c r="O11" s="6" t="str">
        <f>IF($B11="","",(IF(Atempts!O11="","",((HLOOKUP(O$1,'Assist Tables'!$B$1:$AY$2,2,0))-((Atempts!O11-1)*10)))))</f>
        <v/>
      </c>
      <c r="P11" s="6" t="str">
        <f>IF($B11="","",(IF(Atempts!P11="","",((HLOOKUP(P$1,'Assist Tables'!$B$1:$AY$2,2,0))-((Atempts!P11-1)*10)))))</f>
        <v/>
      </c>
      <c r="Q11" s="6" t="str">
        <f>IF($B11="","",(IF(Atempts!Q11="","",((HLOOKUP(Q$1,'Assist Tables'!$B$1:$AY$2,2,0))-((Atempts!Q11-1)*10)))))</f>
        <v/>
      </c>
      <c r="R11" s="6" t="str">
        <f>IF($B11="","",(IF(Atempts!R11="","",((HLOOKUP(R$1,'Assist Tables'!$B$1:$AY$2,2,0))-((Atempts!R11-1)*10)))))</f>
        <v/>
      </c>
      <c r="S11" s="6" t="str">
        <f>IF($B11="","",(IF(Atempts!S11="","",((HLOOKUP(S$1,'Assist Tables'!$B$1:$AY$2,2,0))-((Atempts!S11-1)*10)))))</f>
        <v/>
      </c>
      <c r="T11" s="6" t="str">
        <f>IF($B11="","",(IF(Atempts!T11="","",((HLOOKUP(T$1,'Assist Tables'!$B$1:$AY$2,2,0))-((Atempts!T11-1)*10)))))</f>
        <v/>
      </c>
      <c r="U11" s="6" t="str">
        <f>IF($B11="","",(IF(Atempts!U11="","",((HLOOKUP(U$1,'Assist Tables'!$B$1:$AY$2,2,0))-((Atempts!U11-1)*10)))))</f>
        <v/>
      </c>
      <c r="V11" s="6" t="str">
        <f>IF($B11="","",(IF(Atempts!V11="","",((HLOOKUP(V$1,'Assist Tables'!$B$1:$AY$2,2,0))-((Atempts!V11-1)*10)))))</f>
        <v/>
      </c>
      <c r="W11" s="6" t="str">
        <f>IF($B11="","",(IF(Atempts!W11="","",((HLOOKUP(W$1,'Assist Tables'!$B$1:$AY$2,2,0))-((Atempts!W11-1)*10)))))</f>
        <v/>
      </c>
      <c r="X11" s="6" t="str">
        <f>IF($B11="","",(IF(Atempts!X11="","",((HLOOKUP(X$1,'Assist Tables'!$B$1:$AY$2,2,0))-((Atempts!X11-1)*10)))))</f>
        <v/>
      </c>
      <c r="Y11" s="6" t="str">
        <f>IF($B11="","",(IF(Atempts!Y11="","",((HLOOKUP(Y$1,'Assist Tables'!$B$1:$AY$2,2,0))-((Atempts!Y11-1)*10)))))</f>
        <v/>
      </c>
      <c r="Z11" s="6" t="str">
        <f>IF($B11="","",(IF(Atempts!Z11="","",((HLOOKUP(Z$1,'Assist Tables'!$B$1:$AY$2,2,0))-((Atempts!Z11-1)*10)))))</f>
        <v/>
      </c>
      <c r="AA11" s="6" t="str">
        <f>IF($B11="","",(IF(Atempts!AA11="","",((HLOOKUP(AA$1,'Assist Tables'!$B$1:$AY$2,2,0))-((Atempts!AA11-1)*10)))))</f>
        <v/>
      </c>
      <c r="AB11" s="6" t="str">
        <f>IF($B11="","",(IF(Atempts!AB11="","",((HLOOKUP(AB$1,'Assist Tables'!$B$1:$AY$2,2,0))-((Atempts!AB11-1)*10)))))</f>
        <v/>
      </c>
      <c r="AC11" s="6" t="str">
        <f>IF($B11="","",(IF(Atempts!AC11="","",((HLOOKUP(AC$1,'Assist Tables'!$B$1:$AY$2,2,0))-((Atempts!AC11-1)*10)))))</f>
        <v/>
      </c>
      <c r="AD11" s="6" t="str">
        <f>IF($B11="","",(IF(Atempts!AD11="","",((HLOOKUP(AD$1,'Assist Tables'!$B$1:$AY$2,2,0))-((Atempts!AD11-1)*10)))))</f>
        <v/>
      </c>
      <c r="AE11" s="6" t="str">
        <f>IF($B11="","",(IF(Atempts!AE11="","",((HLOOKUP(AE$1,'Assist Tables'!$B$1:$AY$2,2,0))-((Atempts!AE11-1)*10)))))</f>
        <v/>
      </c>
      <c r="AF11" s="6" t="str">
        <f>IF($B11="","",(IF(Atempts!AF11="","",((HLOOKUP(AF$1,'Assist Tables'!$B$1:$AY$2,2,0))-((Atempts!AF11-1)*10)))))</f>
        <v/>
      </c>
      <c r="AG11" s="6" t="str">
        <f>IF($B11="","",(IF(Atempts!AG11="","",((HLOOKUP(AG$1,'Assist Tables'!$B$1:$AY$2,2,0))-((Atempts!AG11-1)*10)))))</f>
        <v/>
      </c>
      <c r="AH11" s="6" t="str">
        <f>IF($B11="","",(IF(Atempts!AH11="","",((HLOOKUP(AH$1,'Assist Tables'!$B$1:$AY$2,2,0))-((Atempts!AH11-1)*10)))))</f>
        <v/>
      </c>
      <c r="AI11" s="6" t="str">
        <f>IF($B11="","",(IF(Atempts!AI11="","",((HLOOKUP(AI$1,'Assist Tables'!$B$1:$AY$2,2,0))-((Atempts!AI11-1)*10)))))</f>
        <v/>
      </c>
      <c r="AJ11" s="6" t="str">
        <f>IF($B11="","",(IF(Atempts!AJ11="","",((HLOOKUP(AJ$1,'Assist Tables'!$B$1:$AY$2,2,0))-((Atempts!AJ11-1)*10)))))</f>
        <v/>
      </c>
      <c r="AK11" s="6" t="str">
        <f>IF($B11="","",(IF(Atempts!AK11="","",((HLOOKUP(AK$1,'Assist Tables'!$B$1:$AY$2,2,0))-((Atempts!AK11-1)*10)))))</f>
        <v/>
      </c>
      <c r="AL11" s="6" t="str">
        <f>IF($B11="","",(IF(Atempts!AL11="","",((HLOOKUP(AL$1,'Assist Tables'!$B$1:$AY$2,2,0))-((Atempts!AL11-1)*10)))))</f>
        <v/>
      </c>
      <c r="AM11" s="6" t="str">
        <f>IF($B11="","",(IF(Atempts!AM11="","",((HLOOKUP(AM$1,'Assist Tables'!$B$1:$AY$2,2,0))-((Atempts!AM11-1)*10)))))</f>
        <v/>
      </c>
      <c r="AN11" s="6" t="str">
        <f>IF($B11="","",(IF(Atempts!AN11="","",((HLOOKUP(AN$1,'Assist Tables'!$B$1:$AY$2,2,0))-((Atempts!AN11-1)*10)))))</f>
        <v/>
      </c>
      <c r="AO11" s="6" t="str">
        <f>IF($B11="","",(IF(Atempts!AO11="","",((HLOOKUP(AO$1,'Assist Tables'!$B$1:$AY$2,2,0))-((Atempts!AO11-1)*10)))))</f>
        <v/>
      </c>
      <c r="AP11" s="6" t="str">
        <f>IF($B11="","",(IF(Atempts!AP11="","",((HLOOKUP(AP$1,'Assist Tables'!$B$1:$AY$2,2,0))-((Atempts!AP11-1)*10)))))</f>
        <v/>
      </c>
      <c r="AQ11" s="6" t="str">
        <f>IF($B11="","",(IF(Atempts!AQ11="","",((HLOOKUP(AQ$1,'Assist Tables'!$B$1:$AY$2,2,0))-((Atempts!AQ11-1)*10)))))</f>
        <v/>
      </c>
      <c r="AR11" s="6" t="str">
        <f>IF($B11="","",(IF(Atempts!AR11="","",((HLOOKUP(AR$1,'Assist Tables'!$B$1:$AY$2,2,0))-((Atempts!AR11-1)*10)))))</f>
        <v/>
      </c>
      <c r="AS11" s="6" t="str">
        <f>IF($B11="","",(IF(Atempts!AS11="","",((HLOOKUP(AS$1,'Assist Tables'!$B$1:$AY$2,2,0))-((Atempts!AS11-1)*10)))))</f>
        <v/>
      </c>
      <c r="AT11" s="6" t="str">
        <f>IF($B11="","",(IF(Atempts!AT11="","",((HLOOKUP(AT$1,'Assist Tables'!$B$1:$AY$2,2,0))-((Atempts!AT11-1)*10)))))</f>
        <v/>
      </c>
      <c r="AU11" s="6" t="str">
        <f>IF($B11="","",(IF(Atempts!AU11="","",((HLOOKUP(AU$1,'Assist Tables'!$B$1:$AY$2,2,0))-((Atempts!AU11-1)*10)))))</f>
        <v/>
      </c>
      <c r="AV11" s="6" t="str">
        <f>IF($B11="","",(IF(Atempts!AV11="","",((HLOOKUP(AV$1,'Assist Tables'!$B$1:$AY$2,2,0))-((Atempts!AV11-1)*10)))))</f>
        <v/>
      </c>
      <c r="AW11" s="6" t="str">
        <f>IF($B11="","",(IF(Atempts!AW11="","",((HLOOKUP(AW$1,'Assist Tables'!$B$1:$AY$2,2,0))-((Atempts!AW11-1)*10)))))</f>
        <v/>
      </c>
      <c r="AX11" s="6" t="str">
        <f>IF($B11="","",(IF(Atempts!AX11="","",((HLOOKUP(AX$1,'Assist Tables'!$B$1:$AY$2,2,0))-((Atempts!AX11-1)*10)))))</f>
        <v/>
      </c>
      <c r="AY11" s="6" t="str">
        <f>IF($B11="","",(IF(Atempts!AY11="","",((HLOOKUP(AY$1,'Assist Tables'!$B$1:$AY$2,2,0))-((Atempts!AY11-1)*10)))))</f>
        <v/>
      </c>
      <c r="AZ11" s="6" t="str">
        <f>IF($B11="","",(IF(Atempts!AZ11="","",((HLOOKUP(AZ$1,'Assist Tables'!$B$1:$AY$2,2,0))-((Atempts!AZ11-1)*10)))))</f>
        <v/>
      </c>
      <c r="BA11" s="2"/>
    </row>
    <row r="12" spans="1:53" ht="14.25" customHeight="1" x14ac:dyDescent="0.25">
      <c r="A12" s="19">
        <f>IF(Competitors!A12="","",Competitors!A12)</f>
        <v>11</v>
      </c>
      <c r="B12" s="25" t="str">
        <f>IF(Competitors!B12=0,"",Competitors!B12)</f>
        <v>איתי הוברמן</v>
      </c>
      <c r="C12" s="6" t="str">
        <f>IF($B12="","",(IF(Atempts!C12="","",((HLOOKUP(C$1,'Assist Tables'!$B$1:$AY$2,2,0))-((Atempts!C12-1)*10)))))</f>
        <v/>
      </c>
      <c r="D12" s="6" t="str">
        <f>IF($B12="","",(IF(Atempts!D12="","",((HLOOKUP(D$1,'Assist Tables'!$B$1:$AY$2,2,0))-((Atempts!D12-1)*10)))))</f>
        <v/>
      </c>
      <c r="E12" s="6" t="str">
        <f>IF($B12="","",(IF(Atempts!E12="","",((HLOOKUP(E$1,'Assist Tables'!$B$1:$AY$2,2,0))-((Atempts!E12-1)*10)))))</f>
        <v/>
      </c>
      <c r="F12" s="6" t="str">
        <f>IF($B12="","",(IF(Atempts!F12="","",((HLOOKUP(F$1,'Assist Tables'!$B$1:$AY$2,2,0))-((Atempts!F12-1)*10)))))</f>
        <v/>
      </c>
      <c r="G12" s="6" t="str">
        <f>IF($B12="","",(IF(Atempts!G12="","",((HLOOKUP(G$1,'Assist Tables'!$B$1:$AY$2,2,0))-((Atempts!G12-1)*10)))))</f>
        <v/>
      </c>
      <c r="H12" s="6" t="str">
        <f>IF($B12="","",(IF(Atempts!H12="","",((HLOOKUP(H$1,'Assist Tables'!$B$1:$AY$2,2,0))-((Atempts!H12-1)*10)))))</f>
        <v/>
      </c>
      <c r="I12" s="6" t="str">
        <f>IF($B12="","",(IF(Atempts!I12="","",((HLOOKUP(I$1,'Assist Tables'!$B$1:$AY$2,2,0))-((Atempts!I12-1)*10)))))</f>
        <v/>
      </c>
      <c r="J12" s="6" t="str">
        <f>IF($B12="","",(IF(Atempts!J12="","",((HLOOKUP(J$1,'Assist Tables'!$B$1:$AY$2,2,0))-((Atempts!J12-1)*10)))))</f>
        <v/>
      </c>
      <c r="K12" s="6" t="str">
        <f>IF($B12="","",(IF(Atempts!K12="","",((HLOOKUP(K$1,'Assist Tables'!$B$1:$AY$2,2,0))-((Atempts!K12-1)*10)))))</f>
        <v/>
      </c>
      <c r="L12" s="6" t="str">
        <f>IF($B12="","",(IF(Atempts!L12="","",((HLOOKUP(L$1,'Assist Tables'!$B$1:$AY$2,2,0))-((Atempts!L12-1)*10)))))</f>
        <v/>
      </c>
      <c r="M12" s="6" t="str">
        <f>IF($B12="","",(IF(Atempts!M12="","",((HLOOKUP(M$1,'Assist Tables'!$B$1:$AY$2,2,0))-((Atempts!M12-1)*10)))))</f>
        <v/>
      </c>
      <c r="N12" s="6" t="str">
        <f>IF($B12="","",(IF(Atempts!N12="","",((HLOOKUP(N$1,'Assist Tables'!$B$1:$AY$2,2,0))-((Atempts!N12-1)*10)))))</f>
        <v/>
      </c>
      <c r="O12" s="6" t="str">
        <f>IF($B12="","",(IF(Atempts!O12="","",((HLOOKUP(O$1,'Assist Tables'!$B$1:$AY$2,2,0))-((Atempts!O12-1)*10)))))</f>
        <v/>
      </c>
      <c r="P12" s="6" t="str">
        <f>IF($B12="","",(IF(Atempts!P12="","",((HLOOKUP(P$1,'Assist Tables'!$B$1:$AY$2,2,0))-((Atempts!P12-1)*10)))))</f>
        <v/>
      </c>
      <c r="Q12" s="6" t="str">
        <f>IF($B12="","",(IF(Atempts!Q12="","",((HLOOKUP(Q$1,'Assist Tables'!$B$1:$AY$2,2,0))-((Atempts!Q12-1)*10)))))</f>
        <v/>
      </c>
      <c r="R12" s="6" t="str">
        <f>IF($B12="","",(IF(Atempts!R12="","",((HLOOKUP(R$1,'Assist Tables'!$B$1:$AY$2,2,0))-((Atempts!R12-1)*10)))))</f>
        <v/>
      </c>
      <c r="S12" s="6" t="str">
        <f>IF($B12="","",(IF(Atempts!S12="","",((HLOOKUP(S$1,'Assist Tables'!$B$1:$AY$2,2,0))-((Atempts!S12-1)*10)))))</f>
        <v/>
      </c>
      <c r="T12" s="6" t="str">
        <f>IF($B12="","",(IF(Atempts!T12="","",((HLOOKUP(T$1,'Assist Tables'!$B$1:$AY$2,2,0))-((Atempts!T12-1)*10)))))</f>
        <v/>
      </c>
      <c r="U12" s="6" t="str">
        <f>IF($B12="","",(IF(Atempts!U12="","",((HLOOKUP(U$1,'Assist Tables'!$B$1:$AY$2,2,0))-((Atempts!U12-1)*10)))))</f>
        <v/>
      </c>
      <c r="V12" s="6" t="str">
        <f>IF($B12="","",(IF(Atempts!V12="","",((HLOOKUP(V$1,'Assist Tables'!$B$1:$AY$2,2,0))-((Atempts!V12-1)*10)))))</f>
        <v/>
      </c>
      <c r="W12" s="6" t="str">
        <f>IF($B12="","",(IF(Atempts!W12="","",((HLOOKUP(W$1,'Assist Tables'!$B$1:$AY$2,2,0))-((Atempts!W12-1)*10)))))</f>
        <v/>
      </c>
      <c r="X12" s="6" t="str">
        <f>IF($B12="","",(IF(Atempts!X12="","",((HLOOKUP(X$1,'Assist Tables'!$B$1:$AY$2,2,0))-((Atempts!X12-1)*10)))))</f>
        <v/>
      </c>
      <c r="Y12" s="6" t="str">
        <f>IF($B12="","",(IF(Atempts!Y12="","",((HLOOKUP(Y$1,'Assist Tables'!$B$1:$AY$2,2,0))-((Atempts!Y12-1)*10)))))</f>
        <v/>
      </c>
      <c r="Z12" s="6" t="str">
        <f>IF($B12="","",(IF(Atempts!Z12="","",((HLOOKUP(Z$1,'Assist Tables'!$B$1:$AY$2,2,0))-((Atempts!Z12-1)*10)))))</f>
        <v/>
      </c>
      <c r="AA12" s="6" t="str">
        <f>IF($B12="","",(IF(Atempts!AA12="","",((HLOOKUP(AA$1,'Assist Tables'!$B$1:$AY$2,2,0))-((Atempts!AA12-1)*10)))))</f>
        <v/>
      </c>
      <c r="AB12" s="6" t="str">
        <f>IF($B12="","",(IF(Atempts!AB12="","",((HLOOKUP(AB$1,'Assist Tables'!$B$1:$AY$2,2,0))-((Atempts!AB12-1)*10)))))</f>
        <v/>
      </c>
      <c r="AC12" s="6" t="str">
        <f>IF($B12="","",(IF(Atempts!AC12="","",((HLOOKUP(AC$1,'Assist Tables'!$B$1:$AY$2,2,0))-((Atempts!AC12-1)*10)))))</f>
        <v/>
      </c>
      <c r="AD12" s="6" t="str">
        <f>IF($B12="","",(IF(Atempts!AD12="","",((HLOOKUP(AD$1,'Assist Tables'!$B$1:$AY$2,2,0))-((Atempts!AD12-1)*10)))))</f>
        <v/>
      </c>
      <c r="AE12" s="6" t="str">
        <f>IF($B12="","",(IF(Atempts!AE12="","",((HLOOKUP(AE$1,'Assist Tables'!$B$1:$AY$2,2,0))-((Atempts!AE12-1)*10)))))</f>
        <v/>
      </c>
      <c r="AF12" s="6" t="str">
        <f>IF($B12="","",(IF(Atempts!AF12="","",((HLOOKUP(AF$1,'Assist Tables'!$B$1:$AY$2,2,0))-((Atempts!AF12-1)*10)))))</f>
        <v/>
      </c>
      <c r="AG12" s="6" t="str">
        <f>IF($B12="","",(IF(Atempts!AG12="","",((HLOOKUP(AG$1,'Assist Tables'!$B$1:$AY$2,2,0))-((Atempts!AG12-1)*10)))))</f>
        <v/>
      </c>
      <c r="AH12" s="6" t="str">
        <f>IF($B12="","",(IF(Atempts!AH12="","",((HLOOKUP(AH$1,'Assist Tables'!$B$1:$AY$2,2,0))-((Atempts!AH12-1)*10)))))</f>
        <v/>
      </c>
      <c r="AI12" s="6" t="str">
        <f>IF($B12="","",(IF(Atempts!AI12="","",((HLOOKUP(AI$1,'Assist Tables'!$B$1:$AY$2,2,0))-((Atempts!AI12-1)*10)))))</f>
        <v/>
      </c>
      <c r="AJ12" s="6" t="str">
        <f>IF($B12="","",(IF(Atempts!AJ12="","",((HLOOKUP(AJ$1,'Assist Tables'!$B$1:$AY$2,2,0))-((Atempts!AJ12-1)*10)))))</f>
        <v/>
      </c>
      <c r="AK12" s="6" t="str">
        <f>IF($B12="","",(IF(Atempts!AK12="","",((HLOOKUP(AK$1,'Assist Tables'!$B$1:$AY$2,2,0))-((Atempts!AK12-1)*10)))))</f>
        <v/>
      </c>
      <c r="AL12" s="6" t="str">
        <f>IF($B12="","",(IF(Atempts!AL12="","",((HLOOKUP(AL$1,'Assist Tables'!$B$1:$AY$2,2,0))-((Atempts!AL12-1)*10)))))</f>
        <v/>
      </c>
      <c r="AM12" s="6" t="str">
        <f>IF($B12="","",(IF(Atempts!AM12="","",((HLOOKUP(AM$1,'Assist Tables'!$B$1:$AY$2,2,0))-((Atempts!AM12-1)*10)))))</f>
        <v/>
      </c>
      <c r="AN12" s="6" t="str">
        <f>IF($B12="","",(IF(Atempts!AN12="","",((HLOOKUP(AN$1,'Assist Tables'!$B$1:$AY$2,2,0))-((Atempts!AN12-1)*10)))))</f>
        <v/>
      </c>
      <c r="AO12" s="6" t="str">
        <f>IF($B12="","",(IF(Atempts!AO12="","",((HLOOKUP(AO$1,'Assist Tables'!$B$1:$AY$2,2,0))-((Atempts!AO12-1)*10)))))</f>
        <v/>
      </c>
      <c r="AP12" s="6" t="str">
        <f>IF($B12="","",(IF(Atempts!AP12="","",((HLOOKUP(AP$1,'Assist Tables'!$B$1:$AY$2,2,0))-((Atempts!AP12-1)*10)))))</f>
        <v/>
      </c>
      <c r="AQ12" s="6" t="str">
        <f>IF($B12="","",(IF(Atempts!AQ12="","",((HLOOKUP(AQ$1,'Assist Tables'!$B$1:$AY$2,2,0))-((Atempts!AQ12-1)*10)))))</f>
        <v/>
      </c>
      <c r="AR12" s="6" t="str">
        <f>IF($B12="","",(IF(Atempts!AR12="","",((HLOOKUP(AR$1,'Assist Tables'!$B$1:$AY$2,2,0))-((Atempts!AR12-1)*10)))))</f>
        <v/>
      </c>
      <c r="AS12" s="6" t="str">
        <f>IF($B12="","",(IF(Atempts!AS12="","",((HLOOKUP(AS$1,'Assist Tables'!$B$1:$AY$2,2,0))-((Atempts!AS12-1)*10)))))</f>
        <v/>
      </c>
      <c r="AT12" s="6" t="str">
        <f>IF($B12="","",(IF(Atempts!AT12="","",((HLOOKUP(AT$1,'Assist Tables'!$B$1:$AY$2,2,0))-((Atempts!AT12-1)*10)))))</f>
        <v/>
      </c>
      <c r="AU12" s="6" t="str">
        <f>IF($B12="","",(IF(Atempts!AU12="","",((HLOOKUP(AU$1,'Assist Tables'!$B$1:$AY$2,2,0))-((Atempts!AU12-1)*10)))))</f>
        <v/>
      </c>
      <c r="AV12" s="6" t="str">
        <f>IF($B12="","",(IF(Atempts!AV12="","",((HLOOKUP(AV$1,'Assist Tables'!$B$1:$AY$2,2,0))-((Atempts!AV12-1)*10)))))</f>
        <v/>
      </c>
      <c r="AW12" s="6" t="str">
        <f>IF($B12="","",(IF(Atempts!AW12="","",((HLOOKUP(AW$1,'Assist Tables'!$B$1:$AY$2,2,0))-((Atempts!AW12-1)*10)))))</f>
        <v/>
      </c>
      <c r="AX12" s="6" t="str">
        <f>IF($B12="","",(IF(Atempts!AX12="","",((HLOOKUP(AX$1,'Assist Tables'!$B$1:$AY$2,2,0))-((Atempts!AX12-1)*10)))))</f>
        <v/>
      </c>
      <c r="AY12" s="6" t="str">
        <f>IF($B12="","",(IF(Atempts!AY12="","",((HLOOKUP(AY$1,'Assist Tables'!$B$1:$AY$2,2,0))-((Atempts!AY12-1)*10)))))</f>
        <v/>
      </c>
      <c r="AZ12" s="6" t="str">
        <f>IF($B12="","",(IF(Atempts!AZ12="","",((HLOOKUP(AZ$1,'Assist Tables'!$B$1:$AY$2,2,0))-((Atempts!AZ12-1)*10)))))</f>
        <v/>
      </c>
      <c r="BA12" s="2"/>
    </row>
    <row r="13" spans="1:53" ht="14.25" customHeight="1" x14ac:dyDescent="0.25">
      <c r="A13" s="19">
        <f>IF(Competitors!A13="","",Competitors!A13)</f>
        <v>12</v>
      </c>
      <c r="B13" s="25" t="str">
        <f>IF(Competitors!B13=0,"",Competitors!B13)</f>
        <v>איתמר ארז</v>
      </c>
      <c r="C13" s="6" t="str">
        <f>IF($B13="","",(IF(Atempts!C13="","",((HLOOKUP(C$1,'Assist Tables'!$B$1:$AY$2,2,0))-((Atempts!C13-1)*10)))))</f>
        <v/>
      </c>
      <c r="D13" s="6" t="str">
        <f>IF($B13="","",(IF(Atempts!D13="","",((HLOOKUP(D$1,'Assist Tables'!$B$1:$AY$2,2,0))-((Atempts!D13-1)*10)))))</f>
        <v/>
      </c>
      <c r="E13" s="6" t="str">
        <f>IF($B13="","",(IF(Atempts!E13="","",((HLOOKUP(E$1,'Assist Tables'!$B$1:$AY$2,2,0))-((Atempts!E13-1)*10)))))</f>
        <v/>
      </c>
      <c r="F13" s="6" t="str">
        <f>IF($B13="","",(IF(Atempts!F13="","",((HLOOKUP(F$1,'Assist Tables'!$B$1:$AY$2,2,0))-((Atempts!F13-1)*10)))))</f>
        <v/>
      </c>
      <c r="G13" s="6" t="str">
        <f>IF($B13="","",(IF(Atempts!G13="","",((HLOOKUP(G$1,'Assist Tables'!$B$1:$AY$2,2,0))-((Atempts!G13-1)*10)))))</f>
        <v/>
      </c>
      <c r="H13" s="6" t="str">
        <f>IF($B13="","",(IF(Atempts!H13="","",((HLOOKUP(H$1,'Assist Tables'!$B$1:$AY$2,2,0))-((Atempts!H13-1)*10)))))</f>
        <v/>
      </c>
      <c r="I13" s="6" t="str">
        <f>IF($B13="","",(IF(Atempts!I13="","",((HLOOKUP(I$1,'Assist Tables'!$B$1:$AY$2,2,0))-((Atempts!I13-1)*10)))))</f>
        <v/>
      </c>
      <c r="J13" s="6" t="str">
        <f>IF($B13="","",(IF(Atempts!J13="","",((HLOOKUP(J$1,'Assist Tables'!$B$1:$AY$2,2,0))-((Atempts!J13-1)*10)))))</f>
        <v/>
      </c>
      <c r="K13" s="6" t="str">
        <f>IF($B13="","",(IF(Atempts!K13="","",((HLOOKUP(K$1,'Assist Tables'!$B$1:$AY$2,2,0))-((Atempts!K13-1)*10)))))</f>
        <v/>
      </c>
      <c r="L13" s="6" t="str">
        <f>IF($B13="","",(IF(Atempts!L13="","",((HLOOKUP(L$1,'Assist Tables'!$B$1:$AY$2,2,0))-((Atempts!L13-1)*10)))))</f>
        <v/>
      </c>
      <c r="M13" s="6" t="str">
        <f>IF($B13="","",(IF(Atempts!M13="","",((HLOOKUP(M$1,'Assist Tables'!$B$1:$AY$2,2,0))-((Atempts!M13-1)*10)))))</f>
        <v/>
      </c>
      <c r="N13" s="6" t="str">
        <f>IF($B13="","",(IF(Atempts!N13="","",((HLOOKUP(N$1,'Assist Tables'!$B$1:$AY$2,2,0))-((Atempts!N13-1)*10)))))</f>
        <v/>
      </c>
      <c r="O13" s="6" t="str">
        <f>IF($B13="","",(IF(Atempts!O13="","",((HLOOKUP(O$1,'Assist Tables'!$B$1:$AY$2,2,0))-((Atempts!O13-1)*10)))))</f>
        <v/>
      </c>
      <c r="P13" s="6" t="str">
        <f>IF($B13="","",(IF(Atempts!P13="","",((HLOOKUP(P$1,'Assist Tables'!$B$1:$AY$2,2,0))-((Atempts!P13-1)*10)))))</f>
        <v/>
      </c>
      <c r="Q13" s="6" t="str">
        <f>IF($B13="","",(IF(Atempts!Q13="","",((HLOOKUP(Q$1,'Assist Tables'!$B$1:$AY$2,2,0))-((Atempts!Q13-1)*10)))))</f>
        <v/>
      </c>
      <c r="R13" s="6" t="str">
        <f>IF($B13="","",(IF(Atempts!R13="","",((HLOOKUP(R$1,'Assist Tables'!$B$1:$AY$2,2,0))-((Atempts!R13-1)*10)))))</f>
        <v/>
      </c>
      <c r="S13" s="6" t="str">
        <f>IF($B13="","",(IF(Atempts!S13="","",((HLOOKUP(S$1,'Assist Tables'!$B$1:$AY$2,2,0))-((Atempts!S13-1)*10)))))</f>
        <v/>
      </c>
      <c r="T13" s="6" t="str">
        <f>IF($B13="","",(IF(Atempts!T13="","",((HLOOKUP(T$1,'Assist Tables'!$B$1:$AY$2,2,0))-((Atempts!T13-1)*10)))))</f>
        <v/>
      </c>
      <c r="U13" s="6" t="str">
        <f>IF($B13="","",(IF(Atempts!U13="","",((HLOOKUP(U$1,'Assist Tables'!$B$1:$AY$2,2,0))-((Atempts!U13-1)*10)))))</f>
        <v/>
      </c>
      <c r="V13" s="6" t="str">
        <f>IF($B13="","",(IF(Atempts!V13="","",((HLOOKUP(V$1,'Assist Tables'!$B$1:$AY$2,2,0))-((Atempts!V13-1)*10)))))</f>
        <v/>
      </c>
      <c r="W13" s="6" t="str">
        <f>IF($B13="","",(IF(Atempts!W13="","",((HLOOKUP(W$1,'Assist Tables'!$B$1:$AY$2,2,0))-((Atempts!W13-1)*10)))))</f>
        <v/>
      </c>
      <c r="X13" s="6" t="str">
        <f>IF($B13="","",(IF(Atempts!X13="","",((HLOOKUP(X$1,'Assist Tables'!$B$1:$AY$2,2,0))-((Atempts!X13-1)*10)))))</f>
        <v/>
      </c>
      <c r="Y13" s="6" t="str">
        <f>IF($B13="","",(IF(Atempts!Y13="","",((HLOOKUP(Y$1,'Assist Tables'!$B$1:$AY$2,2,0))-((Atempts!Y13-1)*10)))))</f>
        <v/>
      </c>
      <c r="Z13" s="6" t="str">
        <f>IF($B13="","",(IF(Atempts!Z13="","",((HLOOKUP(Z$1,'Assist Tables'!$B$1:$AY$2,2,0))-((Atempts!Z13-1)*10)))))</f>
        <v/>
      </c>
      <c r="AA13" s="6" t="str">
        <f>IF($B13="","",(IF(Atempts!AA13="","",((HLOOKUP(AA$1,'Assist Tables'!$B$1:$AY$2,2,0))-((Atempts!AA13-1)*10)))))</f>
        <v/>
      </c>
      <c r="AB13" s="6" t="str">
        <f>IF($B13="","",(IF(Atempts!AB13="","",((HLOOKUP(AB$1,'Assist Tables'!$B$1:$AY$2,2,0))-((Atempts!AB13-1)*10)))))</f>
        <v/>
      </c>
      <c r="AC13" s="6" t="str">
        <f>IF($B13="","",(IF(Atempts!AC13="","",((HLOOKUP(AC$1,'Assist Tables'!$B$1:$AY$2,2,0))-((Atempts!AC13-1)*10)))))</f>
        <v/>
      </c>
      <c r="AD13" s="6" t="str">
        <f>IF($B13="","",(IF(Atempts!AD13="","",((HLOOKUP(AD$1,'Assist Tables'!$B$1:$AY$2,2,0))-((Atempts!AD13-1)*10)))))</f>
        <v/>
      </c>
      <c r="AE13" s="6" t="str">
        <f>IF($B13="","",(IF(Atempts!AE13="","",((HLOOKUP(AE$1,'Assist Tables'!$B$1:$AY$2,2,0))-((Atempts!AE13-1)*10)))))</f>
        <v/>
      </c>
      <c r="AF13" s="6" t="str">
        <f>IF($B13="","",(IF(Atempts!AF13="","",((HLOOKUP(AF$1,'Assist Tables'!$B$1:$AY$2,2,0))-((Atempts!AF13-1)*10)))))</f>
        <v/>
      </c>
      <c r="AG13" s="6" t="str">
        <f>IF($B13="","",(IF(Atempts!AG13="","",((HLOOKUP(AG$1,'Assist Tables'!$B$1:$AY$2,2,0))-((Atempts!AG13-1)*10)))))</f>
        <v/>
      </c>
      <c r="AH13" s="6" t="str">
        <f>IF($B13="","",(IF(Atempts!AH13="","",((HLOOKUP(AH$1,'Assist Tables'!$B$1:$AY$2,2,0))-((Atempts!AH13-1)*10)))))</f>
        <v/>
      </c>
      <c r="AI13" s="6" t="str">
        <f>IF($B13="","",(IF(Atempts!AI13="","",((HLOOKUP(AI$1,'Assist Tables'!$B$1:$AY$2,2,0))-((Atempts!AI13-1)*10)))))</f>
        <v/>
      </c>
      <c r="AJ13" s="6" t="str">
        <f>IF($B13="","",(IF(Atempts!AJ13="","",((HLOOKUP(AJ$1,'Assist Tables'!$B$1:$AY$2,2,0))-((Atempts!AJ13-1)*10)))))</f>
        <v/>
      </c>
      <c r="AK13" s="6" t="str">
        <f>IF($B13="","",(IF(Atempts!AK13="","",((HLOOKUP(AK$1,'Assist Tables'!$B$1:$AY$2,2,0))-((Atempts!AK13-1)*10)))))</f>
        <v/>
      </c>
      <c r="AL13" s="6" t="str">
        <f>IF($B13="","",(IF(Atempts!AL13="","",((HLOOKUP(AL$1,'Assist Tables'!$B$1:$AY$2,2,0))-((Atempts!AL13-1)*10)))))</f>
        <v/>
      </c>
      <c r="AM13" s="6" t="str">
        <f>IF($B13="","",(IF(Atempts!AM13="","",((HLOOKUP(AM$1,'Assist Tables'!$B$1:$AY$2,2,0))-((Atempts!AM13-1)*10)))))</f>
        <v/>
      </c>
      <c r="AN13" s="6" t="str">
        <f>IF($B13="","",(IF(Atempts!AN13="","",((HLOOKUP(AN$1,'Assist Tables'!$B$1:$AY$2,2,0))-((Atempts!AN13-1)*10)))))</f>
        <v/>
      </c>
      <c r="AO13" s="6" t="str">
        <f>IF($B13="","",(IF(Atempts!AO13="","",((HLOOKUP(AO$1,'Assist Tables'!$B$1:$AY$2,2,0))-((Atempts!AO13-1)*10)))))</f>
        <v/>
      </c>
      <c r="AP13" s="6" t="str">
        <f>IF($B13="","",(IF(Atempts!AP13="","",((HLOOKUP(AP$1,'Assist Tables'!$B$1:$AY$2,2,0))-((Atempts!AP13-1)*10)))))</f>
        <v/>
      </c>
      <c r="AQ13" s="6" t="str">
        <f>IF($B13="","",(IF(Atempts!AQ13="","",((HLOOKUP(AQ$1,'Assist Tables'!$B$1:$AY$2,2,0))-((Atempts!AQ13-1)*10)))))</f>
        <v/>
      </c>
      <c r="AR13" s="6" t="str">
        <f>IF($B13="","",(IF(Atempts!AR13="","",((HLOOKUP(AR$1,'Assist Tables'!$B$1:$AY$2,2,0))-((Atempts!AR13-1)*10)))))</f>
        <v/>
      </c>
      <c r="AS13" s="6" t="str">
        <f>IF($B13="","",(IF(Atempts!AS13="","",((HLOOKUP(AS$1,'Assist Tables'!$B$1:$AY$2,2,0))-((Atempts!AS13-1)*10)))))</f>
        <v/>
      </c>
      <c r="AT13" s="6" t="str">
        <f>IF($B13="","",(IF(Atempts!AT13="","",((HLOOKUP(AT$1,'Assist Tables'!$B$1:$AY$2,2,0))-((Atempts!AT13-1)*10)))))</f>
        <v/>
      </c>
      <c r="AU13" s="6" t="str">
        <f>IF($B13="","",(IF(Atempts!AU13="","",((HLOOKUP(AU$1,'Assist Tables'!$B$1:$AY$2,2,0))-((Atempts!AU13-1)*10)))))</f>
        <v/>
      </c>
      <c r="AV13" s="6" t="str">
        <f>IF($B13="","",(IF(Atempts!AV13="","",((HLOOKUP(AV$1,'Assist Tables'!$B$1:$AY$2,2,0))-((Atempts!AV13-1)*10)))))</f>
        <v/>
      </c>
      <c r="AW13" s="6" t="str">
        <f>IF($B13="","",(IF(Atempts!AW13="","",((HLOOKUP(AW$1,'Assist Tables'!$B$1:$AY$2,2,0))-((Atempts!AW13-1)*10)))))</f>
        <v/>
      </c>
      <c r="AX13" s="6" t="str">
        <f>IF($B13="","",(IF(Atempts!AX13="","",((HLOOKUP(AX$1,'Assist Tables'!$B$1:$AY$2,2,0))-((Atempts!AX13-1)*10)))))</f>
        <v/>
      </c>
      <c r="AY13" s="6" t="str">
        <f>IF($B13="","",(IF(Atempts!AY13="","",((HLOOKUP(AY$1,'Assist Tables'!$B$1:$AY$2,2,0))-((Atempts!AY13-1)*10)))))</f>
        <v/>
      </c>
      <c r="AZ13" s="6" t="str">
        <f>IF($B13="","",(IF(Atempts!AZ13="","",((HLOOKUP(AZ$1,'Assist Tables'!$B$1:$AY$2,2,0))-((Atempts!AZ13-1)*10)))))</f>
        <v/>
      </c>
      <c r="BA13" s="2"/>
    </row>
    <row r="14" spans="1:53" ht="14.25" customHeight="1" x14ac:dyDescent="0.25">
      <c r="A14" s="19">
        <f>IF(Competitors!A14="","",Competitors!A14)</f>
        <v>13</v>
      </c>
      <c r="B14" s="25" t="str">
        <f>IF(Competitors!B14=0,"",Competitors!B14)</f>
        <v>איתמר גולדשמידט</v>
      </c>
      <c r="C14" s="6" t="str">
        <f>IF($B14="","",(IF(Atempts!C14="","",((HLOOKUP(C$1,'Assist Tables'!$B$1:$AY$2,2,0))-((Atempts!C14-1)*10)))))</f>
        <v/>
      </c>
      <c r="D14" s="6" t="str">
        <f>IF($B14="","",(IF(Atempts!D14="","",((HLOOKUP(D$1,'Assist Tables'!$B$1:$AY$2,2,0))-((Atempts!D14-1)*10)))))</f>
        <v/>
      </c>
      <c r="E14" s="6" t="str">
        <f>IF($B14="","",(IF(Atempts!E14="","",((HLOOKUP(E$1,'Assist Tables'!$B$1:$AY$2,2,0))-((Atempts!E14-1)*10)))))</f>
        <v/>
      </c>
      <c r="F14" s="6" t="str">
        <f>IF($B14="","",(IF(Atempts!F14="","",((HLOOKUP(F$1,'Assist Tables'!$B$1:$AY$2,2,0))-((Atempts!F14-1)*10)))))</f>
        <v/>
      </c>
      <c r="G14" s="6" t="str">
        <f>IF($B14="","",(IF(Atempts!G14="","",((HLOOKUP(G$1,'Assist Tables'!$B$1:$AY$2,2,0))-((Atempts!G14-1)*10)))))</f>
        <v/>
      </c>
      <c r="H14" s="6" t="str">
        <f>IF($B14="","",(IF(Atempts!H14="","",((HLOOKUP(H$1,'Assist Tables'!$B$1:$AY$2,2,0))-((Atempts!H14-1)*10)))))</f>
        <v/>
      </c>
      <c r="I14" s="6" t="str">
        <f>IF($B14="","",(IF(Atempts!I14="","",((HLOOKUP(I$1,'Assist Tables'!$B$1:$AY$2,2,0))-((Atempts!I14-1)*10)))))</f>
        <v/>
      </c>
      <c r="J14" s="6" t="str">
        <f>IF($B14="","",(IF(Atempts!J14="","",((HLOOKUP(J$1,'Assist Tables'!$B$1:$AY$2,2,0))-((Atempts!J14-1)*10)))))</f>
        <v/>
      </c>
      <c r="K14" s="6" t="str">
        <f>IF($B14="","",(IF(Atempts!K14="","",((HLOOKUP(K$1,'Assist Tables'!$B$1:$AY$2,2,0))-((Atempts!K14-1)*10)))))</f>
        <v/>
      </c>
      <c r="L14" s="6" t="str">
        <f>IF($B14="","",(IF(Atempts!L14="","",((HLOOKUP(L$1,'Assist Tables'!$B$1:$AY$2,2,0))-((Atempts!L14-1)*10)))))</f>
        <v/>
      </c>
      <c r="M14" s="6" t="str">
        <f>IF($B14="","",(IF(Atempts!M14="","",((HLOOKUP(M$1,'Assist Tables'!$B$1:$AY$2,2,0))-((Atempts!M14-1)*10)))))</f>
        <v/>
      </c>
      <c r="N14" s="6" t="str">
        <f>IF($B14="","",(IF(Atempts!N14="","",((HLOOKUP(N$1,'Assist Tables'!$B$1:$AY$2,2,0))-((Atempts!N14-1)*10)))))</f>
        <v/>
      </c>
      <c r="O14" s="6" t="str">
        <f>IF($B14="","",(IF(Atempts!O14="","",((HLOOKUP(O$1,'Assist Tables'!$B$1:$AY$2,2,0))-((Atempts!O14-1)*10)))))</f>
        <v/>
      </c>
      <c r="P14" s="6" t="str">
        <f>IF($B14="","",(IF(Atempts!P14="","",((HLOOKUP(P$1,'Assist Tables'!$B$1:$AY$2,2,0))-((Atempts!P14-1)*10)))))</f>
        <v/>
      </c>
      <c r="Q14" s="6" t="str">
        <f>IF($B14="","",(IF(Atempts!Q14="","",((HLOOKUP(Q$1,'Assist Tables'!$B$1:$AY$2,2,0))-((Atempts!Q14-1)*10)))))</f>
        <v/>
      </c>
      <c r="R14" s="6" t="str">
        <f>IF($B14="","",(IF(Atempts!R14="","",((HLOOKUP(R$1,'Assist Tables'!$B$1:$AY$2,2,0))-((Atempts!R14-1)*10)))))</f>
        <v/>
      </c>
      <c r="S14" s="6" t="str">
        <f>IF($B14="","",(IF(Atempts!S14="","",((HLOOKUP(S$1,'Assist Tables'!$B$1:$AY$2,2,0))-((Atempts!S14-1)*10)))))</f>
        <v/>
      </c>
      <c r="T14" s="6" t="str">
        <f>IF($B14="","",(IF(Atempts!T14="","",((HLOOKUP(T$1,'Assist Tables'!$B$1:$AY$2,2,0))-((Atempts!T14-1)*10)))))</f>
        <v/>
      </c>
      <c r="U14" s="6" t="str">
        <f>IF($B14="","",(IF(Atempts!U14="","",((HLOOKUP(U$1,'Assist Tables'!$B$1:$AY$2,2,0))-((Atempts!U14-1)*10)))))</f>
        <v/>
      </c>
      <c r="V14" s="6" t="str">
        <f>IF($B14="","",(IF(Atempts!V14="","",((HLOOKUP(V$1,'Assist Tables'!$B$1:$AY$2,2,0))-((Atempts!V14-1)*10)))))</f>
        <v/>
      </c>
      <c r="W14" s="6" t="str">
        <f>IF($B14="","",(IF(Atempts!W14="","",((HLOOKUP(W$1,'Assist Tables'!$B$1:$AY$2,2,0))-((Atempts!W14-1)*10)))))</f>
        <v/>
      </c>
      <c r="X14" s="6" t="str">
        <f>IF($B14="","",(IF(Atempts!X14="","",((HLOOKUP(X$1,'Assist Tables'!$B$1:$AY$2,2,0))-((Atempts!X14-1)*10)))))</f>
        <v/>
      </c>
      <c r="Y14" s="6" t="str">
        <f>IF($B14="","",(IF(Atempts!Y14="","",((HLOOKUP(Y$1,'Assist Tables'!$B$1:$AY$2,2,0))-((Atempts!Y14-1)*10)))))</f>
        <v/>
      </c>
      <c r="Z14" s="6" t="str">
        <f>IF($B14="","",(IF(Atempts!Z14="","",((HLOOKUP(Z$1,'Assist Tables'!$B$1:$AY$2,2,0))-((Atempts!Z14-1)*10)))))</f>
        <v/>
      </c>
      <c r="AA14" s="6" t="str">
        <f>IF($B14="","",(IF(Atempts!AA14="","",((HLOOKUP(AA$1,'Assist Tables'!$B$1:$AY$2,2,0))-((Atempts!AA14-1)*10)))))</f>
        <v/>
      </c>
      <c r="AB14" s="6" t="str">
        <f>IF($B14="","",(IF(Atempts!AB14="","",((HLOOKUP(AB$1,'Assist Tables'!$B$1:$AY$2,2,0))-((Atempts!AB14-1)*10)))))</f>
        <v/>
      </c>
      <c r="AC14" s="6" t="str">
        <f>IF($B14="","",(IF(Atempts!AC14="","",((HLOOKUP(AC$1,'Assist Tables'!$B$1:$AY$2,2,0))-((Atempts!AC14-1)*10)))))</f>
        <v/>
      </c>
      <c r="AD14" s="6" t="str">
        <f>IF($B14="","",(IF(Atempts!AD14="","",((HLOOKUP(AD$1,'Assist Tables'!$B$1:$AY$2,2,0))-((Atempts!AD14-1)*10)))))</f>
        <v/>
      </c>
      <c r="AE14" s="6" t="str">
        <f>IF($B14="","",(IF(Atempts!AE14="","",((HLOOKUP(AE$1,'Assist Tables'!$B$1:$AY$2,2,0))-((Atempts!AE14-1)*10)))))</f>
        <v/>
      </c>
      <c r="AF14" s="6" t="str">
        <f>IF($B14="","",(IF(Atempts!AF14="","",((HLOOKUP(AF$1,'Assist Tables'!$B$1:$AY$2,2,0))-((Atempts!AF14-1)*10)))))</f>
        <v/>
      </c>
      <c r="AG14" s="6" t="str">
        <f>IF($B14="","",(IF(Atempts!AG14="","",((HLOOKUP(AG$1,'Assist Tables'!$B$1:$AY$2,2,0))-((Atempts!AG14-1)*10)))))</f>
        <v/>
      </c>
      <c r="AH14" s="6" t="str">
        <f>IF($B14="","",(IF(Atempts!AH14="","",((HLOOKUP(AH$1,'Assist Tables'!$B$1:$AY$2,2,0))-((Atempts!AH14-1)*10)))))</f>
        <v/>
      </c>
      <c r="AI14" s="6" t="str">
        <f>IF($B14="","",(IF(Atempts!AI14="","",((HLOOKUP(AI$1,'Assist Tables'!$B$1:$AY$2,2,0))-((Atempts!AI14-1)*10)))))</f>
        <v/>
      </c>
      <c r="AJ14" s="6" t="str">
        <f>IF($B14="","",(IF(Atempts!AJ14="","",((HLOOKUP(AJ$1,'Assist Tables'!$B$1:$AY$2,2,0))-((Atempts!AJ14-1)*10)))))</f>
        <v/>
      </c>
      <c r="AK14" s="6" t="str">
        <f>IF($B14="","",(IF(Atempts!AK14="","",((HLOOKUP(AK$1,'Assist Tables'!$B$1:$AY$2,2,0))-((Atempts!AK14-1)*10)))))</f>
        <v/>
      </c>
      <c r="AL14" s="6" t="str">
        <f>IF($B14="","",(IF(Atempts!AL14="","",((HLOOKUP(AL$1,'Assist Tables'!$B$1:$AY$2,2,0))-((Atempts!AL14-1)*10)))))</f>
        <v/>
      </c>
      <c r="AM14" s="6" t="str">
        <f>IF($B14="","",(IF(Atempts!AM14="","",((HLOOKUP(AM$1,'Assist Tables'!$B$1:$AY$2,2,0))-((Atempts!AM14-1)*10)))))</f>
        <v/>
      </c>
      <c r="AN14" s="6" t="str">
        <f>IF($B14="","",(IF(Atempts!AN14="","",((HLOOKUP(AN$1,'Assist Tables'!$B$1:$AY$2,2,0))-((Atempts!AN14-1)*10)))))</f>
        <v/>
      </c>
      <c r="AO14" s="6" t="str">
        <f>IF($B14="","",(IF(Atempts!AO14="","",((HLOOKUP(AO$1,'Assist Tables'!$B$1:$AY$2,2,0))-((Atempts!AO14-1)*10)))))</f>
        <v/>
      </c>
      <c r="AP14" s="6" t="str">
        <f>IF($B14="","",(IF(Atempts!AP14="","",((HLOOKUP(AP$1,'Assist Tables'!$B$1:$AY$2,2,0))-((Atempts!AP14-1)*10)))))</f>
        <v/>
      </c>
      <c r="AQ14" s="6" t="str">
        <f>IF($B14="","",(IF(Atempts!AQ14="","",((HLOOKUP(AQ$1,'Assist Tables'!$B$1:$AY$2,2,0))-((Atempts!AQ14-1)*10)))))</f>
        <v/>
      </c>
      <c r="AR14" s="6" t="str">
        <f>IF($B14="","",(IF(Atempts!AR14="","",((HLOOKUP(AR$1,'Assist Tables'!$B$1:$AY$2,2,0))-((Atempts!AR14-1)*10)))))</f>
        <v/>
      </c>
      <c r="AS14" s="6" t="str">
        <f>IF($B14="","",(IF(Atempts!AS14="","",((HLOOKUP(AS$1,'Assist Tables'!$B$1:$AY$2,2,0))-((Atempts!AS14-1)*10)))))</f>
        <v/>
      </c>
      <c r="AT14" s="6" t="str">
        <f>IF($B14="","",(IF(Atempts!AT14="","",((HLOOKUP(AT$1,'Assist Tables'!$B$1:$AY$2,2,0))-((Atempts!AT14-1)*10)))))</f>
        <v/>
      </c>
      <c r="AU14" s="6" t="str">
        <f>IF($B14="","",(IF(Atempts!AU14="","",((HLOOKUP(AU$1,'Assist Tables'!$B$1:$AY$2,2,0))-((Atempts!AU14-1)*10)))))</f>
        <v/>
      </c>
      <c r="AV14" s="6" t="str">
        <f>IF($B14="","",(IF(Atempts!AV14="","",((HLOOKUP(AV$1,'Assist Tables'!$B$1:$AY$2,2,0))-((Atempts!AV14-1)*10)))))</f>
        <v/>
      </c>
      <c r="AW14" s="6" t="str">
        <f>IF($B14="","",(IF(Atempts!AW14="","",((HLOOKUP(AW$1,'Assist Tables'!$B$1:$AY$2,2,0))-((Atempts!AW14-1)*10)))))</f>
        <v/>
      </c>
      <c r="AX14" s="6" t="str">
        <f>IF($B14="","",(IF(Atempts!AX14="","",((HLOOKUP(AX$1,'Assist Tables'!$B$1:$AY$2,2,0))-((Atempts!AX14-1)*10)))))</f>
        <v/>
      </c>
      <c r="AY14" s="6" t="str">
        <f>IF($B14="","",(IF(Atempts!AY14="","",((HLOOKUP(AY$1,'Assist Tables'!$B$1:$AY$2,2,0))-((Atempts!AY14-1)*10)))))</f>
        <v/>
      </c>
      <c r="AZ14" s="6" t="str">
        <f>IF($B14="","",(IF(Atempts!AZ14="","",((HLOOKUP(AZ$1,'Assist Tables'!$B$1:$AY$2,2,0))-((Atempts!AZ14-1)*10)))))</f>
        <v/>
      </c>
      <c r="BA14" s="2"/>
    </row>
    <row r="15" spans="1:53" ht="14.25" customHeight="1" x14ac:dyDescent="0.25">
      <c r="A15" s="19">
        <f>IF(Competitors!A15="","",Competitors!A15)</f>
        <v>14</v>
      </c>
      <c r="B15" s="25" t="str">
        <f>IF(Competitors!B15=0,"",Competitors!B15)</f>
        <v>איתמר מורדכוביץ</v>
      </c>
      <c r="C15" s="6" t="str">
        <f>IF($B15="","",(IF(Atempts!C15="","",((HLOOKUP(C$1,'Assist Tables'!$B$1:$AY$2,2,0))-((Atempts!C15-1)*10)))))</f>
        <v/>
      </c>
      <c r="D15" s="6" t="str">
        <f>IF($B15="","",(IF(Atempts!D15="","",((HLOOKUP(D$1,'Assist Tables'!$B$1:$AY$2,2,0))-((Atempts!D15-1)*10)))))</f>
        <v/>
      </c>
      <c r="E15" s="6" t="str">
        <f>IF($B15="","",(IF(Atempts!E15="","",((HLOOKUP(E$1,'Assist Tables'!$B$1:$AY$2,2,0))-((Atempts!E15-1)*10)))))</f>
        <v/>
      </c>
      <c r="F15" s="6" t="str">
        <f>IF($B15="","",(IF(Atempts!F15="","",((HLOOKUP(F$1,'Assist Tables'!$B$1:$AY$2,2,0))-((Atempts!F15-1)*10)))))</f>
        <v/>
      </c>
      <c r="G15" s="6" t="str">
        <f>IF($B15="","",(IF(Atempts!G15="","",((HLOOKUP(G$1,'Assist Tables'!$B$1:$AY$2,2,0))-((Atempts!G15-1)*10)))))</f>
        <v/>
      </c>
      <c r="H15" s="6" t="str">
        <f>IF($B15="","",(IF(Atempts!H15="","",((HLOOKUP(H$1,'Assist Tables'!$B$1:$AY$2,2,0))-((Atempts!H15-1)*10)))))</f>
        <v/>
      </c>
      <c r="I15" s="6" t="str">
        <f>IF($B15="","",(IF(Atempts!I15="","",((HLOOKUP(I$1,'Assist Tables'!$B$1:$AY$2,2,0))-((Atempts!I15-1)*10)))))</f>
        <v/>
      </c>
      <c r="J15" s="6" t="str">
        <f>IF($B15="","",(IF(Atempts!J15="","",((HLOOKUP(J$1,'Assist Tables'!$B$1:$AY$2,2,0))-((Atempts!J15-1)*10)))))</f>
        <v/>
      </c>
      <c r="K15" s="6" t="str">
        <f>IF($B15="","",(IF(Atempts!K15="","",((HLOOKUP(K$1,'Assist Tables'!$B$1:$AY$2,2,0))-((Atempts!K15-1)*10)))))</f>
        <v/>
      </c>
      <c r="L15" s="6" t="str">
        <f>IF($B15="","",(IF(Atempts!L15="","",((HLOOKUP(L$1,'Assist Tables'!$B$1:$AY$2,2,0))-((Atempts!L15-1)*10)))))</f>
        <v/>
      </c>
      <c r="M15" s="6" t="str">
        <f>IF($B15="","",(IF(Atempts!M15="","",((HLOOKUP(M$1,'Assist Tables'!$B$1:$AY$2,2,0))-((Atempts!M15-1)*10)))))</f>
        <v/>
      </c>
      <c r="N15" s="6" t="str">
        <f>IF($B15="","",(IF(Atempts!N15="","",((HLOOKUP(N$1,'Assist Tables'!$B$1:$AY$2,2,0))-((Atempts!N15-1)*10)))))</f>
        <v/>
      </c>
      <c r="O15" s="6" t="str">
        <f>IF($B15="","",(IF(Atempts!O15="","",((HLOOKUP(O$1,'Assist Tables'!$B$1:$AY$2,2,0))-((Atempts!O15-1)*10)))))</f>
        <v/>
      </c>
      <c r="P15" s="6" t="str">
        <f>IF($B15="","",(IF(Atempts!P15="","",((HLOOKUP(P$1,'Assist Tables'!$B$1:$AY$2,2,0))-((Atempts!P15-1)*10)))))</f>
        <v/>
      </c>
      <c r="Q15" s="6" t="str">
        <f>IF($B15="","",(IF(Atempts!Q15="","",((HLOOKUP(Q$1,'Assist Tables'!$B$1:$AY$2,2,0))-((Atempts!Q15-1)*10)))))</f>
        <v/>
      </c>
      <c r="R15" s="6" t="str">
        <f>IF($B15="","",(IF(Atempts!R15="","",((HLOOKUP(R$1,'Assist Tables'!$B$1:$AY$2,2,0))-((Atempts!R15-1)*10)))))</f>
        <v/>
      </c>
      <c r="S15" s="6" t="str">
        <f>IF($B15="","",(IF(Atempts!S15="","",((HLOOKUP(S$1,'Assist Tables'!$B$1:$AY$2,2,0))-((Atempts!S15-1)*10)))))</f>
        <v/>
      </c>
      <c r="T15" s="6" t="str">
        <f>IF($B15="","",(IF(Atempts!T15="","",((HLOOKUP(T$1,'Assist Tables'!$B$1:$AY$2,2,0))-((Atempts!T15-1)*10)))))</f>
        <v/>
      </c>
      <c r="U15" s="6" t="str">
        <f>IF($B15="","",(IF(Atempts!U15="","",((HLOOKUP(U$1,'Assist Tables'!$B$1:$AY$2,2,0))-((Atempts!U15-1)*10)))))</f>
        <v/>
      </c>
      <c r="V15" s="6" t="str">
        <f>IF($B15="","",(IF(Atempts!V15="","",((HLOOKUP(V$1,'Assist Tables'!$B$1:$AY$2,2,0))-((Atempts!V15-1)*10)))))</f>
        <v/>
      </c>
      <c r="W15" s="6" t="str">
        <f>IF($B15="","",(IF(Atempts!W15="","",((HLOOKUP(W$1,'Assist Tables'!$B$1:$AY$2,2,0))-((Atempts!W15-1)*10)))))</f>
        <v/>
      </c>
      <c r="X15" s="6" t="str">
        <f>IF($B15="","",(IF(Atempts!X15="","",((HLOOKUP(X$1,'Assist Tables'!$B$1:$AY$2,2,0))-((Atempts!X15-1)*10)))))</f>
        <v/>
      </c>
      <c r="Y15" s="6" t="str">
        <f>IF($B15="","",(IF(Atempts!Y15="","",((HLOOKUP(Y$1,'Assist Tables'!$B$1:$AY$2,2,0))-((Atempts!Y15-1)*10)))))</f>
        <v/>
      </c>
      <c r="Z15" s="6" t="str">
        <f>IF($B15="","",(IF(Atempts!Z15="","",((HLOOKUP(Z$1,'Assist Tables'!$B$1:$AY$2,2,0))-((Atempts!Z15-1)*10)))))</f>
        <v/>
      </c>
      <c r="AA15" s="6" t="str">
        <f>IF($B15="","",(IF(Atempts!AA15="","",((HLOOKUP(AA$1,'Assist Tables'!$B$1:$AY$2,2,0))-((Atempts!AA15-1)*10)))))</f>
        <v/>
      </c>
      <c r="AB15" s="6" t="str">
        <f>IF($B15="","",(IF(Atempts!AB15="","",((HLOOKUP(AB$1,'Assist Tables'!$B$1:$AY$2,2,0))-((Atempts!AB15-1)*10)))))</f>
        <v/>
      </c>
      <c r="AC15" s="6" t="str">
        <f>IF($B15="","",(IF(Atempts!AC15="","",((HLOOKUP(AC$1,'Assist Tables'!$B$1:$AY$2,2,0))-((Atempts!AC15-1)*10)))))</f>
        <v/>
      </c>
      <c r="AD15" s="6" t="str">
        <f>IF($B15="","",(IF(Atempts!AD15="","",((HLOOKUP(AD$1,'Assist Tables'!$B$1:$AY$2,2,0))-((Atempts!AD15-1)*10)))))</f>
        <v/>
      </c>
      <c r="AE15" s="6" t="str">
        <f>IF($B15="","",(IF(Atempts!AE15="","",((HLOOKUP(AE$1,'Assist Tables'!$B$1:$AY$2,2,0))-((Atempts!AE15-1)*10)))))</f>
        <v/>
      </c>
      <c r="AF15" s="6" t="str">
        <f>IF($B15="","",(IF(Atempts!AF15="","",((HLOOKUP(AF$1,'Assist Tables'!$B$1:$AY$2,2,0))-((Atempts!AF15-1)*10)))))</f>
        <v/>
      </c>
      <c r="AG15" s="6" t="str">
        <f>IF($B15="","",(IF(Atempts!AG15="","",((HLOOKUP(AG$1,'Assist Tables'!$B$1:$AY$2,2,0))-((Atempts!AG15-1)*10)))))</f>
        <v/>
      </c>
      <c r="AH15" s="6" t="str">
        <f>IF($B15="","",(IF(Atempts!AH15="","",((HLOOKUP(AH$1,'Assist Tables'!$B$1:$AY$2,2,0))-((Atempts!AH15-1)*10)))))</f>
        <v/>
      </c>
      <c r="AI15" s="6" t="str">
        <f>IF($B15="","",(IF(Atempts!AI15="","",((HLOOKUP(AI$1,'Assist Tables'!$B$1:$AY$2,2,0))-((Atempts!AI15-1)*10)))))</f>
        <v/>
      </c>
      <c r="AJ15" s="6" t="str">
        <f>IF($B15="","",(IF(Atempts!AJ15="","",((HLOOKUP(AJ$1,'Assist Tables'!$B$1:$AY$2,2,0))-((Atempts!AJ15-1)*10)))))</f>
        <v/>
      </c>
      <c r="AK15" s="6" t="str">
        <f>IF($B15="","",(IF(Atempts!AK15="","",((HLOOKUP(AK$1,'Assist Tables'!$B$1:$AY$2,2,0))-((Atempts!AK15-1)*10)))))</f>
        <v/>
      </c>
      <c r="AL15" s="6" t="str">
        <f>IF($B15="","",(IF(Atempts!AL15="","",((HLOOKUP(AL$1,'Assist Tables'!$B$1:$AY$2,2,0))-((Atempts!AL15-1)*10)))))</f>
        <v/>
      </c>
      <c r="AM15" s="6" t="str">
        <f>IF($B15="","",(IF(Atempts!AM15="","",((HLOOKUP(AM$1,'Assist Tables'!$B$1:$AY$2,2,0))-((Atempts!AM15-1)*10)))))</f>
        <v/>
      </c>
      <c r="AN15" s="6" t="str">
        <f>IF($B15="","",(IF(Atempts!AN15="","",((HLOOKUP(AN$1,'Assist Tables'!$B$1:$AY$2,2,0))-((Atempts!AN15-1)*10)))))</f>
        <v/>
      </c>
      <c r="AO15" s="6" t="str">
        <f>IF($B15="","",(IF(Atempts!AO15="","",((HLOOKUP(AO$1,'Assist Tables'!$B$1:$AY$2,2,0))-((Atempts!AO15-1)*10)))))</f>
        <v/>
      </c>
      <c r="AP15" s="6" t="str">
        <f>IF($B15="","",(IF(Atempts!AP15="","",((HLOOKUP(AP$1,'Assist Tables'!$B$1:$AY$2,2,0))-((Atempts!AP15-1)*10)))))</f>
        <v/>
      </c>
      <c r="AQ15" s="6" t="str">
        <f>IF($B15="","",(IF(Atempts!AQ15="","",((HLOOKUP(AQ$1,'Assist Tables'!$B$1:$AY$2,2,0))-((Atempts!AQ15-1)*10)))))</f>
        <v/>
      </c>
      <c r="AR15" s="6" t="str">
        <f>IF($B15="","",(IF(Atempts!AR15="","",((HLOOKUP(AR$1,'Assist Tables'!$B$1:$AY$2,2,0))-((Atempts!AR15-1)*10)))))</f>
        <v/>
      </c>
      <c r="AS15" s="6" t="str">
        <f>IF($B15="","",(IF(Atempts!AS15="","",((HLOOKUP(AS$1,'Assist Tables'!$B$1:$AY$2,2,0))-((Atempts!AS15-1)*10)))))</f>
        <v/>
      </c>
      <c r="AT15" s="6" t="str">
        <f>IF($B15="","",(IF(Atempts!AT15="","",((HLOOKUP(AT$1,'Assist Tables'!$B$1:$AY$2,2,0))-((Atempts!AT15-1)*10)))))</f>
        <v/>
      </c>
      <c r="AU15" s="6" t="str">
        <f>IF($B15="","",(IF(Atempts!AU15="","",((HLOOKUP(AU$1,'Assist Tables'!$B$1:$AY$2,2,0))-((Atempts!AU15-1)*10)))))</f>
        <v/>
      </c>
      <c r="AV15" s="6" t="str">
        <f>IF($B15="","",(IF(Atempts!AV15="","",((HLOOKUP(AV$1,'Assist Tables'!$B$1:$AY$2,2,0))-((Atempts!AV15-1)*10)))))</f>
        <v/>
      </c>
      <c r="AW15" s="6" t="str">
        <f>IF($B15="","",(IF(Atempts!AW15="","",((HLOOKUP(AW$1,'Assist Tables'!$B$1:$AY$2,2,0))-((Atempts!AW15-1)*10)))))</f>
        <v/>
      </c>
      <c r="AX15" s="6" t="str">
        <f>IF($B15="","",(IF(Atempts!AX15="","",((HLOOKUP(AX$1,'Assist Tables'!$B$1:$AY$2,2,0))-((Atempts!AX15-1)*10)))))</f>
        <v/>
      </c>
      <c r="AY15" s="6" t="str">
        <f>IF($B15="","",(IF(Atempts!AY15="","",((HLOOKUP(AY$1,'Assist Tables'!$B$1:$AY$2,2,0))-((Atempts!AY15-1)*10)))))</f>
        <v/>
      </c>
      <c r="AZ15" s="6" t="str">
        <f>IF($B15="","",(IF(Atempts!AZ15="","",((HLOOKUP(AZ$1,'Assist Tables'!$B$1:$AY$2,2,0))-((Atempts!AZ15-1)*10)))))</f>
        <v/>
      </c>
      <c r="BA15" s="2"/>
    </row>
    <row r="16" spans="1:53" ht="14.25" customHeight="1" x14ac:dyDescent="0.25">
      <c r="A16" s="19">
        <f>IF(Competitors!A16="","",Competitors!A16)</f>
        <v>15</v>
      </c>
      <c r="B16" s="25" t="str">
        <f>IF(Competitors!B16=0,"",Competitors!B16)</f>
        <v>איתמר עטייה</v>
      </c>
      <c r="C16" s="6" t="str">
        <f>IF($B16="","",(IF(Atempts!C16="","",((HLOOKUP(C$1,'Assist Tables'!$B$1:$AY$2,2,0))-((Atempts!C16-1)*10)))))</f>
        <v/>
      </c>
      <c r="D16" s="6" t="str">
        <f>IF($B16="","",(IF(Atempts!D16="","",((HLOOKUP(D$1,'Assist Tables'!$B$1:$AY$2,2,0))-((Atempts!D16-1)*10)))))</f>
        <v/>
      </c>
      <c r="E16" s="6" t="str">
        <f>IF($B16="","",(IF(Atempts!E16="","",((HLOOKUP(E$1,'Assist Tables'!$B$1:$AY$2,2,0))-((Atempts!E16-1)*10)))))</f>
        <v/>
      </c>
      <c r="F16" s="6" t="str">
        <f>IF($B16="","",(IF(Atempts!F16="","",((HLOOKUP(F$1,'Assist Tables'!$B$1:$AY$2,2,0))-((Atempts!F16-1)*10)))))</f>
        <v/>
      </c>
      <c r="G16" s="6" t="str">
        <f>IF($B16="","",(IF(Atempts!G16="","",((HLOOKUP(G$1,'Assist Tables'!$B$1:$AY$2,2,0))-((Atempts!G16-1)*10)))))</f>
        <v/>
      </c>
      <c r="H16" s="6" t="str">
        <f>IF($B16="","",(IF(Atempts!H16="","",((HLOOKUP(H$1,'Assist Tables'!$B$1:$AY$2,2,0))-((Atempts!H16-1)*10)))))</f>
        <v/>
      </c>
      <c r="I16" s="6" t="str">
        <f>IF($B16="","",(IF(Atempts!I16="","",((HLOOKUP(I$1,'Assist Tables'!$B$1:$AY$2,2,0))-((Atempts!I16-1)*10)))))</f>
        <v/>
      </c>
      <c r="J16" s="6" t="str">
        <f>IF($B16="","",(IF(Atempts!J16="","",((HLOOKUP(J$1,'Assist Tables'!$B$1:$AY$2,2,0))-((Atempts!J16-1)*10)))))</f>
        <v/>
      </c>
      <c r="K16" s="6" t="str">
        <f>IF($B16="","",(IF(Atempts!K16="","",((HLOOKUP(K$1,'Assist Tables'!$B$1:$AY$2,2,0))-((Atempts!K16-1)*10)))))</f>
        <v/>
      </c>
      <c r="L16" s="6" t="str">
        <f>IF($B16="","",(IF(Atempts!L16="","",((HLOOKUP(L$1,'Assist Tables'!$B$1:$AY$2,2,0))-((Atempts!L16-1)*10)))))</f>
        <v/>
      </c>
      <c r="M16" s="6" t="str">
        <f>IF($B16="","",(IF(Atempts!M16="","",((HLOOKUP(M$1,'Assist Tables'!$B$1:$AY$2,2,0))-((Atempts!M16-1)*10)))))</f>
        <v/>
      </c>
      <c r="N16" s="6" t="str">
        <f>IF($B16="","",(IF(Atempts!N16="","",((HLOOKUP(N$1,'Assist Tables'!$B$1:$AY$2,2,0))-((Atempts!N16-1)*10)))))</f>
        <v/>
      </c>
      <c r="O16" s="6" t="str">
        <f>IF($B16="","",(IF(Atempts!O16="","",((HLOOKUP(O$1,'Assist Tables'!$B$1:$AY$2,2,0))-((Atempts!O16-1)*10)))))</f>
        <v/>
      </c>
      <c r="P16" s="6" t="str">
        <f>IF($B16="","",(IF(Atempts!P16="","",((HLOOKUP(P$1,'Assist Tables'!$B$1:$AY$2,2,0))-((Atempts!P16-1)*10)))))</f>
        <v/>
      </c>
      <c r="Q16" s="6" t="str">
        <f>IF($B16="","",(IF(Atempts!Q16="","",((HLOOKUP(Q$1,'Assist Tables'!$B$1:$AY$2,2,0))-((Atempts!Q16-1)*10)))))</f>
        <v/>
      </c>
      <c r="R16" s="6" t="str">
        <f>IF($B16="","",(IF(Atempts!R16="","",((HLOOKUP(R$1,'Assist Tables'!$B$1:$AY$2,2,0))-((Atempts!R16-1)*10)))))</f>
        <v/>
      </c>
      <c r="S16" s="6" t="str">
        <f>IF($B16="","",(IF(Atempts!S16="","",((HLOOKUP(S$1,'Assist Tables'!$B$1:$AY$2,2,0))-((Atempts!S16-1)*10)))))</f>
        <v/>
      </c>
      <c r="T16" s="6" t="str">
        <f>IF($B16="","",(IF(Atempts!T16="","",((HLOOKUP(T$1,'Assist Tables'!$B$1:$AY$2,2,0))-((Atempts!T16-1)*10)))))</f>
        <v/>
      </c>
      <c r="U16" s="6" t="str">
        <f>IF($B16="","",(IF(Atempts!U16="","",((HLOOKUP(U$1,'Assist Tables'!$B$1:$AY$2,2,0))-((Atempts!U16-1)*10)))))</f>
        <v/>
      </c>
      <c r="V16" s="6" t="str">
        <f>IF($B16="","",(IF(Atempts!V16="","",((HLOOKUP(V$1,'Assist Tables'!$B$1:$AY$2,2,0))-((Atempts!V16-1)*10)))))</f>
        <v/>
      </c>
      <c r="W16" s="6" t="str">
        <f>IF($B16="","",(IF(Atempts!W16="","",((HLOOKUP(W$1,'Assist Tables'!$B$1:$AY$2,2,0))-((Atempts!W16-1)*10)))))</f>
        <v/>
      </c>
      <c r="X16" s="6" t="str">
        <f>IF($B16="","",(IF(Atempts!X16="","",((HLOOKUP(X$1,'Assist Tables'!$B$1:$AY$2,2,0))-((Atempts!X16-1)*10)))))</f>
        <v/>
      </c>
      <c r="Y16" s="6" t="str">
        <f>IF($B16="","",(IF(Atempts!Y16="","",((HLOOKUP(Y$1,'Assist Tables'!$B$1:$AY$2,2,0))-((Atempts!Y16-1)*10)))))</f>
        <v/>
      </c>
      <c r="Z16" s="6" t="str">
        <f>IF($B16="","",(IF(Atempts!Z16="","",((HLOOKUP(Z$1,'Assist Tables'!$B$1:$AY$2,2,0))-((Atempts!Z16-1)*10)))))</f>
        <v/>
      </c>
      <c r="AA16" s="6" t="str">
        <f>IF($B16="","",(IF(Atempts!AA16="","",((HLOOKUP(AA$1,'Assist Tables'!$B$1:$AY$2,2,0))-((Atempts!AA16-1)*10)))))</f>
        <v/>
      </c>
      <c r="AB16" s="6" t="str">
        <f>IF($B16="","",(IF(Atempts!AB16="","",((HLOOKUP(AB$1,'Assist Tables'!$B$1:$AY$2,2,0))-((Atempts!AB16-1)*10)))))</f>
        <v/>
      </c>
      <c r="AC16" s="6" t="str">
        <f>IF($B16="","",(IF(Atempts!AC16="","",((HLOOKUP(AC$1,'Assist Tables'!$B$1:$AY$2,2,0))-((Atempts!AC16-1)*10)))))</f>
        <v/>
      </c>
      <c r="AD16" s="6" t="str">
        <f>IF($B16="","",(IF(Atempts!AD16="","",((HLOOKUP(AD$1,'Assist Tables'!$B$1:$AY$2,2,0))-((Atempts!AD16-1)*10)))))</f>
        <v/>
      </c>
      <c r="AE16" s="6" t="str">
        <f>IF($B16="","",(IF(Atempts!AE16="","",((HLOOKUP(AE$1,'Assist Tables'!$B$1:$AY$2,2,0))-((Atempts!AE16-1)*10)))))</f>
        <v/>
      </c>
      <c r="AF16" s="6" t="str">
        <f>IF($B16="","",(IF(Atempts!AF16="","",((HLOOKUP(AF$1,'Assist Tables'!$B$1:$AY$2,2,0))-((Atempts!AF16-1)*10)))))</f>
        <v/>
      </c>
      <c r="AG16" s="6" t="str">
        <f>IF($B16="","",(IF(Atempts!AG16="","",((HLOOKUP(AG$1,'Assist Tables'!$B$1:$AY$2,2,0))-((Atempts!AG16-1)*10)))))</f>
        <v/>
      </c>
      <c r="AH16" s="6" t="str">
        <f>IF($B16="","",(IF(Atempts!AH16="","",((HLOOKUP(AH$1,'Assist Tables'!$B$1:$AY$2,2,0))-((Atempts!AH16-1)*10)))))</f>
        <v/>
      </c>
      <c r="AI16" s="6" t="str">
        <f>IF($B16="","",(IF(Atempts!AI16="","",((HLOOKUP(AI$1,'Assist Tables'!$B$1:$AY$2,2,0))-((Atempts!AI16-1)*10)))))</f>
        <v/>
      </c>
      <c r="AJ16" s="6" t="str">
        <f>IF($B16="","",(IF(Atempts!AJ16="","",((HLOOKUP(AJ$1,'Assist Tables'!$B$1:$AY$2,2,0))-((Atempts!AJ16-1)*10)))))</f>
        <v/>
      </c>
      <c r="AK16" s="6" t="str">
        <f>IF($B16="","",(IF(Atempts!AK16="","",((HLOOKUP(AK$1,'Assist Tables'!$B$1:$AY$2,2,0))-((Atempts!AK16-1)*10)))))</f>
        <v/>
      </c>
      <c r="AL16" s="6" t="str">
        <f>IF($B16="","",(IF(Atempts!AL16="","",((HLOOKUP(AL$1,'Assist Tables'!$B$1:$AY$2,2,0))-((Atempts!AL16-1)*10)))))</f>
        <v/>
      </c>
      <c r="AM16" s="6" t="str">
        <f>IF($B16="","",(IF(Atempts!AM16="","",((HLOOKUP(AM$1,'Assist Tables'!$B$1:$AY$2,2,0))-((Atempts!AM16-1)*10)))))</f>
        <v/>
      </c>
      <c r="AN16" s="6" t="str">
        <f>IF($B16="","",(IF(Atempts!AN16="","",((HLOOKUP(AN$1,'Assist Tables'!$B$1:$AY$2,2,0))-((Atempts!AN16-1)*10)))))</f>
        <v/>
      </c>
      <c r="AO16" s="6" t="str">
        <f>IF($B16="","",(IF(Atempts!AO16="","",((HLOOKUP(AO$1,'Assist Tables'!$B$1:$AY$2,2,0))-((Atempts!AO16-1)*10)))))</f>
        <v/>
      </c>
      <c r="AP16" s="6" t="str">
        <f>IF($B16="","",(IF(Atempts!AP16="","",((HLOOKUP(AP$1,'Assist Tables'!$B$1:$AY$2,2,0))-((Atempts!AP16-1)*10)))))</f>
        <v/>
      </c>
      <c r="AQ16" s="6" t="str">
        <f>IF($B16="","",(IF(Atempts!AQ16="","",((HLOOKUP(AQ$1,'Assist Tables'!$B$1:$AY$2,2,0))-((Atempts!AQ16-1)*10)))))</f>
        <v/>
      </c>
      <c r="AR16" s="6" t="str">
        <f>IF($B16="","",(IF(Atempts!AR16="","",((HLOOKUP(AR$1,'Assist Tables'!$B$1:$AY$2,2,0))-((Atempts!AR16-1)*10)))))</f>
        <v/>
      </c>
      <c r="AS16" s="6" t="str">
        <f>IF($B16="","",(IF(Atempts!AS16="","",((HLOOKUP(AS$1,'Assist Tables'!$B$1:$AY$2,2,0))-((Atempts!AS16-1)*10)))))</f>
        <v/>
      </c>
      <c r="AT16" s="6" t="str">
        <f>IF($B16="","",(IF(Atempts!AT16="","",((HLOOKUP(AT$1,'Assist Tables'!$B$1:$AY$2,2,0))-((Atempts!AT16-1)*10)))))</f>
        <v/>
      </c>
      <c r="AU16" s="6" t="str">
        <f>IF($B16="","",(IF(Atempts!AU16="","",((HLOOKUP(AU$1,'Assist Tables'!$B$1:$AY$2,2,0))-((Atempts!AU16-1)*10)))))</f>
        <v/>
      </c>
      <c r="AV16" s="6" t="str">
        <f>IF($B16="","",(IF(Atempts!AV16="","",((HLOOKUP(AV$1,'Assist Tables'!$B$1:$AY$2,2,0))-((Atempts!AV16-1)*10)))))</f>
        <v/>
      </c>
      <c r="AW16" s="6" t="str">
        <f>IF($B16="","",(IF(Atempts!AW16="","",((HLOOKUP(AW$1,'Assist Tables'!$B$1:$AY$2,2,0))-((Atempts!AW16-1)*10)))))</f>
        <v/>
      </c>
      <c r="AX16" s="6" t="str">
        <f>IF($B16="","",(IF(Atempts!AX16="","",((HLOOKUP(AX$1,'Assist Tables'!$B$1:$AY$2,2,0))-((Atempts!AX16-1)*10)))))</f>
        <v/>
      </c>
      <c r="AY16" s="6" t="str">
        <f>IF($B16="","",(IF(Atempts!AY16="","",((HLOOKUP(AY$1,'Assist Tables'!$B$1:$AY$2,2,0))-((Atempts!AY16-1)*10)))))</f>
        <v/>
      </c>
      <c r="AZ16" s="6" t="str">
        <f>IF($B16="","",(IF(Atempts!AZ16="","",((HLOOKUP(AZ$1,'Assist Tables'!$B$1:$AY$2,2,0))-((Atempts!AZ16-1)*10)))))</f>
        <v/>
      </c>
      <c r="BA16" s="2"/>
    </row>
    <row r="17" spans="1:53" ht="14.25" customHeight="1" x14ac:dyDescent="0.25">
      <c r="A17" s="19">
        <f>IF(Competitors!A17="","",Competitors!A17)</f>
        <v>16</v>
      </c>
      <c r="B17" s="25" t="str">
        <f>IF(Competitors!B17=0,"",Competitors!B17)</f>
        <v>איתמר צרפתי</v>
      </c>
      <c r="C17" s="6" t="str">
        <f>IF($B17="","",(IF(Atempts!C17="","",((HLOOKUP(C$1,'Assist Tables'!$B$1:$AY$2,2,0))-((Atempts!C17-1)*10)))))</f>
        <v/>
      </c>
      <c r="D17" s="6" t="str">
        <f>IF($B17="","",(IF(Atempts!D17="","",((HLOOKUP(D$1,'Assist Tables'!$B$1:$AY$2,2,0))-((Atempts!D17-1)*10)))))</f>
        <v/>
      </c>
      <c r="E17" s="6" t="str">
        <f>IF($B17="","",(IF(Atempts!E17="","",((HLOOKUP(E$1,'Assist Tables'!$B$1:$AY$2,2,0))-((Atempts!E17-1)*10)))))</f>
        <v/>
      </c>
      <c r="F17" s="6" t="str">
        <f>IF($B17="","",(IF(Atempts!F17="","",((HLOOKUP(F$1,'Assist Tables'!$B$1:$AY$2,2,0))-((Atempts!F17-1)*10)))))</f>
        <v/>
      </c>
      <c r="G17" s="6" t="str">
        <f>IF($B17="","",(IF(Atempts!G17="","",((HLOOKUP(G$1,'Assist Tables'!$B$1:$AY$2,2,0))-((Atempts!G17-1)*10)))))</f>
        <v/>
      </c>
      <c r="H17" s="6" t="str">
        <f>IF($B17="","",(IF(Atempts!H17="","",((HLOOKUP(H$1,'Assist Tables'!$B$1:$AY$2,2,0))-((Atempts!H17-1)*10)))))</f>
        <v/>
      </c>
      <c r="I17" s="6" t="str">
        <f>IF($B17="","",(IF(Atempts!I17="","",((HLOOKUP(I$1,'Assist Tables'!$B$1:$AY$2,2,0))-((Atempts!I17-1)*10)))))</f>
        <v/>
      </c>
      <c r="J17" s="6" t="str">
        <f>IF($B17="","",(IF(Atempts!J17="","",((HLOOKUP(J$1,'Assist Tables'!$B$1:$AY$2,2,0))-((Atempts!J17-1)*10)))))</f>
        <v/>
      </c>
      <c r="K17" s="6" t="str">
        <f>IF($B17="","",(IF(Atempts!K17="","",((HLOOKUP(K$1,'Assist Tables'!$B$1:$AY$2,2,0))-((Atempts!K17-1)*10)))))</f>
        <v/>
      </c>
      <c r="L17" s="6" t="str">
        <f>IF($B17="","",(IF(Atempts!L17="","",((HLOOKUP(L$1,'Assist Tables'!$B$1:$AY$2,2,0))-((Atempts!L17-1)*10)))))</f>
        <v/>
      </c>
      <c r="M17" s="6" t="str">
        <f>IF($B17="","",(IF(Atempts!M17="","",((HLOOKUP(M$1,'Assist Tables'!$B$1:$AY$2,2,0))-((Atempts!M17-1)*10)))))</f>
        <v/>
      </c>
      <c r="N17" s="6" t="str">
        <f>IF($B17="","",(IF(Atempts!N17="","",((HLOOKUP(N$1,'Assist Tables'!$B$1:$AY$2,2,0))-((Atempts!N17-1)*10)))))</f>
        <v/>
      </c>
      <c r="O17" s="6" t="str">
        <f>IF($B17="","",(IF(Atempts!O17="","",((HLOOKUP(O$1,'Assist Tables'!$B$1:$AY$2,2,0))-((Atempts!O17-1)*10)))))</f>
        <v/>
      </c>
      <c r="P17" s="6" t="str">
        <f>IF($B17="","",(IF(Atempts!P17="","",((HLOOKUP(P$1,'Assist Tables'!$B$1:$AY$2,2,0))-((Atempts!P17-1)*10)))))</f>
        <v/>
      </c>
      <c r="Q17" s="6" t="str">
        <f>IF($B17="","",(IF(Atempts!Q17="","",((HLOOKUP(Q$1,'Assist Tables'!$B$1:$AY$2,2,0))-((Atempts!Q17-1)*10)))))</f>
        <v/>
      </c>
      <c r="R17" s="6" t="str">
        <f>IF($B17="","",(IF(Atempts!R17="","",((HLOOKUP(R$1,'Assist Tables'!$B$1:$AY$2,2,0))-((Atempts!R17-1)*10)))))</f>
        <v/>
      </c>
      <c r="S17" s="6" t="str">
        <f>IF($B17="","",(IF(Atempts!S17="","",((HLOOKUP(S$1,'Assist Tables'!$B$1:$AY$2,2,0))-((Atempts!S17-1)*10)))))</f>
        <v/>
      </c>
      <c r="T17" s="6" t="str">
        <f>IF($B17="","",(IF(Atempts!T17="","",((HLOOKUP(T$1,'Assist Tables'!$B$1:$AY$2,2,0))-((Atempts!T17-1)*10)))))</f>
        <v/>
      </c>
      <c r="U17" s="6" t="str">
        <f>IF($B17="","",(IF(Atempts!U17="","",((HLOOKUP(U$1,'Assist Tables'!$B$1:$AY$2,2,0))-((Atempts!U17-1)*10)))))</f>
        <v/>
      </c>
      <c r="V17" s="6" t="str">
        <f>IF($B17="","",(IF(Atempts!V17="","",((HLOOKUP(V$1,'Assist Tables'!$B$1:$AY$2,2,0))-((Atempts!V17-1)*10)))))</f>
        <v/>
      </c>
      <c r="W17" s="6" t="str">
        <f>IF($B17="","",(IF(Atempts!W17="","",((HLOOKUP(W$1,'Assist Tables'!$B$1:$AY$2,2,0))-((Atempts!W17-1)*10)))))</f>
        <v/>
      </c>
      <c r="X17" s="6" t="str">
        <f>IF($B17="","",(IF(Atempts!X17="","",((HLOOKUP(X$1,'Assist Tables'!$B$1:$AY$2,2,0))-((Atempts!X17-1)*10)))))</f>
        <v/>
      </c>
      <c r="Y17" s="6" t="str">
        <f>IF($B17="","",(IF(Atempts!Y17="","",((HLOOKUP(Y$1,'Assist Tables'!$B$1:$AY$2,2,0))-((Atempts!Y17-1)*10)))))</f>
        <v/>
      </c>
      <c r="Z17" s="6" t="str">
        <f>IF($B17="","",(IF(Atempts!Z17="","",((HLOOKUP(Z$1,'Assist Tables'!$B$1:$AY$2,2,0))-((Atempts!Z17-1)*10)))))</f>
        <v/>
      </c>
      <c r="AA17" s="6" t="str">
        <f>IF($B17="","",(IF(Atempts!AA17="","",((HLOOKUP(AA$1,'Assist Tables'!$B$1:$AY$2,2,0))-((Atempts!AA17-1)*10)))))</f>
        <v/>
      </c>
      <c r="AB17" s="6" t="str">
        <f>IF($B17="","",(IF(Atempts!AB17="","",((HLOOKUP(AB$1,'Assist Tables'!$B$1:$AY$2,2,0))-((Atempts!AB17-1)*10)))))</f>
        <v/>
      </c>
      <c r="AC17" s="6" t="str">
        <f>IF($B17="","",(IF(Atempts!AC17="","",((HLOOKUP(AC$1,'Assist Tables'!$B$1:$AY$2,2,0))-((Atempts!AC17-1)*10)))))</f>
        <v/>
      </c>
      <c r="AD17" s="6" t="str">
        <f>IF($B17="","",(IF(Atempts!AD17="","",((HLOOKUP(AD$1,'Assist Tables'!$B$1:$AY$2,2,0))-((Atempts!AD17-1)*10)))))</f>
        <v/>
      </c>
      <c r="AE17" s="6" t="str">
        <f>IF($B17="","",(IF(Atempts!AE17="","",((HLOOKUP(AE$1,'Assist Tables'!$B$1:$AY$2,2,0))-((Atempts!AE17-1)*10)))))</f>
        <v/>
      </c>
      <c r="AF17" s="6" t="str">
        <f>IF($B17="","",(IF(Atempts!AF17="","",((HLOOKUP(AF$1,'Assist Tables'!$B$1:$AY$2,2,0))-((Atempts!AF17-1)*10)))))</f>
        <v/>
      </c>
      <c r="AG17" s="6" t="str">
        <f>IF($B17="","",(IF(Atempts!AG17="","",((HLOOKUP(AG$1,'Assist Tables'!$B$1:$AY$2,2,0))-((Atempts!AG17-1)*10)))))</f>
        <v/>
      </c>
      <c r="AH17" s="6" t="str">
        <f>IF($B17="","",(IF(Atempts!AH17="","",((HLOOKUP(AH$1,'Assist Tables'!$B$1:$AY$2,2,0))-((Atempts!AH17-1)*10)))))</f>
        <v/>
      </c>
      <c r="AI17" s="6" t="str">
        <f>IF($B17="","",(IF(Atempts!AI17="","",((HLOOKUP(AI$1,'Assist Tables'!$B$1:$AY$2,2,0))-((Atempts!AI17-1)*10)))))</f>
        <v/>
      </c>
      <c r="AJ17" s="6" t="str">
        <f>IF($B17="","",(IF(Atempts!AJ17="","",((HLOOKUP(AJ$1,'Assist Tables'!$B$1:$AY$2,2,0))-((Atempts!AJ17-1)*10)))))</f>
        <v/>
      </c>
      <c r="AK17" s="6" t="str">
        <f>IF($B17="","",(IF(Atempts!AK17="","",((HLOOKUP(AK$1,'Assist Tables'!$B$1:$AY$2,2,0))-((Atempts!AK17-1)*10)))))</f>
        <v/>
      </c>
      <c r="AL17" s="6" t="str">
        <f>IF($B17="","",(IF(Atempts!AL17="","",((HLOOKUP(AL$1,'Assist Tables'!$B$1:$AY$2,2,0))-((Atempts!AL17-1)*10)))))</f>
        <v/>
      </c>
      <c r="AM17" s="6" t="str">
        <f>IF($B17="","",(IF(Atempts!AM17="","",((HLOOKUP(AM$1,'Assist Tables'!$B$1:$AY$2,2,0))-((Atempts!AM17-1)*10)))))</f>
        <v/>
      </c>
      <c r="AN17" s="6" t="str">
        <f>IF($B17="","",(IF(Atempts!AN17="","",((HLOOKUP(AN$1,'Assist Tables'!$B$1:$AY$2,2,0))-((Atempts!AN17-1)*10)))))</f>
        <v/>
      </c>
      <c r="AO17" s="6" t="str">
        <f>IF($B17="","",(IF(Atempts!AO17="","",((HLOOKUP(AO$1,'Assist Tables'!$B$1:$AY$2,2,0))-((Atempts!AO17-1)*10)))))</f>
        <v/>
      </c>
      <c r="AP17" s="6" t="str">
        <f>IF($B17="","",(IF(Atempts!AP17="","",((HLOOKUP(AP$1,'Assist Tables'!$B$1:$AY$2,2,0))-((Atempts!AP17-1)*10)))))</f>
        <v/>
      </c>
      <c r="AQ17" s="6" t="str">
        <f>IF($B17="","",(IF(Atempts!AQ17="","",((HLOOKUP(AQ$1,'Assist Tables'!$B$1:$AY$2,2,0))-((Atempts!AQ17-1)*10)))))</f>
        <v/>
      </c>
      <c r="AR17" s="6" t="str">
        <f>IF($B17="","",(IF(Atempts!AR17="","",((HLOOKUP(AR$1,'Assist Tables'!$B$1:$AY$2,2,0))-((Atempts!AR17-1)*10)))))</f>
        <v/>
      </c>
      <c r="AS17" s="6" t="str">
        <f>IF($B17="","",(IF(Atempts!AS17="","",((HLOOKUP(AS$1,'Assist Tables'!$B$1:$AY$2,2,0))-((Atempts!AS17-1)*10)))))</f>
        <v/>
      </c>
      <c r="AT17" s="6" t="str">
        <f>IF($B17="","",(IF(Atempts!AT17="","",((HLOOKUP(AT$1,'Assist Tables'!$B$1:$AY$2,2,0))-((Atempts!AT17-1)*10)))))</f>
        <v/>
      </c>
      <c r="AU17" s="6" t="str">
        <f>IF($B17="","",(IF(Atempts!AU17="","",((HLOOKUP(AU$1,'Assist Tables'!$B$1:$AY$2,2,0))-((Atempts!AU17-1)*10)))))</f>
        <v/>
      </c>
      <c r="AV17" s="6" t="str">
        <f>IF($B17="","",(IF(Atempts!AV17="","",((HLOOKUP(AV$1,'Assist Tables'!$B$1:$AY$2,2,0))-((Atempts!AV17-1)*10)))))</f>
        <v/>
      </c>
      <c r="AW17" s="6" t="str">
        <f>IF($B17="","",(IF(Atempts!AW17="","",((HLOOKUP(AW$1,'Assist Tables'!$B$1:$AY$2,2,0))-((Atempts!AW17-1)*10)))))</f>
        <v/>
      </c>
      <c r="AX17" s="6" t="str">
        <f>IF($B17="","",(IF(Atempts!AX17="","",((HLOOKUP(AX$1,'Assist Tables'!$B$1:$AY$2,2,0))-((Atempts!AX17-1)*10)))))</f>
        <v/>
      </c>
      <c r="AY17" s="6" t="str">
        <f>IF($B17="","",(IF(Atempts!AY17="","",((HLOOKUP(AY$1,'Assist Tables'!$B$1:$AY$2,2,0))-((Atempts!AY17-1)*10)))))</f>
        <v/>
      </c>
      <c r="AZ17" s="6" t="str">
        <f>IF($B17="","",(IF(Atempts!AZ17="","",((HLOOKUP(AZ$1,'Assist Tables'!$B$1:$AY$2,2,0))-((Atempts!AZ17-1)*10)))))</f>
        <v/>
      </c>
      <c r="BA17" s="2"/>
    </row>
    <row r="18" spans="1:53" ht="14.25" customHeight="1" x14ac:dyDescent="0.25">
      <c r="A18" s="19">
        <f>IF(Competitors!A18="","",Competitors!A18)</f>
        <v>17</v>
      </c>
      <c r="B18" s="25" t="str">
        <f>IF(Competitors!B18=0,"",Competitors!B18)</f>
        <v>איתן יופה</v>
      </c>
      <c r="C18" s="6" t="str">
        <f>IF($B18="","",(IF(Atempts!C18="","",((HLOOKUP(C$1,'Assist Tables'!$B$1:$AY$2,2,0))-((Atempts!C18-1)*10)))))</f>
        <v/>
      </c>
      <c r="D18" s="6" t="str">
        <f>IF($B18="","",(IF(Atempts!D18="","",((HLOOKUP(D$1,'Assist Tables'!$B$1:$AY$2,2,0))-((Atempts!D18-1)*10)))))</f>
        <v/>
      </c>
      <c r="E18" s="6" t="str">
        <f>IF($B18="","",(IF(Atempts!E18="","",((HLOOKUP(E$1,'Assist Tables'!$B$1:$AY$2,2,0))-((Atempts!E18-1)*10)))))</f>
        <v/>
      </c>
      <c r="F18" s="6" t="str">
        <f>IF($B18="","",(IF(Atempts!F18="","",((HLOOKUP(F$1,'Assist Tables'!$B$1:$AY$2,2,0))-((Atempts!F18-1)*10)))))</f>
        <v/>
      </c>
      <c r="G18" s="6" t="str">
        <f>IF($B18="","",(IF(Atempts!G18="","",((HLOOKUP(G$1,'Assist Tables'!$B$1:$AY$2,2,0))-((Atempts!G18-1)*10)))))</f>
        <v/>
      </c>
      <c r="H18" s="6" t="str">
        <f>IF($B18="","",(IF(Atempts!H18="","",((HLOOKUP(H$1,'Assist Tables'!$B$1:$AY$2,2,0))-((Atempts!H18-1)*10)))))</f>
        <v/>
      </c>
      <c r="I18" s="6" t="str">
        <f>IF($B18="","",(IF(Atempts!I18="","",((HLOOKUP(I$1,'Assist Tables'!$B$1:$AY$2,2,0))-((Atempts!I18-1)*10)))))</f>
        <v/>
      </c>
      <c r="J18" s="6" t="str">
        <f>IF($B18="","",(IF(Atempts!J18="","",((HLOOKUP(J$1,'Assist Tables'!$B$1:$AY$2,2,0))-((Atempts!J18-1)*10)))))</f>
        <v/>
      </c>
      <c r="K18" s="6" t="str">
        <f>IF($B18="","",(IF(Atempts!K18="","",((HLOOKUP(K$1,'Assist Tables'!$B$1:$AY$2,2,0))-((Atempts!K18-1)*10)))))</f>
        <v/>
      </c>
      <c r="L18" s="6" t="str">
        <f>IF($B18="","",(IF(Atempts!L18="","",((HLOOKUP(L$1,'Assist Tables'!$B$1:$AY$2,2,0))-((Atempts!L18-1)*10)))))</f>
        <v/>
      </c>
      <c r="M18" s="6" t="str">
        <f>IF($B18="","",(IF(Atempts!M18="","",((HLOOKUP(M$1,'Assist Tables'!$B$1:$AY$2,2,0))-((Atempts!M18-1)*10)))))</f>
        <v/>
      </c>
      <c r="N18" s="6" t="str">
        <f>IF($B18="","",(IF(Atempts!N18="","",((HLOOKUP(N$1,'Assist Tables'!$B$1:$AY$2,2,0))-((Atempts!N18-1)*10)))))</f>
        <v/>
      </c>
      <c r="O18" s="6" t="str">
        <f>IF($B18="","",(IF(Atempts!O18="","",((HLOOKUP(O$1,'Assist Tables'!$B$1:$AY$2,2,0))-((Atempts!O18-1)*10)))))</f>
        <v/>
      </c>
      <c r="P18" s="6" t="str">
        <f>IF($B18="","",(IF(Atempts!P18="","",((HLOOKUP(P$1,'Assist Tables'!$B$1:$AY$2,2,0))-((Atempts!P18-1)*10)))))</f>
        <v/>
      </c>
      <c r="Q18" s="6" t="str">
        <f>IF($B18="","",(IF(Atempts!Q18="","",((HLOOKUP(Q$1,'Assist Tables'!$B$1:$AY$2,2,0))-((Atempts!Q18-1)*10)))))</f>
        <v/>
      </c>
      <c r="R18" s="6" t="str">
        <f>IF($B18="","",(IF(Atempts!R18="","",((HLOOKUP(R$1,'Assist Tables'!$B$1:$AY$2,2,0))-((Atempts!R18-1)*10)))))</f>
        <v/>
      </c>
      <c r="S18" s="6" t="str">
        <f>IF($B18="","",(IF(Atempts!S18="","",((HLOOKUP(S$1,'Assist Tables'!$B$1:$AY$2,2,0))-((Atempts!S18-1)*10)))))</f>
        <v/>
      </c>
      <c r="T18" s="6" t="str">
        <f>IF($B18="","",(IF(Atempts!T18="","",((HLOOKUP(T$1,'Assist Tables'!$B$1:$AY$2,2,0))-((Atempts!T18-1)*10)))))</f>
        <v/>
      </c>
      <c r="U18" s="6" t="str">
        <f>IF($B18="","",(IF(Atempts!U18="","",((HLOOKUP(U$1,'Assist Tables'!$B$1:$AY$2,2,0))-((Atempts!U18-1)*10)))))</f>
        <v/>
      </c>
      <c r="V18" s="6" t="str">
        <f>IF($B18="","",(IF(Atempts!V18="","",((HLOOKUP(V$1,'Assist Tables'!$B$1:$AY$2,2,0))-((Atempts!V18-1)*10)))))</f>
        <v/>
      </c>
      <c r="W18" s="6" t="str">
        <f>IF($B18="","",(IF(Atempts!W18="","",((HLOOKUP(W$1,'Assist Tables'!$B$1:$AY$2,2,0))-((Atempts!W18-1)*10)))))</f>
        <v/>
      </c>
      <c r="X18" s="6" t="str">
        <f>IF($B18="","",(IF(Atempts!X18="","",((HLOOKUP(X$1,'Assist Tables'!$B$1:$AY$2,2,0))-((Atempts!X18-1)*10)))))</f>
        <v/>
      </c>
      <c r="Y18" s="6" t="str">
        <f>IF($B18="","",(IF(Atempts!Y18="","",((HLOOKUP(Y$1,'Assist Tables'!$B$1:$AY$2,2,0))-((Atempts!Y18-1)*10)))))</f>
        <v/>
      </c>
      <c r="Z18" s="6" t="str">
        <f>IF($B18="","",(IF(Atempts!Z18="","",((HLOOKUP(Z$1,'Assist Tables'!$B$1:$AY$2,2,0))-((Atempts!Z18-1)*10)))))</f>
        <v/>
      </c>
      <c r="AA18" s="6" t="str">
        <f>IF($B18="","",(IF(Atempts!AA18="","",((HLOOKUP(AA$1,'Assist Tables'!$B$1:$AY$2,2,0))-((Atempts!AA18-1)*10)))))</f>
        <v/>
      </c>
      <c r="AB18" s="6" t="str">
        <f>IF($B18="","",(IF(Atempts!AB18="","",((HLOOKUP(AB$1,'Assist Tables'!$B$1:$AY$2,2,0))-((Atempts!AB18-1)*10)))))</f>
        <v/>
      </c>
      <c r="AC18" s="6" t="str">
        <f>IF($B18="","",(IF(Atempts!AC18="","",((HLOOKUP(AC$1,'Assist Tables'!$B$1:$AY$2,2,0))-((Atempts!AC18-1)*10)))))</f>
        <v/>
      </c>
      <c r="AD18" s="6" t="str">
        <f>IF($B18="","",(IF(Atempts!AD18="","",((HLOOKUP(AD$1,'Assist Tables'!$B$1:$AY$2,2,0))-((Atempts!AD18-1)*10)))))</f>
        <v/>
      </c>
      <c r="AE18" s="6" t="str">
        <f>IF($B18="","",(IF(Atempts!AE18="","",((HLOOKUP(AE$1,'Assist Tables'!$B$1:$AY$2,2,0))-((Atempts!AE18-1)*10)))))</f>
        <v/>
      </c>
      <c r="AF18" s="6" t="str">
        <f>IF($B18="","",(IF(Atempts!AF18="","",((HLOOKUP(AF$1,'Assist Tables'!$B$1:$AY$2,2,0))-((Atempts!AF18-1)*10)))))</f>
        <v/>
      </c>
      <c r="AG18" s="6" t="str">
        <f>IF($B18="","",(IF(Atempts!AG18="","",((HLOOKUP(AG$1,'Assist Tables'!$B$1:$AY$2,2,0))-((Atempts!AG18-1)*10)))))</f>
        <v/>
      </c>
      <c r="AH18" s="6" t="str">
        <f>IF($B18="","",(IF(Atempts!AH18="","",((HLOOKUP(AH$1,'Assist Tables'!$B$1:$AY$2,2,0))-((Atempts!AH18-1)*10)))))</f>
        <v/>
      </c>
      <c r="AI18" s="6" t="str">
        <f>IF($B18="","",(IF(Atempts!AI18="","",((HLOOKUP(AI$1,'Assist Tables'!$B$1:$AY$2,2,0))-((Atempts!AI18-1)*10)))))</f>
        <v/>
      </c>
      <c r="AJ18" s="6" t="str">
        <f>IF($B18="","",(IF(Atempts!AJ18="","",((HLOOKUP(AJ$1,'Assist Tables'!$B$1:$AY$2,2,0))-((Atempts!AJ18-1)*10)))))</f>
        <v/>
      </c>
      <c r="AK18" s="6" t="str">
        <f>IF($B18="","",(IF(Atempts!AK18="","",((HLOOKUP(AK$1,'Assist Tables'!$B$1:$AY$2,2,0))-((Atempts!AK18-1)*10)))))</f>
        <v/>
      </c>
      <c r="AL18" s="6" t="str">
        <f>IF($B18="","",(IF(Atempts!AL18="","",((HLOOKUP(AL$1,'Assist Tables'!$B$1:$AY$2,2,0))-((Atempts!AL18-1)*10)))))</f>
        <v/>
      </c>
      <c r="AM18" s="6" t="str">
        <f>IF($B18="","",(IF(Atempts!AM18="","",((HLOOKUP(AM$1,'Assist Tables'!$B$1:$AY$2,2,0))-((Atempts!AM18-1)*10)))))</f>
        <v/>
      </c>
      <c r="AN18" s="6" t="str">
        <f>IF($B18="","",(IF(Atempts!AN18="","",((HLOOKUP(AN$1,'Assist Tables'!$B$1:$AY$2,2,0))-((Atempts!AN18-1)*10)))))</f>
        <v/>
      </c>
      <c r="AO18" s="6" t="str">
        <f>IF($B18="","",(IF(Atempts!AO18="","",((HLOOKUP(AO$1,'Assist Tables'!$B$1:$AY$2,2,0))-((Atempts!AO18-1)*10)))))</f>
        <v/>
      </c>
      <c r="AP18" s="6" t="str">
        <f>IF($B18="","",(IF(Atempts!AP18="","",((HLOOKUP(AP$1,'Assist Tables'!$B$1:$AY$2,2,0))-((Atempts!AP18-1)*10)))))</f>
        <v/>
      </c>
      <c r="AQ18" s="6" t="str">
        <f>IF($B18="","",(IF(Atempts!AQ18="","",((HLOOKUP(AQ$1,'Assist Tables'!$B$1:$AY$2,2,0))-((Atempts!AQ18-1)*10)))))</f>
        <v/>
      </c>
      <c r="AR18" s="6" t="str">
        <f>IF($B18="","",(IF(Atempts!AR18="","",((HLOOKUP(AR$1,'Assist Tables'!$B$1:$AY$2,2,0))-((Atempts!AR18-1)*10)))))</f>
        <v/>
      </c>
      <c r="AS18" s="6" t="str">
        <f>IF($B18="","",(IF(Atempts!AS18="","",((HLOOKUP(AS$1,'Assist Tables'!$B$1:$AY$2,2,0))-((Atempts!AS18-1)*10)))))</f>
        <v/>
      </c>
      <c r="AT18" s="6" t="str">
        <f>IF($B18="","",(IF(Atempts!AT18="","",((HLOOKUP(AT$1,'Assist Tables'!$B$1:$AY$2,2,0))-((Atempts!AT18-1)*10)))))</f>
        <v/>
      </c>
      <c r="AU18" s="6" t="str">
        <f>IF($B18="","",(IF(Atempts!AU18="","",((HLOOKUP(AU$1,'Assist Tables'!$B$1:$AY$2,2,0))-((Atempts!AU18-1)*10)))))</f>
        <v/>
      </c>
      <c r="AV18" s="6" t="str">
        <f>IF($B18="","",(IF(Atempts!AV18="","",((HLOOKUP(AV$1,'Assist Tables'!$B$1:$AY$2,2,0))-((Atempts!AV18-1)*10)))))</f>
        <v/>
      </c>
      <c r="AW18" s="6" t="str">
        <f>IF($B18="","",(IF(Atempts!AW18="","",((HLOOKUP(AW$1,'Assist Tables'!$B$1:$AY$2,2,0))-((Atempts!AW18-1)*10)))))</f>
        <v/>
      </c>
      <c r="AX18" s="6" t="str">
        <f>IF($B18="","",(IF(Atempts!AX18="","",((HLOOKUP(AX$1,'Assist Tables'!$B$1:$AY$2,2,0))-((Atempts!AX18-1)*10)))))</f>
        <v/>
      </c>
      <c r="AY18" s="6" t="str">
        <f>IF($B18="","",(IF(Atempts!AY18="","",((HLOOKUP(AY$1,'Assist Tables'!$B$1:$AY$2,2,0))-((Atempts!AY18-1)*10)))))</f>
        <v/>
      </c>
      <c r="AZ18" s="6" t="str">
        <f>IF($B18="","",(IF(Atempts!AZ18="","",((HLOOKUP(AZ$1,'Assist Tables'!$B$1:$AY$2,2,0))-((Atempts!AZ18-1)*10)))))</f>
        <v/>
      </c>
      <c r="BA18" s="2"/>
    </row>
    <row r="19" spans="1:53" ht="14.25" customHeight="1" x14ac:dyDescent="0.25">
      <c r="A19" s="19">
        <f>IF(Competitors!A19="","",Competitors!A19)</f>
        <v>18</v>
      </c>
      <c r="B19" s="25" t="str">
        <f>IF(Competitors!B19=0,"",Competitors!B19)</f>
        <v>אלון אוסדצי</v>
      </c>
      <c r="C19" s="6" t="str">
        <f>IF($B19="","",(IF(Atempts!C19="","",((HLOOKUP(C$1,'Assist Tables'!$B$1:$AY$2,2,0))-((Atempts!C19-1)*10)))))</f>
        <v/>
      </c>
      <c r="D19" s="6" t="str">
        <f>IF($B19="","",(IF(Atempts!D19="","",((HLOOKUP(D$1,'Assist Tables'!$B$1:$AY$2,2,0))-((Atempts!D19-1)*10)))))</f>
        <v/>
      </c>
      <c r="E19" s="6" t="str">
        <f>IF($B19="","",(IF(Atempts!E19="","",((HLOOKUP(E$1,'Assist Tables'!$B$1:$AY$2,2,0))-((Atempts!E19-1)*10)))))</f>
        <v/>
      </c>
      <c r="F19" s="6" t="str">
        <f>IF($B19="","",(IF(Atempts!F19="","",((HLOOKUP(F$1,'Assist Tables'!$B$1:$AY$2,2,0))-((Atempts!F19-1)*10)))))</f>
        <v/>
      </c>
      <c r="G19" s="6" t="str">
        <f>IF($B19="","",(IF(Atempts!G19="","",((HLOOKUP(G$1,'Assist Tables'!$B$1:$AY$2,2,0))-((Atempts!G19-1)*10)))))</f>
        <v/>
      </c>
      <c r="H19" s="6" t="str">
        <f>IF($B19="","",(IF(Atempts!H19="","",((HLOOKUP(H$1,'Assist Tables'!$B$1:$AY$2,2,0))-((Atempts!H19-1)*10)))))</f>
        <v/>
      </c>
      <c r="I19" s="6" t="str">
        <f>IF($B19="","",(IF(Atempts!I19="","",((HLOOKUP(I$1,'Assist Tables'!$B$1:$AY$2,2,0))-((Atempts!I19-1)*10)))))</f>
        <v/>
      </c>
      <c r="J19" s="6" t="str">
        <f>IF($B19="","",(IF(Atempts!J19="","",((HLOOKUP(J$1,'Assist Tables'!$B$1:$AY$2,2,0))-((Atempts!J19-1)*10)))))</f>
        <v/>
      </c>
      <c r="K19" s="6" t="str">
        <f>IF($B19="","",(IF(Atempts!K19="","",((HLOOKUP(K$1,'Assist Tables'!$B$1:$AY$2,2,0))-((Atempts!K19-1)*10)))))</f>
        <v/>
      </c>
      <c r="L19" s="6" t="str">
        <f>IF($B19="","",(IF(Atempts!L19="","",((HLOOKUP(L$1,'Assist Tables'!$B$1:$AY$2,2,0))-((Atempts!L19-1)*10)))))</f>
        <v/>
      </c>
      <c r="M19" s="6" t="str">
        <f>IF($B19="","",(IF(Atempts!M19="","",((HLOOKUP(M$1,'Assist Tables'!$B$1:$AY$2,2,0))-((Atempts!M19-1)*10)))))</f>
        <v/>
      </c>
      <c r="N19" s="6" t="str">
        <f>IF($B19="","",(IF(Atempts!N19="","",((HLOOKUP(N$1,'Assist Tables'!$B$1:$AY$2,2,0))-((Atempts!N19-1)*10)))))</f>
        <v/>
      </c>
      <c r="O19" s="6" t="str">
        <f>IF($B19="","",(IF(Atempts!O19="","",((HLOOKUP(O$1,'Assist Tables'!$B$1:$AY$2,2,0))-((Atempts!O19-1)*10)))))</f>
        <v/>
      </c>
      <c r="P19" s="6" t="str">
        <f>IF($B19="","",(IF(Atempts!P19="","",((HLOOKUP(P$1,'Assist Tables'!$B$1:$AY$2,2,0))-((Atempts!P19-1)*10)))))</f>
        <v/>
      </c>
      <c r="Q19" s="6" t="str">
        <f>IF($B19="","",(IF(Atempts!Q19="","",((HLOOKUP(Q$1,'Assist Tables'!$B$1:$AY$2,2,0))-((Atempts!Q19-1)*10)))))</f>
        <v/>
      </c>
      <c r="R19" s="6" t="str">
        <f>IF($B19="","",(IF(Atempts!R19="","",((HLOOKUP(R$1,'Assist Tables'!$B$1:$AY$2,2,0))-((Atempts!R19-1)*10)))))</f>
        <v/>
      </c>
      <c r="S19" s="6" t="str">
        <f>IF($B19="","",(IF(Atempts!S19="","",((HLOOKUP(S$1,'Assist Tables'!$B$1:$AY$2,2,0))-((Atempts!S19-1)*10)))))</f>
        <v/>
      </c>
      <c r="T19" s="6" t="str">
        <f>IF($B19="","",(IF(Atempts!T19="","",((HLOOKUP(T$1,'Assist Tables'!$B$1:$AY$2,2,0))-((Atempts!T19-1)*10)))))</f>
        <v/>
      </c>
      <c r="U19" s="6" t="str">
        <f>IF($B19="","",(IF(Atempts!U19="","",((HLOOKUP(U$1,'Assist Tables'!$B$1:$AY$2,2,0))-((Atempts!U19-1)*10)))))</f>
        <v/>
      </c>
      <c r="V19" s="6" t="str">
        <f>IF($B19="","",(IF(Atempts!V19="","",((HLOOKUP(V$1,'Assist Tables'!$B$1:$AY$2,2,0))-((Atempts!V19-1)*10)))))</f>
        <v/>
      </c>
      <c r="W19" s="6" t="str">
        <f>IF($B19="","",(IF(Atempts!W19="","",((HLOOKUP(W$1,'Assist Tables'!$B$1:$AY$2,2,0))-((Atempts!W19-1)*10)))))</f>
        <v/>
      </c>
      <c r="X19" s="6" t="str">
        <f>IF($B19="","",(IF(Atempts!X19="","",((HLOOKUP(X$1,'Assist Tables'!$B$1:$AY$2,2,0))-((Atempts!X19-1)*10)))))</f>
        <v/>
      </c>
      <c r="Y19" s="6" t="str">
        <f>IF($B19="","",(IF(Atempts!Y19="","",((HLOOKUP(Y$1,'Assist Tables'!$B$1:$AY$2,2,0))-((Atempts!Y19-1)*10)))))</f>
        <v/>
      </c>
      <c r="Z19" s="6" t="str">
        <f>IF($B19="","",(IF(Atempts!Z19="","",((HLOOKUP(Z$1,'Assist Tables'!$B$1:$AY$2,2,0))-((Atempts!Z19-1)*10)))))</f>
        <v/>
      </c>
      <c r="AA19" s="6" t="str">
        <f>IF($B19="","",(IF(Atempts!AA19="","",((HLOOKUP(AA$1,'Assist Tables'!$B$1:$AY$2,2,0))-((Atempts!AA19-1)*10)))))</f>
        <v/>
      </c>
      <c r="AB19" s="6" t="str">
        <f>IF($B19="","",(IF(Atempts!AB19="","",((HLOOKUP(AB$1,'Assist Tables'!$B$1:$AY$2,2,0))-((Atempts!AB19-1)*10)))))</f>
        <v/>
      </c>
      <c r="AC19" s="6" t="str">
        <f>IF($B19="","",(IF(Atempts!AC19="","",((HLOOKUP(AC$1,'Assist Tables'!$B$1:$AY$2,2,0))-((Atempts!AC19-1)*10)))))</f>
        <v/>
      </c>
      <c r="AD19" s="6" t="str">
        <f>IF($B19="","",(IF(Atempts!AD19="","",((HLOOKUP(AD$1,'Assist Tables'!$B$1:$AY$2,2,0))-((Atempts!AD19-1)*10)))))</f>
        <v/>
      </c>
      <c r="AE19" s="6" t="str">
        <f>IF($B19="","",(IF(Atempts!AE19="","",((HLOOKUP(AE$1,'Assist Tables'!$B$1:$AY$2,2,0))-((Atempts!AE19-1)*10)))))</f>
        <v/>
      </c>
      <c r="AF19" s="6" t="str">
        <f>IF($B19="","",(IF(Atempts!AF19="","",((HLOOKUP(AF$1,'Assist Tables'!$B$1:$AY$2,2,0))-((Atempts!AF19-1)*10)))))</f>
        <v/>
      </c>
      <c r="AG19" s="6" t="str">
        <f>IF($B19="","",(IF(Atempts!AG19="","",((HLOOKUP(AG$1,'Assist Tables'!$B$1:$AY$2,2,0))-((Atempts!AG19-1)*10)))))</f>
        <v/>
      </c>
      <c r="AH19" s="6" t="str">
        <f>IF($B19="","",(IF(Atempts!AH19="","",((HLOOKUP(AH$1,'Assist Tables'!$B$1:$AY$2,2,0))-((Atempts!AH19-1)*10)))))</f>
        <v/>
      </c>
      <c r="AI19" s="6" t="str">
        <f>IF($B19="","",(IF(Atempts!AI19="","",((HLOOKUP(AI$1,'Assist Tables'!$B$1:$AY$2,2,0))-((Atempts!AI19-1)*10)))))</f>
        <v/>
      </c>
      <c r="AJ19" s="6" t="str">
        <f>IF($B19="","",(IF(Atempts!AJ19="","",((HLOOKUP(AJ$1,'Assist Tables'!$B$1:$AY$2,2,0))-((Atempts!AJ19-1)*10)))))</f>
        <v/>
      </c>
      <c r="AK19" s="6" t="str">
        <f>IF($B19="","",(IF(Atempts!AK19="","",((HLOOKUP(AK$1,'Assist Tables'!$B$1:$AY$2,2,0))-((Atempts!AK19-1)*10)))))</f>
        <v/>
      </c>
      <c r="AL19" s="6" t="str">
        <f>IF($B19="","",(IF(Atempts!AL19="","",((HLOOKUP(AL$1,'Assist Tables'!$B$1:$AY$2,2,0))-((Atempts!AL19-1)*10)))))</f>
        <v/>
      </c>
      <c r="AM19" s="6" t="str">
        <f>IF($B19="","",(IF(Atempts!AM19="","",((HLOOKUP(AM$1,'Assist Tables'!$B$1:$AY$2,2,0))-((Atempts!AM19-1)*10)))))</f>
        <v/>
      </c>
      <c r="AN19" s="6" t="str">
        <f>IF($B19="","",(IF(Atempts!AN19="","",((HLOOKUP(AN$1,'Assist Tables'!$B$1:$AY$2,2,0))-((Atempts!AN19-1)*10)))))</f>
        <v/>
      </c>
      <c r="AO19" s="6" t="str">
        <f>IF($B19="","",(IF(Atempts!AO19="","",((HLOOKUP(AO$1,'Assist Tables'!$B$1:$AY$2,2,0))-((Atempts!AO19-1)*10)))))</f>
        <v/>
      </c>
      <c r="AP19" s="6" t="str">
        <f>IF($B19="","",(IF(Atempts!AP19="","",((HLOOKUP(AP$1,'Assist Tables'!$B$1:$AY$2,2,0))-((Atempts!AP19-1)*10)))))</f>
        <v/>
      </c>
      <c r="AQ19" s="6" t="str">
        <f>IF($B19="","",(IF(Atempts!AQ19="","",((HLOOKUP(AQ$1,'Assist Tables'!$B$1:$AY$2,2,0))-((Atempts!AQ19-1)*10)))))</f>
        <v/>
      </c>
      <c r="AR19" s="6" t="str">
        <f>IF($B19="","",(IF(Atempts!AR19="","",((HLOOKUP(AR$1,'Assist Tables'!$B$1:$AY$2,2,0))-((Atempts!AR19-1)*10)))))</f>
        <v/>
      </c>
      <c r="AS19" s="6" t="str">
        <f>IF($B19="","",(IF(Atempts!AS19="","",((HLOOKUP(AS$1,'Assist Tables'!$B$1:$AY$2,2,0))-((Atempts!AS19-1)*10)))))</f>
        <v/>
      </c>
      <c r="AT19" s="6" t="str">
        <f>IF($B19="","",(IF(Atempts!AT19="","",((HLOOKUP(AT$1,'Assist Tables'!$B$1:$AY$2,2,0))-((Atempts!AT19-1)*10)))))</f>
        <v/>
      </c>
      <c r="AU19" s="6" t="str">
        <f>IF($B19="","",(IF(Atempts!AU19="","",((HLOOKUP(AU$1,'Assist Tables'!$B$1:$AY$2,2,0))-((Atempts!AU19-1)*10)))))</f>
        <v/>
      </c>
      <c r="AV19" s="6" t="str">
        <f>IF($B19="","",(IF(Atempts!AV19="","",((HLOOKUP(AV$1,'Assist Tables'!$B$1:$AY$2,2,0))-((Atempts!AV19-1)*10)))))</f>
        <v/>
      </c>
      <c r="AW19" s="6" t="str">
        <f>IF($B19="","",(IF(Atempts!AW19="","",((HLOOKUP(AW$1,'Assist Tables'!$B$1:$AY$2,2,0))-((Atempts!AW19-1)*10)))))</f>
        <v/>
      </c>
      <c r="AX19" s="6" t="str">
        <f>IF($B19="","",(IF(Atempts!AX19="","",((HLOOKUP(AX$1,'Assist Tables'!$B$1:$AY$2,2,0))-((Atempts!AX19-1)*10)))))</f>
        <v/>
      </c>
      <c r="AY19" s="6" t="str">
        <f>IF($B19="","",(IF(Atempts!AY19="","",((HLOOKUP(AY$1,'Assist Tables'!$B$1:$AY$2,2,0))-((Atempts!AY19-1)*10)))))</f>
        <v/>
      </c>
      <c r="AZ19" s="6" t="str">
        <f>IF($B19="","",(IF(Atempts!AZ19="","",((HLOOKUP(AZ$1,'Assist Tables'!$B$1:$AY$2,2,0))-((Atempts!AZ19-1)*10)))))</f>
        <v/>
      </c>
      <c r="BA19" s="2"/>
    </row>
    <row r="20" spans="1:53" ht="14.25" customHeight="1" x14ac:dyDescent="0.25">
      <c r="A20" s="19">
        <f>IF(Competitors!A20="","",Competitors!A20)</f>
        <v>19</v>
      </c>
      <c r="B20" s="25" t="str">
        <f>IF(Competitors!B20=0,"",Competitors!B20)</f>
        <v xml:space="preserve">אלון ליברמן </v>
      </c>
      <c r="C20" s="6" t="str">
        <f>IF($B20="","",(IF(Atempts!C20="","",((HLOOKUP(C$1,'Assist Tables'!$B$1:$AY$2,2,0))-((Atempts!C20-1)*10)))))</f>
        <v/>
      </c>
      <c r="D20" s="6" t="str">
        <f>IF($B20="","",(IF(Atempts!D20="","",((HLOOKUP(D$1,'Assist Tables'!$B$1:$AY$2,2,0))-((Atempts!D20-1)*10)))))</f>
        <v/>
      </c>
      <c r="E20" s="6" t="str">
        <f>IF($B20="","",(IF(Atempts!E20="","",((HLOOKUP(E$1,'Assist Tables'!$B$1:$AY$2,2,0))-((Atempts!E20-1)*10)))))</f>
        <v/>
      </c>
      <c r="F20" s="6" t="str">
        <f>IF($B20="","",(IF(Atempts!F20="","",((HLOOKUP(F$1,'Assist Tables'!$B$1:$AY$2,2,0))-((Atempts!F20-1)*10)))))</f>
        <v/>
      </c>
      <c r="G20" s="6" t="str">
        <f>IF($B20="","",(IF(Atempts!G20="","",((HLOOKUP(G$1,'Assist Tables'!$B$1:$AY$2,2,0))-((Atempts!G20-1)*10)))))</f>
        <v/>
      </c>
      <c r="H20" s="6" t="str">
        <f>IF($B20="","",(IF(Atempts!H20="","",((HLOOKUP(H$1,'Assist Tables'!$B$1:$AY$2,2,0))-((Atempts!H20-1)*10)))))</f>
        <v/>
      </c>
      <c r="I20" s="6" t="str">
        <f>IF($B20="","",(IF(Atempts!I20="","",((HLOOKUP(I$1,'Assist Tables'!$B$1:$AY$2,2,0))-((Atempts!I20-1)*10)))))</f>
        <v/>
      </c>
      <c r="J20" s="6" t="str">
        <f>IF($B20="","",(IF(Atempts!J20="","",((HLOOKUP(J$1,'Assist Tables'!$B$1:$AY$2,2,0))-((Atempts!J20-1)*10)))))</f>
        <v/>
      </c>
      <c r="K20" s="6" t="str">
        <f>IF($B20="","",(IF(Atempts!K20="","",((HLOOKUP(K$1,'Assist Tables'!$B$1:$AY$2,2,0))-((Atempts!K20-1)*10)))))</f>
        <v/>
      </c>
      <c r="L20" s="6" t="str">
        <f>IF($B20="","",(IF(Atempts!L20="","",((HLOOKUP(L$1,'Assist Tables'!$B$1:$AY$2,2,0))-((Atempts!L20-1)*10)))))</f>
        <v/>
      </c>
      <c r="M20" s="6" t="str">
        <f>IF($B20="","",(IF(Atempts!M20="","",((HLOOKUP(M$1,'Assist Tables'!$B$1:$AY$2,2,0))-((Atempts!M20-1)*10)))))</f>
        <v/>
      </c>
      <c r="N20" s="6" t="str">
        <f>IF($B20="","",(IF(Atempts!N20="","",((HLOOKUP(N$1,'Assist Tables'!$B$1:$AY$2,2,0))-((Atempts!N20-1)*10)))))</f>
        <v/>
      </c>
      <c r="O20" s="6" t="str">
        <f>IF($B20="","",(IF(Atempts!O20="","",((HLOOKUP(O$1,'Assist Tables'!$B$1:$AY$2,2,0))-((Atempts!O20-1)*10)))))</f>
        <v/>
      </c>
      <c r="P20" s="6" t="str">
        <f>IF($B20="","",(IF(Atempts!P20="","",((HLOOKUP(P$1,'Assist Tables'!$B$1:$AY$2,2,0))-((Atempts!P20-1)*10)))))</f>
        <v/>
      </c>
      <c r="Q20" s="6" t="str">
        <f>IF($B20="","",(IF(Atempts!Q20="","",((HLOOKUP(Q$1,'Assist Tables'!$B$1:$AY$2,2,0))-((Atempts!Q20-1)*10)))))</f>
        <v/>
      </c>
      <c r="R20" s="6" t="str">
        <f>IF($B20="","",(IF(Atempts!R20="","",((HLOOKUP(R$1,'Assist Tables'!$B$1:$AY$2,2,0))-((Atempts!R20-1)*10)))))</f>
        <v/>
      </c>
      <c r="S20" s="6" t="str">
        <f>IF($B20="","",(IF(Atempts!S20="","",((HLOOKUP(S$1,'Assist Tables'!$B$1:$AY$2,2,0))-((Atempts!S20-1)*10)))))</f>
        <v/>
      </c>
      <c r="T20" s="6" t="str">
        <f>IF($B20="","",(IF(Atempts!T20="","",((HLOOKUP(T$1,'Assist Tables'!$B$1:$AY$2,2,0))-((Atempts!T20-1)*10)))))</f>
        <v/>
      </c>
      <c r="U20" s="6" t="str">
        <f>IF($B20="","",(IF(Atempts!U20="","",((HLOOKUP(U$1,'Assist Tables'!$B$1:$AY$2,2,0))-((Atempts!U20-1)*10)))))</f>
        <v/>
      </c>
      <c r="V20" s="6" t="str">
        <f>IF($B20="","",(IF(Atempts!V20="","",((HLOOKUP(V$1,'Assist Tables'!$B$1:$AY$2,2,0))-((Atempts!V20-1)*10)))))</f>
        <v/>
      </c>
      <c r="W20" s="6" t="str">
        <f>IF($B20="","",(IF(Atempts!W20="","",((HLOOKUP(W$1,'Assist Tables'!$B$1:$AY$2,2,0))-((Atempts!W20-1)*10)))))</f>
        <v/>
      </c>
      <c r="X20" s="6" t="str">
        <f>IF($B20="","",(IF(Atempts!X20="","",((HLOOKUP(X$1,'Assist Tables'!$B$1:$AY$2,2,0))-((Atempts!X20-1)*10)))))</f>
        <v/>
      </c>
      <c r="Y20" s="6" t="str">
        <f>IF($B20="","",(IF(Atempts!Y20="","",((HLOOKUP(Y$1,'Assist Tables'!$B$1:$AY$2,2,0))-((Atempts!Y20-1)*10)))))</f>
        <v/>
      </c>
      <c r="Z20" s="6" t="str">
        <f>IF($B20="","",(IF(Atempts!Z20="","",((HLOOKUP(Z$1,'Assist Tables'!$B$1:$AY$2,2,0))-((Atempts!Z20-1)*10)))))</f>
        <v/>
      </c>
      <c r="AA20" s="6" t="str">
        <f>IF($B20="","",(IF(Atempts!AA20="","",((HLOOKUP(AA$1,'Assist Tables'!$B$1:$AY$2,2,0))-((Atempts!AA20-1)*10)))))</f>
        <v/>
      </c>
      <c r="AB20" s="6" t="str">
        <f>IF($B20="","",(IF(Atempts!AB20="","",((HLOOKUP(AB$1,'Assist Tables'!$B$1:$AY$2,2,0))-((Atempts!AB20-1)*10)))))</f>
        <v/>
      </c>
      <c r="AC20" s="6" t="str">
        <f>IF($B20="","",(IF(Atempts!AC20="","",((HLOOKUP(AC$1,'Assist Tables'!$B$1:$AY$2,2,0))-((Atempts!AC20-1)*10)))))</f>
        <v/>
      </c>
      <c r="AD20" s="6" t="str">
        <f>IF($B20="","",(IF(Atempts!AD20="","",((HLOOKUP(AD$1,'Assist Tables'!$B$1:$AY$2,2,0))-((Atempts!AD20-1)*10)))))</f>
        <v/>
      </c>
      <c r="AE20" s="6" t="str">
        <f>IF($B20="","",(IF(Atempts!AE20="","",((HLOOKUP(AE$1,'Assist Tables'!$B$1:$AY$2,2,0))-((Atempts!AE20-1)*10)))))</f>
        <v/>
      </c>
      <c r="AF20" s="6" t="str">
        <f>IF($B20="","",(IF(Atempts!AF20="","",((HLOOKUP(AF$1,'Assist Tables'!$B$1:$AY$2,2,0))-((Atempts!AF20-1)*10)))))</f>
        <v/>
      </c>
      <c r="AG20" s="6" t="str">
        <f>IF($B20="","",(IF(Atempts!AG20="","",((HLOOKUP(AG$1,'Assist Tables'!$B$1:$AY$2,2,0))-((Atempts!AG20-1)*10)))))</f>
        <v/>
      </c>
      <c r="AH20" s="6" t="str">
        <f>IF($B20="","",(IF(Atempts!AH20="","",((HLOOKUP(AH$1,'Assist Tables'!$B$1:$AY$2,2,0))-((Atempts!AH20-1)*10)))))</f>
        <v/>
      </c>
      <c r="AI20" s="6" t="str">
        <f>IF($B20="","",(IF(Atempts!AI20="","",((HLOOKUP(AI$1,'Assist Tables'!$B$1:$AY$2,2,0))-((Atempts!AI20-1)*10)))))</f>
        <v/>
      </c>
      <c r="AJ20" s="6" t="str">
        <f>IF($B20="","",(IF(Atempts!AJ20="","",((HLOOKUP(AJ$1,'Assist Tables'!$B$1:$AY$2,2,0))-((Atempts!AJ20-1)*10)))))</f>
        <v/>
      </c>
      <c r="AK20" s="6" t="str">
        <f>IF($B20="","",(IF(Atempts!AK20="","",((HLOOKUP(AK$1,'Assist Tables'!$B$1:$AY$2,2,0))-((Atempts!AK20-1)*10)))))</f>
        <v/>
      </c>
      <c r="AL20" s="6" t="str">
        <f>IF($B20="","",(IF(Atempts!AL20="","",((HLOOKUP(AL$1,'Assist Tables'!$B$1:$AY$2,2,0))-((Atempts!AL20-1)*10)))))</f>
        <v/>
      </c>
      <c r="AM20" s="6" t="str">
        <f>IF($B20="","",(IF(Atempts!AM20="","",((HLOOKUP(AM$1,'Assist Tables'!$B$1:$AY$2,2,0))-((Atempts!AM20-1)*10)))))</f>
        <v/>
      </c>
      <c r="AN20" s="6" t="str">
        <f>IF($B20="","",(IF(Atempts!AN20="","",((HLOOKUP(AN$1,'Assist Tables'!$B$1:$AY$2,2,0))-((Atempts!AN20-1)*10)))))</f>
        <v/>
      </c>
      <c r="AO20" s="6" t="str">
        <f>IF($B20="","",(IF(Atempts!AO20="","",((HLOOKUP(AO$1,'Assist Tables'!$B$1:$AY$2,2,0))-((Atempts!AO20-1)*10)))))</f>
        <v/>
      </c>
      <c r="AP20" s="6" t="str">
        <f>IF($B20="","",(IF(Atempts!AP20="","",((HLOOKUP(AP$1,'Assist Tables'!$B$1:$AY$2,2,0))-((Atempts!AP20-1)*10)))))</f>
        <v/>
      </c>
      <c r="AQ20" s="6" t="str">
        <f>IF($B20="","",(IF(Atempts!AQ20="","",((HLOOKUP(AQ$1,'Assist Tables'!$B$1:$AY$2,2,0))-((Atempts!AQ20-1)*10)))))</f>
        <v/>
      </c>
      <c r="AR20" s="6" t="str">
        <f>IF($B20="","",(IF(Atempts!AR20="","",((HLOOKUP(AR$1,'Assist Tables'!$B$1:$AY$2,2,0))-((Atempts!AR20-1)*10)))))</f>
        <v/>
      </c>
      <c r="AS20" s="6" t="str">
        <f>IF($B20="","",(IF(Atempts!AS20="","",((HLOOKUP(AS$1,'Assist Tables'!$B$1:$AY$2,2,0))-((Atempts!AS20-1)*10)))))</f>
        <v/>
      </c>
      <c r="AT20" s="6" t="str">
        <f>IF($B20="","",(IF(Atempts!AT20="","",((HLOOKUP(AT$1,'Assist Tables'!$B$1:$AY$2,2,0))-((Atempts!AT20-1)*10)))))</f>
        <v/>
      </c>
      <c r="AU20" s="6" t="str">
        <f>IF($B20="","",(IF(Atempts!AU20="","",((HLOOKUP(AU$1,'Assist Tables'!$B$1:$AY$2,2,0))-((Atempts!AU20-1)*10)))))</f>
        <v/>
      </c>
      <c r="AV20" s="6" t="str">
        <f>IF($B20="","",(IF(Atempts!AV20="","",((HLOOKUP(AV$1,'Assist Tables'!$B$1:$AY$2,2,0))-((Atempts!AV20-1)*10)))))</f>
        <v/>
      </c>
      <c r="AW20" s="6" t="str">
        <f>IF($B20="","",(IF(Atempts!AW20="","",((HLOOKUP(AW$1,'Assist Tables'!$B$1:$AY$2,2,0))-((Atempts!AW20-1)*10)))))</f>
        <v/>
      </c>
      <c r="AX20" s="6" t="str">
        <f>IF($B20="","",(IF(Atempts!AX20="","",((HLOOKUP(AX$1,'Assist Tables'!$B$1:$AY$2,2,0))-((Atempts!AX20-1)*10)))))</f>
        <v/>
      </c>
      <c r="AY20" s="6" t="str">
        <f>IF($B20="","",(IF(Atempts!AY20="","",((HLOOKUP(AY$1,'Assist Tables'!$B$1:$AY$2,2,0))-((Atempts!AY20-1)*10)))))</f>
        <v/>
      </c>
      <c r="AZ20" s="6" t="str">
        <f>IF($B20="","",(IF(Atempts!AZ20="","",((HLOOKUP(AZ$1,'Assist Tables'!$B$1:$AY$2,2,0))-((Atempts!AZ20-1)*10)))))</f>
        <v/>
      </c>
      <c r="BA20" s="2"/>
    </row>
    <row r="21" spans="1:53" ht="14.25" customHeight="1" x14ac:dyDescent="0.25">
      <c r="A21" s="19">
        <f>IF(Competitors!A21="","",Competitors!A21)</f>
        <v>20</v>
      </c>
      <c r="B21" s="25" t="str">
        <f>IF(Competitors!B21=0,"",Competitors!B21)</f>
        <v>אלון פיק</v>
      </c>
      <c r="C21" s="6" t="str">
        <f>IF($B21="","",(IF(Atempts!C21="","",((HLOOKUP(C$1,'Assist Tables'!$B$1:$AY$2,2,0))-((Atempts!C21-1)*10)))))</f>
        <v/>
      </c>
      <c r="D21" s="6" t="str">
        <f>IF($B21="","",(IF(Atempts!D21="","",((HLOOKUP(D$1,'Assist Tables'!$B$1:$AY$2,2,0))-((Atempts!D21-1)*10)))))</f>
        <v/>
      </c>
      <c r="E21" s="6" t="str">
        <f>IF($B21="","",(IF(Atempts!E21="","",((HLOOKUP(E$1,'Assist Tables'!$B$1:$AY$2,2,0))-((Atempts!E21-1)*10)))))</f>
        <v/>
      </c>
      <c r="F21" s="6" t="str">
        <f>IF($B21="","",(IF(Atempts!F21="","",((HLOOKUP(F$1,'Assist Tables'!$B$1:$AY$2,2,0))-((Atempts!F21-1)*10)))))</f>
        <v/>
      </c>
      <c r="G21" s="6" t="str">
        <f>IF($B21="","",(IF(Atempts!G21="","",((HLOOKUP(G$1,'Assist Tables'!$B$1:$AY$2,2,0))-((Atempts!G21-1)*10)))))</f>
        <v/>
      </c>
      <c r="H21" s="6" t="str">
        <f>IF($B21="","",(IF(Atempts!H21="","",((HLOOKUP(H$1,'Assist Tables'!$B$1:$AY$2,2,0))-((Atempts!H21-1)*10)))))</f>
        <v/>
      </c>
      <c r="I21" s="6" t="str">
        <f>IF($B21="","",(IF(Atempts!I21="","",((HLOOKUP(I$1,'Assist Tables'!$B$1:$AY$2,2,0))-((Atempts!I21-1)*10)))))</f>
        <v/>
      </c>
      <c r="J21" s="6" t="str">
        <f>IF($B21="","",(IF(Atempts!J21="","",((HLOOKUP(J$1,'Assist Tables'!$B$1:$AY$2,2,0))-((Atempts!J21-1)*10)))))</f>
        <v/>
      </c>
      <c r="K21" s="6" t="str">
        <f>IF($B21="","",(IF(Atempts!K21="","",((HLOOKUP(K$1,'Assist Tables'!$B$1:$AY$2,2,0))-((Atempts!K21-1)*10)))))</f>
        <v/>
      </c>
      <c r="L21" s="6" t="str">
        <f>IF($B21="","",(IF(Atempts!L21="","",((HLOOKUP(L$1,'Assist Tables'!$B$1:$AY$2,2,0))-((Atempts!L21-1)*10)))))</f>
        <v/>
      </c>
      <c r="M21" s="6" t="str">
        <f>IF($B21="","",(IF(Atempts!M21="","",((HLOOKUP(M$1,'Assist Tables'!$B$1:$AY$2,2,0))-((Atempts!M21-1)*10)))))</f>
        <v/>
      </c>
      <c r="N21" s="6" t="str">
        <f>IF($B21="","",(IF(Atempts!N21="","",((HLOOKUP(N$1,'Assist Tables'!$B$1:$AY$2,2,0))-((Atempts!N21-1)*10)))))</f>
        <v/>
      </c>
      <c r="O21" s="6" t="str">
        <f>IF($B21="","",(IF(Atempts!O21="","",((HLOOKUP(O$1,'Assist Tables'!$B$1:$AY$2,2,0))-((Atempts!O21-1)*10)))))</f>
        <v/>
      </c>
      <c r="P21" s="6" t="str">
        <f>IF($B21="","",(IF(Atempts!P21="","",((HLOOKUP(P$1,'Assist Tables'!$B$1:$AY$2,2,0))-((Atempts!P21-1)*10)))))</f>
        <v/>
      </c>
      <c r="Q21" s="6" t="str">
        <f>IF($B21="","",(IF(Atempts!Q21="","",((HLOOKUP(Q$1,'Assist Tables'!$B$1:$AY$2,2,0))-((Atempts!Q21-1)*10)))))</f>
        <v/>
      </c>
      <c r="R21" s="6" t="str">
        <f>IF($B21="","",(IF(Atempts!R21="","",((HLOOKUP(R$1,'Assist Tables'!$B$1:$AY$2,2,0))-((Atempts!R21-1)*10)))))</f>
        <v/>
      </c>
      <c r="S21" s="6" t="str">
        <f>IF($B21="","",(IF(Atempts!S21="","",((HLOOKUP(S$1,'Assist Tables'!$B$1:$AY$2,2,0))-((Atempts!S21-1)*10)))))</f>
        <v/>
      </c>
      <c r="T21" s="6" t="str">
        <f>IF($B21="","",(IF(Atempts!T21="","",((HLOOKUP(T$1,'Assist Tables'!$B$1:$AY$2,2,0))-((Atempts!T21-1)*10)))))</f>
        <v/>
      </c>
      <c r="U21" s="6" t="str">
        <f>IF($B21="","",(IF(Atempts!U21="","",((HLOOKUP(U$1,'Assist Tables'!$B$1:$AY$2,2,0))-((Atempts!U21-1)*10)))))</f>
        <v/>
      </c>
      <c r="V21" s="6" t="str">
        <f>IF($B21="","",(IF(Atempts!V21="","",((HLOOKUP(V$1,'Assist Tables'!$B$1:$AY$2,2,0))-((Atempts!V21-1)*10)))))</f>
        <v/>
      </c>
      <c r="W21" s="6" t="str">
        <f>IF($B21="","",(IF(Atempts!W21="","",((HLOOKUP(W$1,'Assist Tables'!$B$1:$AY$2,2,0))-((Atempts!W21-1)*10)))))</f>
        <v/>
      </c>
      <c r="X21" s="6" t="str">
        <f>IF($B21="","",(IF(Atempts!X21="","",((HLOOKUP(X$1,'Assist Tables'!$B$1:$AY$2,2,0))-((Atempts!X21-1)*10)))))</f>
        <v/>
      </c>
      <c r="Y21" s="6" t="str">
        <f>IF($B21="","",(IF(Atempts!Y21="","",((HLOOKUP(Y$1,'Assist Tables'!$B$1:$AY$2,2,0))-((Atempts!Y21-1)*10)))))</f>
        <v/>
      </c>
      <c r="Z21" s="6" t="str">
        <f>IF($B21="","",(IF(Atempts!Z21="","",((HLOOKUP(Z$1,'Assist Tables'!$B$1:$AY$2,2,0))-((Atempts!Z21-1)*10)))))</f>
        <v/>
      </c>
      <c r="AA21" s="6" t="str">
        <f>IF($B21="","",(IF(Atempts!AA21="","",((HLOOKUP(AA$1,'Assist Tables'!$B$1:$AY$2,2,0))-((Atempts!AA21-1)*10)))))</f>
        <v/>
      </c>
      <c r="AB21" s="6" t="str">
        <f>IF($B21="","",(IF(Atempts!AB21="","",((HLOOKUP(AB$1,'Assist Tables'!$B$1:$AY$2,2,0))-((Atempts!AB21-1)*10)))))</f>
        <v/>
      </c>
      <c r="AC21" s="6" t="str">
        <f>IF($B21="","",(IF(Atempts!AC21="","",((HLOOKUP(AC$1,'Assist Tables'!$B$1:$AY$2,2,0))-((Atempts!AC21-1)*10)))))</f>
        <v/>
      </c>
      <c r="AD21" s="6" t="str">
        <f>IF($B21="","",(IF(Atempts!AD21="","",((HLOOKUP(AD$1,'Assist Tables'!$B$1:$AY$2,2,0))-((Atempts!AD21-1)*10)))))</f>
        <v/>
      </c>
      <c r="AE21" s="6" t="str">
        <f>IF($B21="","",(IF(Atempts!AE21="","",((HLOOKUP(AE$1,'Assist Tables'!$B$1:$AY$2,2,0))-((Atempts!AE21-1)*10)))))</f>
        <v/>
      </c>
      <c r="AF21" s="6" t="str">
        <f>IF($B21="","",(IF(Atempts!AF21="","",((HLOOKUP(AF$1,'Assist Tables'!$B$1:$AY$2,2,0))-((Atempts!AF21-1)*10)))))</f>
        <v/>
      </c>
      <c r="AG21" s="6" t="str">
        <f>IF($B21="","",(IF(Atempts!AG21="","",((HLOOKUP(AG$1,'Assist Tables'!$B$1:$AY$2,2,0))-((Atempts!AG21-1)*10)))))</f>
        <v/>
      </c>
      <c r="AH21" s="6" t="str">
        <f>IF($B21="","",(IF(Atempts!AH21="","",((HLOOKUP(AH$1,'Assist Tables'!$B$1:$AY$2,2,0))-((Atempts!AH21-1)*10)))))</f>
        <v/>
      </c>
      <c r="AI21" s="6" t="str">
        <f>IF($B21="","",(IF(Atempts!AI21="","",((HLOOKUP(AI$1,'Assist Tables'!$B$1:$AY$2,2,0))-((Atempts!AI21-1)*10)))))</f>
        <v/>
      </c>
      <c r="AJ21" s="6" t="str">
        <f>IF($B21="","",(IF(Atempts!AJ21="","",((HLOOKUP(AJ$1,'Assist Tables'!$B$1:$AY$2,2,0))-((Atempts!AJ21-1)*10)))))</f>
        <v/>
      </c>
      <c r="AK21" s="6" t="str">
        <f>IF($B21="","",(IF(Atempts!AK21="","",((HLOOKUP(AK$1,'Assist Tables'!$B$1:$AY$2,2,0))-((Atempts!AK21-1)*10)))))</f>
        <v/>
      </c>
      <c r="AL21" s="6" t="str">
        <f>IF($B21="","",(IF(Atempts!AL21="","",((HLOOKUP(AL$1,'Assist Tables'!$B$1:$AY$2,2,0))-((Atempts!AL21-1)*10)))))</f>
        <v/>
      </c>
      <c r="AM21" s="6" t="str">
        <f>IF($B21="","",(IF(Atempts!AM21="","",((HLOOKUP(AM$1,'Assist Tables'!$B$1:$AY$2,2,0))-((Atempts!AM21-1)*10)))))</f>
        <v/>
      </c>
      <c r="AN21" s="6" t="str">
        <f>IF($B21="","",(IF(Atempts!AN21="","",((HLOOKUP(AN$1,'Assist Tables'!$B$1:$AY$2,2,0))-((Atempts!AN21-1)*10)))))</f>
        <v/>
      </c>
      <c r="AO21" s="6" t="str">
        <f>IF($B21="","",(IF(Atempts!AO21="","",((HLOOKUP(AO$1,'Assist Tables'!$B$1:$AY$2,2,0))-((Atempts!AO21-1)*10)))))</f>
        <v/>
      </c>
      <c r="AP21" s="6" t="str">
        <f>IF($B21="","",(IF(Atempts!AP21="","",((HLOOKUP(AP$1,'Assist Tables'!$B$1:$AY$2,2,0))-((Atempts!AP21-1)*10)))))</f>
        <v/>
      </c>
      <c r="AQ21" s="6" t="str">
        <f>IF($B21="","",(IF(Atempts!AQ21="","",((HLOOKUP(AQ$1,'Assist Tables'!$B$1:$AY$2,2,0))-((Atempts!AQ21-1)*10)))))</f>
        <v/>
      </c>
      <c r="AR21" s="6" t="str">
        <f>IF($B21="","",(IF(Atempts!AR21="","",((HLOOKUP(AR$1,'Assist Tables'!$B$1:$AY$2,2,0))-((Atempts!AR21-1)*10)))))</f>
        <v/>
      </c>
      <c r="AS21" s="6" t="str">
        <f>IF($B21="","",(IF(Atempts!AS21="","",((HLOOKUP(AS$1,'Assist Tables'!$B$1:$AY$2,2,0))-((Atempts!AS21-1)*10)))))</f>
        <v/>
      </c>
      <c r="AT21" s="6" t="str">
        <f>IF($B21="","",(IF(Atempts!AT21="","",((HLOOKUP(AT$1,'Assist Tables'!$B$1:$AY$2,2,0))-((Atempts!AT21-1)*10)))))</f>
        <v/>
      </c>
      <c r="AU21" s="6" t="str">
        <f>IF($B21="","",(IF(Atempts!AU21="","",((HLOOKUP(AU$1,'Assist Tables'!$B$1:$AY$2,2,0))-((Atempts!AU21-1)*10)))))</f>
        <v/>
      </c>
      <c r="AV21" s="6" t="str">
        <f>IF($B21="","",(IF(Atempts!AV21="","",((HLOOKUP(AV$1,'Assist Tables'!$B$1:$AY$2,2,0))-((Atempts!AV21-1)*10)))))</f>
        <v/>
      </c>
      <c r="AW21" s="6" t="str">
        <f>IF($B21="","",(IF(Atempts!AW21="","",((HLOOKUP(AW$1,'Assist Tables'!$B$1:$AY$2,2,0))-((Atempts!AW21-1)*10)))))</f>
        <v/>
      </c>
      <c r="AX21" s="6" t="str">
        <f>IF($B21="","",(IF(Atempts!AX21="","",((HLOOKUP(AX$1,'Assist Tables'!$B$1:$AY$2,2,0))-((Atempts!AX21-1)*10)))))</f>
        <v/>
      </c>
      <c r="AY21" s="6" t="str">
        <f>IF($B21="","",(IF(Atempts!AY21="","",((HLOOKUP(AY$1,'Assist Tables'!$B$1:$AY$2,2,0))-((Atempts!AY21-1)*10)))))</f>
        <v/>
      </c>
      <c r="AZ21" s="6" t="str">
        <f>IF($B21="","",(IF(Atempts!AZ21="","",((HLOOKUP(AZ$1,'Assist Tables'!$B$1:$AY$2,2,0))-((Atempts!AZ21-1)*10)))))</f>
        <v/>
      </c>
      <c r="BA21" s="2"/>
    </row>
    <row r="22" spans="1:53" ht="14.25" customHeight="1" x14ac:dyDescent="0.25">
      <c r="A22" s="19">
        <f>IF(Competitors!A22="","",Competitors!A22)</f>
        <v>21</v>
      </c>
      <c r="B22" s="25" t="str">
        <f>IF(Competitors!B22=0,"",Competitors!B22)</f>
        <v>אלמה ורדימון</v>
      </c>
      <c r="C22" s="6" t="str">
        <f>IF($B22="","",(IF(Atempts!C22="","",((HLOOKUP(C$1,'Assist Tables'!$B$1:$AY$2,2,0))-((Atempts!C22-1)*10)))))</f>
        <v/>
      </c>
      <c r="D22" s="6" t="str">
        <f>IF($B22="","",(IF(Atempts!D22="","",((HLOOKUP(D$1,'Assist Tables'!$B$1:$AY$2,2,0))-((Atempts!D22-1)*10)))))</f>
        <v/>
      </c>
      <c r="E22" s="6" t="str">
        <f>IF($B22="","",(IF(Atempts!E22="","",((HLOOKUP(E$1,'Assist Tables'!$B$1:$AY$2,2,0))-((Atempts!E22-1)*10)))))</f>
        <v/>
      </c>
      <c r="F22" s="6" t="str">
        <f>IF($B22="","",(IF(Atempts!F22="","",((HLOOKUP(F$1,'Assist Tables'!$B$1:$AY$2,2,0))-((Atempts!F22-1)*10)))))</f>
        <v/>
      </c>
      <c r="G22" s="6" t="str">
        <f>IF($B22="","",(IF(Atempts!G22="","",((HLOOKUP(G$1,'Assist Tables'!$B$1:$AY$2,2,0))-((Atempts!G22-1)*10)))))</f>
        <v/>
      </c>
      <c r="H22" s="6" t="str">
        <f>IF($B22="","",(IF(Atempts!H22="","",((HLOOKUP(H$1,'Assist Tables'!$B$1:$AY$2,2,0))-((Atempts!H22-1)*10)))))</f>
        <v/>
      </c>
      <c r="I22" s="6" t="str">
        <f>IF($B22="","",(IF(Atempts!I22="","",((HLOOKUP(I$1,'Assist Tables'!$B$1:$AY$2,2,0))-((Atempts!I22-1)*10)))))</f>
        <v/>
      </c>
      <c r="J22" s="6" t="str">
        <f>IF($B22="","",(IF(Atempts!J22="","",((HLOOKUP(J$1,'Assist Tables'!$B$1:$AY$2,2,0))-((Atempts!J22-1)*10)))))</f>
        <v/>
      </c>
      <c r="K22" s="6" t="str">
        <f>IF($B22="","",(IF(Atempts!K22="","",((HLOOKUP(K$1,'Assist Tables'!$B$1:$AY$2,2,0))-((Atempts!K22-1)*10)))))</f>
        <v/>
      </c>
      <c r="L22" s="6" t="str">
        <f>IF($B22="","",(IF(Atempts!L22="","",((HLOOKUP(L$1,'Assist Tables'!$B$1:$AY$2,2,0))-((Atempts!L22-1)*10)))))</f>
        <v/>
      </c>
      <c r="M22" s="6" t="str">
        <f>IF($B22="","",(IF(Atempts!M22="","",((HLOOKUP(M$1,'Assist Tables'!$B$1:$AY$2,2,0))-((Atempts!M22-1)*10)))))</f>
        <v/>
      </c>
      <c r="N22" s="6" t="str">
        <f>IF($B22="","",(IF(Atempts!N22="","",((HLOOKUP(N$1,'Assist Tables'!$B$1:$AY$2,2,0))-((Atempts!N22-1)*10)))))</f>
        <v/>
      </c>
      <c r="O22" s="6" t="str">
        <f>IF($B22="","",(IF(Atempts!O22="","",((HLOOKUP(O$1,'Assist Tables'!$B$1:$AY$2,2,0))-((Atempts!O22-1)*10)))))</f>
        <v/>
      </c>
      <c r="P22" s="6" t="str">
        <f>IF($B22="","",(IF(Atempts!P22="","",((HLOOKUP(P$1,'Assist Tables'!$B$1:$AY$2,2,0))-((Atempts!P22-1)*10)))))</f>
        <v/>
      </c>
      <c r="Q22" s="6" t="str">
        <f>IF($B22="","",(IF(Atempts!Q22="","",((HLOOKUP(Q$1,'Assist Tables'!$B$1:$AY$2,2,0))-((Atempts!Q22-1)*10)))))</f>
        <v/>
      </c>
      <c r="R22" s="6" t="str">
        <f>IF($B22="","",(IF(Atempts!R22="","",((HLOOKUP(R$1,'Assist Tables'!$B$1:$AY$2,2,0))-((Atempts!R22-1)*10)))))</f>
        <v/>
      </c>
      <c r="S22" s="6" t="str">
        <f>IF($B22="","",(IF(Atempts!S22="","",((HLOOKUP(S$1,'Assist Tables'!$B$1:$AY$2,2,0))-((Atempts!S22-1)*10)))))</f>
        <v/>
      </c>
      <c r="T22" s="6" t="str">
        <f>IF($B22="","",(IF(Atempts!T22="","",((HLOOKUP(T$1,'Assist Tables'!$B$1:$AY$2,2,0))-((Atempts!T22-1)*10)))))</f>
        <v/>
      </c>
      <c r="U22" s="6" t="str">
        <f>IF($B22="","",(IF(Atempts!U22="","",((HLOOKUP(U$1,'Assist Tables'!$B$1:$AY$2,2,0))-((Atempts!U22-1)*10)))))</f>
        <v/>
      </c>
      <c r="V22" s="6" t="str">
        <f>IF($B22="","",(IF(Atempts!V22="","",((HLOOKUP(V$1,'Assist Tables'!$B$1:$AY$2,2,0))-((Atempts!V22-1)*10)))))</f>
        <v/>
      </c>
      <c r="W22" s="6" t="str">
        <f>IF($B22="","",(IF(Atempts!W22="","",((HLOOKUP(W$1,'Assist Tables'!$B$1:$AY$2,2,0))-((Atempts!W22-1)*10)))))</f>
        <v/>
      </c>
      <c r="X22" s="6" t="str">
        <f>IF($B22="","",(IF(Atempts!X22="","",((HLOOKUP(X$1,'Assist Tables'!$B$1:$AY$2,2,0))-((Atempts!X22-1)*10)))))</f>
        <v/>
      </c>
      <c r="Y22" s="6" t="str">
        <f>IF($B22="","",(IF(Atempts!Y22="","",((HLOOKUP(Y$1,'Assist Tables'!$B$1:$AY$2,2,0))-((Atempts!Y22-1)*10)))))</f>
        <v/>
      </c>
      <c r="Z22" s="6" t="str">
        <f>IF($B22="","",(IF(Atempts!Z22="","",((HLOOKUP(Z$1,'Assist Tables'!$B$1:$AY$2,2,0))-((Atempts!Z22-1)*10)))))</f>
        <v/>
      </c>
      <c r="AA22" s="6" t="str">
        <f>IF($B22="","",(IF(Atempts!AA22="","",((HLOOKUP(AA$1,'Assist Tables'!$B$1:$AY$2,2,0))-((Atempts!AA22-1)*10)))))</f>
        <v/>
      </c>
      <c r="AB22" s="6" t="str">
        <f>IF($B22="","",(IF(Atempts!AB22="","",((HLOOKUP(AB$1,'Assist Tables'!$B$1:$AY$2,2,0))-((Atempts!AB22-1)*10)))))</f>
        <v/>
      </c>
      <c r="AC22" s="6" t="str">
        <f>IF($B22="","",(IF(Atempts!AC22="","",((HLOOKUP(AC$1,'Assist Tables'!$B$1:$AY$2,2,0))-((Atempts!AC22-1)*10)))))</f>
        <v/>
      </c>
      <c r="AD22" s="6" t="str">
        <f>IF($B22="","",(IF(Atempts!AD22="","",((HLOOKUP(AD$1,'Assist Tables'!$B$1:$AY$2,2,0))-((Atempts!AD22-1)*10)))))</f>
        <v/>
      </c>
      <c r="AE22" s="6" t="str">
        <f>IF($B22="","",(IF(Atempts!AE22="","",((HLOOKUP(AE$1,'Assist Tables'!$B$1:$AY$2,2,0))-((Atempts!AE22-1)*10)))))</f>
        <v/>
      </c>
      <c r="AF22" s="6" t="str">
        <f>IF($B22="","",(IF(Atempts!AF22="","",((HLOOKUP(AF$1,'Assist Tables'!$B$1:$AY$2,2,0))-((Atempts!AF22-1)*10)))))</f>
        <v/>
      </c>
      <c r="AG22" s="6" t="str">
        <f>IF($B22="","",(IF(Atempts!AG22="","",((HLOOKUP(AG$1,'Assist Tables'!$B$1:$AY$2,2,0))-((Atempts!AG22-1)*10)))))</f>
        <v/>
      </c>
      <c r="AH22" s="6" t="str">
        <f>IF($B22="","",(IF(Atempts!AH22="","",((HLOOKUP(AH$1,'Assist Tables'!$B$1:$AY$2,2,0))-((Atempts!AH22-1)*10)))))</f>
        <v/>
      </c>
      <c r="AI22" s="6" t="str">
        <f>IF($B22="","",(IF(Atempts!AI22="","",((HLOOKUP(AI$1,'Assist Tables'!$B$1:$AY$2,2,0))-((Atempts!AI22-1)*10)))))</f>
        <v/>
      </c>
      <c r="AJ22" s="6" t="str">
        <f>IF($B22="","",(IF(Atempts!AJ22="","",((HLOOKUP(AJ$1,'Assist Tables'!$B$1:$AY$2,2,0))-((Atempts!AJ22-1)*10)))))</f>
        <v/>
      </c>
      <c r="AK22" s="6" t="str">
        <f>IF($B22="","",(IF(Atempts!AK22="","",((HLOOKUP(AK$1,'Assist Tables'!$B$1:$AY$2,2,0))-((Atempts!AK22-1)*10)))))</f>
        <v/>
      </c>
      <c r="AL22" s="6" t="str">
        <f>IF($B22="","",(IF(Atempts!AL22="","",((HLOOKUP(AL$1,'Assist Tables'!$B$1:$AY$2,2,0))-((Atempts!AL22-1)*10)))))</f>
        <v/>
      </c>
      <c r="AM22" s="6" t="str">
        <f>IF($B22="","",(IF(Atempts!AM22="","",((HLOOKUP(AM$1,'Assist Tables'!$B$1:$AY$2,2,0))-((Atempts!AM22-1)*10)))))</f>
        <v/>
      </c>
      <c r="AN22" s="6" t="str">
        <f>IF($B22="","",(IF(Atempts!AN22="","",((HLOOKUP(AN$1,'Assist Tables'!$B$1:$AY$2,2,0))-((Atempts!AN22-1)*10)))))</f>
        <v/>
      </c>
      <c r="AO22" s="6" t="str">
        <f>IF($B22="","",(IF(Atempts!AO22="","",((HLOOKUP(AO$1,'Assist Tables'!$B$1:$AY$2,2,0))-((Atempts!AO22-1)*10)))))</f>
        <v/>
      </c>
      <c r="AP22" s="6" t="str">
        <f>IF($B22="","",(IF(Atempts!AP22="","",((HLOOKUP(AP$1,'Assist Tables'!$B$1:$AY$2,2,0))-((Atempts!AP22-1)*10)))))</f>
        <v/>
      </c>
      <c r="AQ22" s="6" t="str">
        <f>IF($B22="","",(IF(Atempts!AQ22="","",((HLOOKUP(AQ$1,'Assist Tables'!$B$1:$AY$2,2,0))-((Atempts!AQ22-1)*10)))))</f>
        <v/>
      </c>
      <c r="AR22" s="6" t="str">
        <f>IF($B22="","",(IF(Atempts!AR22="","",((HLOOKUP(AR$1,'Assist Tables'!$B$1:$AY$2,2,0))-((Atempts!AR22-1)*10)))))</f>
        <v/>
      </c>
      <c r="AS22" s="6" t="str">
        <f>IF($B22="","",(IF(Atempts!AS22="","",((HLOOKUP(AS$1,'Assist Tables'!$B$1:$AY$2,2,0))-((Atempts!AS22-1)*10)))))</f>
        <v/>
      </c>
      <c r="AT22" s="6" t="str">
        <f>IF($B22="","",(IF(Atempts!AT22="","",((HLOOKUP(AT$1,'Assist Tables'!$B$1:$AY$2,2,0))-((Atempts!AT22-1)*10)))))</f>
        <v/>
      </c>
      <c r="AU22" s="6" t="str">
        <f>IF($B22="","",(IF(Atempts!AU22="","",((HLOOKUP(AU$1,'Assist Tables'!$B$1:$AY$2,2,0))-((Atempts!AU22-1)*10)))))</f>
        <v/>
      </c>
      <c r="AV22" s="6" t="str">
        <f>IF($B22="","",(IF(Atempts!AV22="","",((HLOOKUP(AV$1,'Assist Tables'!$B$1:$AY$2,2,0))-((Atempts!AV22-1)*10)))))</f>
        <v/>
      </c>
      <c r="AW22" s="6" t="str">
        <f>IF($B22="","",(IF(Atempts!AW22="","",((HLOOKUP(AW$1,'Assist Tables'!$B$1:$AY$2,2,0))-((Atempts!AW22-1)*10)))))</f>
        <v/>
      </c>
      <c r="AX22" s="6" t="str">
        <f>IF($B22="","",(IF(Atempts!AX22="","",((HLOOKUP(AX$1,'Assist Tables'!$B$1:$AY$2,2,0))-((Atempts!AX22-1)*10)))))</f>
        <v/>
      </c>
      <c r="AY22" s="6" t="str">
        <f>IF($B22="","",(IF(Atempts!AY22="","",((HLOOKUP(AY$1,'Assist Tables'!$B$1:$AY$2,2,0))-((Atempts!AY22-1)*10)))))</f>
        <v/>
      </c>
      <c r="AZ22" s="6" t="str">
        <f>IF($B22="","",(IF(Atempts!AZ22="","",((HLOOKUP(AZ$1,'Assist Tables'!$B$1:$AY$2,2,0))-((Atempts!AZ22-1)*10)))))</f>
        <v/>
      </c>
      <c r="BA22" s="2"/>
    </row>
    <row r="23" spans="1:53" ht="14.25" customHeight="1" x14ac:dyDescent="0.25">
      <c r="A23" s="19">
        <f>IF(Competitors!A23="","",Competitors!A23)</f>
        <v>22</v>
      </c>
      <c r="B23" s="25" t="str">
        <f>IF(Competitors!B23=0,"",Competitors!B23)</f>
        <v>אלעד נצר</v>
      </c>
      <c r="C23" s="6" t="str">
        <f>IF($B23="","",(IF(Atempts!C23="","",((HLOOKUP(C$1,'Assist Tables'!$B$1:$AY$2,2,0))-((Atempts!C23-1)*10)))))</f>
        <v/>
      </c>
      <c r="D23" s="6" t="str">
        <f>IF($B23="","",(IF(Atempts!D23="","",((HLOOKUP(D$1,'Assist Tables'!$B$1:$AY$2,2,0))-((Atempts!D23-1)*10)))))</f>
        <v/>
      </c>
      <c r="E23" s="6" t="str">
        <f>IF($B23="","",(IF(Atempts!E23="","",((HLOOKUP(E$1,'Assist Tables'!$B$1:$AY$2,2,0))-((Atempts!E23-1)*10)))))</f>
        <v/>
      </c>
      <c r="F23" s="6" t="str">
        <f>IF($B23="","",(IF(Atempts!F23="","",((HLOOKUP(F$1,'Assist Tables'!$B$1:$AY$2,2,0))-((Atempts!F23-1)*10)))))</f>
        <v/>
      </c>
      <c r="G23" s="6" t="str">
        <f>IF($B23="","",(IF(Atempts!G23="","",((HLOOKUP(G$1,'Assist Tables'!$B$1:$AY$2,2,0))-((Atempts!G23-1)*10)))))</f>
        <v/>
      </c>
      <c r="H23" s="6" t="str">
        <f>IF($B23="","",(IF(Atempts!H23="","",((HLOOKUP(H$1,'Assist Tables'!$B$1:$AY$2,2,0))-((Atempts!H23-1)*10)))))</f>
        <v/>
      </c>
      <c r="I23" s="6" t="str">
        <f>IF($B23="","",(IF(Atempts!I23="","",((HLOOKUP(I$1,'Assist Tables'!$B$1:$AY$2,2,0))-((Atempts!I23-1)*10)))))</f>
        <v/>
      </c>
      <c r="J23" s="6" t="str">
        <f>IF($B23="","",(IF(Atempts!J23="","",((HLOOKUP(J$1,'Assist Tables'!$B$1:$AY$2,2,0))-((Atempts!J23-1)*10)))))</f>
        <v/>
      </c>
      <c r="K23" s="6" t="str">
        <f>IF($B23="","",(IF(Atempts!K23="","",((HLOOKUP(K$1,'Assist Tables'!$B$1:$AY$2,2,0))-((Atempts!K23-1)*10)))))</f>
        <v/>
      </c>
      <c r="L23" s="6" t="str">
        <f>IF($B23="","",(IF(Atempts!L23="","",((HLOOKUP(L$1,'Assist Tables'!$B$1:$AY$2,2,0))-((Atempts!L23-1)*10)))))</f>
        <v/>
      </c>
      <c r="M23" s="6" t="str">
        <f>IF($B23="","",(IF(Atempts!M23="","",((HLOOKUP(M$1,'Assist Tables'!$B$1:$AY$2,2,0))-((Atempts!M23-1)*10)))))</f>
        <v/>
      </c>
      <c r="N23" s="6" t="str">
        <f>IF($B23="","",(IF(Atempts!N23="","",((HLOOKUP(N$1,'Assist Tables'!$B$1:$AY$2,2,0))-((Atempts!N23-1)*10)))))</f>
        <v/>
      </c>
      <c r="O23" s="6" t="str">
        <f>IF($B23="","",(IF(Atempts!O23="","",((HLOOKUP(O$1,'Assist Tables'!$B$1:$AY$2,2,0))-((Atempts!O23-1)*10)))))</f>
        <v/>
      </c>
      <c r="P23" s="6" t="str">
        <f>IF($B23="","",(IF(Atempts!P23="","",((HLOOKUP(P$1,'Assist Tables'!$B$1:$AY$2,2,0))-((Atempts!P23-1)*10)))))</f>
        <v/>
      </c>
      <c r="Q23" s="6" t="str">
        <f>IF($B23="","",(IF(Atempts!Q23="","",((HLOOKUP(Q$1,'Assist Tables'!$B$1:$AY$2,2,0))-((Atempts!Q23-1)*10)))))</f>
        <v/>
      </c>
      <c r="R23" s="6" t="str">
        <f>IF($B23="","",(IF(Atempts!R23="","",((HLOOKUP(R$1,'Assist Tables'!$B$1:$AY$2,2,0))-((Atempts!R23-1)*10)))))</f>
        <v/>
      </c>
      <c r="S23" s="6" t="str">
        <f>IF($B23="","",(IF(Atempts!S23="","",((HLOOKUP(S$1,'Assist Tables'!$B$1:$AY$2,2,0))-((Atempts!S23-1)*10)))))</f>
        <v/>
      </c>
      <c r="T23" s="6" t="str">
        <f>IF($B23="","",(IF(Atempts!T23="","",((HLOOKUP(T$1,'Assist Tables'!$B$1:$AY$2,2,0))-((Atempts!T23-1)*10)))))</f>
        <v/>
      </c>
      <c r="U23" s="6" t="str">
        <f>IF($B23="","",(IF(Atempts!U23="","",((HLOOKUP(U$1,'Assist Tables'!$B$1:$AY$2,2,0))-((Atempts!U23-1)*10)))))</f>
        <v/>
      </c>
      <c r="V23" s="6" t="str">
        <f>IF($B23="","",(IF(Atempts!V23="","",((HLOOKUP(V$1,'Assist Tables'!$B$1:$AY$2,2,0))-((Atempts!V23-1)*10)))))</f>
        <v/>
      </c>
      <c r="W23" s="6" t="str">
        <f>IF($B23="","",(IF(Atempts!W23="","",((HLOOKUP(W$1,'Assist Tables'!$B$1:$AY$2,2,0))-((Atempts!W23-1)*10)))))</f>
        <v/>
      </c>
      <c r="X23" s="6" t="str">
        <f>IF($B23="","",(IF(Atempts!X23="","",((HLOOKUP(X$1,'Assist Tables'!$B$1:$AY$2,2,0))-((Atempts!X23-1)*10)))))</f>
        <v/>
      </c>
      <c r="Y23" s="6" t="str">
        <f>IF($B23="","",(IF(Atempts!Y23="","",((HLOOKUP(Y$1,'Assist Tables'!$B$1:$AY$2,2,0))-((Atempts!Y23-1)*10)))))</f>
        <v/>
      </c>
      <c r="Z23" s="6" t="str">
        <f>IF($B23="","",(IF(Atempts!Z23="","",((HLOOKUP(Z$1,'Assist Tables'!$B$1:$AY$2,2,0))-((Atempts!Z23-1)*10)))))</f>
        <v/>
      </c>
      <c r="AA23" s="6" t="str">
        <f>IF($B23="","",(IF(Atempts!AA23="","",((HLOOKUP(AA$1,'Assist Tables'!$B$1:$AY$2,2,0))-((Atempts!AA23-1)*10)))))</f>
        <v/>
      </c>
      <c r="AB23" s="6" t="str">
        <f>IF($B23="","",(IF(Atempts!AB23="","",((HLOOKUP(AB$1,'Assist Tables'!$B$1:$AY$2,2,0))-((Atempts!AB23-1)*10)))))</f>
        <v/>
      </c>
      <c r="AC23" s="6" t="str">
        <f>IF($B23="","",(IF(Atempts!AC23="","",((HLOOKUP(AC$1,'Assist Tables'!$B$1:$AY$2,2,0))-((Atempts!AC23-1)*10)))))</f>
        <v/>
      </c>
      <c r="AD23" s="6" t="str">
        <f>IF($B23="","",(IF(Atempts!AD23="","",((HLOOKUP(AD$1,'Assist Tables'!$B$1:$AY$2,2,0))-((Atempts!AD23-1)*10)))))</f>
        <v/>
      </c>
      <c r="AE23" s="6" t="str">
        <f>IF($B23="","",(IF(Atempts!AE23="","",((HLOOKUP(AE$1,'Assist Tables'!$B$1:$AY$2,2,0))-((Atempts!AE23-1)*10)))))</f>
        <v/>
      </c>
      <c r="AF23" s="6" t="str">
        <f>IF($B23="","",(IF(Atempts!AF23="","",((HLOOKUP(AF$1,'Assist Tables'!$B$1:$AY$2,2,0))-((Atempts!AF23-1)*10)))))</f>
        <v/>
      </c>
      <c r="AG23" s="6" t="str">
        <f>IF($B23="","",(IF(Atempts!AG23="","",((HLOOKUP(AG$1,'Assist Tables'!$B$1:$AY$2,2,0))-((Atempts!AG23-1)*10)))))</f>
        <v/>
      </c>
      <c r="AH23" s="6" t="str">
        <f>IF($B23="","",(IF(Atempts!AH23="","",((HLOOKUP(AH$1,'Assist Tables'!$B$1:$AY$2,2,0))-((Atempts!AH23-1)*10)))))</f>
        <v/>
      </c>
      <c r="AI23" s="6" t="str">
        <f>IF($B23="","",(IF(Atempts!AI23="","",((HLOOKUP(AI$1,'Assist Tables'!$B$1:$AY$2,2,0))-((Atempts!AI23-1)*10)))))</f>
        <v/>
      </c>
      <c r="AJ23" s="6" t="str">
        <f>IF($B23="","",(IF(Atempts!AJ23="","",((HLOOKUP(AJ$1,'Assist Tables'!$B$1:$AY$2,2,0))-((Atempts!AJ23-1)*10)))))</f>
        <v/>
      </c>
      <c r="AK23" s="6" t="str">
        <f>IF($B23="","",(IF(Atempts!AK23="","",((HLOOKUP(AK$1,'Assist Tables'!$B$1:$AY$2,2,0))-((Atempts!AK23-1)*10)))))</f>
        <v/>
      </c>
      <c r="AL23" s="6" t="str">
        <f>IF($B23="","",(IF(Atempts!AL23="","",((HLOOKUP(AL$1,'Assist Tables'!$B$1:$AY$2,2,0))-((Atempts!AL23-1)*10)))))</f>
        <v/>
      </c>
      <c r="AM23" s="6" t="str">
        <f>IF($B23="","",(IF(Atempts!AM23="","",((HLOOKUP(AM$1,'Assist Tables'!$B$1:$AY$2,2,0))-((Atempts!AM23-1)*10)))))</f>
        <v/>
      </c>
      <c r="AN23" s="6" t="str">
        <f>IF($B23="","",(IF(Atempts!AN23="","",((HLOOKUP(AN$1,'Assist Tables'!$B$1:$AY$2,2,0))-((Atempts!AN23-1)*10)))))</f>
        <v/>
      </c>
      <c r="AO23" s="6" t="str">
        <f>IF($B23="","",(IF(Atempts!AO23="","",((HLOOKUP(AO$1,'Assist Tables'!$B$1:$AY$2,2,0))-((Atempts!AO23-1)*10)))))</f>
        <v/>
      </c>
      <c r="AP23" s="6" t="str">
        <f>IF($B23="","",(IF(Atempts!AP23="","",((HLOOKUP(AP$1,'Assist Tables'!$B$1:$AY$2,2,0))-((Atempts!AP23-1)*10)))))</f>
        <v/>
      </c>
      <c r="AQ23" s="6" t="str">
        <f>IF($B23="","",(IF(Atempts!AQ23="","",((HLOOKUP(AQ$1,'Assist Tables'!$B$1:$AY$2,2,0))-((Atempts!AQ23-1)*10)))))</f>
        <v/>
      </c>
      <c r="AR23" s="6" t="str">
        <f>IF($B23="","",(IF(Atempts!AR23="","",((HLOOKUP(AR$1,'Assist Tables'!$B$1:$AY$2,2,0))-((Atempts!AR23-1)*10)))))</f>
        <v/>
      </c>
      <c r="AS23" s="6" t="str">
        <f>IF($B23="","",(IF(Atempts!AS23="","",((HLOOKUP(AS$1,'Assist Tables'!$B$1:$AY$2,2,0))-((Atempts!AS23-1)*10)))))</f>
        <v/>
      </c>
      <c r="AT23" s="6" t="str">
        <f>IF($B23="","",(IF(Atempts!AT23="","",((HLOOKUP(AT$1,'Assist Tables'!$B$1:$AY$2,2,0))-((Atempts!AT23-1)*10)))))</f>
        <v/>
      </c>
      <c r="AU23" s="6" t="str">
        <f>IF($B23="","",(IF(Atempts!AU23="","",((HLOOKUP(AU$1,'Assist Tables'!$B$1:$AY$2,2,0))-((Atempts!AU23-1)*10)))))</f>
        <v/>
      </c>
      <c r="AV23" s="6" t="str">
        <f>IF($B23="","",(IF(Atempts!AV23="","",((HLOOKUP(AV$1,'Assist Tables'!$B$1:$AY$2,2,0))-((Atempts!AV23-1)*10)))))</f>
        <v/>
      </c>
      <c r="AW23" s="6" t="str">
        <f>IF($B23="","",(IF(Atempts!AW23="","",((HLOOKUP(AW$1,'Assist Tables'!$B$1:$AY$2,2,0))-((Atempts!AW23-1)*10)))))</f>
        <v/>
      </c>
      <c r="AX23" s="6" t="str">
        <f>IF($B23="","",(IF(Atempts!AX23="","",((HLOOKUP(AX$1,'Assist Tables'!$B$1:$AY$2,2,0))-((Atempts!AX23-1)*10)))))</f>
        <v/>
      </c>
      <c r="AY23" s="6" t="str">
        <f>IF($B23="","",(IF(Atempts!AY23="","",((HLOOKUP(AY$1,'Assist Tables'!$B$1:$AY$2,2,0))-((Atempts!AY23-1)*10)))))</f>
        <v/>
      </c>
      <c r="AZ23" s="6" t="str">
        <f>IF($B23="","",(IF(Atempts!AZ23="","",((HLOOKUP(AZ$1,'Assist Tables'!$B$1:$AY$2,2,0))-((Atempts!AZ23-1)*10)))))</f>
        <v/>
      </c>
      <c r="BA23" s="2"/>
    </row>
    <row r="24" spans="1:53" ht="14.25" customHeight="1" x14ac:dyDescent="0.25">
      <c r="A24" s="19">
        <f>IF(Competitors!A24="","",Competitors!A24)</f>
        <v>23</v>
      </c>
      <c r="B24" s="25" t="str">
        <f>IF(Competitors!B24=0,"",Competitors!B24)</f>
        <v>אסף אולמר</v>
      </c>
      <c r="C24" s="6" t="str">
        <f>IF($B24="","",(IF(Atempts!C24="","",((HLOOKUP(C$1,'Assist Tables'!$B$1:$AY$2,2,0))-((Atempts!C24-1)*10)))))</f>
        <v/>
      </c>
      <c r="D24" s="6" t="str">
        <f>IF($B24="","",(IF(Atempts!D24="","",((HLOOKUP(D$1,'Assist Tables'!$B$1:$AY$2,2,0))-((Atempts!D24-1)*10)))))</f>
        <v/>
      </c>
      <c r="E24" s="6" t="str">
        <f>IF($B24="","",(IF(Atempts!E24="","",((HLOOKUP(E$1,'Assist Tables'!$B$1:$AY$2,2,0))-((Atempts!E24-1)*10)))))</f>
        <v/>
      </c>
      <c r="F24" s="6" t="str">
        <f>IF($B24="","",(IF(Atempts!F24="","",((HLOOKUP(F$1,'Assist Tables'!$B$1:$AY$2,2,0))-((Atempts!F24-1)*10)))))</f>
        <v/>
      </c>
      <c r="G24" s="6" t="str">
        <f>IF($B24="","",(IF(Atempts!G24="","",((HLOOKUP(G$1,'Assist Tables'!$B$1:$AY$2,2,0))-((Atempts!G24-1)*10)))))</f>
        <v/>
      </c>
      <c r="H24" s="6" t="str">
        <f>IF($B24="","",(IF(Atempts!H24="","",((HLOOKUP(H$1,'Assist Tables'!$B$1:$AY$2,2,0))-((Atempts!H24-1)*10)))))</f>
        <v/>
      </c>
      <c r="I24" s="6" t="str">
        <f>IF($B24="","",(IF(Atempts!I24="","",((HLOOKUP(I$1,'Assist Tables'!$B$1:$AY$2,2,0))-((Atempts!I24-1)*10)))))</f>
        <v/>
      </c>
      <c r="J24" s="6" t="str">
        <f>IF($B24="","",(IF(Atempts!J24="","",((HLOOKUP(J$1,'Assist Tables'!$B$1:$AY$2,2,0))-((Atempts!J24-1)*10)))))</f>
        <v/>
      </c>
      <c r="K24" s="6" t="str">
        <f>IF($B24="","",(IF(Atempts!K24="","",((HLOOKUP(K$1,'Assist Tables'!$B$1:$AY$2,2,0))-((Atempts!K24-1)*10)))))</f>
        <v/>
      </c>
      <c r="L24" s="6" t="str">
        <f>IF($B24="","",(IF(Atempts!L24="","",((HLOOKUP(L$1,'Assist Tables'!$B$1:$AY$2,2,0))-((Atempts!L24-1)*10)))))</f>
        <v/>
      </c>
      <c r="M24" s="6" t="str">
        <f>IF($B24="","",(IF(Atempts!M24="","",((HLOOKUP(M$1,'Assist Tables'!$B$1:$AY$2,2,0))-((Atempts!M24-1)*10)))))</f>
        <v/>
      </c>
      <c r="N24" s="6" t="str">
        <f>IF($B24="","",(IF(Atempts!N24="","",((HLOOKUP(N$1,'Assist Tables'!$B$1:$AY$2,2,0))-((Atempts!N24-1)*10)))))</f>
        <v/>
      </c>
      <c r="O24" s="6" t="str">
        <f>IF($B24="","",(IF(Atempts!O24="","",((HLOOKUP(O$1,'Assist Tables'!$B$1:$AY$2,2,0))-((Atempts!O24-1)*10)))))</f>
        <v/>
      </c>
      <c r="P24" s="6" t="str">
        <f>IF($B24="","",(IF(Atempts!P24="","",((HLOOKUP(P$1,'Assist Tables'!$B$1:$AY$2,2,0))-((Atempts!P24-1)*10)))))</f>
        <v/>
      </c>
      <c r="Q24" s="6" t="str">
        <f>IF($B24="","",(IF(Atempts!Q24="","",((HLOOKUP(Q$1,'Assist Tables'!$B$1:$AY$2,2,0))-((Atempts!Q24-1)*10)))))</f>
        <v/>
      </c>
      <c r="R24" s="6" t="str">
        <f>IF($B24="","",(IF(Atempts!R24="","",((HLOOKUP(R$1,'Assist Tables'!$B$1:$AY$2,2,0))-((Atempts!R24-1)*10)))))</f>
        <v/>
      </c>
      <c r="S24" s="6" t="str">
        <f>IF($B24="","",(IF(Atempts!S24="","",((HLOOKUP(S$1,'Assist Tables'!$B$1:$AY$2,2,0))-((Atempts!S24-1)*10)))))</f>
        <v/>
      </c>
      <c r="T24" s="6" t="str">
        <f>IF($B24="","",(IF(Atempts!T24="","",((HLOOKUP(T$1,'Assist Tables'!$B$1:$AY$2,2,0))-((Atempts!T24-1)*10)))))</f>
        <v/>
      </c>
      <c r="U24" s="6" t="str">
        <f>IF($B24="","",(IF(Atempts!U24="","",((HLOOKUP(U$1,'Assist Tables'!$B$1:$AY$2,2,0))-((Atempts!U24-1)*10)))))</f>
        <v/>
      </c>
      <c r="V24" s="6" t="str">
        <f>IF($B24="","",(IF(Atempts!V24="","",((HLOOKUP(V$1,'Assist Tables'!$B$1:$AY$2,2,0))-((Atempts!V24-1)*10)))))</f>
        <v/>
      </c>
      <c r="W24" s="6" t="str">
        <f>IF($B24="","",(IF(Atempts!W24="","",((HLOOKUP(W$1,'Assist Tables'!$B$1:$AY$2,2,0))-((Atempts!W24-1)*10)))))</f>
        <v/>
      </c>
      <c r="X24" s="6" t="str">
        <f>IF($B24="","",(IF(Atempts!X24="","",((HLOOKUP(X$1,'Assist Tables'!$B$1:$AY$2,2,0))-((Atempts!X24-1)*10)))))</f>
        <v/>
      </c>
      <c r="Y24" s="6" t="str">
        <f>IF($B24="","",(IF(Atempts!Y24="","",((HLOOKUP(Y$1,'Assist Tables'!$B$1:$AY$2,2,0))-((Atempts!Y24-1)*10)))))</f>
        <v/>
      </c>
      <c r="Z24" s="6" t="str">
        <f>IF($B24="","",(IF(Atempts!Z24="","",((HLOOKUP(Z$1,'Assist Tables'!$B$1:$AY$2,2,0))-((Atempts!Z24-1)*10)))))</f>
        <v/>
      </c>
      <c r="AA24" s="6" t="str">
        <f>IF($B24="","",(IF(Atempts!AA24="","",((HLOOKUP(AA$1,'Assist Tables'!$B$1:$AY$2,2,0))-((Atempts!AA24-1)*10)))))</f>
        <v/>
      </c>
      <c r="AB24" s="6" t="str">
        <f>IF($B24="","",(IF(Atempts!AB24="","",((HLOOKUP(AB$1,'Assist Tables'!$B$1:$AY$2,2,0))-((Atempts!AB24-1)*10)))))</f>
        <v/>
      </c>
      <c r="AC24" s="6" t="str">
        <f>IF($B24="","",(IF(Atempts!AC24="","",((HLOOKUP(AC$1,'Assist Tables'!$B$1:$AY$2,2,0))-((Atempts!AC24-1)*10)))))</f>
        <v/>
      </c>
      <c r="AD24" s="6" t="str">
        <f>IF($B24="","",(IF(Atempts!AD24="","",((HLOOKUP(AD$1,'Assist Tables'!$B$1:$AY$2,2,0))-((Atempts!AD24-1)*10)))))</f>
        <v/>
      </c>
      <c r="AE24" s="6" t="str">
        <f>IF($B24="","",(IF(Atempts!AE24="","",((HLOOKUP(AE$1,'Assist Tables'!$B$1:$AY$2,2,0))-((Atempts!AE24-1)*10)))))</f>
        <v/>
      </c>
      <c r="AF24" s="6" t="str">
        <f>IF($B24="","",(IF(Atempts!AF24="","",((HLOOKUP(AF$1,'Assist Tables'!$B$1:$AY$2,2,0))-((Atempts!AF24-1)*10)))))</f>
        <v/>
      </c>
      <c r="AG24" s="6" t="str">
        <f>IF($B24="","",(IF(Atempts!AG24="","",((HLOOKUP(AG$1,'Assist Tables'!$B$1:$AY$2,2,0))-((Atempts!AG24-1)*10)))))</f>
        <v/>
      </c>
      <c r="AH24" s="6" t="str">
        <f>IF($B24="","",(IF(Atempts!AH24="","",((HLOOKUP(AH$1,'Assist Tables'!$B$1:$AY$2,2,0))-((Atempts!AH24-1)*10)))))</f>
        <v/>
      </c>
      <c r="AI24" s="6" t="str">
        <f>IF($B24="","",(IF(Atempts!AI24="","",((HLOOKUP(AI$1,'Assist Tables'!$B$1:$AY$2,2,0))-((Atempts!AI24-1)*10)))))</f>
        <v/>
      </c>
      <c r="AJ24" s="6" t="str">
        <f>IF($B24="","",(IF(Atempts!AJ24="","",((HLOOKUP(AJ$1,'Assist Tables'!$B$1:$AY$2,2,0))-((Atempts!AJ24-1)*10)))))</f>
        <v/>
      </c>
      <c r="AK24" s="6" t="str">
        <f>IF($B24="","",(IF(Atempts!AK24="","",((HLOOKUP(AK$1,'Assist Tables'!$B$1:$AY$2,2,0))-((Atempts!AK24-1)*10)))))</f>
        <v/>
      </c>
      <c r="AL24" s="6" t="str">
        <f>IF($B24="","",(IF(Atempts!AL24="","",((HLOOKUP(AL$1,'Assist Tables'!$B$1:$AY$2,2,0))-((Atempts!AL24-1)*10)))))</f>
        <v/>
      </c>
      <c r="AM24" s="6" t="str">
        <f>IF($B24="","",(IF(Atempts!AM24="","",((HLOOKUP(AM$1,'Assist Tables'!$B$1:$AY$2,2,0))-((Atempts!AM24-1)*10)))))</f>
        <v/>
      </c>
      <c r="AN24" s="6" t="str">
        <f>IF($B24="","",(IF(Atempts!AN24="","",((HLOOKUP(AN$1,'Assist Tables'!$B$1:$AY$2,2,0))-((Atempts!AN24-1)*10)))))</f>
        <v/>
      </c>
      <c r="AO24" s="6" t="str">
        <f>IF($B24="","",(IF(Atempts!AO24="","",((HLOOKUP(AO$1,'Assist Tables'!$B$1:$AY$2,2,0))-((Atempts!AO24-1)*10)))))</f>
        <v/>
      </c>
      <c r="AP24" s="6" t="str">
        <f>IF($B24="","",(IF(Atempts!AP24="","",((HLOOKUP(AP$1,'Assist Tables'!$B$1:$AY$2,2,0))-((Atempts!AP24-1)*10)))))</f>
        <v/>
      </c>
      <c r="AQ24" s="6" t="str">
        <f>IF($B24="","",(IF(Atempts!AQ24="","",((HLOOKUP(AQ$1,'Assist Tables'!$B$1:$AY$2,2,0))-((Atempts!AQ24-1)*10)))))</f>
        <v/>
      </c>
      <c r="AR24" s="6" t="str">
        <f>IF($B24="","",(IF(Atempts!AR24="","",((HLOOKUP(AR$1,'Assist Tables'!$B$1:$AY$2,2,0))-((Atempts!AR24-1)*10)))))</f>
        <v/>
      </c>
      <c r="AS24" s="6" t="str">
        <f>IF($B24="","",(IF(Atempts!AS24="","",((HLOOKUP(AS$1,'Assist Tables'!$B$1:$AY$2,2,0))-((Atempts!AS24-1)*10)))))</f>
        <v/>
      </c>
      <c r="AT24" s="6" t="str">
        <f>IF($B24="","",(IF(Atempts!AT24="","",((HLOOKUP(AT$1,'Assist Tables'!$B$1:$AY$2,2,0))-((Atempts!AT24-1)*10)))))</f>
        <v/>
      </c>
      <c r="AU24" s="6" t="str">
        <f>IF($B24="","",(IF(Atempts!AU24="","",((HLOOKUP(AU$1,'Assist Tables'!$B$1:$AY$2,2,0))-((Atempts!AU24-1)*10)))))</f>
        <v/>
      </c>
      <c r="AV24" s="6" t="str">
        <f>IF($B24="","",(IF(Atempts!AV24="","",((HLOOKUP(AV$1,'Assist Tables'!$B$1:$AY$2,2,0))-((Atempts!AV24-1)*10)))))</f>
        <v/>
      </c>
      <c r="AW24" s="6" t="str">
        <f>IF($B24="","",(IF(Atempts!AW24="","",((HLOOKUP(AW$1,'Assist Tables'!$B$1:$AY$2,2,0))-((Atempts!AW24-1)*10)))))</f>
        <v/>
      </c>
      <c r="AX24" s="6" t="str">
        <f>IF($B24="","",(IF(Atempts!AX24="","",((HLOOKUP(AX$1,'Assist Tables'!$B$1:$AY$2,2,0))-((Atempts!AX24-1)*10)))))</f>
        <v/>
      </c>
      <c r="AY24" s="6" t="str">
        <f>IF($B24="","",(IF(Atempts!AY24="","",((HLOOKUP(AY$1,'Assist Tables'!$B$1:$AY$2,2,0))-((Atempts!AY24-1)*10)))))</f>
        <v/>
      </c>
      <c r="AZ24" s="6" t="str">
        <f>IF($B24="","",(IF(Atempts!AZ24="","",((HLOOKUP(AZ$1,'Assist Tables'!$B$1:$AY$2,2,0))-((Atempts!AZ24-1)*10)))))</f>
        <v/>
      </c>
      <c r="BA24" s="2"/>
    </row>
    <row r="25" spans="1:53" ht="14.25" customHeight="1" x14ac:dyDescent="0.25">
      <c r="A25" s="19">
        <f>IF(Competitors!A25="","",Competitors!A25)</f>
        <v>24</v>
      </c>
      <c r="B25" s="25" t="str">
        <f>IF(Competitors!B25=0,"",Competitors!B25)</f>
        <v>אסף יעקב</v>
      </c>
      <c r="C25" s="6" t="str">
        <f>IF($B25="","",(IF(Atempts!C25="","",((HLOOKUP(C$1,'Assist Tables'!$B$1:$AY$2,2,0))-((Atempts!C25-1)*10)))))</f>
        <v/>
      </c>
      <c r="D25" s="6" t="str">
        <f>IF($B25="","",(IF(Atempts!D25="","",((HLOOKUP(D$1,'Assist Tables'!$B$1:$AY$2,2,0))-((Atempts!D25-1)*10)))))</f>
        <v/>
      </c>
      <c r="E25" s="6" t="str">
        <f>IF($B25="","",(IF(Atempts!E25="","",((HLOOKUP(E$1,'Assist Tables'!$B$1:$AY$2,2,0))-((Atempts!E25-1)*10)))))</f>
        <v/>
      </c>
      <c r="F25" s="6" t="str">
        <f>IF($B25="","",(IF(Atempts!F25="","",((HLOOKUP(F$1,'Assist Tables'!$B$1:$AY$2,2,0))-((Atempts!F25-1)*10)))))</f>
        <v/>
      </c>
      <c r="G25" s="6" t="str">
        <f>IF($B25="","",(IF(Atempts!G25="","",((HLOOKUP(G$1,'Assist Tables'!$B$1:$AY$2,2,0))-((Atempts!G25-1)*10)))))</f>
        <v/>
      </c>
      <c r="H25" s="6" t="str">
        <f>IF($B25="","",(IF(Atempts!H25="","",((HLOOKUP(H$1,'Assist Tables'!$B$1:$AY$2,2,0))-((Atempts!H25-1)*10)))))</f>
        <v/>
      </c>
      <c r="I25" s="6" t="str">
        <f>IF($B25="","",(IF(Atempts!I25="","",((HLOOKUP(I$1,'Assist Tables'!$B$1:$AY$2,2,0))-((Atempts!I25-1)*10)))))</f>
        <v/>
      </c>
      <c r="J25" s="6" t="str">
        <f>IF($B25="","",(IF(Atempts!J25="","",((HLOOKUP(J$1,'Assist Tables'!$B$1:$AY$2,2,0))-((Atempts!J25-1)*10)))))</f>
        <v/>
      </c>
      <c r="K25" s="6" t="str">
        <f>IF($B25="","",(IF(Atempts!K25="","",((HLOOKUP(K$1,'Assist Tables'!$B$1:$AY$2,2,0))-((Atempts!K25-1)*10)))))</f>
        <v/>
      </c>
      <c r="L25" s="6" t="str">
        <f>IF($B25="","",(IF(Atempts!L25="","",((HLOOKUP(L$1,'Assist Tables'!$B$1:$AY$2,2,0))-((Atempts!L25-1)*10)))))</f>
        <v/>
      </c>
      <c r="M25" s="6" t="str">
        <f>IF($B25="","",(IF(Atempts!M25="","",((HLOOKUP(M$1,'Assist Tables'!$B$1:$AY$2,2,0))-((Atempts!M25-1)*10)))))</f>
        <v/>
      </c>
      <c r="N25" s="6" t="str">
        <f>IF($B25="","",(IF(Atempts!N25="","",((HLOOKUP(N$1,'Assist Tables'!$B$1:$AY$2,2,0))-((Atempts!N25-1)*10)))))</f>
        <v/>
      </c>
      <c r="O25" s="6" t="str">
        <f>IF($B25="","",(IF(Atempts!O25="","",((HLOOKUP(O$1,'Assist Tables'!$B$1:$AY$2,2,0))-((Atempts!O25-1)*10)))))</f>
        <v/>
      </c>
      <c r="P25" s="6" t="str">
        <f>IF($B25="","",(IF(Atempts!P25="","",((HLOOKUP(P$1,'Assist Tables'!$B$1:$AY$2,2,0))-((Atempts!P25-1)*10)))))</f>
        <v/>
      </c>
      <c r="Q25" s="6" t="str">
        <f>IF($B25="","",(IF(Atempts!Q25="","",((HLOOKUP(Q$1,'Assist Tables'!$B$1:$AY$2,2,0))-((Atempts!Q25-1)*10)))))</f>
        <v/>
      </c>
      <c r="R25" s="6" t="str">
        <f>IF($B25="","",(IF(Atempts!R25="","",((HLOOKUP(R$1,'Assist Tables'!$B$1:$AY$2,2,0))-((Atempts!R25-1)*10)))))</f>
        <v/>
      </c>
      <c r="S25" s="6" t="str">
        <f>IF($B25="","",(IF(Atempts!S25="","",((HLOOKUP(S$1,'Assist Tables'!$B$1:$AY$2,2,0))-((Atempts!S25-1)*10)))))</f>
        <v/>
      </c>
      <c r="T25" s="6" t="str">
        <f>IF($B25="","",(IF(Atempts!T25="","",((HLOOKUP(T$1,'Assist Tables'!$B$1:$AY$2,2,0))-((Atempts!T25-1)*10)))))</f>
        <v/>
      </c>
      <c r="U25" s="6" t="str">
        <f>IF($B25="","",(IF(Atempts!U25="","",((HLOOKUP(U$1,'Assist Tables'!$B$1:$AY$2,2,0))-((Atempts!U25-1)*10)))))</f>
        <v/>
      </c>
      <c r="V25" s="6" t="str">
        <f>IF($B25="","",(IF(Atempts!V25="","",((HLOOKUP(V$1,'Assist Tables'!$B$1:$AY$2,2,0))-((Atempts!V25-1)*10)))))</f>
        <v/>
      </c>
      <c r="W25" s="6" t="str">
        <f>IF($B25="","",(IF(Atempts!W25="","",((HLOOKUP(W$1,'Assist Tables'!$B$1:$AY$2,2,0))-((Atempts!W25-1)*10)))))</f>
        <v/>
      </c>
      <c r="X25" s="6" t="str">
        <f>IF($B25="","",(IF(Atempts!X25="","",((HLOOKUP(X$1,'Assist Tables'!$B$1:$AY$2,2,0))-((Atempts!X25-1)*10)))))</f>
        <v/>
      </c>
      <c r="Y25" s="6" t="str">
        <f>IF($B25="","",(IF(Atempts!Y25="","",((HLOOKUP(Y$1,'Assist Tables'!$B$1:$AY$2,2,0))-((Atempts!Y25-1)*10)))))</f>
        <v/>
      </c>
      <c r="Z25" s="6" t="str">
        <f>IF($B25="","",(IF(Atempts!Z25="","",((HLOOKUP(Z$1,'Assist Tables'!$B$1:$AY$2,2,0))-((Atempts!Z25-1)*10)))))</f>
        <v/>
      </c>
      <c r="AA25" s="6" t="str">
        <f>IF($B25="","",(IF(Atempts!AA25="","",((HLOOKUP(AA$1,'Assist Tables'!$B$1:$AY$2,2,0))-((Atempts!AA25-1)*10)))))</f>
        <v/>
      </c>
      <c r="AB25" s="6" t="str">
        <f>IF($B25="","",(IF(Atempts!AB25="","",((HLOOKUP(AB$1,'Assist Tables'!$B$1:$AY$2,2,0))-((Atempts!AB25-1)*10)))))</f>
        <v/>
      </c>
      <c r="AC25" s="6" t="str">
        <f>IF($B25="","",(IF(Atempts!AC25="","",((HLOOKUP(AC$1,'Assist Tables'!$B$1:$AY$2,2,0))-((Atempts!AC25-1)*10)))))</f>
        <v/>
      </c>
      <c r="AD25" s="6" t="str">
        <f>IF($B25="","",(IF(Atempts!AD25="","",((HLOOKUP(AD$1,'Assist Tables'!$B$1:$AY$2,2,0))-((Atempts!AD25-1)*10)))))</f>
        <v/>
      </c>
      <c r="AE25" s="6" t="str">
        <f>IF($B25="","",(IF(Atempts!AE25="","",((HLOOKUP(AE$1,'Assist Tables'!$B$1:$AY$2,2,0))-((Atempts!AE25-1)*10)))))</f>
        <v/>
      </c>
      <c r="AF25" s="6" t="str">
        <f>IF($B25="","",(IF(Atempts!AF25="","",((HLOOKUP(AF$1,'Assist Tables'!$B$1:$AY$2,2,0))-((Atempts!AF25-1)*10)))))</f>
        <v/>
      </c>
      <c r="AG25" s="6" t="str">
        <f>IF($B25="","",(IF(Atempts!AG25="","",((HLOOKUP(AG$1,'Assist Tables'!$B$1:$AY$2,2,0))-((Atempts!AG25-1)*10)))))</f>
        <v/>
      </c>
      <c r="AH25" s="6" t="str">
        <f>IF($B25="","",(IF(Atempts!AH25="","",((HLOOKUP(AH$1,'Assist Tables'!$B$1:$AY$2,2,0))-((Atempts!AH25-1)*10)))))</f>
        <v/>
      </c>
      <c r="AI25" s="6" t="str">
        <f>IF($B25="","",(IF(Atempts!AI25="","",((HLOOKUP(AI$1,'Assist Tables'!$B$1:$AY$2,2,0))-((Atempts!AI25-1)*10)))))</f>
        <v/>
      </c>
      <c r="AJ25" s="6" t="str">
        <f>IF($B25="","",(IF(Atempts!AJ25="","",((HLOOKUP(AJ$1,'Assist Tables'!$B$1:$AY$2,2,0))-((Atempts!AJ25-1)*10)))))</f>
        <v/>
      </c>
      <c r="AK25" s="6" t="str">
        <f>IF($B25="","",(IF(Atempts!AK25="","",((HLOOKUP(AK$1,'Assist Tables'!$B$1:$AY$2,2,0))-((Atempts!AK25-1)*10)))))</f>
        <v/>
      </c>
      <c r="AL25" s="6" t="str">
        <f>IF($B25="","",(IF(Atempts!AL25="","",((HLOOKUP(AL$1,'Assist Tables'!$B$1:$AY$2,2,0))-((Atempts!AL25-1)*10)))))</f>
        <v/>
      </c>
      <c r="AM25" s="6" t="str">
        <f>IF($B25="","",(IF(Atempts!AM25="","",((HLOOKUP(AM$1,'Assist Tables'!$B$1:$AY$2,2,0))-((Atempts!AM25-1)*10)))))</f>
        <v/>
      </c>
      <c r="AN25" s="6" t="str">
        <f>IF($B25="","",(IF(Atempts!AN25="","",((HLOOKUP(AN$1,'Assist Tables'!$B$1:$AY$2,2,0))-((Atempts!AN25-1)*10)))))</f>
        <v/>
      </c>
      <c r="AO25" s="6" t="str">
        <f>IF($B25="","",(IF(Atempts!AO25="","",((HLOOKUP(AO$1,'Assist Tables'!$B$1:$AY$2,2,0))-((Atempts!AO25-1)*10)))))</f>
        <v/>
      </c>
      <c r="AP25" s="6" t="str">
        <f>IF($B25="","",(IF(Atempts!AP25="","",((HLOOKUP(AP$1,'Assist Tables'!$B$1:$AY$2,2,0))-((Atempts!AP25-1)*10)))))</f>
        <v/>
      </c>
      <c r="AQ25" s="6" t="str">
        <f>IF($B25="","",(IF(Atempts!AQ25="","",((HLOOKUP(AQ$1,'Assist Tables'!$B$1:$AY$2,2,0))-((Atempts!AQ25-1)*10)))))</f>
        <v/>
      </c>
      <c r="AR25" s="6" t="str">
        <f>IF($B25="","",(IF(Atempts!AR25="","",((HLOOKUP(AR$1,'Assist Tables'!$B$1:$AY$2,2,0))-((Atempts!AR25-1)*10)))))</f>
        <v/>
      </c>
      <c r="AS25" s="6" t="str">
        <f>IF($B25="","",(IF(Atempts!AS25="","",((HLOOKUP(AS$1,'Assist Tables'!$B$1:$AY$2,2,0))-((Atempts!AS25-1)*10)))))</f>
        <v/>
      </c>
      <c r="AT25" s="6" t="str">
        <f>IF($B25="","",(IF(Atempts!AT25="","",((HLOOKUP(AT$1,'Assist Tables'!$B$1:$AY$2,2,0))-((Atempts!AT25-1)*10)))))</f>
        <v/>
      </c>
      <c r="AU25" s="6" t="str">
        <f>IF($B25="","",(IF(Atempts!AU25="","",((HLOOKUP(AU$1,'Assist Tables'!$B$1:$AY$2,2,0))-((Atempts!AU25-1)*10)))))</f>
        <v/>
      </c>
      <c r="AV25" s="6" t="str">
        <f>IF($B25="","",(IF(Atempts!AV25="","",((HLOOKUP(AV$1,'Assist Tables'!$B$1:$AY$2,2,0))-((Atempts!AV25-1)*10)))))</f>
        <v/>
      </c>
      <c r="AW25" s="6" t="str">
        <f>IF($B25="","",(IF(Atempts!AW25="","",((HLOOKUP(AW$1,'Assist Tables'!$B$1:$AY$2,2,0))-((Atempts!AW25-1)*10)))))</f>
        <v/>
      </c>
      <c r="AX25" s="6" t="str">
        <f>IF($B25="","",(IF(Atempts!AX25="","",((HLOOKUP(AX$1,'Assist Tables'!$B$1:$AY$2,2,0))-((Atempts!AX25-1)*10)))))</f>
        <v/>
      </c>
      <c r="AY25" s="6" t="str">
        <f>IF($B25="","",(IF(Atempts!AY25="","",((HLOOKUP(AY$1,'Assist Tables'!$B$1:$AY$2,2,0))-((Atempts!AY25-1)*10)))))</f>
        <v/>
      </c>
      <c r="AZ25" s="6" t="str">
        <f>IF($B25="","",(IF(Atempts!AZ25="","",((HLOOKUP(AZ$1,'Assist Tables'!$B$1:$AY$2,2,0))-((Atempts!AZ25-1)*10)))))</f>
        <v/>
      </c>
      <c r="BA25" s="2"/>
    </row>
    <row r="26" spans="1:53" ht="14.25" customHeight="1" x14ac:dyDescent="0.25">
      <c r="A26" s="19">
        <f>IF(Competitors!A26="","",Competitors!A26)</f>
        <v>25</v>
      </c>
      <c r="B26" s="25" t="str">
        <f>IF(Competitors!B26=0,"",Competitors!B26)</f>
        <v>אריאל פריד</v>
      </c>
      <c r="C26" s="6" t="str">
        <f>IF($B26="","",(IF(Atempts!C26="","",((HLOOKUP(C$1,'Assist Tables'!$B$1:$AY$2,2,0))-((Atempts!C26-1)*10)))))</f>
        <v/>
      </c>
      <c r="D26" s="6" t="str">
        <f>IF($B26="","",(IF(Atempts!D26="","",((HLOOKUP(D$1,'Assist Tables'!$B$1:$AY$2,2,0))-((Atempts!D26-1)*10)))))</f>
        <v/>
      </c>
      <c r="E26" s="6" t="str">
        <f>IF($B26="","",(IF(Atempts!E26="","",((HLOOKUP(E$1,'Assist Tables'!$B$1:$AY$2,2,0))-((Atempts!E26-1)*10)))))</f>
        <v/>
      </c>
      <c r="F26" s="6" t="str">
        <f>IF($B26="","",(IF(Atempts!F26="","",((HLOOKUP(F$1,'Assist Tables'!$B$1:$AY$2,2,0))-((Atempts!F26-1)*10)))))</f>
        <v/>
      </c>
      <c r="G26" s="6" t="str">
        <f>IF($B26="","",(IF(Atempts!G26="","",((HLOOKUP(G$1,'Assist Tables'!$B$1:$AY$2,2,0))-((Atempts!G26-1)*10)))))</f>
        <v/>
      </c>
      <c r="H26" s="6" t="str">
        <f>IF($B26="","",(IF(Atempts!H26="","",((HLOOKUP(H$1,'Assist Tables'!$B$1:$AY$2,2,0))-((Atempts!H26-1)*10)))))</f>
        <v/>
      </c>
      <c r="I26" s="6" t="str">
        <f>IF($B26="","",(IF(Atempts!I26="","",((HLOOKUP(I$1,'Assist Tables'!$B$1:$AY$2,2,0))-((Atempts!I26-1)*10)))))</f>
        <v/>
      </c>
      <c r="J26" s="6" t="str">
        <f>IF($B26="","",(IF(Atempts!J26="","",((HLOOKUP(J$1,'Assist Tables'!$B$1:$AY$2,2,0))-((Atempts!J26-1)*10)))))</f>
        <v/>
      </c>
      <c r="K26" s="6" t="str">
        <f>IF($B26="","",(IF(Atempts!K26="","",((HLOOKUP(K$1,'Assist Tables'!$B$1:$AY$2,2,0))-((Atempts!K26-1)*10)))))</f>
        <v/>
      </c>
      <c r="L26" s="6" t="str">
        <f>IF($B26="","",(IF(Atempts!L26="","",((HLOOKUP(L$1,'Assist Tables'!$B$1:$AY$2,2,0))-((Atempts!L26-1)*10)))))</f>
        <v/>
      </c>
      <c r="M26" s="6" t="str">
        <f>IF($B26="","",(IF(Atempts!M26="","",((HLOOKUP(M$1,'Assist Tables'!$B$1:$AY$2,2,0))-((Atempts!M26-1)*10)))))</f>
        <v/>
      </c>
      <c r="N26" s="6" t="str">
        <f>IF($B26="","",(IF(Atempts!N26="","",((HLOOKUP(N$1,'Assist Tables'!$B$1:$AY$2,2,0))-((Atempts!N26-1)*10)))))</f>
        <v/>
      </c>
      <c r="O26" s="6" t="str">
        <f>IF($B26="","",(IF(Atempts!O26="","",((HLOOKUP(O$1,'Assist Tables'!$B$1:$AY$2,2,0))-((Atempts!O26-1)*10)))))</f>
        <v/>
      </c>
      <c r="P26" s="6" t="str">
        <f>IF($B26="","",(IF(Atempts!P26="","",((HLOOKUP(P$1,'Assist Tables'!$B$1:$AY$2,2,0))-((Atempts!P26-1)*10)))))</f>
        <v/>
      </c>
      <c r="Q26" s="6" t="str">
        <f>IF($B26="","",(IF(Atempts!Q26="","",((HLOOKUP(Q$1,'Assist Tables'!$B$1:$AY$2,2,0))-((Atempts!Q26-1)*10)))))</f>
        <v/>
      </c>
      <c r="R26" s="6" t="str">
        <f>IF($B26="","",(IF(Atempts!R26="","",((HLOOKUP(R$1,'Assist Tables'!$B$1:$AY$2,2,0))-((Atempts!R26-1)*10)))))</f>
        <v/>
      </c>
      <c r="S26" s="6" t="str">
        <f>IF($B26="","",(IF(Atempts!S26="","",((HLOOKUP(S$1,'Assist Tables'!$B$1:$AY$2,2,0))-((Atempts!S26-1)*10)))))</f>
        <v/>
      </c>
      <c r="T26" s="6" t="str">
        <f>IF($B26="","",(IF(Atempts!T26="","",((HLOOKUP(T$1,'Assist Tables'!$B$1:$AY$2,2,0))-((Atempts!T26-1)*10)))))</f>
        <v/>
      </c>
      <c r="U26" s="6" t="str">
        <f>IF($B26="","",(IF(Atempts!U26="","",((HLOOKUP(U$1,'Assist Tables'!$B$1:$AY$2,2,0))-((Atempts!U26-1)*10)))))</f>
        <v/>
      </c>
      <c r="V26" s="6" t="str">
        <f>IF($B26="","",(IF(Atempts!V26="","",((HLOOKUP(V$1,'Assist Tables'!$B$1:$AY$2,2,0))-((Atempts!V26-1)*10)))))</f>
        <v/>
      </c>
      <c r="W26" s="6" t="str">
        <f>IF($B26="","",(IF(Atempts!W26="","",((HLOOKUP(W$1,'Assist Tables'!$B$1:$AY$2,2,0))-((Atempts!W26-1)*10)))))</f>
        <v/>
      </c>
      <c r="X26" s="6" t="str">
        <f>IF($B26="","",(IF(Atempts!X26="","",((HLOOKUP(X$1,'Assist Tables'!$B$1:$AY$2,2,0))-((Atempts!X26-1)*10)))))</f>
        <v/>
      </c>
      <c r="Y26" s="6" t="str">
        <f>IF($B26="","",(IF(Atempts!Y26="","",((HLOOKUP(Y$1,'Assist Tables'!$B$1:$AY$2,2,0))-((Atempts!Y26-1)*10)))))</f>
        <v/>
      </c>
      <c r="Z26" s="6" t="str">
        <f>IF($B26="","",(IF(Atempts!Z26="","",((HLOOKUP(Z$1,'Assist Tables'!$B$1:$AY$2,2,0))-((Atempts!Z26-1)*10)))))</f>
        <v/>
      </c>
      <c r="AA26" s="6" t="str">
        <f>IF($B26="","",(IF(Atempts!AA26="","",((HLOOKUP(AA$1,'Assist Tables'!$B$1:$AY$2,2,0))-((Atempts!AA26-1)*10)))))</f>
        <v/>
      </c>
      <c r="AB26" s="6" t="str">
        <f>IF($B26="","",(IF(Atempts!AB26="","",((HLOOKUP(AB$1,'Assist Tables'!$B$1:$AY$2,2,0))-((Atempts!AB26-1)*10)))))</f>
        <v/>
      </c>
      <c r="AC26" s="6" t="str">
        <f>IF($B26="","",(IF(Atempts!AC26="","",((HLOOKUP(AC$1,'Assist Tables'!$B$1:$AY$2,2,0))-((Atempts!AC26-1)*10)))))</f>
        <v/>
      </c>
      <c r="AD26" s="6" t="str">
        <f>IF($B26="","",(IF(Atempts!AD26="","",((HLOOKUP(AD$1,'Assist Tables'!$B$1:$AY$2,2,0))-((Atempts!AD26-1)*10)))))</f>
        <v/>
      </c>
      <c r="AE26" s="6" t="str">
        <f>IF($B26="","",(IF(Atempts!AE26="","",((HLOOKUP(AE$1,'Assist Tables'!$B$1:$AY$2,2,0))-((Atempts!AE26-1)*10)))))</f>
        <v/>
      </c>
      <c r="AF26" s="6" t="str">
        <f>IF($B26="","",(IF(Atempts!AF26="","",((HLOOKUP(AF$1,'Assist Tables'!$B$1:$AY$2,2,0))-((Atempts!AF26-1)*10)))))</f>
        <v/>
      </c>
      <c r="AG26" s="6" t="str">
        <f>IF($B26="","",(IF(Atempts!AG26="","",((HLOOKUP(AG$1,'Assist Tables'!$B$1:$AY$2,2,0))-((Atempts!AG26-1)*10)))))</f>
        <v/>
      </c>
      <c r="AH26" s="6" t="str">
        <f>IF($B26="","",(IF(Atempts!AH26="","",((HLOOKUP(AH$1,'Assist Tables'!$B$1:$AY$2,2,0))-((Atempts!AH26-1)*10)))))</f>
        <v/>
      </c>
      <c r="AI26" s="6" t="str">
        <f>IF($B26="","",(IF(Atempts!AI26="","",((HLOOKUP(AI$1,'Assist Tables'!$B$1:$AY$2,2,0))-((Atempts!AI26-1)*10)))))</f>
        <v/>
      </c>
      <c r="AJ26" s="6" t="str">
        <f>IF($B26="","",(IF(Atempts!AJ26="","",((HLOOKUP(AJ$1,'Assist Tables'!$B$1:$AY$2,2,0))-((Atempts!AJ26-1)*10)))))</f>
        <v/>
      </c>
      <c r="AK26" s="6" t="str">
        <f>IF($B26="","",(IF(Atempts!AK26="","",((HLOOKUP(AK$1,'Assist Tables'!$B$1:$AY$2,2,0))-((Atempts!AK26-1)*10)))))</f>
        <v/>
      </c>
      <c r="AL26" s="6" t="str">
        <f>IF($B26="","",(IF(Atempts!AL26="","",((HLOOKUP(AL$1,'Assist Tables'!$B$1:$AY$2,2,0))-((Atempts!AL26-1)*10)))))</f>
        <v/>
      </c>
      <c r="AM26" s="6" t="str">
        <f>IF($B26="","",(IF(Atempts!AM26="","",((HLOOKUP(AM$1,'Assist Tables'!$B$1:$AY$2,2,0))-((Atempts!AM26-1)*10)))))</f>
        <v/>
      </c>
      <c r="AN26" s="6" t="str">
        <f>IF($B26="","",(IF(Atempts!AN26="","",((HLOOKUP(AN$1,'Assist Tables'!$B$1:$AY$2,2,0))-((Atempts!AN26-1)*10)))))</f>
        <v/>
      </c>
      <c r="AO26" s="6" t="str">
        <f>IF($B26="","",(IF(Atempts!AO26="","",((HLOOKUP(AO$1,'Assist Tables'!$B$1:$AY$2,2,0))-((Atempts!AO26-1)*10)))))</f>
        <v/>
      </c>
      <c r="AP26" s="6" t="str">
        <f>IF($B26="","",(IF(Atempts!AP26="","",((HLOOKUP(AP$1,'Assist Tables'!$B$1:$AY$2,2,0))-((Atempts!AP26-1)*10)))))</f>
        <v/>
      </c>
      <c r="AQ26" s="6" t="str">
        <f>IF($B26="","",(IF(Atempts!AQ26="","",((HLOOKUP(AQ$1,'Assist Tables'!$B$1:$AY$2,2,0))-((Atempts!AQ26-1)*10)))))</f>
        <v/>
      </c>
      <c r="AR26" s="6" t="str">
        <f>IF($B26="","",(IF(Atempts!AR26="","",((HLOOKUP(AR$1,'Assist Tables'!$B$1:$AY$2,2,0))-((Atempts!AR26-1)*10)))))</f>
        <v/>
      </c>
      <c r="AS26" s="6" t="str">
        <f>IF($B26="","",(IF(Atempts!AS26="","",((HLOOKUP(AS$1,'Assist Tables'!$B$1:$AY$2,2,0))-((Atempts!AS26-1)*10)))))</f>
        <v/>
      </c>
      <c r="AT26" s="6" t="str">
        <f>IF($B26="","",(IF(Atempts!AT26="","",((HLOOKUP(AT$1,'Assist Tables'!$B$1:$AY$2,2,0))-((Atempts!AT26-1)*10)))))</f>
        <v/>
      </c>
      <c r="AU26" s="6" t="str">
        <f>IF($B26="","",(IF(Atempts!AU26="","",((HLOOKUP(AU$1,'Assist Tables'!$B$1:$AY$2,2,0))-((Atempts!AU26-1)*10)))))</f>
        <v/>
      </c>
      <c r="AV26" s="6" t="str">
        <f>IF($B26="","",(IF(Atempts!AV26="","",((HLOOKUP(AV$1,'Assist Tables'!$B$1:$AY$2,2,0))-((Atempts!AV26-1)*10)))))</f>
        <v/>
      </c>
      <c r="AW26" s="6" t="str">
        <f>IF($B26="","",(IF(Atempts!AW26="","",((HLOOKUP(AW$1,'Assist Tables'!$B$1:$AY$2,2,0))-((Atempts!AW26-1)*10)))))</f>
        <v/>
      </c>
      <c r="AX26" s="6" t="str">
        <f>IF($B26="","",(IF(Atempts!AX26="","",((HLOOKUP(AX$1,'Assist Tables'!$B$1:$AY$2,2,0))-((Atempts!AX26-1)*10)))))</f>
        <v/>
      </c>
      <c r="AY26" s="6" t="str">
        <f>IF($B26="","",(IF(Atempts!AY26="","",((HLOOKUP(AY$1,'Assist Tables'!$B$1:$AY$2,2,0))-((Atempts!AY26-1)*10)))))</f>
        <v/>
      </c>
      <c r="AZ26" s="6" t="str">
        <f>IF($B26="","",(IF(Atempts!AZ26="","",((HLOOKUP(AZ$1,'Assist Tables'!$B$1:$AY$2,2,0))-((Atempts!AZ26-1)*10)))))</f>
        <v/>
      </c>
      <c r="BA26" s="2"/>
    </row>
    <row r="27" spans="1:53" ht="14.25" customHeight="1" x14ac:dyDescent="0.25">
      <c r="A27" s="19">
        <f>IF(Competitors!A27="","",Competitors!A27)</f>
        <v>26</v>
      </c>
      <c r="B27" s="25" t="str">
        <f>IF(Competitors!B27=0,"",Competitors!B27)</f>
        <v>בן גולדשמידט</v>
      </c>
      <c r="C27" s="6" t="str">
        <f>IF($B27="","",(IF(Atempts!C27="","",((HLOOKUP(C$1,'Assist Tables'!$B$1:$AY$2,2,0))-((Atempts!C27-1)*10)))))</f>
        <v/>
      </c>
      <c r="D27" s="6" t="str">
        <f>IF($B27="","",(IF(Atempts!D27="","",((HLOOKUP(D$1,'Assist Tables'!$B$1:$AY$2,2,0))-((Atempts!D27-1)*10)))))</f>
        <v/>
      </c>
      <c r="E27" s="6" t="str">
        <f>IF($B27="","",(IF(Atempts!E27="","",((HLOOKUP(E$1,'Assist Tables'!$B$1:$AY$2,2,0))-((Atempts!E27-1)*10)))))</f>
        <v/>
      </c>
      <c r="F27" s="6" t="str">
        <f>IF($B27="","",(IF(Atempts!F27="","",((HLOOKUP(F$1,'Assist Tables'!$B$1:$AY$2,2,0))-((Atempts!F27-1)*10)))))</f>
        <v/>
      </c>
      <c r="G27" s="6" t="str">
        <f>IF($B27="","",(IF(Atempts!G27="","",((HLOOKUP(G$1,'Assist Tables'!$B$1:$AY$2,2,0))-((Atempts!G27-1)*10)))))</f>
        <v/>
      </c>
      <c r="H27" s="6" t="str">
        <f>IF($B27="","",(IF(Atempts!H27="","",((HLOOKUP(H$1,'Assist Tables'!$B$1:$AY$2,2,0))-((Atempts!H27-1)*10)))))</f>
        <v/>
      </c>
      <c r="I27" s="6" t="str">
        <f>IF($B27="","",(IF(Atempts!I27="","",((HLOOKUP(I$1,'Assist Tables'!$B$1:$AY$2,2,0))-((Atempts!I27-1)*10)))))</f>
        <v/>
      </c>
      <c r="J27" s="6" t="str">
        <f>IF($B27="","",(IF(Atempts!J27="","",((HLOOKUP(J$1,'Assist Tables'!$B$1:$AY$2,2,0))-((Atempts!J27-1)*10)))))</f>
        <v/>
      </c>
      <c r="K27" s="6" t="str">
        <f>IF($B27="","",(IF(Atempts!K27="","",((HLOOKUP(K$1,'Assist Tables'!$B$1:$AY$2,2,0))-((Atempts!K27-1)*10)))))</f>
        <v/>
      </c>
      <c r="L27" s="6" t="str">
        <f>IF($B27="","",(IF(Atempts!L27="","",((HLOOKUP(L$1,'Assist Tables'!$B$1:$AY$2,2,0))-((Atempts!L27-1)*10)))))</f>
        <v/>
      </c>
      <c r="M27" s="6" t="str">
        <f>IF($B27="","",(IF(Atempts!M27="","",((HLOOKUP(M$1,'Assist Tables'!$B$1:$AY$2,2,0))-((Atempts!M27-1)*10)))))</f>
        <v/>
      </c>
      <c r="N27" s="6" t="str">
        <f>IF($B27="","",(IF(Atempts!N27="","",((HLOOKUP(N$1,'Assist Tables'!$B$1:$AY$2,2,0))-((Atempts!N27-1)*10)))))</f>
        <v/>
      </c>
      <c r="O27" s="6" t="str">
        <f>IF($B27="","",(IF(Atempts!O27="","",((HLOOKUP(O$1,'Assist Tables'!$B$1:$AY$2,2,0))-((Atempts!O27-1)*10)))))</f>
        <v/>
      </c>
      <c r="P27" s="6" t="str">
        <f>IF($B27="","",(IF(Atempts!P27="","",((HLOOKUP(P$1,'Assist Tables'!$B$1:$AY$2,2,0))-((Atempts!P27-1)*10)))))</f>
        <v/>
      </c>
      <c r="Q27" s="6" t="str">
        <f>IF($B27="","",(IF(Atempts!Q27="","",((HLOOKUP(Q$1,'Assist Tables'!$B$1:$AY$2,2,0))-((Atempts!Q27-1)*10)))))</f>
        <v/>
      </c>
      <c r="R27" s="6" t="str">
        <f>IF($B27="","",(IF(Atempts!R27="","",((HLOOKUP(R$1,'Assist Tables'!$B$1:$AY$2,2,0))-((Atempts!R27-1)*10)))))</f>
        <v/>
      </c>
      <c r="S27" s="6" t="str">
        <f>IF($B27="","",(IF(Atempts!S27="","",((HLOOKUP(S$1,'Assist Tables'!$B$1:$AY$2,2,0))-((Atempts!S27-1)*10)))))</f>
        <v/>
      </c>
      <c r="T27" s="6" t="str">
        <f>IF($B27="","",(IF(Atempts!T27="","",((HLOOKUP(T$1,'Assist Tables'!$B$1:$AY$2,2,0))-((Atempts!T27-1)*10)))))</f>
        <v/>
      </c>
      <c r="U27" s="6" t="str">
        <f>IF($B27="","",(IF(Atempts!U27="","",((HLOOKUP(U$1,'Assist Tables'!$B$1:$AY$2,2,0))-((Atempts!U27-1)*10)))))</f>
        <v/>
      </c>
      <c r="V27" s="6" t="str">
        <f>IF($B27="","",(IF(Atempts!V27="","",((HLOOKUP(V$1,'Assist Tables'!$B$1:$AY$2,2,0))-((Atempts!V27-1)*10)))))</f>
        <v/>
      </c>
      <c r="W27" s="6" t="str">
        <f>IF($B27="","",(IF(Atempts!W27="","",((HLOOKUP(W$1,'Assist Tables'!$B$1:$AY$2,2,0))-((Atempts!W27-1)*10)))))</f>
        <v/>
      </c>
      <c r="X27" s="6" t="str">
        <f>IF($B27="","",(IF(Atempts!X27="","",((HLOOKUP(X$1,'Assist Tables'!$B$1:$AY$2,2,0))-((Atempts!X27-1)*10)))))</f>
        <v/>
      </c>
      <c r="Y27" s="6" t="str">
        <f>IF($B27="","",(IF(Atempts!Y27="","",((HLOOKUP(Y$1,'Assist Tables'!$B$1:$AY$2,2,0))-((Atempts!Y27-1)*10)))))</f>
        <v/>
      </c>
      <c r="Z27" s="6" t="str">
        <f>IF($B27="","",(IF(Atempts!Z27="","",((HLOOKUP(Z$1,'Assist Tables'!$B$1:$AY$2,2,0))-((Atempts!Z27-1)*10)))))</f>
        <v/>
      </c>
      <c r="AA27" s="6" t="str">
        <f>IF($B27="","",(IF(Atempts!AA27="","",((HLOOKUP(AA$1,'Assist Tables'!$B$1:$AY$2,2,0))-((Atempts!AA27-1)*10)))))</f>
        <v/>
      </c>
      <c r="AB27" s="6" t="str">
        <f>IF($B27="","",(IF(Atempts!AB27="","",((HLOOKUP(AB$1,'Assist Tables'!$B$1:$AY$2,2,0))-((Atempts!AB27-1)*10)))))</f>
        <v/>
      </c>
      <c r="AC27" s="6" t="str">
        <f>IF($B27="","",(IF(Atempts!AC27="","",((HLOOKUP(AC$1,'Assist Tables'!$B$1:$AY$2,2,0))-((Atempts!AC27-1)*10)))))</f>
        <v/>
      </c>
      <c r="AD27" s="6" t="str">
        <f>IF($B27="","",(IF(Atempts!AD27="","",((HLOOKUP(AD$1,'Assist Tables'!$B$1:$AY$2,2,0))-((Atempts!AD27-1)*10)))))</f>
        <v/>
      </c>
      <c r="AE27" s="6" t="str">
        <f>IF($B27="","",(IF(Atempts!AE27="","",((HLOOKUP(AE$1,'Assist Tables'!$B$1:$AY$2,2,0))-((Atempts!AE27-1)*10)))))</f>
        <v/>
      </c>
      <c r="AF27" s="6" t="str">
        <f>IF($B27="","",(IF(Atempts!AF27="","",((HLOOKUP(AF$1,'Assist Tables'!$B$1:$AY$2,2,0))-((Atempts!AF27-1)*10)))))</f>
        <v/>
      </c>
      <c r="AG27" s="6" t="str">
        <f>IF($B27="","",(IF(Atempts!AG27="","",((HLOOKUP(AG$1,'Assist Tables'!$B$1:$AY$2,2,0))-((Atempts!AG27-1)*10)))))</f>
        <v/>
      </c>
      <c r="AH27" s="6" t="str">
        <f>IF($B27="","",(IF(Atempts!AH27="","",((HLOOKUP(AH$1,'Assist Tables'!$B$1:$AY$2,2,0))-((Atempts!AH27-1)*10)))))</f>
        <v/>
      </c>
      <c r="AI27" s="6" t="str">
        <f>IF($B27="","",(IF(Atempts!AI27="","",((HLOOKUP(AI$1,'Assist Tables'!$B$1:$AY$2,2,0))-((Atempts!AI27-1)*10)))))</f>
        <v/>
      </c>
      <c r="AJ27" s="6" t="str">
        <f>IF($B27="","",(IF(Atempts!AJ27="","",((HLOOKUP(AJ$1,'Assist Tables'!$B$1:$AY$2,2,0))-((Atempts!AJ27-1)*10)))))</f>
        <v/>
      </c>
      <c r="AK27" s="6" t="str">
        <f>IF($B27="","",(IF(Atempts!AK27="","",((HLOOKUP(AK$1,'Assist Tables'!$B$1:$AY$2,2,0))-((Atempts!AK27-1)*10)))))</f>
        <v/>
      </c>
      <c r="AL27" s="6" t="str">
        <f>IF($B27="","",(IF(Atempts!AL27="","",((HLOOKUP(AL$1,'Assist Tables'!$B$1:$AY$2,2,0))-((Atempts!AL27-1)*10)))))</f>
        <v/>
      </c>
      <c r="AM27" s="6" t="str">
        <f>IF($B27="","",(IF(Atempts!AM27="","",((HLOOKUP(AM$1,'Assist Tables'!$B$1:$AY$2,2,0))-((Atempts!AM27-1)*10)))))</f>
        <v/>
      </c>
      <c r="AN27" s="6" t="str">
        <f>IF($B27="","",(IF(Atempts!AN27="","",((HLOOKUP(AN$1,'Assist Tables'!$B$1:$AY$2,2,0))-((Atempts!AN27-1)*10)))))</f>
        <v/>
      </c>
      <c r="AO27" s="6" t="str">
        <f>IF($B27="","",(IF(Atempts!AO27="","",((HLOOKUP(AO$1,'Assist Tables'!$B$1:$AY$2,2,0))-((Atempts!AO27-1)*10)))))</f>
        <v/>
      </c>
      <c r="AP27" s="6" t="str">
        <f>IF($B27="","",(IF(Atempts!AP27="","",((HLOOKUP(AP$1,'Assist Tables'!$B$1:$AY$2,2,0))-((Atempts!AP27-1)*10)))))</f>
        <v/>
      </c>
      <c r="AQ27" s="6" t="str">
        <f>IF($B27="","",(IF(Atempts!AQ27="","",((HLOOKUP(AQ$1,'Assist Tables'!$B$1:$AY$2,2,0))-((Atempts!AQ27-1)*10)))))</f>
        <v/>
      </c>
      <c r="AR27" s="6" t="str">
        <f>IF($B27="","",(IF(Atempts!AR27="","",((HLOOKUP(AR$1,'Assist Tables'!$B$1:$AY$2,2,0))-((Atempts!AR27-1)*10)))))</f>
        <v/>
      </c>
      <c r="AS27" s="6" t="str">
        <f>IF($B27="","",(IF(Atempts!AS27="","",((HLOOKUP(AS$1,'Assist Tables'!$B$1:$AY$2,2,0))-((Atempts!AS27-1)*10)))))</f>
        <v/>
      </c>
      <c r="AT27" s="6" t="str">
        <f>IF($B27="","",(IF(Atempts!AT27="","",((HLOOKUP(AT$1,'Assist Tables'!$B$1:$AY$2,2,0))-((Atempts!AT27-1)*10)))))</f>
        <v/>
      </c>
      <c r="AU27" s="6" t="str">
        <f>IF($B27="","",(IF(Atempts!AU27="","",((HLOOKUP(AU$1,'Assist Tables'!$B$1:$AY$2,2,0))-((Atempts!AU27-1)*10)))))</f>
        <v/>
      </c>
      <c r="AV27" s="6" t="str">
        <f>IF($B27="","",(IF(Atempts!AV27="","",((HLOOKUP(AV$1,'Assist Tables'!$B$1:$AY$2,2,0))-((Atempts!AV27-1)*10)))))</f>
        <v/>
      </c>
      <c r="AW27" s="6" t="str">
        <f>IF($B27="","",(IF(Atempts!AW27="","",((HLOOKUP(AW$1,'Assist Tables'!$B$1:$AY$2,2,0))-((Atempts!AW27-1)*10)))))</f>
        <v/>
      </c>
      <c r="AX27" s="6" t="str">
        <f>IF($B27="","",(IF(Atempts!AX27="","",((HLOOKUP(AX$1,'Assist Tables'!$B$1:$AY$2,2,0))-((Atempts!AX27-1)*10)))))</f>
        <v/>
      </c>
      <c r="AY27" s="6" t="str">
        <f>IF($B27="","",(IF(Atempts!AY27="","",((HLOOKUP(AY$1,'Assist Tables'!$B$1:$AY$2,2,0))-((Atempts!AY27-1)*10)))))</f>
        <v/>
      </c>
      <c r="AZ27" s="6" t="str">
        <f>IF($B27="","",(IF(Atempts!AZ27="","",((HLOOKUP(AZ$1,'Assist Tables'!$B$1:$AY$2,2,0))-((Atempts!AZ27-1)*10)))))</f>
        <v/>
      </c>
      <c r="BA27" s="2"/>
    </row>
    <row r="28" spans="1:53" ht="14.25" customHeight="1" x14ac:dyDescent="0.25">
      <c r="A28" s="19">
        <f>IF(Competitors!A28="","",Competitors!A28)</f>
        <v>27</v>
      </c>
      <c r="B28" s="25" t="str">
        <f>IF(Competitors!B28=0,"",Competitors!B28)</f>
        <v>בני אין  גלפמן</v>
      </c>
      <c r="C28" s="6" t="str">
        <f>IF($B28="","",(IF(Atempts!C28="","",((HLOOKUP(C$1,'Assist Tables'!$B$1:$AY$2,2,0))-((Atempts!C28-1)*10)))))</f>
        <v/>
      </c>
      <c r="D28" s="6" t="str">
        <f>IF($B28="","",(IF(Atempts!D28="","",((HLOOKUP(D$1,'Assist Tables'!$B$1:$AY$2,2,0))-((Atempts!D28-1)*10)))))</f>
        <v/>
      </c>
      <c r="E28" s="6" t="str">
        <f>IF($B28="","",(IF(Atempts!E28="","",((HLOOKUP(E$1,'Assist Tables'!$B$1:$AY$2,2,0))-((Atempts!E28-1)*10)))))</f>
        <v/>
      </c>
      <c r="F28" s="6" t="str">
        <f>IF($B28="","",(IF(Atempts!F28="","",((HLOOKUP(F$1,'Assist Tables'!$B$1:$AY$2,2,0))-((Atempts!F28-1)*10)))))</f>
        <v/>
      </c>
      <c r="G28" s="6" t="str">
        <f>IF($B28="","",(IF(Atempts!G28="","",((HLOOKUP(G$1,'Assist Tables'!$B$1:$AY$2,2,0))-((Atempts!G28-1)*10)))))</f>
        <v/>
      </c>
      <c r="H28" s="6" t="str">
        <f>IF($B28="","",(IF(Atempts!H28="","",((HLOOKUP(H$1,'Assist Tables'!$B$1:$AY$2,2,0))-((Atempts!H28-1)*10)))))</f>
        <v/>
      </c>
      <c r="I28" s="6" t="str">
        <f>IF($B28="","",(IF(Atempts!I28="","",((HLOOKUP(I$1,'Assist Tables'!$B$1:$AY$2,2,0))-((Atempts!I28-1)*10)))))</f>
        <v/>
      </c>
      <c r="J28" s="6" t="str">
        <f>IF($B28="","",(IF(Atempts!J28="","",((HLOOKUP(J$1,'Assist Tables'!$B$1:$AY$2,2,0))-((Atempts!J28-1)*10)))))</f>
        <v/>
      </c>
      <c r="K28" s="6" t="str">
        <f>IF($B28="","",(IF(Atempts!K28="","",((HLOOKUP(K$1,'Assist Tables'!$B$1:$AY$2,2,0))-((Atempts!K28-1)*10)))))</f>
        <v/>
      </c>
      <c r="L28" s="6" t="str">
        <f>IF($B28="","",(IF(Atempts!L28="","",((HLOOKUP(L$1,'Assist Tables'!$B$1:$AY$2,2,0))-((Atempts!L28-1)*10)))))</f>
        <v/>
      </c>
      <c r="M28" s="6" t="str">
        <f>IF($B28="","",(IF(Atempts!M28="","",((HLOOKUP(M$1,'Assist Tables'!$B$1:$AY$2,2,0))-((Atempts!M28-1)*10)))))</f>
        <v/>
      </c>
      <c r="N28" s="6" t="str">
        <f>IF($B28="","",(IF(Atempts!N28="","",((HLOOKUP(N$1,'Assist Tables'!$B$1:$AY$2,2,0))-((Atempts!N28-1)*10)))))</f>
        <v/>
      </c>
      <c r="O28" s="6" t="str">
        <f>IF($B28="","",(IF(Atempts!O28="","",((HLOOKUP(O$1,'Assist Tables'!$B$1:$AY$2,2,0))-((Atempts!O28-1)*10)))))</f>
        <v/>
      </c>
      <c r="P28" s="6" t="str">
        <f>IF($B28="","",(IF(Atempts!P28="","",((HLOOKUP(P$1,'Assist Tables'!$B$1:$AY$2,2,0))-((Atempts!P28-1)*10)))))</f>
        <v/>
      </c>
      <c r="Q28" s="6" t="str">
        <f>IF($B28="","",(IF(Atempts!Q28="","",((HLOOKUP(Q$1,'Assist Tables'!$B$1:$AY$2,2,0))-((Atempts!Q28-1)*10)))))</f>
        <v/>
      </c>
      <c r="R28" s="6" t="str">
        <f>IF($B28="","",(IF(Atempts!R28="","",((HLOOKUP(R$1,'Assist Tables'!$B$1:$AY$2,2,0))-((Atempts!R28-1)*10)))))</f>
        <v/>
      </c>
      <c r="S28" s="6" t="str">
        <f>IF($B28="","",(IF(Atempts!S28="","",((HLOOKUP(S$1,'Assist Tables'!$B$1:$AY$2,2,0))-((Atempts!S28-1)*10)))))</f>
        <v/>
      </c>
      <c r="T28" s="6" t="str">
        <f>IF($B28="","",(IF(Atempts!T28="","",((HLOOKUP(T$1,'Assist Tables'!$B$1:$AY$2,2,0))-((Atempts!T28-1)*10)))))</f>
        <v/>
      </c>
      <c r="U28" s="6" t="str">
        <f>IF($B28="","",(IF(Atempts!U28="","",((HLOOKUP(U$1,'Assist Tables'!$B$1:$AY$2,2,0))-((Atempts!U28-1)*10)))))</f>
        <v/>
      </c>
      <c r="V28" s="6" t="str">
        <f>IF($B28="","",(IF(Atempts!V28="","",((HLOOKUP(V$1,'Assist Tables'!$B$1:$AY$2,2,0))-((Atempts!V28-1)*10)))))</f>
        <v/>
      </c>
      <c r="W28" s="6" t="str">
        <f>IF($B28="","",(IF(Atempts!W28="","",((HLOOKUP(W$1,'Assist Tables'!$B$1:$AY$2,2,0))-((Atempts!W28-1)*10)))))</f>
        <v/>
      </c>
      <c r="X28" s="6" t="str">
        <f>IF($B28="","",(IF(Atempts!X28="","",((HLOOKUP(X$1,'Assist Tables'!$B$1:$AY$2,2,0))-((Atempts!X28-1)*10)))))</f>
        <v/>
      </c>
      <c r="Y28" s="6" t="str">
        <f>IF($B28="","",(IF(Atempts!Y28="","",((HLOOKUP(Y$1,'Assist Tables'!$B$1:$AY$2,2,0))-((Atempts!Y28-1)*10)))))</f>
        <v/>
      </c>
      <c r="Z28" s="6" t="str">
        <f>IF($B28="","",(IF(Atempts!Z28="","",((HLOOKUP(Z$1,'Assist Tables'!$B$1:$AY$2,2,0))-((Atempts!Z28-1)*10)))))</f>
        <v/>
      </c>
      <c r="AA28" s="6" t="str">
        <f>IF($B28="","",(IF(Atempts!AA28="","",((HLOOKUP(AA$1,'Assist Tables'!$B$1:$AY$2,2,0))-((Atempts!AA28-1)*10)))))</f>
        <v/>
      </c>
      <c r="AB28" s="6" t="str">
        <f>IF($B28="","",(IF(Atempts!AB28="","",((HLOOKUP(AB$1,'Assist Tables'!$B$1:$AY$2,2,0))-((Atempts!AB28-1)*10)))))</f>
        <v/>
      </c>
      <c r="AC28" s="6" t="str">
        <f>IF($B28="","",(IF(Atempts!AC28="","",((HLOOKUP(AC$1,'Assist Tables'!$B$1:$AY$2,2,0))-((Atempts!AC28-1)*10)))))</f>
        <v/>
      </c>
      <c r="AD28" s="6" t="str">
        <f>IF($B28="","",(IF(Atempts!AD28="","",((HLOOKUP(AD$1,'Assist Tables'!$B$1:$AY$2,2,0))-((Atempts!AD28-1)*10)))))</f>
        <v/>
      </c>
      <c r="AE28" s="6" t="str">
        <f>IF($B28="","",(IF(Atempts!AE28="","",((HLOOKUP(AE$1,'Assist Tables'!$B$1:$AY$2,2,0))-((Atempts!AE28-1)*10)))))</f>
        <v/>
      </c>
      <c r="AF28" s="6" t="str">
        <f>IF($B28="","",(IF(Atempts!AF28="","",((HLOOKUP(AF$1,'Assist Tables'!$B$1:$AY$2,2,0))-((Atempts!AF28-1)*10)))))</f>
        <v/>
      </c>
      <c r="AG28" s="6" t="str">
        <f>IF($B28="","",(IF(Atempts!AG28="","",((HLOOKUP(AG$1,'Assist Tables'!$B$1:$AY$2,2,0))-((Atempts!AG28-1)*10)))))</f>
        <v/>
      </c>
      <c r="AH28" s="6" t="str">
        <f>IF($B28="","",(IF(Atempts!AH28="","",((HLOOKUP(AH$1,'Assist Tables'!$B$1:$AY$2,2,0))-((Atempts!AH28-1)*10)))))</f>
        <v/>
      </c>
      <c r="AI28" s="6" t="str">
        <f>IF($B28="","",(IF(Atempts!AI28="","",((HLOOKUP(AI$1,'Assist Tables'!$B$1:$AY$2,2,0))-((Atempts!AI28-1)*10)))))</f>
        <v/>
      </c>
      <c r="AJ28" s="6" t="str">
        <f>IF($B28="","",(IF(Atempts!AJ28="","",((HLOOKUP(AJ$1,'Assist Tables'!$B$1:$AY$2,2,0))-((Atempts!AJ28-1)*10)))))</f>
        <v/>
      </c>
      <c r="AK28" s="6" t="str">
        <f>IF($B28="","",(IF(Atempts!AK28="","",((HLOOKUP(AK$1,'Assist Tables'!$B$1:$AY$2,2,0))-((Atempts!AK28-1)*10)))))</f>
        <v/>
      </c>
      <c r="AL28" s="6" t="str">
        <f>IF($B28="","",(IF(Atempts!AL28="","",((HLOOKUP(AL$1,'Assist Tables'!$B$1:$AY$2,2,0))-((Atempts!AL28-1)*10)))))</f>
        <v/>
      </c>
      <c r="AM28" s="6" t="str">
        <f>IF($B28="","",(IF(Atempts!AM28="","",((HLOOKUP(AM$1,'Assist Tables'!$B$1:$AY$2,2,0))-((Atempts!AM28-1)*10)))))</f>
        <v/>
      </c>
      <c r="AN28" s="6" t="str">
        <f>IF($B28="","",(IF(Atempts!AN28="","",((HLOOKUP(AN$1,'Assist Tables'!$B$1:$AY$2,2,0))-((Atempts!AN28-1)*10)))))</f>
        <v/>
      </c>
      <c r="AO28" s="6" t="str">
        <f>IF($B28="","",(IF(Atempts!AO28="","",((HLOOKUP(AO$1,'Assist Tables'!$B$1:$AY$2,2,0))-((Atempts!AO28-1)*10)))))</f>
        <v/>
      </c>
      <c r="AP28" s="6" t="str">
        <f>IF($B28="","",(IF(Atempts!AP28="","",((HLOOKUP(AP$1,'Assist Tables'!$B$1:$AY$2,2,0))-((Atempts!AP28-1)*10)))))</f>
        <v/>
      </c>
      <c r="AQ28" s="6" t="str">
        <f>IF($B28="","",(IF(Atempts!AQ28="","",((HLOOKUP(AQ$1,'Assist Tables'!$B$1:$AY$2,2,0))-((Atempts!AQ28-1)*10)))))</f>
        <v/>
      </c>
      <c r="AR28" s="6" t="str">
        <f>IF($B28="","",(IF(Atempts!AR28="","",((HLOOKUP(AR$1,'Assist Tables'!$B$1:$AY$2,2,0))-((Atempts!AR28-1)*10)))))</f>
        <v/>
      </c>
      <c r="AS28" s="6" t="str">
        <f>IF($B28="","",(IF(Atempts!AS28="","",((HLOOKUP(AS$1,'Assist Tables'!$B$1:$AY$2,2,0))-((Atempts!AS28-1)*10)))))</f>
        <v/>
      </c>
      <c r="AT28" s="6" t="str">
        <f>IF($B28="","",(IF(Atempts!AT28="","",((HLOOKUP(AT$1,'Assist Tables'!$B$1:$AY$2,2,0))-((Atempts!AT28-1)*10)))))</f>
        <v/>
      </c>
      <c r="AU28" s="6" t="str">
        <f>IF($B28="","",(IF(Atempts!AU28="","",((HLOOKUP(AU$1,'Assist Tables'!$B$1:$AY$2,2,0))-((Atempts!AU28-1)*10)))))</f>
        <v/>
      </c>
      <c r="AV28" s="6" t="str">
        <f>IF($B28="","",(IF(Atempts!AV28="","",((HLOOKUP(AV$1,'Assist Tables'!$B$1:$AY$2,2,0))-((Atempts!AV28-1)*10)))))</f>
        <v/>
      </c>
      <c r="AW28" s="6" t="str">
        <f>IF($B28="","",(IF(Atempts!AW28="","",((HLOOKUP(AW$1,'Assist Tables'!$B$1:$AY$2,2,0))-((Atempts!AW28-1)*10)))))</f>
        <v/>
      </c>
      <c r="AX28" s="6" t="str">
        <f>IF($B28="","",(IF(Atempts!AX28="","",((HLOOKUP(AX$1,'Assist Tables'!$B$1:$AY$2,2,0))-((Atempts!AX28-1)*10)))))</f>
        <v/>
      </c>
      <c r="AY28" s="6" t="str">
        <f>IF($B28="","",(IF(Atempts!AY28="","",((HLOOKUP(AY$1,'Assist Tables'!$B$1:$AY$2,2,0))-((Atempts!AY28-1)*10)))))</f>
        <v/>
      </c>
      <c r="AZ28" s="6" t="str">
        <f>IF($B28="","",(IF(Atempts!AZ28="","",((HLOOKUP(AZ$1,'Assist Tables'!$B$1:$AY$2,2,0))-((Atempts!AZ28-1)*10)))))</f>
        <v/>
      </c>
      <c r="BA28" s="2"/>
    </row>
    <row r="29" spans="1:53" ht="14.25" customHeight="1" x14ac:dyDescent="0.25">
      <c r="A29" s="19">
        <f>IF(Competitors!A29="","",Competitors!A29)</f>
        <v>28</v>
      </c>
      <c r="B29" s="25" t="str">
        <f>IF(Competitors!B29=0,"",Competitors!B29)</f>
        <v>בנימין פאריק</v>
      </c>
      <c r="C29" s="6" t="str">
        <f>IF($B29="","",(IF(Atempts!C29="","",((HLOOKUP(C$1,'Assist Tables'!$B$1:$AY$2,2,0))-((Atempts!C29-1)*10)))))</f>
        <v/>
      </c>
      <c r="D29" s="6" t="str">
        <f>IF($B29="","",(IF(Atempts!D29="","",((HLOOKUP(D$1,'Assist Tables'!$B$1:$AY$2,2,0))-((Atempts!D29-1)*10)))))</f>
        <v/>
      </c>
      <c r="E29" s="6" t="str">
        <f>IF($B29="","",(IF(Atempts!E29="","",((HLOOKUP(E$1,'Assist Tables'!$B$1:$AY$2,2,0))-((Atempts!E29-1)*10)))))</f>
        <v/>
      </c>
      <c r="F29" s="6" t="str">
        <f>IF($B29="","",(IF(Atempts!F29="","",((HLOOKUP(F$1,'Assist Tables'!$B$1:$AY$2,2,0))-((Atempts!F29-1)*10)))))</f>
        <v/>
      </c>
      <c r="G29" s="6" t="str">
        <f>IF($B29="","",(IF(Atempts!G29="","",((HLOOKUP(G$1,'Assist Tables'!$B$1:$AY$2,2,0))-((Atempts!G29-1)*10)))))</f>
        <v/>
      </c>
      <c r="H29" s="6" t="str">
        <f>IF($B29="","",(IF(Atempts!H29="","",((HLOOKUP(H$1,'Assist Tables'!$B$1:$AY$2,2,0))-((Atempts!H29-1)*10)))))</f>
        <v/>
      </c>
      <c r="I29" s="6" t="str">
        <f>IF($B29="","",(IF(Atempts!I29="","",((HLOOKUP(I$1,'Assist Tables'!$B$1:$AY$2,2,0))-((Atempts!I29-1)*10)))))</f>
        <v/>
      </c>
      <c r="J29" s="6" t="str">
        <f>IF($B29="","",(IF(Atempts!J29="","",((HLOOKUP(J$1,'Assist Tables'!$B$1:$AY$2,2,0))-((Atempts!J29-1)*10)))))</f>
        <v/>
      </c>
      <c r="K29" s="6" t="str">
        <f>IF($B29="","",(IF(Atempts!K29="","",((HLOOKUP(K$1,'Assist Tables'!$B$1:$AY$2,2,0))-((Atempts!K29-1)*10)))))</f>
        <v/>
      </c>
      <c r="L29" s="6" t="str">
        <f>IF($B29="","",(IF(Atempts!L29="","",((HLOOKUP(L$1,'Assist Tables'!$B$1:$AY$2,2,0))-((Atempts!L29-1)*10)))))</f>
        <v/>
      </c>
      <c r="M29" s="6" t="str">
        <f>IF($B29="","",(IF(Atempts!M29="","",((HLOOKUP(M$1,'Assist Tables'!$B$1:$AY$2,2,0))-((Atempts!M29-1)*10)))))</f>
        <v/>
      </c>
      <c r="N29" s="6" t="str">
        <f>IF($B29="","",(IF(Atempts!N29="","",((HLOOKUP(N$1,'Assist Tables'!$B$1:$AY$2,2,0))-((Atempts!N29-1)*10)))))</f>
        <v/>
      </c>
      <c r="O29" s="6" t="str">
        <f>IF($B29="","",(IF(Atempts!O29="","",((HLOOKUP(O$1,'Assist Tables'!$B$1:$AY$2,2,0))-((Atempts!O29-1)*10)))))</f>
        <v/>
      </c>
      <c r="P29" s="6" t="str">
        <f>IF($B29="","",(IF(Atempts!P29="","",((HLOOKUP(P$1,'Assist Tables'!$B$1:$AY$2,2,0))-((Atempts!P29-1)*10)))))</f>
        <v/>
      </c>
      <c r="Q29" s="6" t="str">
        <f>IF($B29="","",(IF(Atempts!Q29="","",((HLOOKUP(Q$1,'Assist Tables'!$B$1:$AY$2,2,0))-((Atempts!Q29-1)*10)))))</f>
        <v/>
      </c>
      <c r="R29" s="6" t="str">
        <f>IF($B29="","",(IF(Atempts!R29="","",((HLOOKUP(R$1,'Assist Tables'!$B$1:$AY$2,2,0))-((Atempts!R29-1)*10)))))</f>
        <v/>
      </c>
      <c r="S29" s="6" t="str">
        <f>IF($B29="","",(IF(Atempts!S29="","",((HLOOKUP(S$1,'Assist Tables'!$B$1:$AY$2,2,0))-((Atempts!S29-1)*10)))))</f>
        <v/>
      </c>
      <c r="T29" s="6" t="str">
        <f>IF($B29="","",(IF(Atempts!T29="","",((HLOOKUP(T$1,'Assist Tables'!$B$1:$AY$2,2,0))-((Atempts!T29-1)*10)))))</f>
        <v/>
      </c>
      <c r="U29" s="6" t="str">
        <f>IF($B29="","",(IF(Atempts!U29="","",((HLOOKUP(U$1,'Assist Tables'!$B$1:$AY$2,2,0))-((Atempts!U29-1)*10)))))</f>
        <v/>
      </c>
      <c r="V29" s="6" t="str">
        <f>IF($B29="","",(IF(Atempts!V29="","",((HLOOKUP(V$1,'Assist Tables'!$B$1:$AY$2,2,0))-((Atempts!V29-1)*10)))))</f>
        <v/>
      </c>
      <c r="W29" s="6" t="str">
        <f>IF($B29="","",(IF(Atempts!W29="","",((HLOOKUP(W$1,'Assist Tables'!$B$1:$AY$2,2,0))-((Atempts!W29-1)*10)))))</f>
        <v/>
      </c>
      <c r="X29" s="6" t="str">
        <f>IF($B29="","",(IF(Atempts!X29="","",((HLOOKUP(X$1,'Assist Tables'!$B$1:$AY$2,2,0))-((Atempts!X29-1)*10)))))</f>
        <v/>
      </c>
      <c r="Y29" s="6" t="str">
        <f>IF($B29="","",(IF(Atempts!Y29="","",((HLOOKUP(Y$1,'Assist Tables'!$B$1:$AY$2,2,0))-((Atempts!Y29-1)*10)))))</f>
        <v/>
      </c>
      <c r="Z29" s="6" t="str">
        <f>IF($B29="","",(IF(Atempts!Z29="","",((HLOOKUP(Z$1,'Assist Tables'!$B$1:$AY$2,2,0))-((Atempts!Z29-1)*10)))))</f>
        <v/>
      </c>
      <c r="AA29" s="6" t="str">
        <f>IF($B29="","",(IF(Atempts!AA29="","",((HLOOKUP(AA$1,'Assist Tables'!$B$1:$AY$2,2,0))-((Atempts!AA29-1)*10)))))</f>
        <v/>
      </c>
      <c r="AB29" s="6" t="str">
        <f>IF($B29="","",(IF(Atempts!AB29="","",((HLOOKUP(AB$1,'Assist Tables'!$B$1:$AY$2,2,0))-((Atempts!AB29-1)*10)))))</f>
        <v/>
      </c>
      <c r="AC29" s="6" t="str">
        <f>IF($B29="","",(IF(Atempts!AC29="","",((HLOOKUP(AC$1,'Assist Tables'!$B$1:$AY$2,2,0))-((Atempts!AC29-1)*10)))))</f>
        <v/>
      </c>
      <c r="AD29" s="6" t="str">
        <f>IF($B29="","",(IF(Atempts!AD29="","",((HLOOKUP(AD$1,'Assist Tables'!$B$1:$AY$2,2,0))-((Atempts!AD29-1)*10)))))</f>
        <v/>
      </c>
      <c r="AE29" s="6" t="str">
        <f>IF($B29="","",(IF(Atempts!AE29="","",((HLOOKUP(AE$1,'Assist Tables'!$B$1:$AY$2,2,0))-((Atempts!AE29-1)*10)))))</f>
        <v/>
      </c>
      <c r="AF29" s="6" t="str">
        <f>IF($B29="","",(IF(Atempts!AF29="","",((HLOOKUP(AF$1,'Assist Tables'!$B$1:$AY$2,2,0))-((Atempts!AF29-1)*10)))))</f>
        <v/>
      </c>
      <c r="AG29" s="6" t="str">
        <f>IF($B29="","",(IF(Atempts!AG29="","",((HLOOKUP(AG$1,'Assist Tables'!$B$1:$AY$2,2,0))-((Atempts!AG29-1)*10)))))</f>
        <v/>
      </c>
      <c r="AH29" s="6" t="str">
        <f>IF($B29="","",(IF(Atempts!AH29="","",((HLOOKUP(AH$1,'Assist Tables'!$B$1:$AY$2,2,0))-((Atempts!AH29-1)*10)))))</f>
        <v/>
      </c>
      <c r="AI29" s="6" t="str">
        <f>IF($B29="","",(IF(Atempts!AI29="","",((HLOOKUP(AI$1,'Assist Tables'!$B$1:$AY$2,2,0))-((Atempts!AI29-1)*10)))))</f>
        <v/>
      </c>
      <c r="AJ29" s="6" t="str">
        <f>IF($B29="","",(IF(Atempts!AJ29="","",((HLOOKUP(AJ$1,'Assist Tables'!$B$1:$AY$2,2,0))-((Atempts!AJ29-1)*10)))))</f>
        <v/>
      </c>
      <c r="AK29" s="6" t="str">
        <f>IF($B29="","",(IF(Atempts!AK29="","",((HLOOKUP(AK$1,'Assist Tables'!$B$1:$AY$2,2,0))-((Atempts!AK29-1)*10)))))</f>
        <v/>
      </c>
      <c r="AL29" s="6" t="str">
        <f>IF($B29="","",(IF(Atempts!AL29="","",((HLOOKUP(AL$1,'Assist Tables'!$B$1:$AY$2,2,0))-((Atempts!AL29-1)*10)))))</f>
        <v/>
      </c>
      <c r="AM29" s="6" t="str">
        <f>IF($B29="","",(IF(Atempts!AM29="","",((HLOOKUP(AM$1,'Assist Tables'!$B$1:$AY$2,2,0))-((Atempts!AM29-1)*10)))))</f>
        <v/>
      </c>
      <c r="AN29" s="6" t="str">
        <f>IF($B29="","",(IF(Atempts!AN29="","",((HLOOKUP(AN$1,'Assist Tables'!$B$1:$AY$2,2,0))-((Atempts!AN29-1)*10)))))</f>
        <v/>
      </c>
      <c r="AO29" s="6" t="str">
        <f>IF($B29="","",(IF(Atempts!AO29="","",((HLOOKUP(AO$1,'Assist Tables'!$B$1:$AY$2,2,0))-((Atempts!AO29-1)*10)))))</f>
        <v/>
      </c>
      <c r="AP29" s="6" t="str">
        <f>IF($B29="","",(IF(Atempts!AP29="","",((HLOOKUP(AP$1,'Assist Tables'!$B$1:$AY$2,2,0))-((Atempts!AP29-1)*10)))))</f>
        <v/>
      </c>
      <c r="AQ29" s="6" t="str">
        <f>IF($B29="","",(IF(Atempts!AQ29="","",((HLOOKUP(AQ$1,'Assist Tables'!$B$1:$AY$2,2,0))-((Atempts!AQ29-1)*10)))))</f>
        <v/>
      </c>
      <c r="AR29" s="6" t="str">
        <f>IF($B29="","",(IF(Atempts!AR29="","",((HLOOKUP(AR$1,'Assist Tables'!$B$1:$AY$2,2,0))-((Atempts!AR29-1)*10)))))</f>
        <v/>
      </c>
      <c r="AS29" s="6" t="str">
        <f>IF($B29="","",(IF(Atempts!AS29="","",((HLOOKUP(AS$1,'Assist Tables'!$B$1:$AY$2,2,0))-((Atempts!AS29-1)*10)))))</f>
        <v/>
      </c>
      <c r="AT29" s="6" t="str">
        <f>IF($B29="","",(IF(Atempts!AT29="","",((HLOOKUP(AT$1,'Assist Tables'!$B$1:$AY$2,2,0))-((Atempts!AT29-1)*10)))))</f>
        <v/>
      </c>
      <c r="AU29" s="6" t="str">
        <f>IF($B29="","",(IF(Atempts!AU29="","",((HLOOKUP(AU$1,'Assist Tables'!$B$1:$AY$2,2,0))-((Atempts!AU29-1)*10)))))</f>
        <v/>
      </c>
      <c r="AV29" s="6" t="str">
        <f>IF($B29="","",(IF(Atempts!AV29="","",((HLOOKUP(AV$1,'Assist Tables'!$B$1:$AY$2,2,0))-((Atempts!AV29-1)*10)))))</f>
        <v/>
      </c>
      <c r="AW29" s="6" t="str">
        <f>IF($B29="","",(IF(Atempts!AW29="","",((HLOOKUP(AW$1,'Assist Tables'!$B$1:$AY$2,2,0))-((Atempts!AW29-1)*10)))))</f>
        <v/>
      </c>
      <c r="AX29" s="6" t="str">
        <f>IF($B29="","",(IF(Atempts!AX29="","",((HLOOKUP(AX$1,'Assist Tables'!$B$1:$AY$2,2,0))-((Atempts!AX29-1)*10)))))</f>
        <v/>
      </c>
      <c r="AY29" s="6" t="str">
        <f>IF($B29="","",(IF(Atempts!AY29="","",((HLOOKUP(AY$1,'Assist Tables'!$B$1:$AY$2,2,0))-((Atempts!AY29-1)*10)))))</f>
        <v/>
      </c>
      <c r="AZ29" s="6" t="str">
        <f>IF($B29="","",(IF(Atempts!AZ29="","",((HLOOKUP(AZ$1,'Assist Tables'!$B$1:$AY$2,2,0))-((Atempts!AZ29-1)*10)))))</f>
        <v/>
      </c>
      <c r="BA29" s="2"/>
    </row>
    <row r="30" spans="1:53" ht="14.25" customHeight="1" x14ac:dyDescent="0.25">
      <c r="A30" s="19">
        <f>IF(Competitors!A30="","",Competitors!A30)</f>
        <v>29</v>
      </c>
      <c r="B30" s="25" t="str">
        <f>IF(Competitors!B30=0,"",Competitors!B30)</f>
        <v>גיא עמרי</v>
      </c>
      <c r="C30" s="6" t="str">
        <f>IF($B30="","",(IF(Atempts!C30="","",((HLOOKUP(C$1,'Assist Tables'!$B$1:$AY$2,2,0))-((Atempts!C30-1)*10)))))</f>
        <v/>
      </c>
      <c r="D30" s="6" t="str">
        <f>IF($B30="","",(IF(Atempts!D30="","",((HLOOKUP(D$1,'Assist Tables'!$B$1:$AY$2,2,0))-((Atempts!D30-1)*10)))))</f>
        <v/>
      </c>
      <c r="E30" s="6" t="str">
        <f>IF($B30="","",(IF(Atempts!E30="","",((HLOOKUP(E$1,'Assist Tables'!$B$1:$AY$2,2,0))-((Atempts!E30-1)*10)))))</f>
        <v/>
      </c>
      <c r="F30" s="6" t="str">
        <f>IF($B30="","",(IF(Atempts!F30="","",((HLOOKUP(F$1,'Assist Tables'!$B$1:$AY$2,2,0))-((Atempts!F30-1)*10)))))</f>
        <v/>
      </c>
      <c r="G30" s="6" t="str">
        <f>IF($B30="","",(IF(Atempts!G30="","",((HLOOKUP(G$1,'Assist Tables'!$B$1:$AY$2,2,0))-((Atempts!G30-1)*10)))))</f>
        <v/>
      </c>
      <c r="H30" s="6" t="str">
        <f>IF($B30="","",(IF(Atempts!H30="","",((HLOOKUP(H$1,'Assist Tables'!$B$1:$AY$2,2,0))-((Atempts!H30-1)*10)))))</f>
        <v/>
      </c>
      <c r="I30" s="6" t="str">
        <f>IF($B30="","",(IF(Atempts!I30="","",((HLOOKUP(I$1,'Assist Tables'!$B$1:$AY$2,2,0))-((Atempts!I30-1)*10)))))</f>
        <v/>
      </c>
      <c r="J30" s="6" t="str">
        <f>IF($B30="","",(IF(Atempts!J30="","",((HLOOKUP(J$1,'Assist Tables'!$B$1:$AY$2,2,0))-((Atempts!J30-1)*10)))))</f>
        <v/>
      </c>
      <c r="K30" s="6" t="str">
        <f>IF($B30="","",(IF(Atempts!K30="","",((HLOOKUP(K$1,'Assist Tables'!$B$1:$AY$2,2,0))-((Atempts!K30-1)*10)))))</f>
        <v/>
      </c>
      <c r="L30" s="6" t="str">
        <f>IF($B30="","",(IF(Atempts!L30="","",((HLOOKUP(L$1,'Assist Tables'!$B$1:$AY$2,2,0))-((Atempts!L30-1)*10)))))</f>
        <v/>
      </c>
      <c r="M30" s="6" t="str">
        <f>IF($B30="","",(IF(Atempts!M30="","",((HLOOKUP(M$1,'Assist Tables'!$B$1:$AY$2,2,0))-((Atempts!M30-1)*10)))))</f>
        <v/>
      </c>
      <c r="N30" s="6" t="str">
        <f>IF($B30="","",(IF(Atempts!N30="","",((HLOOKUP(N$1,'Assist Tables'!$B$1:$AY$2,2,0))-((Atempts!N30-1)*10)))))</f>
        <v/>
      </c>
      <c r="O30" s="6" t="str">
        <f>IF($B30="","",(IF(Atempts!O30="","",((HLOOKUP(O$1,'Assist Tables'!$B$1:$AY$2,2,0))-((Atempts!O30-1)*10)))))</f>
        <v/>
      </c>
      <c r="P30" s="6" t="str">
        <f>IF($B30="","",(IF(Atempts!P30="","",((HLOOKUP(P$1,'Assist Tables'!$B$1:$AY$2,2,0))-((Atempts!P30-1)*10)))))</f>
        <v/>
      </c>
      <c r="Q30" s="6" t="str">
        <f>IF($B30="","",(IF(Atempts!Q30="","",((HLOOKUP(Q$1,'Assist Tables'!$B$1:$AY$2,2,0))-((Atempts!Q30-1)*10)))))</f>
        <v/>
      </c>
      <c r="R30" s="6" t="str">
        <f>IF($B30="","",(IF(Atempts!R30="","",((HLOOKUP(R$1,'Assist Tables'!$B$1:$AY$2,2,0))-((Atempts!R30-1)*10)))))</f>
        <v/>
      </c>
      <c r="S30" s="6" t="str">
        <f>IF($B30="","",(IF(Atempts!S30="","",((HLOOKUP(S$1,'Assist Tables'!$B$1:$AY$2,2,0))-((Atempts!S30-1)*10)))))</f>
        <v/>
      </c>
      <c r="T30" s="6" t="str">
        <f>IF($B30="","",(IF(Atempts!T30="","",((HLOOKUP(T$1,'Assist Tables'!$B$1:$AY$2,2,0))-((Atempts!T30-1)*10)))))</f>
        <v/>
      </c>
      <c r="U30" s="6" t="str">
        <f>IF($B30="","",(IF(Atempts!U30="","",((HLOOKUP(U$1,'Assist Tables'!$B$1:$AY$2,2,0))-((Atempts!U30-1)*10)))))</f>
        <v/>
      </c>
      <c r="V30" s="6" t="str">
        <f>IF($B30="","",(IF(Atempts!V30="","",((HLOOKUP(V$1,'Assist Tables'!$B$1:$AY$2,2,0))-((Atempts!V30-1)*10)))))</f>
        <v/>
      </c>
      <c r="W30" s="6" t="str">
        <f>IF($B30="","",(IF(Atempts!W30="","",((HLOOKUP(W$1,'Assist Tables'!$B$1:$AY$2,2,0))-((Atempts!W30-1)*10)))))</f>
        <v/>
      </c>
      <c r="X30" s="6" t="str">
        <f>IF($B30="","",(IF(Atempts!X30="","",((HLOOKUP(X$1,'Assist Tables'!$B$1:$AY$2,2,0))-((Atempts!X30-1)*10)))))</f>
        <v/>
      </c>
      <c r="Y30" s="6" t="str">
        <f>IF($B30="","",(IF(Atempts!Y30="","",((HLOOKUP(Y$1,'Assist Tables'!$B$1:$AY$2,2,0))-((Atempts!Y30-1)*10)))))</f>
        <v/>
      </c>
      <c r="Z30" s="6" t="str">
        <f>IF($B30="","",(IF(Atempts!Z30="","",((HLOOKUP(Z$1,'Assist Tables'!$B$1:$AY$2,2,0))-((Atempts!Z30-1)*10)))))</f>
        <v/>
      </c>
      <c r="AA30" s="6" t="str">
        <f>IF($B30="","",(IF(Atempts!AA30="","",((HLOOKUP(AA$1,'Assist Tables'!$B$1:$AY$2,2,0))-((Atempts!AA30-1)*10)))))</f>
        <v/>
      </c>
      <c r="AB30" s="6" t="str">
        <f>IF($B30="","",(IF(Atempts!AB30="","",((HLOOKUP(AB$1,'Assist Tables'!$B$1:$AY$2,2,0))-((Atempts!AB30-1)*10)))))</f>
        <v/>
      </c>
      <c r="AC30" s="6" t="str">
        <f>IF($B30="","",(IF(Atempts!AC30="","",((HLOOKUP(AC$1,'Assist Tables'!$B$1:$AY$2,2,0))-((Atempts!AC30-1)*10)))))</f>
        <v/>
      </c>
      <c r="AD30" s="6" t="str">
        <f>IF($B30="","",(IF(Atempts!AD30="","",((HLOOKUP(AD$1,'Assist Tables'!$B$1:$AY$2,2,0))-((Atempts!AD30-1)*10)))))</f>
        <v/>
      </c>
      <c r="AE30" s="6" t="str">
        <f>IF($B30="","",(IF(Atempts!AE30="","",((HLOOKUP(AE$1,'Assist Tables'!$B$1:$AY$2,2,0))-((Atempts!AE30-1)*10)))))</f>
        <v/>
      </c>
      <c r="AF30" s="6" t="str">
        <f>IF($B30="","",(IF(Atempts!AF30="","",((HLOOKUP(AF$1,'Assist Tables'!$B$1:$AY$2,2,0))-((Atempts!AF30-1)*10)))))</f>
        <v/>
      </c>
      <c r="AG30" s="6" t="str">
        <f>IF($B30="","",(IF(Atempts!AG30="","",((HLOOKUP(AG$1,'Assist Tables'!$B$1:$AY$2,2,0))-((Atempts!AG30-1)*10)))))</f>
        <v/>
      </c>
      <c r="AH30" s="6" t="str">
        <f>IF($B30="","",(IF(Atempts!AH30="","",((HLOOKUP(AH$1,'Assist Tables'!$B$1:$AY$2,2,0))-((Atempts!AH30-1)*10)))))</f>
        <v/>
      </c>
      <c r="AI30" s="6" t="str">
        <f>IF($B30="","",(IF(Atempts!AI30="","",((HLOOKUP(AI$1,'Assist Tables'!$B$1:$AY$2,2,0))-((Atempts!AI30-1)*10)))))</f>
        <v/>
      </c>
      <c r="AJ30" s="6" t="str">
        <f>IF($B30="","",(IF(Atempts!AJ30="","",((HLOOKUP(AJ$1,'Assist Tables'!$B$1:$AY$2,2,0))-((Atempts!AJ30-1)*10)))))</f>
        <v/>
      </c>
      <c r="AK30" s="6" t="str">
        <f>IF($B30="","",(IF(Atempts!AK30="","",((HLOOKUP(AK$1,'Assist Tables'!$B$1:$AY$2,2,0))-((Atempts!AK30-1)*10)))))</f>
        <v/>
      </c>
      <c r="AL30" s="6" t="str">
        <f>IF($B30="","",(IF(Atempts!AL30="","",((HLOOKUP(AL$1,'Assist Tables'!$B$1:$AY$2,2,0))-((Atempts!AL30-1)*10)))))</f>
        <v/>
      </c>
      <c r="AM30" s="6" t="str">
        <f>IF($B30="","",(IF(Atempts!AM30="","",((HLOOKUP(AM$1,'Assist Tables'!$B$1:$AY$2,2,0))-((Atempts!AM30-1)*10)))))</f>
        <v/>
      </c>
      <c r="AN30" s="6" t="str">
        <f>IF($B30="","",(IF(Atempts!AN30="","",((HLOOKUP(AN$1,'Assist Tables'!$B$1:$AY$2,2,0))-((Atempts!AN30-1)*10)))))</f>
        <v/>
      </c>
      <c r="AO30" s="6" t="str">
        <f>IF($B30="","",(IF(Atempts!AO30="","",((HLOOKUP(AO$1,'Assist Tables'!$B$1:$AY$2,2,0))-((Atempts!AO30-1)*10)))))</f>
        <v/>
      </c>
      <c r="AP30" s="6" t="str">
        <f>IF($B30="","",(IF(Atempts!AP30="","",((HLOOKUP(AP$1,'Assist Tables'!$B$1:$AY$2,2,0))-((Atempts!AP30-1)*10)))))</f>
        <v/>
      </c>
      <c r="AQ30" s="6" t="str">
        <f>IF($B30="","",(IF(Atempts!AQ30="","",((HLOOKUP(AQ$1,'Assist Tables'!$B$1:$AY$2,2,0))-((Atempts!AQ30-1)*10)))))</f>
        <v/>
      </c>
      <c r="AR30" s="6" t="str">
        <f>IF($B30="","",(IF(Atempts!AR30="","",((HLOOKUP(AR$1,'Assist Tables'!$B$1:$AY$2,2,0))-((Atempts!AR30-1)*10)))))</f>
        <v/>
      </c>
      <c r="AS30" s="6" t="str">
        <f>IF($B30="","",(IF(Atempts!AS30="","",((HLOOKUP(AS$1,'Assist Tables'!$B$1:$AY$2,2,0))-((Atempts!AS30-1)*10)))))</f>
        <v/>
      </c>
      <c r="AT30" s="6" t="str">
        <f>IF($B30="","",(IF(Atempts!AT30="","",((HLOOKUP(AT$1,'Assist Tables'!$B$1:$AY$2,2,0))-((Atempts!AT30-1)*10)))))</f>
        <v/>
      </c>
      <c r="AU30" s="6" t="str">
        <f>IF($B30="","",(IF(Atempts!AU30="","",((HLOOKUP(AU$1,'Assist Tables'!$B$1:$AY$2,2,0))-((Atempts!AU30-1)*10)))))</f>
        <v/>
      </c>
      <c r="AV30" s="6" t="str">
        <f>IF($B30="","",(IF(Atempts!AV30="","",((HLOOKUP(AV$1,'Assist Tables'!$B$1:$AY$2,2,0))-((Atempts!AV30-1)*10)))))</f>
        <v/>
      </c>
      <c r="AW30" s="6" t="str">
        <f>IF($B30="","",(IF(Atempts!AW30="","",((HLOOKUP(AW$1,'Assist Tables'!$B$1:$AY$2,2,0))-((Atempts!AW30-1)*10)))))</f>
        <v/>
      </c>
      <c r="AX30" s="6" t="str">
        <f>IF($B30="","",(IF(Atempts!AX30="","",((HLOOKUP(AX$1,'Assist Tables'!$B$1:$AY$2,2,0))-((Atempts!AX30-1)*10)))))</f>
        <v/>
      </c>
      <c r="AY30" s="6" t="str">
        <f>IF($B30="","",(IF(Atempts!AY30="","",((HLOOKUP(AY$1,'Assist Tables'!$B$1:$AY$2,2,0))-((Atempts!AY30-1)*10)))))</f>
        <v/>
      </c>
      <c r="AZ30" s="6" t="str">
        <f>IF($B30="","",(IF(Atempts!AZ30="","",((HLOOKUP(AZ$1,'Assist Tables'!$B$1:$AY$2,2,0))-((Atempts!AZ30-1)*10)))))</f>
        <v/>
      </c>
      <c r="BA30" s="2"/>
    </row>
    <row r="31" spans="1:53" ht="14.25" customHeight="1" x14ac:dyDescent="0.25">
      <c r="A31" s="19">
        <f>IF(Competitors!A31="","",Competitors!A31)</f>
        <v>30</v>
      </c>
      <c r="B31" s="25" t="str">
        <f>IF(Competitors!B31=0,"",Competitors!B31)</f>
        <v>גיא פלג</v>
      </c>
      <c r="C31" s="6" t="str">
        <f>IF($B31="","",(IF(Atempts!C31="","",((HLOOKUP(C$1,'Assist Tables'!$B$1:$AY$2,2,0))-((Atempts!C31-1)*10)))))</f>
        <v/>
      </c>
      <c r="D31" s="6" t="str">
        <f>IF($B31="","",(IF(Atempts!D31="","",((HLOOKUP(D$1,'Assist Tables'!$B$1:$AY$2,2,0))-((Atempts!D31-1)*10)))))</f>
        <v/>
      </c>
      <c r="E31" s="6" t="str">
        <f>IF($B31="","",(IF(Atempts!E31="","",((HLOOKUP(E$1,'Assist Tables'!$B$1:$AY$2,2,0))-((Atempts!E31-1)*10)))))</f>
        <v/>
      </c>
      <c r="F31" s="6" t="str">
        <f>IF($B31="","",(IF(Atempts!F31="","",((HLOOKUP(F$1,'Assist Tables'!$B$1:$AY$2,2,0))-((Atempts!F31-1)*10)))))</f>
        <v/>
      </c>
      <c r="G31" s="6" t="str">
        <f>IF($B31="","",(IF(Atempts!G31="","",((HLOOKUP(G$1,'Assist Tables'!$B$1:$AY$2,2,0))-((Atempts!G31-1)*10)))))</f>
        <v/>
      </c>
      <c r="H31" s="6" t="str">
        <f>IF($B31="","",(IF(Atempts!H31="","",((HLOOKUP(H$1,'Assist Tables'!$B$1:$AY$2,2,0))-((Atempts!H31-1)*10)))))</f>
        <v/>
      </c>
      <c r="I31" s="6" t="str">
        <f>IF($B31="","",(IF(Atempts!I31="","",((HLOOKUP(I$1,'Assist Tables'!$B$1:$AY$2,2,0))-((Atempts!I31-1)*10)))))</f>
        <v/>
      </c>
      <c r="J31" s="6" t="str">
        <f>IF($B31="","",(IF(Atempts!J31="","",((HLOOKUP(J$1,'Assist Tables'!$B$1:$AY$2,2,0))-((Atempts!J31-1)*10)))))</f>
        <v/>
      </c>
      <c r="K31" s="6" t="str">
        <f>IF($B31="","",(IF(Atempts!K31="","",((HLOOKUP(K$1,'Assist Tables'!$B$1:$AY$2,2,0))-((Atempts!K31-1)*10)))))</f>
        <v/>
      </c>
      <c r="L31" s="6" t="str">
        <f>IF($B31="","",(IF(Atempts!L31="","",((HLOOKUP(L$1,'Assist Tables'!$B$1:$AY$2,2,0))-((Atempts!L31-1)*10)))))</f>
        <v/>
      </c>
      <c r="M31" s="6" t="str">
        <f>IF($B31="","",(IF(Atempts!M31="","",((HLOOKUP(M$1,'Assist Tables'!$B$1:$AY$2,2,0))-((Atempts!M31-1)*10)))))</f>
        <v/>
      </c>
      <c r="N31" s="6" t="str">
        <f>IF($B31="","",(IF(Atempts!N31="","",((HLOOKUP(N$1,'Assist Tables'!$B$1:$AY$2,2,0))-((Atempts!N31-1)*10)))))</f>
        <v/>
      </c>
      <c r="O31" s="6" t="str">
        <f>IF($B31="","",(IF(Atempts!O31="","",((HLOOKUP(O$1,'Assist Tables'!$B$1:$AY$2,2,0))-((Atempts!O31-1)*10)))))</f>
        <v/>
      </c>
      <c r="P31" s="6" t="str">
        <f>IF($B31="","",(IF(Atempts!P31="","",((HLOOKUP(P$1,'Assist Tables'!$B$1:$AY$2,2,0))-((Atempts!P31-1)*10)))))</f>
        <v/>
      </c>
      <c r="Q31" s="6" t="str">
        <f>IF($B31="","",(IF(Atempts!Q31="","",((HLOOKUP(Q$1,'Assist Tables'!$B$1:$AY$2,2,0))-((Atempts!Q31-1)*10)))))</f>
        <v/>
      </c>
      <c r="R31" s="6" t="str">
        <f>IF($B31="","",(IF(Atempts!R31="","",((HLOOKUP(R$1,'Assist Tables'!$B$1:$AY$2,2,0))-((Atempts!R31-1)*10)))))</f>
        <v/>
      </c>
      <c r="S31" s="6" t="str">
        <f>IF($B31="","",(IF(Atempts!S31="","",((HLOOKUP(S$1,'Assist Tables'!$B$1:$AY$2,2,0))-((Atempts!S31-1)*10)))))</f>
        <v/>
      </c>
      <c r="T31" s="6" t="str">
        <f>IF($B31="","",(IF(Atempts!T31="","",((HLOOKUP(T$1,'Assist Tables'!$B$1:$AY$2,2,0))-((Atempts!T31-1)*10)))))</f>
        <v/>
      </c>
      <c r="U31" s="6" t="str">
        <f>IF($B31="","",(IF(Atempts!U31="","",((HLOOKUP(U$1,'Assist Tables'!$B$1:$AY$2,2,0))-((Atempts!U31-1)*10)))))</f>
        <v/>
      </c>
      <c r="V31" s="6" t="str">
        <f>IF($B31="","",(IF(Atempts!V31="","",((HLOOKUP(V$1,'Assist Tables'!$B$1:$AY$2,2,0))-((Atempts!V31-1)*10)))))</f>
        <v/>
      </c>
      <c r="W31" s="6" t="str">
        <f>IF($B31="","",(IF(Atempts!W31="","",((HLOOKUP(W$1,'Assist Tables'!$B$1:$AY$2,2,0))-((Atempts!W31-1)*10)))))</f>
        <v/>
      </c>
      <c r="X31" s="6" t="str">
        <f>IF($B31="","",(IF(Atempts!X31="","",((HLOOKUP(X$1,'Assist Tables'!$B$1:$AY$2,2,0))-((Atempts!X31-1)*10)))))</f>
        <v/>
      </c>
      <c r="Y31" s="6" t="str">
        <f>IF($B31="","",(IF(Atempts!Y31="","",((HLOOKUP(Y$1,'Assist Tables'!$B$1:$AY$2,2,0))-((Atempts!Y31-1)*10)))))</f>
        <v/>
      </c>
      <c r="Z31" s="6" t="str">
        <f>IF($B31="","",(IF(Atempts!Z31="","",((HLOOKUP(Z$1,'Assist Tables'!$B$1:$AY$2,2,0))-((Atempts!Z31-1)*10)))))</f>
        <v/>
      </c>
      <c r="AA31" s="6" t="str">
        <f>IF($B31="","",(IF(Atempts!AA31="","",((HLOOKUP(AA$1,'Assist Tables'!$B$1:$AY$2,2,0))-((Atempts!AA31-1)*10)))))</f>
        <v/>
      </c>
      <c r="AB31" s="6" t="str">
        <f>IF($B31="","",(IF(Atempts!AB31="","",((HLOOKUP(AB$1,'Assist Tables'!$B$1:$AY$2,2,0))-((Atempts!AB31-1)*10)))))</f>
        <v/>
      </c>
      <c r="AC31" s="6" t="str">
        <f>IF($B31="","",(IF(Atempts!AC31="","",((HLOOKUP(AC$1,'Assist Tables'!$B$1:$AY$2,2,0))-((Atempts!AC31-1)*10)))))</f>
        <v/>
      </c>
      <c r="AD31" s="6" t="str">
        <f>IF($B31="","",(IF(Atempts!AD31="","",((HLOOKUP(AD$1,'Assist Tables'!$B$1:$AY$2,2,0))-((Atempts!AD31-1)*10)))))</f>
        <v/>
      </c>
      <c r="AE31" s="6" t="str">
        <f>IF($B31="","",(IF(Atempts!AE31="","",((HLOOKUP(AE$1,'Assist Tables'!$B$1:$AY$2,2,0))-((Atempts!AE31-1)*10)))))</f>
        <v/>
      </c>
      <c r="AF31" s="6" t="str">
        <f>IF($B31="","",(IF(Atempts!AF31="","",((HLOOKUP(AF$1,'Assist Tables'!$B$1:$AY$2,2,0))-((Atempts!AF31-1)*10)))))</f>
        <v/>
      </c>
      <c r="AG31" s="6" t="str">
        <f>IF($B31="","",(IF(Atempts!AG31="","",((HLOOKUP(AG$1,'Assist Tables'!$B$1:$AY$2,2,0))-((Atempts!AG31-1)*10)))))</f>
        <v/>
      </c>
      <c r="AH31" s="6" t="str">
        <f>IF($B31="","",(IF(Atempts!AH31="","",((HLOOKUP(AH$1,'Assist Tables'!$B$1:$AY$2,2,0))-((Atempts!AH31-1)*10)))))</f>
        <v/>
      </c>
      <c r="AI31" s="6" t="str">
        <f>IF($B31="","",(IF(Atempts!AI31="","",((HLOOKUP(AI$1,'Assist Tables'!$B$1:$AY$2,2,0))-((Atempts!AI31-1)*10)))))</f>
        <v/>
      </c>
      <c r="AJ31" s="6" t="str">
        <f>IF($B31="","",(IF(Atempts!AJ31="","",((HLOOKUP(AJ$1,'Assist Tables'!$B$1:$AY$2,2,0))-((Atempts!AJ31-1)*10)))))</f>
        <v/>
      </c>
      <c r="AK31" s="6" t="str">
        <f>IF($B31="","",(IF(Atempts!AK31="","",((HLOOKUP(AK$1,'Assist Tables'!$B$1:$AY$2,2,0))-((Atempts!AK31-1)*10)))))</f>
        <v/>
      </c>
      <c r="AL31" s="6" t="str">
        <f>IF($B31="","",(IF(Atempts!AL31="","",((HLOOKUP(AL$1,'Assist Tables'!$B$1:$AY$2,2,0))-((Atempts!AL31-1)*10)))))</f>
        <v/>
      </c>
      <c r="AM31" s="6" t="str">
        <f>IF($B31="","",(IF(Atempts!AM31="","",((HLOOKUP(AM$1,'Assist Tables'!$B$1:$AY$2,2,0))-((Atempts!AM31-1)*10)))))</f>
        <v/>
      </c>
      <c r="AN31" s="6" t="str">
        <f>IF($B31="","",(IF(Atempts!AN31="","",((HLOOKUP(AN$1,'Assist Tables'!$B$1:$AY$2,2,0))-((Atempts!AN31-1)*10)))))</f>
        <v/>
      </c>
      <c r="AO31" s="6" t="str">
        <f>IF($B31="","",(IF(Atempts!AO31="","",((HLOOKUP(AO$1,'Assist Tables'!$B$1:$AY$2,2,0))-((Atempts!AO31-1)*10)))))</f>
        <v/>
      </c>
      <c r="AP31" s="6" t="str">
        <f>IF($B31="","",(IF(Atempts!AP31="","",((HLOOKUP(AP$1,'Assist Tables'!$B$1:$AY$2,2,0))-((Atempts!AP31-1)*10)))))</f>
        <v/>
      </c>
      <c r="AQ31" s="6" t="str">
        <f>IF($B31="","",(IF(Atempts!AQ31="","",((HLOOKUP(AQ$1,'Assist Tables'!$B$1:$AY$2,2,0))-((Atempts!AQ31-1)*10)))))</f>
        <v/>
      </c>
      <c r="AR31" s="6" t="str">
        <f>IF($B31="","",(IF(Atempts!AR31="","",((HLOOKUP(AR$1,'Assist Tables'!$B$1:$AY$2,2,0))-((Atempts!AR31-1)*10)))))</f>
        <v/>
      </c>
      <c r="AS31" s="6" t="str">
        <f>IF($B31="","",(IF(Atempts!AS31="","",((HLOOKUP(AS$1,'Assist Tables'!$B$1:$AY$2,2,0))-((Atempts!AS31-1)*10)))))</f>
        <v/>
      </c>
      <c r="AT31" s="6" t="str">
        <f>IF($B31="","",(IF(Atempts!AT31="","",((HLOOKUP(AT$1,'Assist Tables'!$B$1:$AY$2,2,0))-((Atempts!AT31-1)*10)))))</f>
        <v/>
      </c>
      <c r="AU31" s="6" t="str">
        <f>IF($B31="","",(IF(Atempts!AU31="","",((HLOOKUP(AU$1,'Assist Tables'!$B$1:$AY$2,2,0))-((Atempts!AU31-1)*10)))))</f>
        <v/>
      </c>
      <c r="AV31" s="6" t="str">
        <f>IF($B31="","",(IF(Atempts!AV31="","",((HLOOKUP(AV$1,'Assist Tables'!$B$1:$AY$2,2,0))-((Atempts!AV31-1)*10)))))</f>
        <v/>
      </c>
      <c r="AW31" s="6" t="str">
        <f>IF($B31="","",(IF(Atempts!AW31="","",((HLOOKUP(AW$1,'Assist Tables'!$B$1:$AY$2,2,0))-((Atempts!AW31-1)*10)))))</f>
        <v/>
      </c>
      <c r="AX31" s="6" t="str">
        <f>IF($B31="","",(IF(Atempts!AX31="","",((HLOOKUP(AX$1,'Assist Tables'!$B$1:$AY$2,2,0))-((Atempts!AX31-1)*10)))))</f>
        <v/>
      </c>
      <c r="AY31" s="6" t="str">
        <f>IF($B31="","",(IF(Atempts!AY31="","",((HLOOKUP(AY$1,'Assist Tables'!$B$1:$AY$2,2,0))-((Atempts!AY31-1)*10)))))</f>
        <v/>
      </c>
      <c r="AZ31" s="6" t="str">
        <f>IF($B31="","",(IF(Atempts!AZ31="","",((HLOOKUP(AZ$1,'Assist Tables'!$B$1:$AY$2,2,0))-((Atempts!AZ31-1)*10)))))</f>
        <v/>
      </c>
      <c r="BA31" s="2"/>
    </row>
    <row r="32" spans="1:53" ht="14.25" customHeight="1" x14ac:dyDescent="0.25">
      <c r="A32" s="19">
        <f>IF(Competitors!A32="","",Competitors!A32)</f>
        <v>31</v>
      </c>
      <c r="B32" s="25" t="str">
        <f>IF(Competitors!B32=0,"",Competitors!B32)</f>
        <v>גיא קורקוס</v>
      </c>
      <c r="C32" s="6" t="str">
        <f>IF($B32="","",(IF(Atempts!C32="","",((HLOOKUP(C$1,'Assist Tables'!$B$1:$AY$2,2,0))-((Atempts!C32-1)*10)))))</f>
        <v/>
      </c>
      <c r="D32" s="6" t="str">
        <f>IF($B32="","",(IF(Atempts!D32="","",((HLOOKUP(D$1,'Assist Tables'!$B$1:$AY$2,2,0))-((Atempts!D32-1)*10)))))</f>
        <v/>
      </c>
      <c r="E32" s="6" t="str">
        <f>IF($B32="","",(IF(Atempts!E32="","",((HLOOKUP(E$1,'Assist Tables'!$B$1:$AY$2,2,0))-((Atempts!E32-1)*10)))))</f>
        <v/>
      </c>
      <c r="F32" s="6" t="str">
        <f>IF($B32="","",(IF(Atempts!F32="","",((HLOOKUP(F$1,'Assist Tables'!$B$1:$AY$2,2,0))-((Atempts!F32-1)*10)))))</f>
        <v/>
      </c>
      <c r="G32" s="6" t="str">
        <f>IF($B32="","",(IF(Atempts!G32="","",((HLOOKUP(G$1,'Assist Tables'!$B$1:$AY$2,2,0))-((Atempts!G32-1)*10)))))</f>
        <v/>
      </c>
      <c r="H32" s="6" t="str">
        <f>IF($B32="","",(IF(Atempts!H32="","",((HLOOKUP(H$1,'Assist Tables'!$B$1:$AY$2,2,0))-((Atempts!H32-1)*10)))))</f>
        <v/>
      </c>
      <c r="I32" s="6" t="str">
        <f>IF($B32="","",(IF(Atempts!I32="","",((HLOOKUP(I$1,'Assist Tables'!$B$1:$AY$2,2,0))-((Atempts!I32-1)*10)))))</f>
        <v/>
      </c>
      <c r="J32" s="6" t="str">
        <f>IF($B32="","",(IF(Atempts!J32="","",((HLOOKUP(J$1,'Assist Tables'!$B$1:$AY$2,2,0))-((Atempts!J32-1)*10)))))</f>
        <v/>
      </c>
      <c r="K32" s="6" t="str">
        <f>IF($B32="","",(IF(Atempts!K32="","",((HLOOKUP(K$1,'Assist Tables'!$B$1:$AY$2,2,0))-((Atempts!K32-1)*10)))))</f>
        <v/>
      </c>
      <c r="L32" s="6" t="str">
        <f>IF($B32="","",(IF(Atempts!L32="","",((HLOOKUP(L$1,'Assist Tables'!$B$1:$AY$2,2,0))-((Atempts!L32-1)*10)))))</f>
        <v/>
      </c>
      <c r="M32" s="6" t="str">
        <f>IF($B32="","",(IF(Atempts!M32="","",((HLOOKUP(M$1,'Assist Tables'!$B$1:$AY$2,2,0))-((Atempts!M32-1)*10)))))</f>
        <v/>
      </c>
      <c r="N32" s="6" t="str">
        <f>IF($B32="","",(IF(Atempts!N32="","",((HLOOKUP(N$1,'Assist Tables'!$B$1:$AY$2,2,0))-((Atempts!N32-1)*10)))))</f>
        <v/>
      </c>
      <c r="O32" s="6" t="str">
        <f>IF($B32="","",(IF(Atempts!O32="","",((HLOOKUP(O$1,'Assist Tables'!$B$1:$AY$2,2,0))-((Atempts!O32-1)*10)))))</f>
        <v/>
      </c>
      <c r="P32" s="6" t="str">
        <f>IF($B32="","",(IF(Atempts!P32="","",((HLOOKUP(P$1,'Assist Tables'!$B$1:$AY$2,2,0))-((Atempts!P32-1)*10)))))</f>
        <v/>
      </c>
      <c r="Q32" s="6" t="str">
        <f>IF($B32="","",(IF(Atempts!Q32="","",((HLOOKUP(Q$1,'Assist Tables'!$B$1:$AY$2,2,0))-((Atempts!Q32-1)*10)))))</f>
        <v/>
      </c>
      <c r="R32" s="6" t="str">
        <f>IF($B32="","",(IF(Atempts!R32="","",((HLOOKUP(R$1,'Assist Tables'!$B$1:$AY$2,2,0))-((Atempts!R32-1)*10)))))</f>
        <v/>
      </c>
      <c r="S32" s="6" t="str">
        <f>IF($B32="","",(IF(Atempts!S32="","",((HLOOKUP(S$1,'Assist Tables'!$B$1:$AY$2,2,0))-((Atempts!S32-1)*10)))))</f>
        <v/>
      </c>
      <c r="T32" s="6" t="str">
        <f>IF($B32="","",(IF(Atempts!T32="","",((HLOOKUP(T$1,'Assist Tables'!$B$1:$AY$2,2,0))-((Atempts!T32-1)*10)))))</f>
        <v/>
      </c>
      <c r="U32" s="6" t="str">
        <f>IF($B32="","",(IF(Atempts!U32="","",((HLOOKUP(U$1,'Assist Tables'!$B$1:$AY$2,2,0))-((Atempts!U32-1)*10)))))</f>
        <v/>
      </c>
      <c r="V32" s="6" t="str">
        <f>IF($B32="","",(IF(Atempts!V32="","",((HLOOKUP(V$1,'Assist Tables'!$B$1:$AY$2,2,0))-((Atempts!V32-1)*10)))))</f>
        <v/>
      </c>
      <c r="W32" s="6" t="str">
        <f>IF($B32="","",(IF(Atempts!W32="","",((HLOOKUP(W$1,'Assist Tables'!$B$1:$AY$2,2,0))-((Atempts!W32-1)*10)))))</f>
        <v/>
      </c>
      <c r="X32" s="6" t="str">
        <f>IF($B32="","",(IF(Atempts!X32="","",((HLOOKUP(X$1,'Assist Tables'!$B$1:$AY$2,2,0))-((Atempts!X32-1)*10)))))</f>
        <v/>
      </c>
      <c r="Y32" s="6" t="str">
        <f>IF($B32="","",(IF(Atempts!Y32="","",((HLOOKUP(Y$1,'Assist Tables'!$B$1:$AY$2,2,0))-((Atempts!Y32-1)*10)))))</f>
        <v/>
      </c>
      <c r="Z32" s="6" t="str">
        <f>IF($B32="","",(IF(Atempts!Z32="","",((HLOOKUP(Z$1,'Assist Tables'!$B$1:$AY$2,2,0))-((Atempts!Z32-1)*10)))))</f>
        <v/>
      </c>
      <c r="AA32" s="6" t="str">
        <f>IF($B32="","",(IF(Atempts!AA32="","",((HLOOKUP(AA$1,'Assist Tables'!$B$1:$AY$2,2,0))-((Atempts!AA32-1)*10)))))</f>
        <v/>
      </c>
      <c r="AB32" s="6" t="str">
        <f>IF($B32="","",(IF(Atempts!AB32="","",((HLOOKUP(AB$1,'Assist Tables'!$B$1:$AY$2,2,0))-((Atempts!AB32-1)*10)))))</f>
        <v/>
      </c>
      <c r="AC32" s="6" t="str">
        <f>IF($B32="","",(IF(Atempts!AC32="","",((HLOOKUP(AC$1,'Assist Tables'!$B$1:$AY$2,2,0))-((Atempts!AC32-1)*10)))))</f>
        <v/>
      </c>
      <c r="AD32" s="6" t="str">
        <f>IF($B32="","",(IF(Atempts!AD32="","",((HLOOKUP(AD$1,'Assist Tables'!$B$1:$AY$2,2,0))-((Atempts!AD32-1)*10)))))</f>
        <v/>
      </c>
      <c r="AE32" s="6" t="str">
        <f>IF($B32="","",(IF(Atempts!AE32="","",((HLOOKUP(AE$1,'Assist Tables'!$B$1:$AY$2,2,0))-((Atempts!AE32-1)*10)))))</f>
        <v/>
      </c>
      <c r="AF32" s="6" t="str">
        <f>IF($B32="","",(IF(Atempts!AF32="","",((HLOOKUP(AF$1,'Assist Tables'!$B$1:$AY$2,2,0))-((Atempts!AF32-1)*10)))))</f>
        <v/>
      </c>
      <c r="AG32" s="6" t="str">
        <f>IF($B32="","",(IF(Atempts!AG32="","",((HLOOKUP(AG$1,'Assist Tables'!$B$1:$AY$2,2,0))-((Atempts!AG32-1)*10)))))</f>
        <v/>
      </c>
      <c r="AH32" s="6" t="str">
        <f>IF($B32="","",(IF(Atempts!AH32="","",((HLOOKUP(AH$1,'Assist Tables'!$B$1:$AY$2,2,0))-((Atempts!AH32-1)*10)))))</f>
        <v/>
      </c>
      <c r="AI32" s="6" t="str">
        <f>IF($B32="","",(IF(Atempts!AI32="","",((HLOOKUP(AI$1,'Assist Tables'!$B$1:$AY$2,2,0))-((Atempts!AI32-1)*10)))))</f>
        <v/>
      </c>
      <c r="AJ32" s="6" t="str">
        <f>IF($B32="","",(IF(Atempts!AJ32="","",((HLOOKUP(AJ$1,'Assist Tables'!$B$1:$AY$2,2,0))-((Atempts!AJ32-1)*10)))))</f>
        <v/>
      </c>
      <c r="AK32" s="6" t="str">
        <f>IF($B32="","",(IF(Atempts!AK32="","",((HLOOKUP(AK$1,'Assist Tables'!$B$1:$AY$2,2,0))-((Atempts!AK32-1)*10)))))</f>
        <v/>
      </c>
      <c r="AL32" s="6" t="str">
        <f>IF($B32="","",(IF(Atempts!AL32="","",((HLOOKUP(AL$1,'Assist Tables'!$B$1:$AY$2,2,0))-((Atempts!AL32-1)*10)))))</f>
        <v/>
      </c>
      <c r="AM32" s="6" t="str">
        <f>IF($B32="","",(IF(Atempts!AM32="","",((HLOOKUP(AM$1,'Assist Tables'!$B$1:$AY$2,2,0))-((Atempts!AM32-1)*10)))))</f>
        <v/>
      </c>
      <c r="AN32" s="6" t="str">
        <f>IF($B32="","",(IF(Atempts!AN32="","",((HLOOKUP(AN$1,'Assist Tables'!$B$1:$AY$2,2,0))-((Atempts!AN32-1)*10)))))</f>
        <v/>
      </c>
      <c r="AO32" s="6" t="str">
        <f>IF($B32="","",(IF(Atempts!AO32="","",((HLOOKUP(AO$1,'Assist Tables'!$B$1:$AY$2,2,0))-((Atempts!AO32-1)*10)))))</f>
        <v/>
      </c>
      <c r="AP32" s="6" t="str">
        <f>IF($B32="","",(IF(Atempts!AP32="","",((HLOOKUP(AP$1,'Assist Tables'!$B$1:$AY$2,2,0))-((Atempts!AP32-1)*10)))))</f>
        <v/>
      </c>
      <c r="AQ32" s="6" t="str">
        <f>IF($B32="","",(IF(Atempts!AQ32="","",((HLOOKUP(AQ$1,'Assist Tables'!$B$1:$AY$2,2,0))-((Atempts!AQ32-1)*10)))))</f>
        <v/>
      </c>
      <c r="AR32" s="6" t="str">
        <f>IF($B32="","",(IF(Atempts!AR32="","",((HLOOKUP(AR$1,'Assist Tables'!$B$1:$AY$2,2,0))-((Atempts!AR32-1)*10)))))</f>
        <v/>
      </c>
      <c r="AS32" s="6" t="str">
        <f>IF($B32="","",(IF(Atempts!AS32="","",((HLOOKUP(AS$1,'Assist Tables'!$B$1:$AY$2,2,0))-((Atempts!AS32-1)*10)))))</f>
        <v/>
      </c>
      <c r="AT32" s="6" t="str">
        <f>IF($B32="","",(IF(Atempts!AT32="","",((HLOOKUP(AT$1,'Assist Tables'!$B$1:$AY$2,2,0))-((Atempts!AT32-1)*10)))))</f>
        <v/>
      </c>
      <c r="AU32" s="6" t="str">
        <f>IF($B32="","",(IF(Atempts!AU32="","",((HLOOKUP(AU$1,'Assist Tables'!$B$1:$AY$2,2,0))-((Atempts!AU32-1)*10)))))</f>
        <v/>
      </c>
      <c r="AV32" s="6" t="str">
        <f>IF($B32="","",(IF(Atempts!AV32="","",((HLOOKUP(AV$1,'Assist Tables'!$B$1:$AY$2,2,0))-((Atempts!AV32-1)*10)))))</f>
        <v/>
      </c>
      <c r="AW32" s="6" t="str">
        <f>IF($B32="","",(IF(Atempts!AW32="","",((HLOOKUP(AW$1,'Assist Tables'!$B$1:$AY$2,2,0))-((Atempts!AW32-1)*10)))))</f>
        <v/>
      </c>
      <c r="AX32" s="6" t="str">
        <f>IF($B32="","",(IF(Atempts!AX32="","",((HLOOKUP(AX$1,'Assist Tables'!$B$1:$AY$2,2,0))-((Atempts!AX32-1)*10)))))</f>
        <v/>
      </c>
      <c r="AY32" s="6" t="str">
        <f>IF($B32="","",(IF(Atempts!AY32="","",((HLOOKUP(AY$1,'Assist Tables'!$B$1:$AY$2,2,0))-((Atempts!AY32-1)*10)))))</f>
        <v/>
      </c>
      <c r="AZ32" s="6" t="str">
        <f>IF($B32="","",(IF(Atempts!AZ32="","",((HLOOKUP(AZ$1,'Assist Tables'!$B$1:$AY$2,2,0))-((Atempts!AZ32-1)*10)))))</f>
        <v/>
      </c>
      <c r="BA32" s="2"/>
    </row>
    <row r="33" spans="1:53" ht="14.25" customHeight="1" x14ac:dyDescent="0.25">
      <c r="A33" s="19">
        <f>IF(Competitors!A33="","",Competitors!A33)</f>
        <v>32</v>
      </c>
      <c r="B33" s="25" t="str">
        <f>IF(Competitors!B33=0,"",Competitors!B33)</f>
        <v>גיא קציר</v>
      </c>
      <c r="C33" s="6" t="str">
        <f>IF($B33="","",(IF(Atempts!C33="","",((HLOOKUP(C$1,'Assist Tables'!$B$1:$AY$2,2,0))-((Atempts!C33-1)*10)))))</f>
        <v/>
      </c>
      <c r="D33" s="6" t="str">
        <f>IF($B33="","",(IF(Atempts!D33="","",((HLOOKUP(D$1,'Assist Tables'!$B$1:$AY$2,2,0))-((Atempts!D33-1)*10)))))</f>
        <v/>
      </c>
      <c r="E33" s="6" t="str">
        <f>IF($B33="","",(IF(Atempts!E33="","",((HLOOKUP(E$1,'Assist Tables'!$B$1:$AY$2,2,0))-((Atempts!E33-1)*10)))))</f>
        <v/>
      </c>
      <c r="F33" s="6" t="str">
        <f>IF($B33="","",(IF(Atempts!F33="","",((HLOOKUP(F$1,'Assist Tables'!$B$1:$AY$2,2,0))-((Atempts!F33-1)*10)))))</f>
        <v/>
      </c>
      <c r="G33" s="6" t="str">
        <f>IF($B33="","",(IF(Atempts!G33="","",((HLOOKUP(G$1,'Assist Tables'!$B$1:$AY$2,2,0))-((Atempts!G33-1)*10)))))</f>
        <v/>
      </c>
      <c r="H33" s="6" t="str">
        <f>IF($B33="","",(IF(Atempts!H33="","",((HLOOKUP(H$1,'Assist Tables'!$B$1:$AY$2,2,0))-((Atempts!H33-1)*10)))))</f>
        <v/>
      </c>
      <c r="I33" s="6" t="str">
        <f>IF($B33="","",(IF(Atempts!I33="","",((HLOOKUP(I$1,'Assist Tables'!$B$1:$AY$2,2,0))-((Atempts!I33-1)*10)))))</f>
        <v/>
      </c>
      <c r="J33" s="6" t="str">
        <f>IF($B33="","",(IF(Atempts!J33="","",((HLOOKUP(J$1,'Assist Tables'!$B$1:$AY$2,2,0))-((Atempts!J33-1)*10)))))</f>
        <v/>
      </c>
      <c r="K33" s="6" t="str">
        <f>IF($B33="","",(IF(Atempts!K33="","",((HLOOKUP(K$1,'Assist Tables'!$B$1:$AY$2,2,0))-((Atempts!K33-1)*10)))))</f>
        <v/>
      </c>
      <c r="L33" s="6" t="str">
        <f>IF($B33="","",(IF(Atempts!L33="","",((HLOOKUP(L$1,'Assist Tables'!$B$1:$AY$2,2,0))-((Atempts!L33-1)*10)))))</f>
        <v/>
      </c>
      <c r="M33" s="6" t="str">
        <f>IF($B33="","",(IF(Atempts!M33="","",((HLOOKUP(M$1,'Assist Tables'!$B$1:$AY$2,2,0))-((Atempts!M33-1)*10)))))</f>
        <v/>
      </c>
      <c r="N33" s="6" t="str">
        <f>IF($B33="","",(IF(Atempts!N33="","",((HLOOKUP(N$1,'Assist Tables'!$B$1:$AY$2,2,0))-((Atempts!N33-1)*10)))))</f>
        <v/>
      </c>
      <c r="O33" s="6" t="str">
        <f>IF($B33="","",(IF(Atempts!O33="","",((HLOOKUP(O$1,'Assist Tables'!$B$1:$AY$2,2,0))-((Atempts!O33-1)*10)))))</f>
        <v/>
      </c>
      <c r="P33" s="6" t="str">
        <f>IF($B33="","",(IF(Atempts!P33="","",((HLOOKUP(P$1,'Assist Tables'!$B$1:$AY$2,2,0))-((Atempts!P33-1)*10)))))</f>
        <v/>
      </c>
      <c r="Q33" s="6" t="str">
        <f>IF($B33="","",(IF(Atempts!Q33="","",((HLOOKUP(Q$1,'Assist Tables'!$B$1:$AY$2,2,0))-((Atempts!Q33-1)*10)))))</f>
        <v/>
      </c>
      <c r="R33" s="6" t="str">
        <f>IF($B33="","",(IF(Atempts!R33="","",((HLOOKUP(R$1,'Assist Tables'!$B$1:$AY$2,2,0))-((Atempts!R33-1)*10)))))</f>
        <v/>
      </c>
      <c r="S33" s="6" t="str">
        <f>IF($B33="","",(IF(Atempts!S33="","",((HLOOKUP(S$1,'Assist Tables'!$B$1:$AY$2,2,0))-((Atempts!S33-1)*10)))))</f>
        <v/>
      </c>
      <c r="T33" s="6" t="str">
        <f>IF($B33="","",(IF(Atempts!T33="","",((HLOOKUP(T$1,'Assist Tables'!$B$1:$AY$2,2,0))-((Atempts!T33-1)*10)))))</f>
        <v/>
      </c>
      <c r="U33" s="6" t="str">
        <f>IF($B33="","",(IF(Atempts!U33="","",((HLOOKUP(U$1,'Assist Tables'!$B$1:$AY$2,2,0))-((Atempts!U33-1)*10)))))</f>
        <v/>
      </c>
      <c r="V33" s="6" t="str">
        <f>IF($B33="","",(IF(Atempts!V33="","",((HLOOKUP(V$1,'Assist Tables'!$B$1:$AY$2,2,0))-((Atempts!V33-1)*10)))))</f>
        <v/>
      </c>
      <c r="W33" s="6" t="str">
        <f>IF($B33="","",(IF(Atempts!W33="","",((HLOOKUP(W$1,'Assist Tables'!$B$1:$AY$2,2,0))-((Atempts!W33-1)*10)))))</f>
        <v/>
      </c>
      <c r="X33" s="6" t="str">
        <f>IF($B33="","",(IF(Atempts!X33="","",((HLOOKUP(X$1,'Assist Tables'!$B$1:$AY$2,2,0))-((Atempts!X33-1)*10)))))</f>
        <v/>
      </c>
      <c r="Y33" s="6" t="str">
        <f>IF($B33="","",(IF(Atempts!Y33="","",((HLOOKUP(Y$1,'Assist Tables'!$B$1:$AY$2,2,0))-((Atempts!Y33-1)*10)))))</f>
        <v/>
      </c>
      <c r="Z33" s="6" t="str">
        <f>IF($B33="","",(IF(Atempts!Z33="","",((HLOOKUP(Z$1,'Assist Tables'!$B$1:$AY$2,2,0))-((Atempts!Z33-1)*10)))))</f>
        <v/>
      </c>
      <c r="AA33" s="6" t="str">
        <f>IF($B33="","",(IF(Atempts!AA33="","",((HLOOKUP(AA$1,'Assist Tables'!$B$1:$AY$2,2,0))-((Atempts!AA33-1)*10)))))</f>
        <v/>
      </c>
      <c r="AB33" s="6" t="str">
        <f>IF($B33="","",(IF(Atempts!AB33="","",((HLOOKUP(AB$1,'Assist Tables'!$B$1:$AY$2,2,0))-((Atempts!AB33-1)*10)))))</f>
        <v/>
      </c>
      <c r="AC33" s="6" t="str">
        <f>IF($B33="","",(IF(Atempts!AC33="","",((HLOOKUP(AC$1,'Assist Tables'!$B$1:$AY$2,2,0))-((Atempts!AC33-1)*10)))))</f>
        <v/>
      </c>
      <c r="AD33" s="6" t="str">
        <f>IF($B33="","",(IF(Atempts!AD33="","",((HLOOKUP(AD$1,'Assist Tables'!$B$1:$AY$2,2,0))-((Atempts!AD33-1)*10)))))</f>
        <v/>
      </c>
      <c r="AE33" s="6" t="str">
        <f>IF($B33="","",(IF(Atempts!AE33="","",((HLOOKUP(AE$1,'Assist Tables'!$B$1:$AY$2,2,0))-((Atempts!AE33-1)*10)))))</f>
        <v/>
      </c>
      <c r="AF33" s="6" t="str">
        <f>IF($B33="","",(IF(Atempts!AF33="","",((HLOOKUP(AF$1,'Assist Tables'!$B$1:$AY$2,2,0))-((Atempts!AF33-1)*10)))))</f>
        <v/>
      </c>
      <c r="AG33" s="6" t="str">
        <f>IF($B33="","",(IF(Atempts!AG33="","",((HLOOKUP(AG$1,'Assist Tables'!$B$1:$AY$2,2,0))-((Atempts!AG33-1)*10)))))</f>
        <v/>
      </c>
      <c r="AH33" s="6" t="str">
        <f>IF($B33="","",(IF(Atempts!AH33="","",((HLOOKUP(AH$1,'Assist Tables'!$B$1:$AY$2,2,0))-((Atempts!AH33-1)*10)))))</f>
        <v/>
      </c>
      <c r="AI33" s="6" t="str">
        <f>IF($B33="","",(IF(Atempts!AI33="","",((HLOOKUP(AI$1,'Assist Tables'!$B$1:$AY$2,2,0))-((Atempts!AI33-1)*10)))))</f>
        <v/>
      </c>
      <c r="AJ33" s="6" t="str">
        <f>IF($B33="","",(IF(Atempts!AJ33="","",((HLOOKUP(AJ$1,'Assist Tables'!$B$1:$AY$2,2,0))-((Atempts!AJ33-1)*10)))))</f>
        <v/>
      </c>
      <c r="AK33" s="6" t="str">
        <f>IF($B33="","",(IF(Atempts!AK33="","",((HLOOKUP(AK$1,'Assist Tables'!$B$1:$AY$2,2,0))-((Atempts!AK33-1)*10)))))</f>
        <v/>
      </c>
      <c r="AL33" s="6" t="str">
        <f>IF($B33="","",(IF(Atempts!AL33="","",((HLOOKUP(AL$1,'Assist Tables'!$B$1:$AY$2,2,0))-((Atempts!AL33-1)*10)))))</f>
        <v/>
      </c>
      <c r="AM33" s="6" t="str">
        <f>IF($B33="","",(IF(Atempts!AM33="","",((HLOOKUP(AM$1,'Assist Tables'!$B$1:$AY$2,2,0))-((Atempts!AM33-1)*10)))))</f>
        <v/>
      </c>
      <c r="AN33" s="6" t="str">
        <f>IF($B33="","",(IF(Atempts!AN33="","",((HLOOKUP(AN$1,'Assist Tables'!$B$1:$AY$2,2,0))-((Atempts!AN33-1)*10)))))</f>
        <v/>
      </c>
      <c r="AO33" s="6" t="str">
        <f>IF($B33="","",(IF(Atempts!AO33="","",((HLOOKUP(AO$1,'Assist Tables'!$B$1:$AY$2,2,0))-((Atempts!AO33-1)*10)))))</f>
        <v/>
      </c>
      <c r="AP33" s="6" t="str">
        <f>IF($B33="","",(IF(Atempts!AP33="","",((HLOOKUP(AP$1,'Assist Tables'!$B$1:$AY$2,2,0))-((Atempts!AP33-1)*10)))))</f>
        <v/>
      </c>
      <c r="AQ33" s="6" t="str">
        <f>IF($B33="","",(IF(Atempts!AQ33="","",((HLOOKUP(AQ$1,'Assist Tables'!$B$1:$AY$2,2,0))-((Atempts!AQ33-1)*10)))))</f>
        <v/>
      </c>
      <c r="AR33" s="6" t="str">
        <f>IF($B33="","",(IF(Atempts!AR33="","",((HLOOKUP(AR$1,'Assist Tables'!$B$1:$AY$2,2,0))-((Atempts!AR33-1)*10)))))</f>
        <v/>
      </c>
      <c r="AS33" s="6" t="str">
        <f>IF($B33="","",(IF(Atempts!AS33="","",((HLOOKUP(AS$1,'Assist Tables'!$B$1:$AY$2,2,0))-((Atempts!AS33-1)*10)))))</f>
        <v/>
      </c>
      <c r="AT33" s="6" t="str">
        <f>IF($B33="","",(IF(Atempts!AT33="","",((HLOOKUP(AT$1,'Assist Tables'!$B$1:$AY$2,2,0))-((Atempts!AT33-1)*10)))))</f>
        <v/>
      </c>
      <c r="AU33" s="6" t="str">
        <f>IF($B33="","",(IF(Atempts!AU33="","",((HLOOKUP(AU$1,'Assist Tables'!$B$1:$AY$2,2,0))-((Atempts!AU33-1)*10)))))</f>
        <v/>
      </c>
      <c r="AV33" s="6" t="str">
        <f>IF($B33="","",(IF(Atempts!AV33="","",((HLOOKUP(AV$1,'Assist Tables'!$B$1:$AY$2,2,0))-((Atempts!AV33-1)*10)))))</f>
        <v/>
      </c>
      <c r="AW33" s="6" t="str">
        <f>IF($B33="","",(IF(Atempts!AW33="","",((HLOOKUP(AW$1,'Assist Tables'!$B$1:$AY$2,2,0))-((Atempts!AW33-1)*10)))))</f>
        <v/>
      </c>
      <c r="AX33" s="6" t="str">
        <f>IF($B33="","",(IF(Atempts!AX33="","",((HLOOKUP(AX$1,'Assist Tables'!$B$1:$AY$2,2,0))-((Atempts!AX33-1)*10)))))</f>
        <v/>
      </c>
      <c r="AY33" s="6" t="str">
        <f>IF($B33="","",(IF(Atempts!AY33="","",((HLOOKUP(AY$1,'Assist Tables'!$B$1:$AY$2,2,0))-((Atempts!AY33-1)*10)))))</f>
        <v/>
      </c>
      <c r="AZ33" s="6" t="str">
        <f>IF($B33="","",(IF(Atempts!AZ33="","",((HLOOKUP(AZ$1,'Assist Tables'!$B$1:$AY$2,2,0))-((Atempts!AZ33-1)*10)))))</f>
        <v/>
      </c>
      <c r="BA33" s="2"/>
    </row>
    <row r="34" spans="1:53" ht="14.25" customHeight="1" x14ac:dyDescent="0.25">
      <c r="A34" s="19">
        <f>IF(Competitors!A34="","",Competitors!A34)</f>
        <v>33</v>
      </c>
      <c r="B34" s="25" t="str">
        <f>IF(Competitors!B34=0,"",Competitors!B34)</f>
        <v>גיל דטנר</v>
      </c>
      <c r="C34" s="6" t="str">
        <f>IF($B34="","",(IF(Atempts!C34="","",((HLOOKUP(C$1,'Assist Tables'!$B$1:$AY$2,2,0))-((Atempts!C34-1)*10)))))</f>
        <v/>
      </c>
      <c r="D34" s="6" t="str">
        <f>IF($B34="","",(IF(Atempts!D34="","",((HLOOKUP(D$1,'Assist Tables'!$B$1:$AY$2,2,0))-((Atempts!D34-1)*10)))))</f>
        <v/>
      </c>
      <c r="E34" s="6" t="str">
        <f>IF($B34="","",(IF(Atempts!E34="","",((HLOOKUP(E$1,'Assist Tables'!$B$1:$AY$2,2,0))-((Atempts!E34-1)*10)))))</f>
        <v/>
      </c>
      <c r="F34" s="6" t="str">
        <f>IF($B34="","",(IF(Atempts!F34="","",((HLOOKUP(F$1,'Assist Tables'!$B$1:$AY$2,2,0))-((Atempts!F34-1)*10)))))</f>
        <v/>
      </c>
      <c r="G34" s="6" t="str">
        <f>IF($B34="","",(IF(Atempts!G34="","",((HLOOKUP(G$1,'Assist Tables'!$B$1:$AY$2,2,0))-((Atempts!G34-1)*10)))))</f>
        <v/>
      </c>
      <c r="H34" s="6" t="str">
        <f>IF($B34="","",(IF(Atempts!H34="","",((HLOOKUP(H$1,'Assist Tables'!$B$1:$AY$2,2,0))-((Atempts!H34-1)*10)))))</f>
        <v/>
      </c>
      <c r="I34" s="6" t="str">
        <f>IF($B34="","",(IF(Atempts!I34="","",((HLOOKUP(I$1,'Assist Tables'!$B$1:$AY$2,2,0))-((Atempts!I34-1)*10)))))</f>
        <v/>
      </c>
      <c r="J34" s="6" t="str">
        <f>IF($B34="","",(IF(Atempts!J34="","",((HLOOKUP(J$1,'Assist Tables'!$B$1:$AY$2,2,0))-((Atempts!J34-1)*10)))))</f>
        <v/>
      </c>
      <c r="K34" s="6" t="str">
        <f>IF($B34="","",(IF(Atempts!K34="","",((HLOOKUP(K$1,'Assist Tables'!$B$1:$AY$2,2,0))-((Atempts!K34-1)*10)))))</f>
        <v/>
      </c>
      <c r="L34" s="6" t="str">
        <f>IF($B34="","",(IF(Atempts!L34="","",((HLOOKUP(L$1,'Assist Tables'!$B$1:$AY$2,2,0))-((Atempts!L34-1)*10)))))</f>
        <v/>
      </c>
      <c r="M34" s="6" t="str">
        <f>IF($B34="","",(IF(Atempts!M34="","",((HLOOKUP(M$1,'Assist Tables'!$B$1:$AY$2,2,0))-((Atempts!M34-1)*10)))))</f>
        <v/>
      </c>
      <c r="N34" s="6" t="str">
        <f>IF($B34="","",(IF(Atempts!N34="","",((HLOOKUP(N$1,'Assist Tables'!$B$1:$AY$2,2,0))-((Atempts!N34-1)*10)))))</f>
        <v/>
      </c>
      <c r="O34" s="6" t="str">
        <f>IF($B34="","",(IF(Atempts!O34="","",((HLOOKUP(O$1,'Assist Tables'!$B$1:$AY$2,2,0))-((Atempts!O34-1)*10)))))</f>
        <v/>
      </c>
      <c r="P34" s="6" t="str">
        <f>IF($B34="","",(IF(Atempts!P34="","",((HLOOKUP(P$1,'Assist Tables'!$B$1:$AY$2,2,0))-((Atempts!P34-1)*10)))))</f>
        <v/>
      </c>
      <c r="Q34" s="6" t="str">
        <f>IF($B34="","",(IF(Atempts!Q34="","",((HLOOKUP(Q$1,'Assist Tables'!$B$1:$AY$2,2,0))-((Atempts!Q34-1)*10)))))</f>
        <v/>
      </c>
      <c r="R34" s="6" t="str">
        <f>IF($B34="","",(IF(Atempts!R34="","",((HLOOKUP(R$1,'Assist Tables'!$B$1:$AY$2,2,0))-((Atempts!R34-1)*10)))))</f>
        <v/>
      </c>
      <c r="S34" s="6" t="str">
        <f>IF($B34="","",(IF(Atempts!S34="","",((HLOOKUP(S$1,'Assist Tables'!$B$1:$AY$2,2,0))-((Atempts!S34-1)*10)))))</f>
        <v/>
      </c>
      <c r="T34" s="6" t="str">
        <f>IF($B34="","",(IF(Atempts!T34="","",((HLOOKUP(T$1,'Assist Tables'!$B$1:$AY$2,2,0))-((Atempts!T34-1)*10)))))</f>
        <v/>
      </c>
      <c r="U34" s="6" t="str">
        <f>IF($B34="","",(IF(Atempts!U34="","",((HLOOKUP(U$1,'Assist Tables'!$B$1:$AY$2,2,0))-((Atempts!U34-1)*10)))))</f>
        <v/>
      </c>
      <c r="V34" s="6" t="str">
        <f>IF($B34="","",(IF(Atempts!V34="","",((HLOOKUP(V$1,'Assist Tables'!$B$1:$AY$2,2,0))-((Atempts!V34-1)*10)))))</f>
        <v/>
      </c>
      <c r="W34" s="6" t="str">
        <f>IF($B34="","",(IF(Atempts!W34="","",((HLOOKUP(W$1,'Assist Tables'!$B$1:$AY$2,2,0))-((Atempts!W34-1)*10)))))</f>
        <v/>
      </c>
      <c r="X34" s="6" t="str">
        <f>IF($B34="","",(IF(Atempts!X34="","",((HLOOKUP(X$1,'Assist Tables'!$B$1:$AY$2,2,0))-((Atempts!X34-1)*10)))))</f>
        <v/>
      </c>
      <c r="Y34" s="6" t="str">
        <f>IF($B34="","",(IF(Atempts!Y34="","",((HLOOKUP(Y$1,'Assist Tables'!$B$1:$AY$2,2,0))-((Atempts!Y34-1)*10)))))</f>
        <v/>
      </c>
      <c r="Z34" s="6" t="str">
        <f>IF($B34="","",(IF(Atempts!Z34="","",((HLOOKUP(Z$1,'Assist Tables'!$B$1:$AY$2,2,0))-((Atempts!Z34-1)*10)))))</f>
        <v/>
      </c>
      <c r="AA34" s="6" t="str">
        <f>IF($B34="","",(IF(Atempts!AA34="","",((HLOOKUP(AA$1,'Assist Tables'!$B$1:$AY$2,2,0))-((Atempts!AA34-1)*10)))))</f>
        <v/>
      </c>
      <c r="AB34" s="6" t="str">
        <f>IF($B34="","",(IF(Atempts!AB34="","",((HLOOKUP(AB$1,'Assist Tables'!$B$1:$AY$2,2,0))-((Atempts!AB34-1)*10)))))</f>
        <v/>
      </c>
      <c r="AC34" s="6" t="str">
        <f>IF($B34="","",(IF(Atempts!AC34="","",((HLOOKUP(AC$1,'Assist Tables'!$B$1:$AY$2,2,0))-((Atempts!AC34-1)*10)))))</f>
        <v/>
      </c>
      <c r="AD34" s="6" t="str">
        <f>IF($B34="","",(IF(Atempts!AD34="","",((HLOOKUP(AD$1,'Assist Tables'!$B$1:$AY$2,2,0))-((Atempts!AD34-1)*10)))))</f>
        <v/>
      </c>
      <c r="AE34" s="6" t="str">
        <f>IF($B34="","",(IF(Atempts!AE34="","",((HLOOKUP(AE$1,'Assist Tables'!$B$1:$AY$2,2,0))-((Atempts!AE34-1)*10)))))</f>
        <v/>
      </c>
      <c r="AF34" s="6" t="str">
        <f>IF($B34="","",(IF(Atempts!AF34="","",((HLOOKUP(AF$1,'Assist Tables'!$B$1:$AY$2,2,0))-((Atempts!AF34-1)*10)))))</f>
        <v/>
      </c>
      <c r="AG34" s="6" t="str">
        <f>IF($B34="","",(IF(Atempts!AG34="","",((HLOOKUP(AG$1,'Assist Tables'!$B$1:$AY$2,2,0))-((Atempts!AG34-1)*10)))))</f>
        <v/>
      </c>
      <c r="AH34" s="6" t="str">
        <f>IF($B34="","",(IF(Atempts!AH34="","",((HLOOKUP(AH$1,'Assist Tables'!$B$1:$AY$2,2,0))-((Atempts!AH34-1)*10)))))</f>
        <v/>
      </c>
      <c r="AI34" s="6" t="str">
        <f>IF($B34="","",(IF(Atempts!AI34="","",((HLOOKUP(AI$1,'Assist Tables'!$B$1:$AY$2,2,0))-((Atempts!AI34-1)*10)))))</f>
        <v/>
      </c>
      <c r="AJ34" s="6" t="str">
        <f>IF($B34="","",(IF(Atempts!AJ34="","",((HLOOKUP(AJ$1,'Assist Tables'!$B$1:$AY$2,2,0))-((Atempts!AJ34-1)*10)))))</f>
        <v/>
      </c>
      <c r="AK34" s="6" t="str">
        <f>IF($B34="","",(IF(Atempts!AK34="","",((HLOOKUP(AK$1,'Assist Tables'!$B$1:$AY$2,2,0))-((Atempts!AK34-1)*10)))))</f>
        <v/>
      </c>
      <c r="AL34" s="6" t="str">
        <f>IF($B34="","",(IF(Atempts!AL34="","",((HLOOKUP(AL$1,'Assist Tables'!$B$1:$AY$2,2,0))-((Atempts!AL34-1)*10)))))</f>
        <v/>
      </c>
      <c r="AM34" s="6" t="str">
        <f>IF($B34="","",(IF(Atempts!AM34="","",((HLOOKUP(AM$1,'Assist Tables'!$B$1:$AY$2,2,0))-((Atempts!AM34-1)*10)))))</f>
        <v/>
      </c>
      <c r="AN34" s="6" t="str">
        <f>IF($B34="","",(IF(Atempts!AN34="","",((HLOOKUP(AN$1,'Assist Tables'!$B$1:$AY$2,2,0))-((Atempts!AN34-1)*10)))))</f>
        <v/>
      </c>
      <c r="AO34" s="6" t="str">
        <f>IF($B34="","",(IF(Atempts!AO34="","",((HLOOKUP(AO$1,'Assist Tables'!$B$1:$AY$2,2,0))-((Atempts!AO34-1)*10)))))</f>
        <v/>
      </c>
      <c r="AP34" s="6" t="str">
        <f>IF($B34="","",(IF(Atempts!AP34="","",((HLOOKUP(AP$1,'Assist Tables'!$B$1:$AY$2,2,0))-((Atempts!AP34-1)*10)))))</f>
        <v/>
      </c>
      <c r="AQ34" s="6" t="str">
        <f>IF($B34="","",(IF(Atempts!AQ34="","",((HLOOKUP(AQ$1,'Assist Tables'!$B$1:$AY$2,2,0))-((Atempts!AQ34-1)*10)))))</f>
        <v/>
      </c>
      <c r="AR34" s="6" t="str">
        <f>IF($B34="","",(IF(Atempts!AR34="","",((HLOOKUP(AR$1,'Assist Tables'!$B$1:$AY$2,2,0))-((Atempts!AR34-1)*10)))))</f>
        <v/>
      </c>
      <c r="AS34" s="6" t="str">
        <f>IF($B34="","",(IF(Atempts!AS34="","",((HLOOKUP(AS$1,'Assist Tables'!$B$1:$AY$2,2,0))-((Atempts!AS34-1)*10)))))</f>
        <v/>
      </c>
      <c r="AT34" s="6" t="str">
        <f>IF($B34="","",(IF(Atempts!AT34="","",((HLOOKUP(AT$1,'Assist Tables'!$B$1:$AY$2,2,0))-((Atempts!AT34-1)*10)))))</f>
        <v/>
      </c>
      <c r="AU34" s="6" t="str">
        <f>IF($B34="","",(IF(Atempts!AU34="","",((HLOOKUP(AU$1,'Assist Tables'!$B$1:$AY$2,2,0))-((Atempts!AU34-1)*10)))))</f>
        <v/>
      </c>
      <c r="AV34" s="6" t="str">
        <f>IF($B34="","",(IF(Atempts!AV34="","",((HLOOKUP(AV$1,'Assist Tables'!$B$1:$AY$2,2,0))-((Atempts!AV34-1)*10)))))</f>
        <v/>
      </c>
      <c r="AW34" s="6" t="str">
        <f>IF($B34="","",(IF(Atempts!AW34="","",((HLOOKUP(AW$1,'Assist Tables'!$B$1:$AY$2,2,0))-((Atempts!AW34-1)*10)))))</f>
        <v/>
      </c>
      <c r="AX34" s="6" t="str">
        <f>IF($B34="","",(IF(Atempts!AX34="","",((HLOOKUP(AX$1,'Assist Tables'!$B$1:$AY$2,2,0))-((Atempts!AX34-1)*10)))))</f>
        <v/>
      </c>
      <c r="AY34" s="6" t="str">
        <f>IF($B34="","",(IF(Atempts!AY34="","",((HLOOKUP(AY$1,'Assist Tables'!$B$1:$AY$2,2,0))-((Atempts!AY34-1)*10)))))</f>
        <v/>
      </c>
      <c r="AZ34" s="6" t="str">
        <f>IF($B34="","",(IF(Atempts!AZ34="","",((HLOOKUP(AZ$1,'Assist Tables'!$B$1:$AY$2,2,0))-((Atempts!AZ34-1)*10)))))</f>
        <v/>
      </c>
      <c r="BA34" s="2"/>
    </row>
    <row r="35" spans="1:53" ht="14.25" customHeight="1" x14ac:dyDescent="0.25">
      <c r="A35" s="19">
        <f>IF(Competitors!A35="","",Competitors!A35)</f>
        <v>34</v>
      </c>
      <c r="B35" s="25" t="str">
        <f>IF(Competitors!B35=0,"",Competitors!B35)</f>
        <v>גילעד רפאל</v>
      </c>
      <c r="C35" s="6" t="str">
        <f>IF($B35="","",(IF(Atempts!C35="","",((HLOOKUP(C$1,'Assist Tables'!$B$1:$AY$2,2,0))-((Atempts!C35-1)*10)))))</f>
        <v/>
      </c>
      <c r="D35" s="6" t="str">
        <f>IF($B35="","",(IF(Atempts!D35="","",((HLOOKUP(D$1,'Assist Tables'!$B$1:$AY$2,2,0))-((Atempts!D35-1)*10)))))</f>
        <v/>
      </c>
      <c r="E35" s="6" t="str">
        <f>IF($B35="","",(IF(Atempts!E35="","",((HLOOKUP(E$1,'Assist Tables'!$B$1:$AY$2,2,0))-((Atempts!E35-1)*10)))))</f>
        <v/>
      </c>
      <c r="F35" s="6" t="str">
        <f>IF($B35="","",(IF(Atempts!F35="","",((HLOOKUP(F$1,'Assist Tables'!$B$1:$AY$2,2,0))-((Atempts!F35-1)*10)))))</f>
        <v/>
      </c>
      <c r="G35" s="6" t="str">
        <f>IF($B35="","",(IF(Atempts!G35="","",((HLOOKUP(G$1,'Assist Tables'!$B$1:$AY$2,2,0))-((Atempts!G35-1)*10)))))</f>
        <v/>
      </c>
      <c r="H35" s="6" t="str">
        <f>IF($B35="","",(IF(Atempts!H35="","",((HLOOKUP(H$1,'Assist Tables'!$B$1:$AY$2,2,0))-((Atempts!H35-1)*10)))))</f>
        <v/>
      </c>
      <c r="I35" s="6" t="str">
        <f>IF($B35="","",(IF(Atempts!I35="","",((HLOOKUP(I$1,'Assist Tables'!$B$1:$AY$2,2,0))-((Atempts!I35-1)*10)))))</f>
        <v/>
      </c>
      <c r="J35" s="6" t="str">
        <f>IF($B35="","",(IF(Atempts!J35="","",((HLOOKUP(J$1,'Assist Tables'!$B$1:$AY$2,2,0))-((Atempts!J35-1)*10)))))</f>
        <v/>
      </c>
      <c r="K35" s="6" t="str">
        <f>IF($B35="","",(IF(Atempts!K35="","",((HLOOKUP(K$1,'Assist Tables'!$B$1:$AY$2,2,0))-((Atempts!K35-1)*10)))))</f>
        <v/>
      </c>
      <c r="L35" s="6" t="str">
        <f>IF($B35="","",(IF(Atempts!L35="","",((HLOOKUP(L$1,'Assist Tables'!$B$1:$AY$2,2,0))-((Atempts!L35-1)*10)))))</f>
        <v/>
      </c>
      <c r="M35" s="6" t="str">
        <f>IF($B35="","",(IF(Atempts!M35="","",((HLOOKUP(M$1,'Assist Tables'!$B$1:$AY$2,2,0))-((Atempts!M35-1)*10)))))</f>
        <v/>
      </c>
      <c r="N35" s="6" t="str">
        <f>IF($B35="","",(IF(Atempts!N35="","",((HLOOKUP(N$1,'Assist Tables'!$B$1:$AY$2,2,0))-((Atempts!N35-1)*10)))))</f>
        <v/>
      </c>
      <c r="O35" s="6" t="str">
        <f>IF($B35="","",(IF(Atempts!O35="","",((HLOOKUP(O$1,'Assist Tables'!$B$1:$AY$2,2,0))-((Atempts!O35-1)*10)))))</f>
        <v/>
      </c>
      <c r="P35" s="6" t="str">
        <f>IF($B35="","",(IF(Atempts!P35="","",((HLOOKUP(P$1,'Assist Tables'!$B$1:$AY$2,2,0))-((Atempts!P35-1)*10)))))</f>
        <v/>
      </c>
      <c r="Q35" s="6" t="str">
        <f>IF($B35="","",(IF(Atempts!Q35="","",((HLOOKUP(Q$1,'Assist Tables'!$B$1:$AY$2,2,0))-((Atempts!Q35-1)*10)))))</f>
        <v/>
      </c>
      <c r="R35" s="6" t="str">
        <f>IF($B35="","",(IF(Atempts!R35="","",((HLOOKUP(R$1,'Assist Tables'!$B$1:$AY$2,2,0))-((Atempts!R35-1)*10)))))</f>
        <v/>
      </c>
      <c r="S35" s="6" t="str">
        <f>IF($B35="","",(IF(Atempts!S35="","",((HLOOKUP(S$1,'Assist Tables'!$B$1:$AY$2,2,0))-((Atempts!S35-1)*10)))))</f>
        <v/>
      </c>
      <c r="T35" s="6" t="str">
        <f>IF($B35="","",(IF(Atempts!T35="","",((HLOOKUP(T$1,'Assist Tables'!$B$1:$AY$2,2,0))-((Atempts!T35-1)*10)))))</f>
        <v/>
      </c>
      <c r="U35" s="6" t="str">
        <f>IF($B35="","",(IF(Atempts!U35="","",((HLOOKUP(U$1,'Assist Tables'!$B$1:$AY$2,2,0))-((Atempts!U35-1)*10)))))</f>
        <v/>
      </c>
      <c r="V35" s="6" t="str">
        <f>IF($B35="","",(IF(Atempts!V35="","",((HLOOKUP(V$1,'Assist Tables'!$B$1:$AY$2,2,0))-((Atempts!V35-1)*10)))))</f>
        <v/>
      </c>
      <c r="W35" s="6" t="str">
        <f>IF($B35="","",(IF(Atempts!W35="","",((HLOOKUP(W$1,'Assist Tables'!$B$1:$AY$2,2,0))-((Atempts!W35-1)*10)))))</f>
        <v/>
      </c>
      <c r="X35" s="6" t="str">
        <f>IF($B35="","",(IF(Atempts!X35="","",((HLOOKUP(X$1,'Assist Tables'!$B$1:$AY$2,2,0))-((Atempts!X35-1)*10)))))</f>
        <v/>
      </c>
      <c r="Y35" s="6" t="str">
        <f>IF($B35="","",(IF(Atempts!Y35="","",((HLOOKUP(Y$1,'Assist Tables'!$B$1:$AY$2,2,0))-((Atempts!Y35-1)*10)))))</f>
        <v/>
      </c>
      <c r="Z35" s="6" t="str">
        <f>IF($B35="","",(IF(Atempts!Z35="","",((HLOOKUP(Z$1,'Assist Tables'!$B$1:$AY$2,2,0))-((Atempts!Z35-1)*10)))))</f>
        <v/>
      </c>
      <c r="AA35" s="6" t="str">
        <f>IF($B35="","",(IF(Atempts!AA35="","",((HLOOKUP(AA$1,'Assist Tables'!$B$1:$AY$2,2,0))-((Atempts!AA35-1)*10)))))</f>
        <v/>
      </c>
      <c r="AB35" s="6" t="str">
        <f>IF($B35="","",(IF(Atempts!AB35="","",((HLOOKUP(AB$1,'Assist Tables'!$B$1:$AY$2,2,0))-((Atempts!AB35-1)*10)))))</f>
        <v/>
      </c>
      <c r="AC35" s="6" t="str">
        <f>IF($B35="","",(IF(Atempts!AC35="","",((HLOOKUP(AC$1,'Assist Tables'!$B$1:$AY$2,2,0))-((Atempts!AC35-1)*10)))))</f>
        <v/>
      </c>
      <c r="AD35" s="6" t="str">
        <f>IF($B35="","",(IF(Atempts!AD35="","",((HLOOKUP(AD$1,'Assist Tables'!$B$1:$AY$2,2,0))-((Atempts!AD35-1)*10)))))</f>
        <v/>
      </c>
      <c r="AE35" s="6" t="str">
        <f>IF($B35="","",(IF(Atempts!AE35="","",((HLOOKUP(AE$1,'Assist Tables'!$B$1:$AY$2,2,0))-((Atempts!AE35-1)*10)))))</f>
        <v/>
      </c>
      <c r="AF35" s="6" t="str">
        <f>IF($B35="","",(IF(Atempts!AF35="","",((HLOOKUP(AF$1,'Assist Tables'!$B$1:$AY$2,2,0))-((Atempts!AF35-1)*10)))))</f>
        <v/>
      </c>
      <c r="AG35" s="6" t="str">
        <f>IF($B35="","",(IF(Atempts!AG35="","",((HLOOKUP(AG$1,'Assist Tables'!$B$1:$AY$2,2,0))-((Atempts!AG35-1)*10)))))</f>
        <v/>
      </c>
      <c r="AH35" s="6" t="str">
        <f>IF($B35="","",(IF(Atempts!AH35="","",((HLOOKUP(AH$1,'Assist Tables'!$B$1:$AY$2,2,0))-((Atempts!AH35-1)*10)))))</f>
        <v/>
      </c>
      <c r="AI35" s="6" t="str">
        <f>IF($B35="","",(IF(Atempts!AI35="","",((HLOOKUP(AI$1,'Assist Tables'!$B$1:$AY$2,2,0))-((Atempts!AI35-1)*10)))))</f>
        <v/>
      </c>
      <c r="AJ35" s="6" t="str">
        <f>IF($B35="","",(IF(Atempts!AJ35="","",((HLOOKUP(AJ$1,'Assist Tables'!$B$1:$AY$2,2,0))-((Atempts!AJ35-1)*10)))))</f>
        <v/>
      </c>
      <c r="AK35" s="6" t="str">
        <f>IF($B35="","",(IF(Atempts!AK35="","",((HLOOKUP(AK$1,'Assist Tables'!$B$1:$AY$2,2,0))-((Atempts!AK35-1)*10)))))</f>
        <v/>
      </c>
      <c r="AL35" s="6" t="str">
        <f>IF($B35="","",(IF(Atempts!AL35="","",((HLOOKUP(AL$1,'Assist Tables'!$B$1:$AY$2,2,0))-((Atempts!AL35-1)*10)))))</f>
        <v/>
      </c>
      <c r="AM35" s="6" t="str">
        <f>IF($B35="","",(IF(Atempts!AM35="","",((HLOOKUP(AM$1,'Assist Tables'!$B$1:$AY$2,2,0))-((Atempts!AM35-1)*10)))))</f>
        <v/>
      </c>
      <c r="AN35" s="6" t="str">
        <f>IF($B35="","",(IF(Atempts!AN35="","",((HLOOKUP(AN$1,'Assist Tables'!$B$1:$AY$2,2,0))-((Atempts!AN35-1)*10)))))</f>
        <v/>
      </c>
      <c r="AO35" s="6" t="str">
        <f>IF($B35="","",(IF(Atempts!AO35="","",((HLOOKUP(AO$1,'Assist Tables'!$B$1:$AY$2,2,0))-((Atempts!AO35-1)*10)))))</f>
        <v/>
      </c>
      <c r="AP35" s="6" t="str">
        <f>IF($B35="","",(IF(Atempts!AP35="","",((HLOOKUP(AP$1,'Assist Tables'!$B$1:$AY$2,2,0))-((Atempts!AP35-1)*10)))))</f>
        <v/>
      </c>
      <c r="AQ35" s="6" t="str">
        <f>IF($B35="","",(IF(Atempts!AQ35="","",((HLOOKUP(AQ$1,'Assist Tables'!$B$1:$AY$2,2,0))-((Atempts!AQ35-1)*10)))))</f>
        <v/>
      </c>
      <c r="AR35" s="6" t="str">
        <f>IF($B35="","",(IF(Atempts!AR35="","",((HLOOKUP(AR$1,'Assist Tables'!$B$1:$AY$2,2,0))-((Atempts!AR35-1)*10)))))</f>
        <v/>
      </c>
      <c r="AS35" s="6" t="str">
        <f>IF($B35="","",(IF(Atempts!AS35="","",((HLOOKUP(AS$1,'Assist Tables'!$B$1:$AY$2,2,0))-((Atempts!AS35-1)*10)))))</f>
        <v/>
      </c>
      <c r="AT35" s="6" t="str">
        <f>IF($B35="","",(IF(Atempts!AT35="","",((HLOOKUP(AT$1,'Assist Tables'!$B$1:$AY$2,2,0))-((Atempts!AT35-1)*10)))))</f>
        <v/>
      </c>
      <c r="AU35" s="6" t="str">
        <f>IF($B35="","",(IF(Atempts!AU35="","",((HLOOKUP(AU$1,'Assist Tables'!$B$1:$AY$2,2,0))-((Atempts!AU35-1)*10)))))</f>
        <v/>
      </c>
      <c r="AV35" s="6" t="str">
        <f>IF($B35="","",(IF(Atempts!AV35="","",((HLOOKUP(AV$1,'Assist Tables'!$B$1:$AY$2,2,0))-((Atempts!AV35-1)*10)))))</f>
        <v/>
      </c>
      <c r="AW35" s="6" t="str">
        <f>IF($B35="","",(IF(Atempts!AW35="","",((HLOOKUP(AW$1,'Assist Tables'!$B$1:$AY$2,2,0))-((Atempts!AW35-1)*10)))))</f>
        <v/>
      </c>
      <c r="AX35" s="6" t="str">
        <f>IF($B35="","",(IF(Atempts!AX35="","",((HLOOKUP(AX$1,'Assist Tables'!$B$1:$AY$2,2,0))-((Atempts!AX35-1)*10)))))</f>
        <v/>
      </c>
      <c r="AY35" s="6" t="str">
        <f>IF($B35="","",(IF(Atempts!AY35="","",((HLOOKUP(AY$1,'Assist Tables'!$B$1:$AY$2,2,0))-((Atempts!AY35-1)*10)))))</f>
        <v/>
      </c>
      <c r="AZ35" s="6" t="str">
        <f>IF($B35="","",(IF(Atempts!AZ35="","",((HLOOKUP(AZ$1,'Assist Tables'!$B$1:$AY$2,2,0))-((Atempts!AZ35-1)*10)))))</f>
        <v/>
      </c>
      <c r="BA35" s="2"/>
    </row>
    <row r="36" spans="1:53" ht="14.25" customHeight="1" x14ac:dyDescent="0.25">
      <c r="A36" s="19">
        <f>IF(Competitors!A36="","",Competitors!A36)</f>
        <v>35</v>
      </c>
      <c r="B36" s="25" t="str">
        <f>IF(Competitors!B36=0,"",Competitors!B36)</f>
        <v>גלי ברסקה</v>
      </c>
      <c r="C36" s="6" t="str">
        <f>IF($B36="","",(IF(Atempts!C36="","",((HLOOKUP(C$1,'Assist Tables'!$B$1:$AY$2,2,0))-((Atempts!C36-1)*10)))))</f>
        <v/>
      </c>
      <c r="D36" s="6" t="str">
        <f>IF($B36="","",(IF(Atempts!D36="","",((HLOOKUP(D$1,'Assist Tables'!$B$1:$AY$2,2,0))-((Atempts!D36-1)*10)))))</f>
        <v/>
      </c>
      <c r="E36" s="6" t="str">
        <f>IF($B36="","",(IF(Atempts!E36="","",((HLOOKUP(E$1,'Assist Tables'!$B$1:$AY$2,2,0))-((Atempts!E36-1)*10)))))</f>
        <v/>
      </c>
      <c r="F36" s="6" t="str">
        <f>IF($B36="","",(IF(Atempts!F36="","",((HLOOKUP(F$1,'Assist Tables'!$B$1:$AY$2,2,0))-((Atempts!F36-1)*10)))))</f>
        <v/>
      </c>
      <c r="G36" s="6" t="str">
        <f>IF($B36="","",(IF(Atempts!G36="","",((HLOOKUP(G$1,'Assist Tables'!$B$1:$AY$2,2,0))-((Atempts!G36-1)*10)))))</f>
        <v/>
      </c>
      <c r="H36" s="6" t="str">
        <f>IF($B36="","",(IF(Atempts!H36="","",((HLOOKUP(H$1,'Assist Tables'!$B$1:$AY$2,2,0))-((Atempts!H36-1)*10)))))</f>
        <v/>
      </c>
      <c r="I36" s="6" t="str">
        <f>IF($B36="","",(IF(Atempts!I36="","",((HLOOKUP(I$1,'Assist Tables'!$B$1:$AY$2,2,0))-((Atempts!I36-1)*10)))))</f>
        <v/>
      </c>
      <c r="J36" s="6" t="str">
        <f>IF($B36="","",(IF(Atempts!J36="","",((HLOOKUP(J$1,'Assist Tables'!$B$1:$AY$2,2,0))-((Atempts!J36-1)*10)))))</f>
        <v/>
      </c>
      <c r="K36" s="6" t="str">
        <f>IF($B36="","",(IF(Atempts!K36="","",((HLOOKUP(K$1,'Assist Tables'!$B$1:$AY$2,2,0))-((Atempts!K36-1)*10)))))</f>
        <v/>
      </c>
      <c r="L36" s="6" t="str">
        <f>IF($B36="","",(IF(Atempts!L36="","",((HLOOKUP(L$1,'Assist Tables'!$B$1:$AY$2,2,0))-((Atempts!L36-1)*10)))))</f>
        <v/>
      </c>
      <c r="M36" s="6" t="str">
        <f>IF($B36="","",(IF(Atempts!M36="","",((HLOOKUP(M$1,'Assist Tables'!$B$1:$AY$2,2,0))-((Atempts!M36-1)*10)))))</f>
        <v/>
      </c>
      <c r="N36" s="6" t="str">
        <f>IF($B36="","",(IF(Atempts!N36="","",((HLOOKUP(N$1,'Assist Tables'!$B$1:$AY$2,2,0))-((Atempts!N36-1)*10)))))</f>
        <v/>
      </c>
      <c r="O36" s="6" t="str">
        <f>IF($B36="","",(IF(Atempts!O36="","",((HLOOKUP(O$1,'Assist Tables'!$B$1:$AY$2,2,0))-((Atempts!O36-1)*10)))))</f>
        <v/>
      </c>
      <c r="P36" s="6" t="str">
        <f>IF($B36="","",(IF(Atempts!P36="","",((HLOOKUP(P$1,'Assist Tables'!$B$1:$AY$2,2,0))-((Atempts!P36-1)*10)))))</f>
        <v/>
      </c>
      <c r="Q36" s="6" t="str">
        <f>IF($B36="","",(IF(Atempts!Q36="","",((HLOOKUP(Q$1,'Assist Tables'!$B$1:$AY$2,2,0))-((Atempts!Q36-1)*10)))))</f>
        <v/>
      </c>
      <c r="R36" s="6" t="str">
        <f>IF($B36="","",(IF(Atempts!R36="","",((HLOOKUP(R$1,'Assist Tables'!$B$1:$AY$2,2,0))-((Atempts!R36-1)*10)))))</f>
        <v/>
      </c>
      <c r="S36" s="6" t="str">
        <f>IF($B36="","",(IF(Atempts!S36="","",((HLOOKUP(S$1,'Assist Tables'!$B$1:$AY$2,2,0))-((Atempts!S36-1)*10)))))</f>
        <v/>
      </c>
      <c r="T36" s="6" t="str">
        <f>IF($B36="","",(IF(Atempts!T36="","",((HLOOKUP(T$1,'Assist Tables'!$B$1:$AY$2,2,0))-((Atempts!T36-1)*10)))))</f>
        <v/>
      </c>
      <c r="U36" s="6" t="str">
        <f>IF($B36="","",(IF(Atempts!U36="","",((HLOOKUP(U$1,'Assist Tables'!$B$1:$AY$2,2,0))-((Atempts!U36-1)*10)))))</f>
        <v/>
      </c>
      <c r="V36" s="6" t="str">
        <f>IF($B36="","",(IF(Atempts!V36="","",((HLOOKUP(V$1,'Assist Tables'!$B$1:$AY$2,2,0))-((Atempts!V36-1)*10)))))</f>
        <v/>
      </c>
      <c r="W36" s="6" t="str">
        <f>IF($B36="","",(IF(Atempts!W36="","",((HLOOKUP(W$1,'Assist Tables'!$B$1:$AY$2,2,0))-((Atempts!W36-1)*10)))))</f>
        <v/>
      </c>
      <c r="X36" s="6" t="str">
        <f>IF($B36="","",(IF(Atempts!X36="","",((HLOOKUP(X$1,'Assist Tables'!$B$1:$AY$2,2,0))-((Atempts!X36-1)*10)))))</f>
        <v/>
      </c>
      <c r="Y36" s="6" t="str">
        <f>IF($B36="","",(IF(Atempts!Y36="","",((HLOOKUP(Y$1,'Assist Tables'!$B$1:$AY$2,2,0))-((Atempts!Y36-1)*10)))))</f>
        <v/>
      </c>
      <c r="Z36" s="6" t="str">
        <f>IF($B36="","",(IF(Atempts!Z36="","",((HLOOKUP(Z$1,'Assist Tables'!$B$1:$AY$2,2,0))-((Atempts!Z36-1)*10)))))</f>
        <v/>
      </c>
      <c r="AA36" s="6" t="str">
        <f>IF($B36="","",(IF(Atempts!AA36="","",((HLOOKUP(AA$1,'Assist Tables'!$B$1:$AY$2,2,0))-((Atempts!AA36-1)*10)))))</f>
        <v/>
      </c>
      <c r="AB36" s="6" t="str">
        <f>IF($B36="","",(IF(Atempts!AB36="","",((HLOOKUP(AB$1,'Assist Tables'!$B$1:$AY$2,2,0))-((Atempts!AB36-1)*10)))))</f>
        <v/>
      </c>
      <c r="AC36" s="6" t="str">
        <f>IF($B36="","",(IF(Atempts!AC36="","",((HLOOKUP(AC$1,'Assist Tables'!$B$1:$AY$2,2,0))-((Atempts!AC36-1)*10)))))</f>
        <v/>
      </c>
      <c r="AD36" s="6" t="str">
        <f>IF($B36="","",(IF(Atempts!AD36="","",((HLOOKUP(AD$1,'Assist Tables'!$B$1:$AY$2,2,0))-((Atempts!AD36-1)*10)))))</f>
        <v/>
      </c>
      <c r="AE36" s="6" t="str">
        <f>IF($B36="","",(IF(Atempts!AE36="","",((HLOOKUP(AE$1,'Assist Tables'!$B$1:$AY$2,2,0))-((Atempts!AE36-1)*10)))))</f>
        <v/>
      </c>
      <c r="AF36" s="6" t="str">
        <f>IF($B36="","",(IF(Atempts!AF36="","",((HLOOKUP(AF$1,'Assist Tables'!$B$1:$AY$2,2,0))-((Atempts!AF36-1)*10)))))</f>
        <v/>
      </c>
      <c r="AG36" s="6" t="str">
        <f>IF($B36="","",(IF(Atempts!AG36="","",((HLOOKUP(AG$1,'Assist Tables'!$B$1:$AY$2,2,0))-((Atempts!AG36-1)*10)))))</f>
        <v/>
      </c>
      <c r="AH36" s="6" t="str">
        <f>IF($B36="","",(IF(Atempts!AH36="","",((HLOOKUP(AH$1,'Assist Tables'!$B$1:$AY$2,2,0))-((Atempts!AH36-1)*10)))))</f>
        <v/>
      </c>
      <c r="AI36" s="6" t="str">
        <f>IF($B36="","",(IF(Atempts!AI36="","",((HLOOKUP(AI$1,'Assist Tables'!$B$1:$AY$2,2,0))-((Atempts!AI36-1)*10)))))</f>
        <v/>
      </c>
      <c r="AJ36" s="6" t="str">
        <f>IF($B36="","",(IF(Atempts!AJ36="","",((HLOOKUP(AJ$1,'Assist Tables'!$B$1:$AY$2,2,0))-((Atempts!AJ36-1)*10)))))</f>
        <v/>
      </c>
      <c r="AK36" s="6" t="str">
        <f>IF($B36="","",(IF(Atempts!AK36="","",((HLOOKUP(AK$1,'Assist Tables'!$B$1:$AY$2,2,0))-((Atempts!AK36-1)*10)))))</f>
        <v/>
      </c>
      <c r="AL36" s="6" t="str">
        <f>IF($B36="","",(IF(Atempts!AL36="","",((HLOOKUP(AL$1,'Assist Tables'!$B$1:$AY$2,2,0))-((Atempts!AL36-1)*10)))))</f>
        <v/>
      </c>
      <c r="AM36" s="6" t="str">
        <f>IF($B36="","",(IF(Atempts!AM36="","",((HLOOKUP(AM$1,'Assist Tables'!$B$1:$AY$2,2,0))-((Atempts!AM36-1)*10)))))</f>
        <v/>
      </c>
      <c r="AN36" s="6" t="str">
        <f>IF($B36="","",(IF(Atempts!AN36="","",((HLOOKUP(AN$1,'Assist Tables'!$B$1:$AY$2,2,0))-((Atempts!AN36-1)*10)))))</f>
        <v/>
      </c>
      <c r="AO36" s="6" t="str">
        <f>IF($B36="","",(IF(Atempts!AO36="","",((HLOOKUP(AO$1,'Assist Tables'!$B$1:$AY$2,2,0))-((Atempts!AO36-1)*10)))))</f>
        <v/>
      </c>
      <c r="AP36" s="6" t="str">
        <f>IF($B36="","",(IF(Atempts!AP36="","",((HLOOKUP(AP$1,'Assist Tables'!$B$1:$AY$2,2,0))-((Atempts!AP36-1)*10)))))</f>
        <v/>
      </c>
      <c r="AQ36" s="6" t="str">
        <f>IF($B36="","",(IF(Atempts!AQ36="","",((HLOOKUP(AQ$1,'Assist Tables'!$B$1:$AY$2,2,0))-((Atempts!AQ36-1)*10)))))</f>
        <v/>
      </c>
      <c r="AR36" s="6" t="str">
        <f>IF($B36="","",(IF(Atempts!AR36="","",((HLOOKUP(AR$1,'Assist Tables'!$B$1:$AY$2,2,0))-((Atempts!AR36-1)*10)))))</f>
        <v/>
      </c>
      <c r="AS36" s="6" t="str">
        <f>IF($B36="","",(IF(Atempts!AS36="","",((HLOOKUP(AS$1,'Assist Tables'!$B$1:$AY$2,2,0))-((Atempts!AS36-1)*10)))))</f>
        <v/>
      </c>
      <c r="AT36" s="6" t="str">
        <f>IF($B36="","",(IF(Atempts!AT36="","",((HLOOKUP(AT$1,'Assist Tables'!$B$1:$AY$2,2,0))-((Atempts!AT36-1)*10)))))</f>
        <v/>
      </c>
      <c r="AU36" s="6" t="str">
        <f>IF($B36="","",(IF(Atempts!AU36="","",((HLOOKUP(AU$1,'Assist Tables'!$B$1:$AY$2,2,0))-((Atempts!AU36-1)*10)))))</f>
        <v/>
      </c>
      <c r="AV36" s="6" t="str">
        <f>IF($B36="","",(IF(Atempts!AV36="","",((HLOOKUP(AV$1,'Assist Tables'!$B$1:$AY$2,2,0))-((Atempts!AV36-1)*10)))))</f>
        <v/>
      </c>
      <c r="AW36" s="6" t="str">
        <f>IF($B36="","",(IF(Atempts!AW36="","",((HLOOKUP(AW$1,'Assist Tables'!$B$1:$AY$2,2,0))-((Atempts!AW36-1)*10)))))</f>
        <v/>
      </c>
      <c r="AX36" s="6" t="str">
        <f>IF($B36="","",(IF(Atempts!AX36="","",((HLOOKUP(AX$1,'Assist Tables'!$B$1:$AY$2,2,0))-((Atempts!AX36-1)*10)))))</f>
        <v/>
      </c>
      <c r="AY36" s="6" t="str">
        <f>IF($B36="","",(IF(Atempts!AY36="","",((HLOOKUP(AY$1,'Assist Tables'!$B$1:$AY$2,2,0))-((Atempts!AY36-1)*10)))))</f>
        <v/>
      </c>
      <c r="AZ36" s="6" t="str">
        <f>IF($B36="","",(IF(Atempts!AZ36="","",((HLOOKUP(AZ$1,'Assist Tables'!$B$1:$AY$2,2,0))-((Atempts!AZ36-1)*10)))))</f>
        <v/>
      </c>
      <c r="BA36" s="2"/>
    </row>
    <row r="37" spans="1:53" ht="14.25" customHeight="1" x14ac:dyDescent="0.25">
      <c r="A37" s="19">
        <f>IF(Competitors!A37="","",Competitors!A37)</f>
        <v>36</v>
      </c>
      <c r="B37" s="25" t="str">
        <f>IF(Competitors!B37=0,"",Competitors!B37)</f>
        <v>דויד אילן</v>
      </c>
      <c r="C37" s="6" t="str">
        <f>IF($B37="","",(IF(Atempts!C37="","",((HLOOKUP(C$1,'Assist Tables'!$B$1:$AY$2,2,0))-((Atempts!C37-1)*10)))))</f>
        <v/>
      </c>
      <c r="D37" s="6" t="str">
        <f>IF($B37="","",(IF(Atempts!D37="","",((HLOOKUP(D$1,'Assist Tables'!$B$1:$AY$2,2,0))-((Atempts!D37-1)*10)))))</f>
        <v/>
      </c>
      <c r="E37" s="6" t="str">
        <f>IF($B37="","",(IF(Atempts!E37="","",((HLOOKUP(E$1,'Assist Tables'!$B$1:$AY$2,2,0))-((Atempts!E37-1)*10)))))</f>
        <v/>
      </c>
      <c r="F37" s="6" t="str">
        <f>IF($B37="","",(IF(Atempts!F37="","",((HLOOKUP(F$1,'Assist Tables'!$B$1:$AY$2,2,0))-((Atempts!F37-1)*10)))))</f>
        <v/>
      </c>
      <c r="G37" s="6" t="str">
        <f>IF($B37="","",(IF(Atempts!G37="","",((HLOOKUP(G$1,'Assist Tables'!$B$1:$AY$2,2,0))-((Atempts!G37-1)*10)))))</f>
        <v/>
      </c>
      <c r="H37" s="6" t="str">
        <f>IF($B37="","",(IF(Atempts!H37="","",((HLOOKUP(H$1,'Assist Tables'!$B$1:$AY$2,2,0))-((Atempts!H37-1)*10)))))</f>
        <v/>
      </c>
      <c r="I37" s="6" t="str">
        <f>IF($B37="","",(IF(Atempts!I37="","",((HLOOKUP(I$1,'Assist Tables'!$B$1:$AY$2,2,0))-((Atempts!I37-1)*10)))))</f>
        <v/>
      </c>
      <c r="J37" s="6" t="str">
        <f>IF($B37="","",(IF(Atempts!J37="","",((HLOOKUP(J$1,'Assist Tables'!$B$1:$AY$2,2,0))-((Atempts!J37-1)*10)))))</f>
        <v/>
      </c>
      <c r="K37" s="6" t="str">
        <f>IF($B37="","",(IF(Atempts!K37="","",((HLOOKUP(K$1,'Assist Tables'!$B$1:$AY$2,2,0))-((Atempts!K37-1)*10)))))</f>
        <v/>
      </c>
      <c r="L37" s="6" t="str">
        <f>IF($B37="","",(IF(Atempts!L37="","",((HLOOKUP(L$1,'Assist Tables'!$B$1:$AY$2,2,0))-((Atempts!L37-1)*10)))))</f>
        <v/>
      </c>
      <c r="M37" s="6" t="str">
        <f>IF($B37="","",(IF(Atempts!M37="","",((HLOOKUP(M$1,'Assist Tables'!$B$1:$AY$2,2,0))-((Atempts!M37-1)*10)))))</f>
        <v/>
      </c>
      <c r="N37" s="6" t="str">
        <f>IF($B37="","",(IF(Atempts!N37="","",((HLOOKUP(N$1,'Assist Tables'!$B$1:$AY$2,2,0))-((Atempts!N37-1)*10)))))</f>
        <v/>
      </c>
      <c r="O37" s="6" t="str">
        <f>IF($B37="","",(IF(Atempts!O37="","",((HLOOKUP(O$1,'Assist Tables'!$B$1:$AY$2,2,0))-((Atempts!O37-1)*10)))))</f>
        <v/>
      </c>
      <c r="P37" s="6" t="str">
        <f>IF($B37="","",(IF(Atempts!P37="","",((HLOOKUP(P$1,'Assist Tables'!$B$1:$AY$2,2,0))-((Atempts!P37-1)*10)))))</f>
        <v/>
      </c>
      <c r="Q37" s="6" t="str">
        <f>IF($B37="","",(IF(Atempts!Q37="","",((HLOOKUP(Q$1,'Assist Tables'!$B$1:$AY$2,2,0))-((Atempts!Q37-1)*10)))))</f>
        <v/>
      </c>
      <c r="R37" s="6" t="str">
        <f>IF($B37="","",(IF(Atempts!R37="","",((HLOOKUP(R$1,'Assist Tables'!$B$1:$AY$2,2,0))-((Atempts!R37-1)*10)))))</f>
        <v/>
      </c>
      <c r="S37" s="6" t="str">
        <f>IF($B37="","",(IF(Atempts!S37="","",((HLOOKUP(S$1,'Assist Tables'!$B$1:$AY$2,2,0))-((Atempts!S37-1)*10)))))</f>
        <v/>
      </c>
      <c r="T37" s="6" t="str">
        <f>IF($B37="","",(IF(Atempts!T37="","",((HLOOKUP(T$1,'Assist Tables'!$B$1:$AY$2,2,0))-((Atempts!T37-1)*10)))))</f>
        <v/>
      </c>
      <c r="U37" s="6" t="str">
        <f>IF($B37="","",(IF(Atempts!U37="","",((HLOOKUP(U$1,'Assist Tables'!$B$1:$AY$2,2,0))-((Atempts!U37-1)*10)))))</f>
        <v/>
      </c>
      <c r="V37" s="6" t="str">
        <f>IF($B37="","",(IF(Atempts!V37="","",((HLOOKUP(V$1,'Assist Tables'!$B$1:$AY$2,2,0))-((Atempts!V37-1)*10)))))</f>
        <v/>
      </c>
      <c r="W37" s="6" t="str">
        <f>IF($B37="","",(IF(Atempts!W37="","",((HLOOKUP(W$1,'Assist Tables'!$B$1:$AY$2,2,0))-((Atempts!W37-1)*10)))))</f>
        <v/>
      </c>
      <c r="X37" s="6" t="str">
        <f>IF($B37="","",(IF(Atempts!X37="","",((HLOOKUP(X$1,'Assist Tables'!$B$1:$AY$2,2,0))-((Atempts!X37-1)*10)))))</f>
        <v/>
      </c>
      <c r="Y37" s="6" t="str">
        <f>IF($B37="","",(IF(Atempts!Y37="","",((HLOOKUP(Y$1,'Assist Tables'!$B$1:$AY$2,2,0))-((Atempts!Y37-1)*10)))))</f>
        <v/>
      </c>
      <c r="Z37" s="6" t="str">
        <f>IF($B37="","",(IF(Atempts!Z37="","",((HLOOKUP(Z$1,'Assist Tables'!$B$1:$AY$2,2,0))-((Atempts!Z37-1)*10)))))</f>
        <v/>
      </c>
      <c r="AA37" s="6" t="str">
        <f>IF($B37="","",(IF(Atempts!AA37="","",((HLOOKUP(AA$1,'Assist Tables'!$B$1:$AY$2,2,0))-((Atempts!AA37-1)*10)))))</f>
        <v/>
      </c>
      <c r="AB37" s="6" t="str">
        <f>IF($B37="","",(IF(Atempts!AB37="","",((HLOOKUP(AB$1,'Assist Tables'!$B$1:$AY$2,2,0))-((Atempts!AB37-1)*10)))))</f>
        <v/>
      </c>
      <c r="AC37" s="6" t="str">
        <f>IF($B37="","",(IF(Atempts!AC37="","",((HLOOKUP(AC$1,'Assist Tables'!$B$1:$AY$2,2,0))-((Atempts!AC37-1)*10)))))</f>
        <v/>
      </c>
      <c r="AD37" s="6" t="str">
        <f>IF($B37="","",(IF(Atempts!AD37="","",((HLOOKUP(AD$1,'Assist Tables'!$B$1:$AY$2,2,0))-((Atempts!AD37-1)*10)))))</f>
        <v/>
      </c>
      <c r="AE37" s="6" t="str">
        <f>IF($B37="","",(IF(Atempts!AE37="","",((HLOOKUP(AE$1,'Assist Tables'!$B$1:$AY$2,2,0))-((Atempts!AE37-1)*10)))))</f>
        <v/>
      </c>
      <c r="AF37" s="6" t="str">
        <f>IF($B37="","",(IF(Atempts!AF37="","",((HLOOKUP(AF$1,'Assist Tables'!$B$1:$AY$2,2,0))-((Atempts!AF37-1)*10)))))</f>
        <v/>
      </c>
      <c r="AG37" s="6" t="str">
        <f>IF($B37="","",(IF(Atempts!AG37="","",((HLOOKUP(AG$1,'Assist Tables'!$B$1:$AY$2,2,0))-((Atempts!AG37-1)*10)))))</f>
        <v/>
      </c>
      <c r="AH37" s="6" t="str">
        <f>IF($B37="","",(IF(Atempts!AH37="","",((HLOOKUP(AH$1,'Assist Tables'!$B$1:$AY$2,2,0))-((Atempts!AH37-1)*10)))))</f>
        <v/>
      </c>
      <c r="AI37" s="6" t="str">
        <f>IF($B37="","",(IF(Atempts!AI37="","",((HLOOKUP(AI$1,'Assist Tables'!$B$1:$AY$2,2,0))-((Atempts!AI37-1)*10)))))</f>
        <v/>
      </c>
      <c r="AJ37" s="6" t="str">
        <f>IF($B37="","",(IF(Atempts!AJ37="","",((HLOOKUP(AJ$1,'Assist Tables'!$B$1:$AY$2,2,0))-((Atempts!AJ37-1)*10)))))</f>
        <v/>
      </c>
      <c r="AK37" s="6" t="str">
        <f>IF($B37="","",(IF(Atempts!AK37="","",((HLOOKUP(AK$1,'Assist Tables'!$B$1:$AY$2,2,0))-((Atempts!AK37-1)*10)))))</f>
        <v/>
      </c>
      <c r="AL37" s="6" t="str">
        <f>IF($B37="","",(IF(Atempts!AL37="","",((HLOOKUP(AL$1,'Assist Tables'!$B$1:$AY$2,2,0))-((Atempts!AL37-1)*10)))))</f>
        <v/>
      </c>
      <c r="AM37" s="6" t="str">
        <f>IF($B37="","",(IF(Atempts!AM37="","",((HLOOKUP(AM$1,'Assist Tables'!$B$1:$AY$2,2,0))-((Atempts!AM37-1)*10)))))</f>
        <v/>
      </c>
      <c r="AN37" s="6" t="str">
        <f>IF($B37="","",(IF(Atempts!AN37="","",((HLOOKUP(AN$1,'Assist Tables'!$B$1:$AY$2,2,0))-((Atempts!AN37-1)*10)))))</f>
        <v/>
      </c>
      <c r="AO37" s="6" t="str">
        <f>IF($B37="","",(IF(Atempts!AO37="","",((HLOOKUP(AO$1,'Assist Tables'!$B$1:$AY$2,2,0))-((Atempts!AO37-1)*10)))))</f>
        <v/>
      </c>
      <c r="AP37" s="6" t="str">
        <f>IF($B37="","",(IF(Atempts!AP37="","",((HLOOKUP(AP$1,'Assist Tables'!$B$1:$AY$2,2,0))-((Atempts!AP37-1)*10)))))</f>
        <v/>
      </c>
      <c r="AQ37" s="6" t="str">
        <f>IF($B37="","",(IF(Atempts!AQ37="","",((HLOOKUP(AQ$1,'Assist Tables'!$B$1:$AY$2,2,0))-((Atempts!AQ37-1)*10)))))</f>
        <v/>
      </c>
      <c r="AR37" s="6" t="str">
        <f>IF($B37="","",(IF(Atempts!AR37="","",((HLOOKUP(AR$1,'Assist Tables'!$B$1:$AY$2,2,0))-((Atempts!AR37-1)*10)))))</f>
        <v/>
      </c>
      <c r="AS37" s="6" t="str">
        <f>IF($B37="","",(IF(Atempts!AS37="","",((HLOOKUP(AS$1,'Assist Tables'!$B$1:$AY$2,2,0))-((Atempts!AS37-1)*10)))))</f>
        <v/>
      </c>
      <c r="AT37" s="6" t="str">
        <f>IF($B37="","",(IF(Atempts!AT37="","",((HLOOKUP(AT$1,'Assist Tables'!$B$1:$AY$2,2,0))-((Atempts!AT37-1)*10)))))</f>
        <v/>
      </c>
      <c r="AU37" s="6" t="str">
        <f>IF($B37="","",(IF(Atempts!AU37="","",((HLOOKUP(AU$1,'Assist Tables'!$B$1:$AY$2,2,0))-((Atempts!AU37-1)*10)))))</f>
        <v/>
      </c>
      <c r="AV37" s="6" t="str">
        <f>IF($B37="","",(IF(Atempts!AV37="","",((HLOOKUP(AV$1,'Assist Tables'!$B$1:$AY$2,2,0))-((Atempts!AV37-1)*10)))))</f>
        <v/>
      </c>
      <c r="AW37" s="6" t="str">
        <f>IF($B37="","",(IF(Atempts!AW37="","",((HLOOKUP(AW$1,'Assist Tables'!$B$1:$AY$2,2,0))-((Atempts!AW37-1)*10)))))</f>
        <v/>
      </c>
      <c r="AX37" s="6" t="str">
        <f>IF($B37="","",(IF(Atempts!AX37="","",((HLOOKUP(AX$1,'Assist Tables'!$B$1:$AY$2,2,0))-((Atempts!AX37-1)*10)))))</f>
        <v/>
      </c>
      <c r="AY37" s="6" t="str">
        <f>IF($B37="","",(IF(Atempts!AY37="","",((HLOOKUP(AY$1,'Assist Tables'!$B$1:$AY$2,2,0))-((Atempts!AY37-1)*10)))))</f>
        <v/>
      </c>
      <c r="AZ37" s="6" t="str">
        <f>IF($B37="","",(IF(Atempts!AZ37="","",((HLOOKUP(AZ$1,'Assist Tables'!$B$1:$AY$2,2,0))-((Atempts!AZ37-1)*10)))))</f>
        <v/>
      </c>
      <c r="BA37" s="2"/>
    </row>
    <row r="38" spans="1:53" ht="14.25" customHeight="1" x14ac:dyDescent="0.25">
      <c r="A38" s="19">
        <f>IF(Competitors!A38="","",Competitors!A38)</f>
        <v>37</v>
      </c>
      <c r="B38" s="25" t="str">
        <f>IF(Competitors!B38=0,"",Competitors!B38)</f>
        <v>דן זסלבסקי</v>
      </c>
      <c r="C38" s="6" t="str">
        <f>IF($B38="","",(IF(Atempts!C38="","",((HLOOKUP(C$1,'Assist Tables'!$B$1:$AY$2,2,0))-((Atempts!C38-1)*10)))))</f>
        <v/>
      </c>
      <c r="D38" s="6" t="str">
        <f>IF($B38="","",(IF(Atempts!D38="","",((HLOOKUP(D$1,'Assist Tables'!$B$1:$AY$2,2,0))-((Atempts!D38-1)*10)))))</f>
        <v/>
      </c>
      <c r="E38" s="6" t="str">
        <f>IF($B38="","",(IF(Atempts!E38="","",((HLOOKUP(E$1,'Assist Tables'!$B$1:$AY$2,2,0))-((Atempts!E38-1)*10)))))</f>
        <v/>
      </c>
      <c r="F38" s="6" t="str">
        <f>IF($B38="","",(IF(Atempts!F38="","",((HLOOKUP(F$1,'Assist Tables'!$B$1:$AY$2,2,0))-((Atempts!F38-1)*10)))))</f>
        <v/>
      </c>
      <c r="G38" s="6" t="str">
        <f>IF($B38="","",(IF(Atempts!G38="","",((HLOOKUP(G$1,'Assist Tables'!$B$1:$AY$2,2,0))-((Atempts!G38-1)*10)))))</f>
        <v/>
      </c>
      <c r="H38" s="6" t="str">
        <f>IF($B38="","",(IF(Atempts!H38="","",((HLOOKUP(H$1,'Assist Tables'!$B$1:$AY$2,2,0))-((Atempts!H38-1)*10)))))</f>
        <v/>
      </c>
      <c r="I38" s="6" t="str">
        <f>IF($B38="","",(IF(Atempts!I38="","",((HLOOKUP(I$1,'Assist Tables'!$B$1:$AY$2,2,0))-((Atempts!I38-1)*10)))))</f>
        <v/>
      </c>
      <c r="J38" s="6" t="str">
        <f>IF($B38="","",(IF(Atempts!J38="","",((HLOOKUP(J$1,'Assist Tables'!$B$1:$AY$2,2,0))-((Atempts!J38-1)*10)))))</f>
        <v/>
      </c>
      <c r="K38" s="6" t="str">
        <f>IF($B38="","",(IF(Atempts!K38="","",((HLOOKUP(K$1,'Assist Tables'!$B$1:$AY$2,2,0))-((Atempts!K38-1)*10)))))</f>
        <v/>
      </c>
      <c r="L38" s="6" t="str">
        <f>IF($B38="","",(IF(Atempts!L38="","",((HLOOKUP(L$1,'Assist Tables'!$B$1:$AY$2,2,0))-((Atempts!L38-1)*10)))))</f>
        <v/>
      </c>
      <c r="M38" s="6" t="str">
        <f>IF($B38="","",(IF(Atempts!M38="","",((HLOOKUP(M$1,'Assist Tables'!$B$1:$AY$2,2,0))-((Atempts!M38-1)*10)))))</f>
        <v/>
      </c>
      <c r="N38" s="6" t="str">
        <f>IF($B38="","",(IF(Atempts!N38="","",((HLOOKUP(N$1,'Assist Tables'!$B$1:$AY$2,2,0))-((Atempts!N38-1)*10)))))</f>
        <v/>
      </c>
      <c r="O38" s="6" t="str">
        <f>IF($B38="","",(IF(Atempts!O38="","",((HLOOKUP(O$1,'Assist Tables'!$B$1:$AY$2,2,0))-((Atempts!O38-1)*10)))))</f>
        <v/>
      </c>
      <c r="P38" s="6" t="str">
        <f>IF($B38="","",(IF(Atempts!P38="","",((HLOOKUP(P$1,'Assist Tables'!$B$1:$AY$2,2,0))-((Atempts!P38-1)*10)))))</f>
        <v/>
      </c>
      <c r="Q38" s="6" t="str">
        <f>IF($B38="","",(IF(Atempts!Q38="","",((HLOOKUP(Q$1,'Assist Tables'!$B$1:$AY$2,2,0))-((Atempts!Q38-1)*10)))))</f>
        <v/>
      </c>
      <c r="R38" s="6" t="str">
        <f>IF($B38="","",(IF(Atempts!R38="","",((HLOOKUP(R$1,'Assist Tables'!$B$1:$AY$2,2,0))-((Atempts!R38-1)*10)))))</f>
        <v/>
      </c>
      <c r="S38" s="6" t="str">
        <f>IF($B38="","",(IF(Atempts!S38="","",((HLOOKUP(S$1,'Assist Tables'!$B$1:$AY$2,2,0))-((Atempts!S38-1)*10)))))</f>
        <v/>
      </c>
      <c r="T38" s="6" t="str">
        <f>IF($B38="","",(IF(Atempts!T38="","",((HLOOKUP(T$1,'Assist Tables'!$B$1:$AY$2,2,0))-((Atempts!T38-1)*10)))))</f>
        <v/>
      </c>
      <c r="U38" s="6" t="str">
        <f>IF($B38="","",(IF(Atempts!U38="","",((HLOOKUP(U$1,'Assist Tables'!$B$1:$AY$2,2,0))-((Atempts!U38-1)*10)))))</f>
        <v/>
      </c>
      <c r="V38" s="6" t="str">
        <f>IF($B38="","",(IF(Atempts!V38="","",((HLOOKUP(V$1,'Assist Tables'!$B$1:$AY$2,2,0))-((Atempts!V38-1)*10)))))</f>
        <v/>
      </c>
      <c r="W38" s="6" t="str">
        <f>IF($B38="","",(IF(Atempts!W38="","",((HLOOKUP(W$1,'Assist Tables'!$B$1:$AY$2,2,0))-((Atempts!W38-1)*10)))))</f>
        <v/>
      </c>
      <c r="X38" s="6" t="str">
        <f>IF($B38="","",(IF(Atempts!X38="","",((HLOOKUP(X$1,'Assist Tables'!$B$1:$AY$2,2,0))-((Atempts!X38-1)*10)))))</f>
        <v/>
      </c>
      <c r="Y38" s="6" t="str">
        <f>IF($B38="","",(IF(Atempts!Y38="","",((HLOOKUP(Y$1,'Assist Tables'!$B$1:$AY$2,2,0))-((Atempts!Y38-1)*10)))))</f>
        <v/>
      </c>
      <c r="Z38" s="6" t="str">
        <f>IF($B38="","",(IF(Atempts!Z38="","",((HLOOKUP(Z$1,'Assist Tables'!$B$1:$AY$2,2,0))-((Atempts!Z38-1)*10)))))</f>
        <v/>
      </c>
      <c r="AA38" s="6" t="str">
        <f>IF($B38="","",(IF(Atempts!AA38="","",((HLOOKUP(AA$1,'Assist Tables'!$B$1:$AY$2,2,0))-((Atempts!AA38-1)*10)))))</f>
        <v/>
      </c>
      <c r="AB38" s="6" t="str">
        <f>IF($B38="","",(IF(Atempts!AB38="","",((HLOOKUP(AB$1,'Assist Tables'!$B$1:$AY$2,2,0))-((Atempts!AB38-1)*10)))))</f>
        <v/>
      </c>
      <c r="AC38" s="6" t="str">
        <f>IF($B38="","",(IF(Atempts!AC38="","",((HLOOKUP(AC$1,'Assist Tables'!$B$1:$AY$2,2,0))-((Atempts!AC38-1)*10)))))</f>
        <v/>
      </c>
      <c r="AD38" s="6" t="str">
        <f>IF($B38="","",(IF(Atempts!AD38="","",((HLOOKUP(AD$1,'Assist Tables'!$B$1:$AY$2,2,0))-((Atempts!AD38-1)*10)))))</f>
        <v/>
      </c>
      <c r="AE38" s="6" t="str">
        <f>IF($B38="","",(IF(Atempts!AE38="","",((HLOOKUP(AE$1,'Assist Tables'!$B$1:$AY$2,2,0))-((Atempts!AE38-1)*10)))))</f>
        <v/>
      </c>
      <c r="AF38" s="6" t="str">
        <f>IF($B38="","",(IF(Atempts!AF38="","",((HLOOKUP(AF$1,'Assist Tables'!$B$1:$AY$2,2,0))-((Atempts!AF38-1)*10)))))</f>
        <v/>
      </c>
      <c r="AG38" s="6" t="str">
        <f>IF($B38="","",(IF(Atempts!AG38="","",((HLOOKUP(AG$1,'Assist Tables'!$B$1:$AY$2,2,0))-((Atempts!AG38-1)*10)))))</f>
        <v/>
      </c>
      <c r="AH38" s="6" t="str">
        <f>IF($B38="","",(IF(Atempts!AH38="","",((HLOOKUP(AH$1,'Assist Tables'!$B$1:$AY$2,2,0))-((Atempts!AH38-1)*10)))))</f>
        <v/>
      </c>
      <c r="AI38" s="6" t="str">
        <f>IF($B38="","",(IF(Atempts!AI38="","",((HLOOKUP(AI$1,'Assist Tables'!$B$1:$AY$2,2,0))-((Atempts!AI38-1)*10)))))</f>
        <v/>
      </c>
      <c r="AJ38" s="6" t="str">
        <f>IF($B38="","",(IF(Atempts!AJ38="","",((HLOOKUP(AJ$1,'Assist Tables'!$B$1:$AY$2,2,0))-((Atempts!AJ38-1)*10)))))</f>
        <v/>
      </c>
      <c r="AK38" s="6" t="str">
        <f>IF($B38="","",(IF(Atempts!AK38="","",((HLOOKUP(AK$1,'Assist Tables'!$B$1:$AY$2,2,0))-((Atempts!AK38-1)*10)))))</f>
        <v/>
      </c>
      <c r="AL38" s="6" t="str">
        <f>IF($B38="","",(IF(Atempts!AL38="","",((HLOOKUP(AL$1,'Assist Tables'!$B$1:$AY$2,2,0))-((Atempts!AL38-1)*10)))))</f>
        <v/>
      </c>
      <c r="AM38" s="6" t="str">
        <f>IF($B38="","",(IF(Atempts!AM38="","",((HLOOKUP(AM$1,'Assist Tables'!$B$1:$AY$2,2,0))-((Atempts!AM38-1)*10)))))</f>
        <v/>
      </c>
      <c r="AN38" s="6" t="str">
        <f>IF($B38="","",(IF(Atempts!AN38="","",((HLOOKUP(AN$1,'Assist Tables'!$B$1:$AY$2,2,0))-((Atempts!AN38-1)*10)))))</f>
        <v/>
      </c>
      <c r="AO38" s="6" t="str">
        <f>IF($B38="","",(IF(Atempts!AO38="","",((HLOOKUP(AO$1,'Assist Tables'!$B$1:$AY$2,2,0))-((Atempts!AO38-1)*10)))))</f>
        <v/>
      </c>
      <c r="AP38" s="6" t="str">
        <f>IF($B38="","",(IF(Atempts!AP38="","",((HLOOKUP(AP$1,'Assist Tables'!$B$1:$AY$2,2,0))-((Atempts!AP38-1)*10)))))</f>
        <v/>
      </c>
      <c r="AQ38" s="6" t="str">
        <f>IF($B38="","",(IF(Atempts!AQ38="","",((HLOOKUP(AQ$1,'Assist Tables'!$B$1:$AY$2,2,0))-((Atempts!AQ38-1)*10)))))</f>
        <v/>
      </c>
      <c r="AR38" s="6" t="str">
        <f>IF($B38="","",(IF(Atempts!AR38="","",((HLOOKUP(AR$1,'Assist Tables'!$B$1:$AY$2,2,0))-((Atempts!AR38-1)*10)))))</f>
        <v/>
      </c>
      <c r="AS38" s="6" t="str">
        <f>IF($B38="","",(IF(Atempts!AS38="","",((HLOOKUP(AS$1,'Assist Tables'!$B$1:$AY$2,2,0))-((Atempts!AS38-1)*10)))))</f>
        <v/>
      </c>
      <c r="AT38" s="6" t="str">
        <f>IF($B38="","",(IF(Atempts!AT38="","",((HLOOKUP(AT$1,'Assist Tables'!$B$1:$AY$2,2,0))-((Atempts!AT38-1)*10)))))</f>
        <v/>
      </c>
      <c r="AU38" s="6" t="str">
        <f>IF($B38="","",(IF(Atempts!AU38="","",((HLOOKUP(AU$1,'Assist Tables'!$B$1:$AY$2,2,0))-((Atempts!AU38-1)*10)))))</f>
        <v/>
      </c>
      <c r="AV38" s="6" t="str">
        <f>IF($B38="","",(IF(Atempts!AV38="","",((HLOOKUP(AV$1,'Assist Tables'!$B$1:$AY$2,2,0))-((Atempts!AV38-1)*10)))))</f>
        <v/>
      </c>
      <c r="AW38" s="6" t="str">
        <f>IF($B38="","",(IF(Atempts!AW38="","",((HLOOKUP(AW$1,'Assist Tables'!$B$1:$AY$2,2,0))-((Atempts!AW38-1)*10)))))</f>
        <v/>
      </c>
      <c r="AX38" s="6" t="str">
        <f>IF($B38="","",(IF(Atempts!AX38="","",((HLOOKUP(AX$1,'Assist Tables'!$B$1:$AY$2,2,0))-((Atempts!AX38-1)*10)))))</f>
        <v/>
      </c>
      <c r="AY38" s="6" t="str">
        <f>IF($B38="","",(IF(Atempts!AY38="","",((HLOOKUP(AY$1,'Assist Tables'!$B$1:$AY$2,2,0))-((Atempts!AY38-1)*10)))))</f>
        <v/>
      </c>
      <c r="AZ38" s="6" t="str">
        <f>IF($B38="","",(IF(Atempts!AZ38="","",((HLOOKUP(AZ$1,'Assist Tables'!$B$1:$AY$2,2,0))-((Atempts!AZ38-1)*10)))))</f>
        <v/>
      </c>
      <c r="BA38" s="2"/>
    </row>
    <row r="39" spans="1:53" ht="14.25" customHeight="1" x14ac:dyDescent="0.25">
      <c r="A39" s="19">
        <f>IF(Competitors!A39="","",Competitors!A39)</f>
        <v>38</v>
      </c>
      <c r="B39" s="25" t="str">
        <f>IF(Competitors!B39=0,"",Competitors!B39)</f>
        <v>דניאל  אטיאס</v>
      </c>
      <c r="C39" s="6" t="str">
        <f>IF($B39="","",(IF(Atempts!C39="","",((HLOOKUP(C$1,'Assist Tables'!$B$1:$AY$2,2,0))-((Atempts!C39-1)*10)))))</f>
        <v/>
      </c>
      <c r="D39" s="6" t="str">
        <f>IF($B39="","",(IF(Atempts!D39="","",((HLOOKUP(D$1,'Assist Tables'!$B$1:$AY$2,2,0))-((Atempts!D39-1)*10)))))</f>
        <v/>
      </c>
      <c r="E39" s="6" t="str">
        <f>IF($B39="","",(IF(Atempts!E39="","",((HLOOKUP(E$1,'Assist Tables'!$B$1:$AY$2,2,0))-((Atempts!E39-1)*10)))))</f>
        <v/>
      </c>
      <c r="F39" s="6" t="str">
        <f>IF($B39="","",(IF(Atempts!F39="","",((HLOOKUP(F$1,'Assist Tables'!$B$1:$AY$2,2,0))-((Atempts!F39-1)*10)))))</f>
        <v/>
      </c>
      <c r="G39" s="6" t="str">
        <f>IF($B39="","",(IF(Atempts!G39="","",((HLOOKUP(G$1,'Assist Tables'!$B$1:$AY$2,2,0))-((Atempts!G39-1)*10)))))</f>
        <v/>
      </c>
      <c r="H39" s="6" t="str">
        <f>IF($B39="","",(IF(Atempts!H39="","",((HLOOKUP(H$1,'Assist Tables'!$B$1:$AY$2,2,0))-((Atempts!H39-1)*10)))))</f>
        <v/>
      </c>
      <c r="I39" s="6" t="str">
        <f>IF($B39="","",(IF(Atempts!I39="","",((HLOOKUP(I$1,'Assist Tables'!$B$1:$AY$2,2,0))-((Atempts!I39-1)*10)))))</f>
        <v/>
      </c>
      <c r="J39" s="6" t="str">
        <f>IF($B39="","",(IF(Atempts!J39="","",((HLOOKUP(J$1,'Assist Tables'!$B$1:$AY$2,2,0))-((Atempts!J39-1)*10)))))</f>
        <v/>
      </c>
      <c r="K39" s="6" t="str">
        <f>IF($B39="","",(IF(Atempts!K39="","",((HLOOKUP(K$1,'Assist Tables'!$B$1:$AY$2,2,0))-((Atempts!K39-1)*10)))))</f>
        <v/>
      </c>
      <c r="L39" s="6" t="str">
        <f>IF($B39="","",(IF(Atempts!L39="","",((HLOOKUP(L$1,'Assist Tables'!$B$1:$AY$2,2,0))-((Atempts!L39-1)*10)))))</f>
        <v/>
      </c>
      <c r="M39" s="6" t="str">
        <f>IF($B39="","",(IF(Atempts!M39="","",((HLOOKUP(M$1,'Assist Tables'!$B$1:$AY$2,2,0))-((Atempts!M39-1)*10)))))</f>
        <v/>
      </c>
      <c r="N39" s="6" t="str">
        <f>IF($B39="","",(IF(Atempts!N39="","",((HLOOKUP(N$1,'Assist Tables'!$B$1:$AY$2,2,0))-((Atempts!N39-1)*10)))))</f>
        <v/>
      </c>
      <c r="O39" s="6" t="str">
        <f>IF($B39="","",(IF(Atempts!O39="","",((HLOOKUP(O$1,'Assist Tables'!$B$1:$AY$2,2,0))-((Atempts!O39-1)*10)))))</f>
        <v/>
      </c>
      <c r="P39" s="6" t="str">
        <f>IF($B39="","",(IF(Atempts!P39="","",((HLOOKUP(P$1,'Assist Tables'!$B$1:$AY$2,2,0))-((Atempts!P39-1)*10)))))</f>
        <v/>
      </c>
      <c r="Q39" s="6" t="str">
        <f>IF($B39="","",(IF(Atempts!Q39="","",((HLOOKUP(Q$1,'Assist Tables'!$B$1:$AY$2,2,0))-((Atempts!Q39-1)*10)))))</f>
        <v/>
      </c>
      <c r="R39" s="6" t="str">
        <f>IF($B39="","",(IF(Atempts!R39="","",((HLOOKUP(R$1,'Assist Tables'!$B$1:$AY$2,2,0))-((Atempts!R39-1)*10)))))</f>
        <v/>
      </c>
      <c r="S39" s="6" t="str">
        <f>IF($B39="","",(IF(Atempts!S39="","",((HLOOKUP(S$1,'Assist Tables'!$B$1:$AY$2,2,0))-((Atempts!S39-1)*10)))))</f>
        <v/>
      </c>
      <c r="T39" s="6" t="str">
        <f>IF($B39="","",(IF(Atempts!T39="","",((HLOOKUP(T$1,'Assist Tables'!$B$1:$AY$2,2,0))-((Atempts!T39-1)*10)))))</f>
        <v/>
      </c>
      <c r="U39" s="6" t="str">
        <f>IF($B39="","",(IF(Atempts!U39="","",((HLOOKUP(U$1,'Assist Tables'!$B$1:$AY$2,2,0))-((Atempts!U39-1)*10)))))</f>
        <v/>
      </c>
      <c r="V39" s="6" t="str">
        <f>IF($B39="","",(IF(Atempts!V39="","",((HLOOKUP(V$1,'Assist Tables'!$B$1:$AY$2,2,0))-((Atempts!V39-1)*10)))))</f>
        <v/>
      </c>
      <c r="W39" s="6" t="str">
        <f>IF($B39="","",(IF(Atempts!W39="","",((HLOOKUP(W$1,'Assist Tables'!$B$1:$AY$2,2,0))-((Atempts!W39-1)*10)))))</f>
        <v/>
      </c>
      <c r="X39" s="6" t="str">
        <f>IF($B39="","",(IF(Atempts!X39="","",((HLOOKUP(X$1,'Assist Tables'!$B$1:$AY$2,2,0))-((Atempts!X39-1)*10)))))</f>
        <v/>
      </c>
      <c r="Y39" s="6" t="str">
        <f>IF($B39="","",(IF(Atempts!Y39="","",((HLOOKUP(Y$1,'Assist Tables'!$B$1:$AY$2,2,0))-((Atempts!Y39-1)*10)))))</f>
        <v/>
      </c>
      <c r="Z39" s="6" t="str">
        <f>IF($B39="","",(IF(Atempts!Z39="","",((HLOOKUP(Z$1,'Assist Tables'!$B$1:$AY$2,2,0))-((Atempts!Z39-1)*10)))))</f>
        <v/>
      </c>
      <c r="AA39" s="6" t="str">
        <f>IF($B39="","",(IF(Atempts!AA39="","",((HLOOKUP(AA$1,'Assist Tables'!$B$1:$AY$2,2,0))-((Atempts!AA39-1)*10)))))</f>
        <v/>
      </c>
      <c r="AB39" s="6" t="str">
        <f>IF($B39="","",(IF(Atempts!AB39="","",((HLOOKUP(AB$1,'Assist Tables'!$B$1:$AY$2,2,0))-((Atempts!AB39-1)*10)))))</f>
        <v/>
      </c>
      <c r="AC39" s="6" t="str">
        <f>IF($B39="","",(IF(Atempts!AC39="","",((HLOOKUP(AC$1,'Assist Tables'!$B$1:$AY$2,2,0))-((Atempts!AC39-1)*10)))))</f>
        <v/>
      </c>
      <c r="AD39" s="6" t="str">
        <f>IF($B39="","",(IF(Atempts!AD39="","",((HLOOKUP(AD$1,'Assist Tables'!$B$1:$AY$2,2,0))-((Atempts!AD39-1)*10)))))</f>
        <v/>
      </c>
      <c r="AE39" s="6" t="str">
        <f>IF($B39="","",(IF(Atempts!AE39="","",((HLOOKUP(AE$1,'Assist Tables'!$B$1:$AY$2,2,0))-((Atempts!AE39-1)*10)))))</f>
        <v/>
      </c>
      <c r="AF39" s="6" t="str">
        <f>IF($B39="","",(IF(Atempts!AF39="","",((HLOOKUP(AF$1,'Assist Tables'!$B$1:$AY$2,2,0))-((Atempts!AF39-1)*10)))))</f>
        <v/>
      </c>
      <c r="AG39" s="6" t="str">
        <f>IF($B39="","",(IF(Atempts!AG39="","",((HLOOKUP(AG$1,'Assist Tables'!$B$1:$AY$2,2,0))-((Atempts!AG39-1)*10)))))</f>
        <v/>
      </c>
      <c r="AH39" s="6" t="str">
        <f>IF($B39="","",(IF(Atempts!AH39="","",((HLOOKUP(AH$1,'Assist Tables'!$B$1:$AY$2,2,0))-((Atempts!AH39-1)*10)))))</f>
        <v/>
      </c>
      <c r="AI39" s="6" t="str">
        <f>IF($B39="","",(IF(Atempts!AI39="","",((HLOOKUP(AI$1,'Assist Tables'!$B$1:$AY$2,2,0))-((Atempts!AI39-1)*10)))))</f>
        <v/>
      </c>
      <c r="AJ39" s="6" t="str">
        <f>IF($B39="","",(IF(Atempts!AJ39="","",((HLOOKUP(AJ$1,'Assist Tables'!$B$1:$AY$2,2,0))-((Atempts!AJ39-1)*10)))))</f>
        <v/>
      </c>
      <c r="AK39" s="6" t="str">
        <f>IF($B39="","",(IF(Atempts!AK39="","",((HLOOKUP(AK$1,'Assist Tables'!$B$1:$AY$2,2,0))-((Atempts!AK39-1)*10)))))</f>
        <v/>
      </c>
      <c r="AL39" s="6" t="str">
        <f>IF($B39="","",(IF(Atempts!AL39="","",((HLOOKUP(AL$1,'Assist Tables'!$B$1:$AY$2,2,0))-((Atempts!AL39-1)*10)))))</f>
        <v/>
      </c>
      <c r="AM39" s="6" t="str">
        <f>IF($B39="","",(IF(Atempts!AM39="","",((HLOOKUP(AM$1,'Assist Tables'!$B$1:$AY$2,2,0))-((Atempts!AM39-1)*10)))))</f>
        <v/>
      </c>
      <c r="AN39" s="6" t="str">
        <f>IF($B39="","",(IF(Atempts!AN39="","",((HLOOKUP(AN$1,'Assist Tables'!$B$1:$AY$2,2,0))-((Atempts!AN39-1)*10)))))</f>
        <v/>
      </c>
      <c r="AO39" s="6" t="str">
        <f>IF($B39="","",(IF(Atempts!AO39="","",((HLOOKUP(AO$1,'Assist Tables'!$B$1:$AY$2,2,0))-((Atempts!AO39-1)*10)))))</f>
        <v/>
      </c>
      <c r="AP39" s="6" t="str">
        <f>IF($B39="","",(IF(Atempts!AP39="","",((HLOOKUP(AP$1,'Assist Tables'!$B$1:$AY$2,2,0))-((Atempts!AP39-1)*10)))))</f>
        <v/>
      </c>
      <c r="AQ39" s="6" t="str">
        <f>IF($B39="","",(IF(Atempts!AQ39="","",((HLOOKUP(AQ$1,'Assist Tables'!$B$1:$AY$2,2,0))-((Atempts!AQ39-1)*10)))))</f>
        <v/>
      </c>
      <c r="AR39" s="6" t="str">
        <f>IF($B39="","",(IF(Atempts!AR39="","",((HLOOKUP(AR$1,'Assist Tables'!$B$1:$AY$2,2,0))-((Atempts!AR39-1)*10)))))</f>
        <v/>
      </c>
      <c r="AS39" s="6" t="str">
        <f>IF($B39="","",(IF(Atempts!AS39="","",((HLOOKUP(AS$1,'Assist Tables'!$B$1:$AY$2,2,0))-((Atempts!AS39-1)*10)))))</f>
        <v/>
      </c>
      <c r="AT39" s="6" t="str">
        <f>IF($B39="","",(IF(Atempts!AT39="","",((HLOOKUP(AT$1,'Assist Tables'!$B$1:$AY$2,2,0))-((Atempts!AT39-1)*10)))))</f>
        <v/>
      </c>
      <c r="AU39" s="6" t="str">
        <f>IF($B39="","",(IF(Atempts!AU39="","",((HLOOKUP(AU$1,'Assist Tables'!$B$1:$AY$2,2,0))-((Atempts!AU39-1)*10)))))</f>
        <v/>
      </c>
      <c r="AV39" s="6" t="str">
        <f>IF($B39="","",(IF(Atempts!AV39="","",((HLOOKUP(AV$1,'Assist Tables'!$B$1:$AY$2,2,0))-((Atempts!AV39-1)*10)))))</f>
        <v/>
      </c>
      <c r="AW39" s="6" t="str">
        <f>IF($B39="","",(IF(Atempts!AW39="","",((HLOOKUP(AW$1,'Assist Tables'!$B$1:$AY$2,2,0))-((Atempts!AW39-1)*10)))))</f>
        <v/>
      </c>
      <c r="AX39" s="6" t="str">
        <f>IF($B39="","",(IF(Atempts!AX39="","",((HLOOKUP(AX$1,'Assist Tables'!$B$1:$AY$2,2,0))-((Atempts!AX39-1)*10)))))</f>
        <v/>
      </c>
      <c r="AY39" s="6" t="str">
        <f>IF($B39="","",(IF(Atempts!AY39="","",((HLOOKUP(AY$1,'Assist Tables'!$B$1:$AY$2,2,0))-((Atempts!AY39-1)*10)))))</f>
        <v/>
      </c>
      <c r="AZ39" s="6" t="str">
        <f>IF($B39="","",(IF(Atempts!AZ39="","",((HLOOKUP(AZ$1,'Assist Tables'!$B$1:$AY$2,2,0))-((Atempts!AZ39-1)*10)))))</f>
        <v/>
      </c>
      <c r="BA39" s="2"/>
    </row>
    <row r="40" spans="1:53" ht="14.25" customHeight="1" x14ac:dyDescent="0.25">
      <c r="A40" s="19">
        <f>IF(Competitors!A40="","",Competitors!A40)</f>
        <v>39</v>
      </c>
      <c r="B40" s="25" t="str">
        <f>IF(Competitors!B40=0,"",Competitors!B40)</f>
        <v>הילה גולדמן</v>
      </c>
      <c r="C40" s="6" t="str">
        <f>IF($B40="","",(IF(Atempts!C40="","",((HLOOKUP(C$1,'Assist Tables'!$B$1:$AY$2,2,0))-((Atempts!C40-1)*10)))))</f>
        <v/>
      </c>
      <c r="D40" s="6" t="str">
        <f>IF($B40="","",(IF(Atempts!D40="","",((HLOOKUP(D$1,'Assist Tables'!$B$1:$AY$2,2,0))-((Atempts!D40-1)*10)))))</f>
        <v/>
      </c>
      <c r="E40" s="6" t="str">
        <f>IF($B40="","",(IF(Atempts!E40="","",((HLOOKUP(E$1,'Assist Tables'!$B$1:$AY$2,2,0))-((Atempts!E40-1)*10)))))</f>
        <v/>
      </c>
      <c r="F40" s="6" t="str">
        <f>IF($B40="","",(IF(Atempts!F40="","",((HLOOKUP(F$1,'Assist Tables'!$B$1:$AY$2,2,0))-((Atempts!F40-1)*10)))))</f>
        <v/>
      </c>
      <c r="G40" s="6" t="str">
        <f>IF($B40="","",(IF(Atempts!G40="","",((HLOOKUP(G$1,'Assist Tables'!$B$1:$AY$2,2,0))-((Atempts!G40-1)*10)))))</f>
        <v/>
      </c>
      <c r="H40" s="6" t="str">
        <f>IF($B40="","",(IF(Atempts!H40="","",((HLOOKUP(H$1,'Assist Tables'!$B$1:$AY$2,2,0))-((Atempts!H40-1)*10)))))</f>
        <v/>
      </c>
      <c r="I40" s="6" t="str">
        <f>IF($B40="","",(IF(Atempts!I40="","",((HLOOKUP(I$1,'Assist Tables'!$B$1:$AY$2,2,0))-((Atempts!I40-1)*10)))))</f>
        <v/>
      </c>
      <c r="J40" s="6" t="str">
        <f>IF($B40="","",(IF(Atempts!J40="","",((HLOOKUP(J$1,'Assist Tables'!$B$1:$AY$2,2,0))-((Atempts!J40-1)*10)))))</f>
        <v/>
      </c>
      <c r="K40" s="6" t="str">
        <f>IF($B40="","",(IF(Atempts!K40="","",((HLOOKUP(K$1,'Assist Tables'!$B$1:$AY$2,2,0))-((Atempts!K40-1)*10)))))</f>
        <v/>
      </c>
      <c r="L40" s="6" t="str">
        <f>IF($B40="","",(IF(Atempts!L40="","",((HLOOKUP(L$1,'Assist Tables'!$B$1:$AY$2,2,0))-((Atempts!L40-1)*10)))))</f>
        <v/>
      </c>
      <c r="M40" s="6" t="str">
        <f>IF($B40="","",(IF(Atempts!M40="","",((HLOOKUP(M$1,'Assist Tables'!$B$1:$AY$2,2,0))-((Atempts!M40-1)*10)))))</f>
        <v/>
      </c>
      <c r="N40" s="6" t="str">
        <f>IF($B40="","",(IF(Atempts!N40="","",((HLOOKUP(N$1,'Assist Tables'!$B$1:$AY$2,2,0))-((Atempts!N40-1)*10)))))</f>
        <v/>
      </c>
      <c r="O40" s="6" t="str">
        <f>IF($B40="","",(IF(Atempts!O40="","",((HLOOKUP(O$1,'Assist Tables'!$B$1:$AY$2,2,0))-((Atempts!O40-1)*10)))))</f>
        <v/>
      </c>
      <c r="P40" s="6" t="str">
        <f>IF($B40="","",(IF(Atempts!P40="","",((HLOOKUP(P$1,'Assist Tables'!$B$1:$AY$2,2,0))-((Atempts!P40-1)*10)))))</f>
        <v/>
      </c>
      <c r="Q40" s="6" t="str">
        <f>IF($B40="","",(IF(Atempts!Q40="","",((HLOOKUP(Q$1,'Assist Tables'!$B$1:$AY$2,2,0))-((Atempts!Q40-1)*10)))))</f>
        <v/>
      </c>
      <c r="R40" s="6" t="str">
        <f>IF($B40="","",(IF(Atempts!R40="","",((HLOOKUP(R$1,'Assist Tables'!$B$1:$AY$2,2,0))-((Atempts!R40-1)*10)))))</f>
        <v/>
      </c>
      <c r="S40" s="6" t="str">
        <f>IF($B40="","",(IF(Atempts!S40="","",((HLOOKUP(S$1,'Assist Tables'!$B$1:$AY$2,2,0))-((Atempts!S40-1)*10)))))</f>
        <v/>
      </c>
      <c r="T40" s="6" t="str">
        <f>IF($B40="","",(IF(Atempts!T40="","",((HLOOKUP(T$1,'Assist Tables'!$B$1:$AY$2,2,0))-((Atempts!T40-1)*10)))))</f>
        <v/>
      </c>
      <c r="U40" s="6" t="str">
        <f>IF($B40="","",(IF(Atempts!U40="","",((HLOOKUP(U$1,'Assist Tables'!$B$1:$AY$2,2,0))-((Atempts!U40-1)*10)))))</f>
        <v/>
      </c>
      <c r="V40" s="6" t="str">
        <f>IF($B40="","",(IF(Atempts!V40="","",((HLOOKUP(V$1,'Assist Tables'!$B$1:$AY$2,2,0))-((Atempts!V40-1)*10)))))</f>
        <v/>
      </c>
      <c r="W40" s="6" t="str">
        <f>IF($B40="","",(IF(Atempts!W40="","",((HLOOKUP(W$1,'Assist Tables'!$B$1:$AY$2,2,0))-((Atempts!W40-1)*10)))))</f>
        <v/>
      </c>
      <c r="X40" s="6" t="str">
        <f>IF($B40="","",(IF(Atempts!X40="","",((HLOOKUP(X$1,'Assist Tables'!$B$1:$AY$2,2,0))-((Atempts!X40-1)*10)))))</f>
        <v/>
      </c>
      <c r="Y40" s="6" t="str">
        <f>IF($B40="","",(IF(Atempts!Y40="","",((HLOOKUP(Y$1,'Assist Tables'!$B$1:$AY$2,2,0))-((Atempts!Y40-1)*10)))))</f>
        <v/>
      </c>
      <c r="Z40" s="6" t="str">
        <f>IF($B40="","",(IF(Atempts!Z40="","",((HLOOKUP(Z$1,'Assist Tables'!$B$1:$AY$2,2,0))-((Atempts!Z40-1)*10)))))</f>
        <v/>
      </c>
      <c r="AA40" s="6" t="str">
        <f>IF($B40="","",(IF(Atempts!AA40="","",((HLOOKUP(AA$1,'Assist Tables'!$B$1:$AY$2,2,0))-((Atempts!AA40-1)*10)))))</f>
        <v/>
      </c>
      <c r="AB40" s="6" t="str">
        <f>IF($B40="","",(IF(Atempts!AB40="","",((HLOOKUP(AB$1,'Assist Tables'!$B$1:$AY$2,2,0))-((Atempts!AB40-1)*10)))))</f>
        <v/>
      </c>
      <c r="AC40" s="6" t="str">
        <f>IF($B40="","",(IF(Atempts!AC40="","",((HLOOKUP(AC$1,'Assist Tables'!$B$1:$AY$2,2,0))-((Atempts!AC40-1)*10)))))</f>
        <v/>
      </c>
      <c r="AD40" s="6" t="str">
        <f>IF($B40="","",(IF(Atempts!AD40="","",((HLOOKUP(AD$1,'Assist Tables'!$B$1:$AY$2,2,0))-((Atempts!AD40-1)*10)))))</f>
        <v/>
      </c>
      <c r="AE40" s="6" t="str">
        <f>IF($B40="","",(IF(Atempts!AE40="","",((HLOOKUP(AE$1,'Assist Tables'!$B$1:$AY$2,2,0))-((Atempts!AE40-1)*10)))))</f>
        <v/>
      </c>
      <c r="AF40" s="6" t="str">
        <f>IF($B40="","",(IF(Atempts!AF40="","",((HLOOKUP(AF$1,'Assist Tables'!$B$1:$AY$2,2,0))-((Atempts!AF40-1)*10)))))</f>
        <v/>
      </c>
      <c r="AG40" s="6" t="str">
        <f>IF($B40="","",(IF(Atempts!AG40="","",((HLOOKUP(AG$1,'Assist Tables'!$B$1:$AY$2,2,0))-((Atempts!AG40-1)*10)))))</f>
        <v/>
      </c>
      <c r="AH40" s="6" t="str">
        <f>IF($B40="","",(IF(Atempts!AH40="","",((HLOOKUP(AH$1,'Assist Tables'!$B$1:$AY$2,2,0))-((Atempts!AH40-1)*10)))))</f>
        <v/>
      </c>
      <c r="AI40" s="6" t="str">
        <f>IF($B40="","",(IF(Atempts!AI40="","",((HLOOKUP(AI$1,'Assist Tables'!$B$1:$AY$2,2,0))-((Atempts!AI40-1)*10)))))</f>
        <v/>
      </c>
      <c r="AJ40" s="6" t="str">
        <f>IF($B40="","",(IF(Atempts!AJ40="","",((HLOOKUP(AJ$1,'Assist Tables'!$B$1:$AY$2,2,0))-((Atempts!AJ40-1)*10)))))</f>
        <v/>
      </c>
      <c r="AK40" s="6" t="str">
        <f>IF($B40="","",(IF(Atempts!AK40="","",((HLOOKUP(AK$1,'Assist Tables'!$B$1:$AY$2,2,0))-((Atempts!AK40-1)*10)))))</f>
        <v/>
      </c>
      <c r="AL40" s="6" t="str">
        <f>IF($B40="","",(IF(Atempts!AL40="","",((HLOOKUP(AL$1,'Assist Tables'!$B$1:$AY$2,2,0))-((Atempts!AL40-1)*10)))))</f>
        <v/>
      </c>
      <c r="AM40" s="6" t="str">
        <f>IF($B40="","",(IF(Atempts!AM40="","",((HLOOKUP(AM$1,'Assist Tables'!$B$1:$AY$2,2,0))-((Atempts!AM40-1)*10)))))</f>
        <v/>
      </c>
      <c r="AN40" s="6" t="str">
        <f>IF($B40="","",(IF(Atempts!AN40="","",((HLOOKUP(AN$1,'Assist Tables'!$B$1:$AY$2,2,0))-((Atempts!AN40-1)*10)))))</f>
        <v/>
      </c>
      <c r="AO40" s="6" t="str">
        <f>IF($B40="","",(IF(Atempts!AO40="","",((HLOOKUP(AO$1,'Assist Tables'!$B$1:$AY$2,2,0))-((Atempts!AO40-1)*10)))))</f>
        <v/>
      </c>
      <c r="AP40" s="6" t="str">
        <f>IF($B40="","",(IF(Atempts!AP40="","",((HLOOKUP(AP$1,'Assist Tables'!$B$1:$AY$2,2,0))-((Atempts!AP40-1)*10)))))</f>
        <v/>
      </c>
      <c r="AQ40" s="6" t="str">
        <f>IF($B40="","",(IF(Atempts!AQ40="","",((HLOOKUP(AQ$1,'Assist Tables'!$B$1:$AY$2,2,0))-((Atempts!AQ40-1)*10)))))</f>
        <v/>
      </c>
      <c r="AR40" s="6" t="str">
        <f>IF($B40="","",(IF(Atempts!AR40="","",((HLOOKUP(AR$1,'Assist Tables'!$B$1:$AY$2,2,0))-((Atempts!AR40-1)*10)))))</f>
        <v/>
      </c>
      <c r="AS40" s="6" t="str">
        <f>IF($B40="","",(IF(Atempts!AS40="","",((HLOOKUP(AS$1,'Assist Tables'!$B$1:$AY$2,2,0))-((Atempts!AS40-1)*10)))))</f>
        <v/>
      </c>
      <c r="AT40" s="6" t="str">
        <f>IF($B40="","",(IF(Atempts!AT40="","",((HLOOKUP(AT$1,'Assist Tables'!$B$1:$AY$2,2,0))-((Atempts!AT40-1)*10)))))</f>
        <v/>
      </c>
      <c r="AU40" s="6" t="str">
        <f>IF($B40="","",(IF(Atempts!AU40="","",((HLOOKUP(AU$1,'Assist Tables'!$B$1:$AY$2,2,0))-((Atempts!AU40-1)*10)))))</f>
        <v/>
      </c>
      <c r="AV40" s="6" t="str">
        <f>IF($B40="","",(IF(Atempts!AV40="","",((HLOOKUP(AV$1,'Assist Tables'!$B$1:$AY$2,2,0))-((Atempts!AV40-1)*10)))))</f>
        <v/>
      </c>
      <c r="AW40" s="6" t="str">
        <f>IF($B40="","",(IF(Atempts!AW40="","",((HLOOKUP(AW$1,'Assist Tables'!$B$1:$AY$2,2,0))-((Atempts!AW40-1)*10)))))</f>
        <v/>
      </c>
      <c r="AX40" s="6" t="str">
        <f>IF($B40="","",(IF(Atempts!AX40="","",((HLOOKUP(AX$1,'Assist Tables'!$B$1:$AY$2,2,0))-((Atempts!AX40-1)*10)))))</f>
        <v/>
      </c>
      <c r="AY40" s="6" t="str">
        <f>IF($B40="","",(IF(Atempts!AY40="","",((HLOOKUP(AY$1,'Assist Tables'!$B$1:$AY$2,2,0))-((Atempts!AY40-1)*10)))))</f>
        <v/>
      </c>
      <c r="AZ40" s="6" t="str">
        <f>IF($B40="","",(IF(Atempts!AZ40="","",((HLOOKUP(AZ$1,'Assist Tables'!$B$1:$AY$2,2,0))-((Atempts!AZ40-1)*10)))))</f>
        <v/>
      </c>
      <c r="BA40" s="2"/>
    </row>
    <row r="41" spans="1:53" ht="14.25" customHeight="1" x14ac:dyDescent="0.25">
      <c r="A41" s="19">
        <f>IF(Competitors!A41="","",Competitors!A41)</f>
        <v>40</v>
      </c>
      <c r="B41" s="25" t="str">
        <f>IF(Competitors!B41=0,"",Competitors!B41)</f>
        <v>חגי הפטר</v>
      </c>
      <c r="C41" s="6" t="str">
        <f>IF($B41="","",(IF(Atempts!C41="","",((HLOOKUP(C$1,'Assist Tables'!$B$1:$AY$2,2,0))-((Atempts!C41-1)*10)))))</f>
        <v/>
      </c>
      <c r="D41" s="6" t="str">
        <f>IF($B41="","",(IF(Atempts!D41="","",((HLOOKUP(D$1,'Assist Tables'!$B$1:$AY$2,2,0))-((Atempts!D41-1)*10)))))</f>
        <v/>
      </c>
      <c r="E41" s="6" t="str">
        <f>IF($B41="","",(IF(Atempts!E41="","",((HLOOKUP(E$1,'Assist Tables'!$B$1:$AY$2,2,0))-((Atempts!E41-1)*10)))))</f>
        <v/>
      </c>
      <c r="F41" s="6" t="str">
        <f>IF($B41="","",(IF(Atempts!F41="","",((HLOOKUP(F$1,'Assist Tables'!$B$1:$AY$2,2,0))-((Atempts!F41-1)*10)))))</f>
        <v/>
      </c>
      <c r="G41" s="6" t="str">
        <f>IF($B41="","",(IF(Atempts!G41="","",((HLOOKUP(G$1,'Assist Tables'!$B$1:$AY$2,2,0))-((Atempts!G41-1)*10)))))</f>
        <v/>
      </c>
      <c r="H41" s="6" t="str">
        <f>IF($B41="","",(IF(Atempts!H41="","",((HLOOKUP(H$1,'Assist Tables'!$B$1:$AY$2,2,0))-((Atempts!H41-1)*10)))))</f>
        <v/>
      </c>
      <c r="I41" s="6" t="str">
        <f>IF($B41="","",(IF(Atempts!I41="","",((HLOOKUP(I$1,'Assist Tables'!$B$1:$AY$2,2,0))-((Atempts!I41-1)*10)))))</f>
        <v/>
      </c>
      <c r="J41" s="6" t="str">
        <f>IF($B41="","",(IF(Atempts!J41="","",((HLOOKUP(J$1,'Assist Tables'!$B$1:$AY$2,2,0))-((Atempts!J41-1)*10)))))</f>
        <v/>
      </c>
      <c r="K41" s="6" t="str">
        <f>IF($B41="","",(IF(Atempts!K41="","",((HLOOKUP(K$1,'Assist Tables'!$B$1:$AY$2,2,0))-((Atempts!K41-1)*10)))))</f>
        <v/>
      </c>
      <c r="L41" s="6" t="str">
        <f>IF($B41="","",(IF(Atempts!L41="","",((HLOOKUP(L$1,'Assist Tables'!$B$1:$AY$2,2,0))-((Atempts!L41-1)*10)))))</f>
        <v/>
      </c>
      <c r="M41" s="6" t="str">
        <f>IF($B41="","",(IF(Atempts!M41="","",((HLOOKUP(M$1,'Assist Tables'!$B$1:$AY$2,2,0))-((Atempts!M41-1)*10)))))</f>
        <v/>
      </c>
      <c r="N41" s="6" t="str">
        <f>IF($B41="","",(IF(Atempts!N41="","",((HLOOKUP(N$1,'Assist Tables'!$B$1:$AY$2,2,0))-((Atempts!N41-1)*10)))))</f>
        <v/>
      </c>
      <c r="O41" s="6" t="str">
        <f>IF($B41="","",(IF(Atempts!O41="","",((HLOOKUP(O$1,'Assist Tables'!$B$1:$AY$2,2,0))-((Atempts!O41-1)*10)))))</f>
        <v/>
      </c>
      <c r="P41" s="6" t="str">
        <f>IF($B41="","",(IF(Atempts!P41="","",((HLOOKUP(P$1,'Assist Tables'!$B$1:$AY$2,2,0))-((Atempts!P41-1)*10)))))</f>
        <v/>
      </c>
      <c r="Q41" s="6" t="str">
        <f>IF($B41="","",(IF(Atempts!Q41="","",((HLOOKUP(Q$1,'Assist Tables'!$B$1:$AY$2,2,0))-((Atempts!Q41-1)*10)))))</f>
        <v/>
      </c>
      <c r="R41" s="6" t="str">
        <f>IF($B41="","",(IF(Atempts!R41="","",((HLOOKUP(R$1,'Assist Tables'!$B$1:$AY$2,2,0))-((Atempts!R41-1)*10)))))</f>
        <v/>
      </c>
      <c r="S41" s="6" t="str">
        <f>IF($B41="","",(IF(Atempts!S41="","",((HLOOKUP(S$1,'Assist Tables'!$B$1:$AY$2,2,0))-((Atempts!S41-1)*10)))))</f>
        <v/>
      </c>
      <c r="T41" s="6" t="str">
        <f>IF($B41="","",(IF(Atempts!T41="","",((HLOOKUP(T$1,'Assist Tables'!$B$1:$AY$2,2,0))-((Atempts!T41-1)*10)))))</f>
        <v/>
      </c>
      <c r="U41" s="6" t="str">
        <f>IF($B41="","",(IF(Atempts!U41="","",((HLOOKUP(U$1,'Assist Tables'!$B$1:$AY$2,2,0))-((Atempts!U41-1)*10)))))</f>
        <v/>
      </c>
      <c r="V41" s="6" t="str">
        <f>IF($B41="","",(IF(Atempts!V41="","",((HLOOKUP(V$1,'Assist Tables'!$B$1:$AY$2,2,0))-((Atempts!V41-1)*10)))))</f>
        <v/>
      </c>
      <c r="W41" s="6" t="str">
        <f>IF($B41="","",(IF(Atempts!W41="","",((HLOOKUP(W$1,'Assist Tables'!$B$1:$AY$2,2,0))-((Atempts!W41-1)*10)))))</f>
        <v/>
      </c>
      <c r="X41" s="6" t="str">
        <f>IF($B41="","",(IF(Atempts!X41="","",((HLOOKUP(X$1,'Assist Tables'!$B$1:$AY$2,2,0))-((Atempts!X41-1)*10)))))</f>
        <v/>
      </c>
      <c r="Y41" s="6" t="str">
        <f>IF($B41="","",(IF(Atempts!Y41="","",((HLOOKUP(Y$1,'Assist Tables'!$B$1:$AY$2,2,0))-((Atempts!Y41-1)*10)))))</f>
        <v/>
      </c>
      <c r="Z41" s="6" t="str">
        <f>IF($B41="","",(IF(Atempts!Z41="","",((HLOOKUP(Z$1,'Assist Tables'!$B$1:$AY$2,2,0))-((Atempts!Z41-1)*10)))))</f>
        <v/>
      </c>
      <c r="AA41" s="6" t="str">
        <f>IF($B41="","",(IF(Atempts!AA41="","",((HLOOKUP(AA$1,'Assist Tables'!$B$1:$AY$2,2,0))-((Atempts!AA41-1)*10)))))</f>
        <v/>
      </c>
      <c r="AB41" s="6" t="str">
        <f>IF($B41="","",(IF(Atempts!AB41="","",((HLOOKUP(AB$1,'Assist Tables'!$B$1:$AY$2,2,0))-((Atempts!AB41-1)*10)))))</f>
        <v/>
      </c>
      <c r="AC41" s="6" t="str">
        <f>IF($B41="","",(IF(Atempts!AC41="","",((HLOOKUP(AC$1,'Assist Tables'!$B$1:$AY$2,2,0))-((Atempts!AC41-1)*10)))))</f>
        <v/>
      </c>
      <c r="AD41" s="6" t="str">
        <f>IF($B41="","",(IF(Atempts!AD41="","",((HLOOKUP(AD$1,'Assist Tables'!$B$1:$AY$2,2,0))-((Atempts!AD41-1)*10)))))</f>
        <v/>
      </c>
      <c r="AE41" s="6" t="str">
        <f>IF($B41="","",(IF(Atempts!AE41="","",((HLOOKUP(AE$1,'Assist Tables'!$B$1:$AY$2,2,0))-((Atempts!AE41-1)*10)))))</f>
        <v/>
      </c>
      <c r="AF41" s="6" t="str">
        <f>IF($B41="","",(IF(Atempts!AF41="","",((HLOOKUP(AF$1,'Assist Tables'!$B$1:$AY$2,2,0))-((Atempts!AF41-1)*10)))))</f>
        <v/>
      </c>
      <c r="AG41" s="6" t="str">
        <f>IF($B41="","",(IF(Atempts!AG41="","",((HLOOKUP(AG$1,'Assist Tables'!$B$1:$AY$2,2,0))-((Atempts!AG41-1)*10)))))</f>
        <v/>
      </c>
      <c r="AH41" s="6" t="str">
        <f>IF($B41="","",(IF(Atempts!AH41="","",((HLOOKUP(AH$1,'Assist Tables'!$B$1:$AY$2,2,0))-((Atempts!AH41-1)*10)))))</f>
        <v/>
      </c>
      <c r="AI41" s="6" t="str">
        <f>IF($B41="","",(IF(Atempts!AI41="","",((HLOOKUP(AI$1,'Assist Tables'!$B$1:$AY$2,2,0))-((Atempts!AI41-1)*10)))))</f>
        <v/>
      </c>
      <c r="AJ41" s="6" t="str">
        <f>IF($B41="","",(IF(Atempts!AJ41="","",((HLOOKUP(AJ$1,'Assist Tables'!$B$1:$AY$2,2,0))-((Atempts!AJ41-1)*10)))))</f>
        <v/>
      </c>
      <c r="AK41" s="6" t="str">
        <f>IF($B41="","",(IF(Atempts!AK41="","",((HLOOKUP(AK$1,'Assist Tables'!$B$1:$AY$2,2,0))-((Atempts!AK41-1)*10)))))</f>
        <v/>
      </c>
      <c r="AL41" s="6" t="str">
        <f>IF($B41="","",(IF(Atempts!AL41="","",((HLOOKUP(AL$1,'Assist Tables'!$B$1:$AY$2,2,0))-((Atempts!AL41-1)*10)))))</f>
        <v/>
      </c>
      <c r="AM41" s="6" t="str">
        <f>IF($B41="","",(IF(Atempts!AM41="","",((HLOOKUP(AM$1,'Assist Tables'!$B$1:$AY$2,2,0))-((Atempts!AM41-1)*10)))))</f>
        <v/>
      </c>
      <c r="AN41" s="6" t="str">
        <f>IF($B41="","",(IF(Atempts!AN41="","",((HLOOKUP(AN$1,'Assist Tables'!$B$1:$AY$2,2,0))-((Atempts!AN41-1)*10)))))</f>
        <v/>
      </c>
      <c r="AO41" s="6" t="str">
        <f>IF($B41="","",(IF(Atempts!AO41="","",((HLOOKUP(AO$1,'Assist Tables'!$B$1:$AY$2,2,0))-((Atempts!AO41-1)*10)))))</f>
        <v/>
      </c>
      <c r="AP41" s="6" t="str">
        <f>IF($B41="","",(IF(Atempts!AP41="","",((HLOOKUP(AP$1,'Assist Tables'!$B$1:$AY$2,2,0))-((Atempts!AP41-1)*10)))))</f>
        <v/>
      </c>
      <c r="AQ41" s="6" t="str">
        <f>IF($B41="","",(IF(Atempts!AQ41="","",((HLOOKUP(AQ$1,'Assist Tables'!$B$1:$AY$2,2,0))-((Atempts!AQ41-1)*10)))))</f>
        <v/>
      </c>
      <c r="AR41" s="6" t="str">
        <f>IF($B41="","",(IF(Atempts!AR41="","",((HLOOKUP(AR$1,'Assist Tables'!$B$1:$AY$2,2,0))-((Atempts!AR41-1)*10)))))</f>
        <v/>
      </c>
      <c r="AS41" s="6" t="str">
        <f>IF($B41="","",(IF(Atempts!AS41="","",((HLOOKUP(AS$1,'Assist Tables'!$B$1:$AY$2,2,0))-((Atempts!AS41-1)*10)))))</f>
        <v/>
      </c>
      <c r="AT41" s="6" t="str">
        <f>IF($B41="","",(IF(Atempts!AT41="","",((HLOOKUP(AT$1,'Assist Tables'!$B$1:$AY$2,2,0))-((Atempts!AT41-1)*10)))))</f>
        <v/>
      </c>
      <c r="AU41" s="6" t="str">
        <f>IF($B41="","",(IF(Atempts!AU41="","",((HLOOKUP(AU$1,'Assist Tables'!$B$1:$AY$2,2,0))-((Atempts!AU41-1)*10)))))</f>
        <v/>
      </c>
      <c r="AV41" s="6" t="str">
        <f>IF($B41="","",(IF(Atempts!AV41="","",((HLOOKUP(AV$1,'Assist Tables'!$B$1:$AY$2,2,0))-((Atempts!AV41-1)*10)))))</f>
        <v/>
      </c>
      <c r="AW41" s="6" t="str">
        <f>IF($B41="","",(IF(Atempts!AW41="","",((HLOOKUP(AW$1,'Assist Tables'!$B$1:$AY$2,2,0))-((Atempts!AW41-1)*10)))))</f>
        <v/>
      </c>
      <c r="AX41" s="6" t="str">
        <f>IF($B41="","",(IF(Atempts!AX41="","",((HLOOKUP(AX$1,'Assist Tables'!$B$1:$AY$2,2,0))-((Atempts!AX41-1)*10)))))</f>
        <v/>
      </c>
      <c r="AY41" s="6" t="str">
        <f>IF($B41="","",(IF(Atempts!AY41="","",((HLOOKUP(AY$1,'Assist Tables'!$B$1:$AY$2,2,0))-((Atempts!AY41-1)*10)))))</f>
        <v/>
      </c>
      <c r="AZ41" s="6" t="str">
        <f>IF($B41="","",(IF(Atempts!AZ41="","",((HLOOKUP(AZ$1,'Assist Tables'!$B$1:$AY$2,2,0))-((Atempts!AZ41-1)*10)))))</f>
        <v/>
      </c>
      <c r="BA41" s="2"/>
    </row>
    <row r="42" spans="1:53" ht="14.25" customHeight="1" x14ac:dyDescent="0.25">
      <c r="A42" s="19">
        <f>IF(Competitors!A42="","",Competitors!A42)</f>
        <v>41</v>
      </c>
      <c r="B42" s="25" t="str">
        <f>IF(Competitors!B42=0,"",Competitors!B42)</f>
        <v>יהונתן יוריסטה</v>
      </c>
      <c r="C42" s="6" t="str">
        <f>IF($B42="","",(IF(Atempts!C42="","",((HLOOKUP(C$1,'Assist Tables'!$B$1:$AY$2,2,0))-((Atempts!C42-1)*10)))))</f>
        <v/>
      </c>
      <c r="D42" s="6" t="str">
        <f>IF($B42="","",(IF(Atempts!D42="","",((HLOOKUP(D$1,'Assist Tables'!$B$1:$AY$2,2,0))-((Atempts!D42-1)*10)))))</f>
        <v/>
      </c>
      <c r="E42" s="6" t="str">
        <f>IF($B42="","",(IF(Atempts!E42="","",((HLOOKUP(E$1,'Assist Tables'!$B$1:$AY$2,2,0))-((Atempts!E42-1)*10)))))</f>
        <v/>
      </c>
      <c r="F42" s="6" t="str">
        <f>IF($B42="","",(IF(Atempts!F42="","",((HLOOKUP(F$1,'Assist Tables'!$B$1:$AY$2,2,0))-((Atempts!F42-1)*10)))))</f>
        <v/>
      </c>
      <c r="G42" s="6" t="str">
        <f>IF($B42="","",(IF(Atempts!G42="","",((HLOOKUP(G$1,'Assist Tables'!$B$1:$AY$2,2,0))-((Atempts!G42-1)*10)))))</f>
        <v/>
      </c>
      <c r="H42" s="6" t="str">
        <f>IF($B42="","",(IF(Atempts!H42="","",((HLOOKUP(H$1,'Assist Tables'!$B$1:$AY$2,2,0))-((Atempts!H42-1)*10)))))</f>
        <v/>
      </c>
      <c r="I42" s="6" t="str">
        <f>IF($B42="","",(IF(Atempts!I42="","",((HLOOKUP(I$1,'Assist Tables'!$B$1:$AY$2,2,0))-((Atempts!I42-1)*10)))))</f>
        <v/>
      </c>
      <c r="J42" s="6" t="str">
        <f>IF($B42="","",(IF(Atempts!J42="","",((HLOOKUP(J$1,'Assist Tables'!$B$1:$AY$2,2,0))-((Atempts!J42-1)*10)))))</f>
        <v/>
      </c>
      <c r="K42" s="6" t="str">
        <f>IF($B42="","",(IF(Atempts!K42="","",((HLOOKUP(K$1,'Assist Tables'!$B$1:$AY$2,2,0))-((Atempts!K42-1)*10)))))</f>
        <v/>
      </c>
      <c r="L42" s="6" t="str">
        <f>IF($B42="","",(IF(Atempts!L42="","",((HLOOKUP(L$1,'Assist Tables'!$B$1:$AY$2,2,0))-((Atempts!L42-1)*10)))))</f>
        <v/>
      </c>
      <c r="M42" s="6" t="str">
        <f>IF($B42="","",(IF(Atempts!M42="","",((HLOOKUP(M$1,'Assist Tables'!$B$1:$AY$2,2,0))-((Atempts!M42-1)*10)))))</f>
        <v/>
      </c>
      <c r="N42" s="6" t="str">
        <f>IF($B42="","",(IF(Atempts!N42="","",((HLOOKUP(N$1,'Assist Tables'!$B$1:$AY$2,2,0))-((Atempts!N42-1)*10)))))</f>
        <v/>
      </c>
      <c r="O42" s="6" t="str">
        <f>IF($B42="","",(IF(Atempts!O42="","",((HLOOKUP(O$1,'Assist Tables'!$B$1:$AY$2,2,0))-((Atempts!O42-1)*10)))))</f>
        <v/>
      </c>
      <c r="P42" s="6" t="str">
        <f>IF($B42="","",(IF(Atempts!P42="","",((HLOOKUP(P$1,'Assist Tables'!$B$1:$AY$2,2,0))-((Atempts!P42-1)*10)))))</f>
        <v/>
      </c>
      <c r="Q42" s="6" t="str">
        <f>IF($B42="","",(IF(Atempts!Q42="","",((HLOOKUP(Q$1,'Assist Tables'!$B$1:$AY$2,2,0))-((Atempts!Q42-1)*10)))))</f>
        <v/>
      </c>
      <c r="R42" s="6" t="str">
        <f>IF($B42="","",(IF(Atempts!R42="","",((HLOOKUP(R$1,'Assist Tables'!$B$1:$AY$2,2,0))-((Atempts!R42-1)*10)))))</f>
        <v/>
      </c>
      <c r="S42" s="6" t="str">
        <f>IF($B42="","",(IF(Atempts!S42="","",((HLOOKUP(S$1,'Assist Tables'!$B$1:$AY$2,2,0))-((Atempts!S42-1)*10)))))</f>
        <v/>
      </c>
      <c r="T42" s="6" t="str">
        <f>IF($B42="","",(IF(Atempts!T42="","",((HLOOKUP(T$1,'Assist Tables'!$B$1:$AY$2,2,0))-((Atempts!T42-1)*10)))))</f>
        <v/>
      </c>
      <c r="U42" s="6" t="str">
        <f>IF($B42="","",(IF(Atempts!U42="","",((HLOOKUP(U$1,'Assist Tables'!$B$1:$AY$2,2,0))-((Atempts!U42-1)*10)))))</f>
        <v/>
      </c>
      <c r="V42" s="6" t="str">
        <f>IF($B42="","",(IF(Atempts!V42="","",((HLOOKUP(V$1,'Assist Tables'!$B$1:$AY$2,2,0))-((Atempts!V42-1)*10)))))</f>
        <v/>
      </c>
      <c r="W42" s="6" t="str">
        <f>IF($B42="","",(IF(Atempts!W42="","",((HLOOKUP(W$1,'Assist Tables'!$B$1:$AY$2,2,0))-((Atempts!W42-1)*10)))))</f>
        <v/>
      </c>
      <c r="X42" s="6" t="str">
        <f>IF($B42="","",(IF(Atempts!X42="","",((HLOOKUP(X$1,'Assist Tables'!$B$1:$AY$2,2,0))-((Atempts!X42-1)*10)))))</f>
        <v/>
      </c>
      <c r="Y42" s="6" t="str">
        <f>IF($B42="","",(IF(Atempts!Y42="","",((HLOOKUP(Y$1,'Assist Tables'!$B$1:$AY$2,2,0))-((Atempts!Y42-1)*10)))))</f>
        <v/>
      </c>
      <c r="Z42" s="6" t="str">
        <f>IF($B42="","",(IF(Atempts!Z42="","",((HLOOKUP(Z$1,'Assist Tables'!$B$1:$AY$2,2,0))-((Atempts!Z42-1)*10)))))</f>
        <v/>
      </c>
      <c r="AA42" s="6" t="str">
        <f>IF($B42="","",(IF(Atempts!AA42="","",((HLOOKUP(AA$1,'Assist Tables'!$B$1:$AY$2,2,0))-((Atempts!AA42-1)*10)))))</f>
        <v/>
      </c>
      <c r="AB42" s="6" t="str">
        <f>IF($B42="","",(IF(Atempts!AB42="","",((HLOOKUP(AB$1,'Assist Tables'!$B$1:$AY$2,2,0))-((Atempts!AB42-1)*10)))))</f>
        <v/>
      </c>
      <c r="AC42" s="6" t="str">
        <f>IF($B42="","",(IF(Atempts!AC42="","",((HLOOKUP(AC$1,'Assist Tables'!$B$1:$AY$2,2,0))-((Atempts!AC42-1)*10)))))</f>
        <v/>
      </c>
      <c r="AD42" s="6" t="str">
        <f>IF($B42="","",(IF(Atempts!AD42="","",((HLOOKUP(AD$1,'Assist Tables'!$B$1:$AY$2,2,0))-((Atempts!AD42-1)*10)))))</f>
        <v/>
      </c>
      <c r="AE42" s="6" t="str">
        <f>IF($B42="","",(IF(Atempts!AE42="","",((HLOOKUP(AE$1,'Assist Tables'!$B$1:$AY$2,2,0))-((Atempts!AE42-1)*10)))))</f>
        <v/>
      </c>
      <c r="AF42" s="6" t="str">
        <f>IF($B42="","",(IF(Atempts!AF42="","",((HLOOKUP(AF$1,'Assist Tables'!$B$1:$AY$2,2,0))-((Atempts!AF42-1)*10)))))</f>
        <v/>
      </c>
      <c r="AG42" s="6" t="str">
        <f>IF($B42="","",(IF(Atempts!AG42="","",((HLOOKUP(AG$1,'Assist Tables'!$B$1:$AY$2,2,0))-((Atempts!AG42-1)*10)))))</f>
        <v/>
      </c>
      <c r="AH42" s="6" t="str">
        <f>IF($B42="","",(IF(Atempts!AH42="","",((HLOOKUP(AH$1,'Assist Tables'!$B$1:$AY$2,2,0))-((Atempts!AH42-1)*10)))))</f>
        <v/>
      </c>
      <c r="AI42" s="6" t="str">
        <f>IF($B42="","",(IF(Atempts!AI42="","",((HLOOKUP(AI$1,'Assist Tables'!$B$1:$AY$2,2,0))-((Atempts!AI42-1)*10)))))</f>
        <v/>
      </c>
      <c r="AJ42" s="6" t="str">
        <f>IF($B42="","",(IF(Atempts!AJ42="","",((HLOOKUP(AJ$1,'Assist Tables'!$B$1:$AY$2,2,0))-((Atempts!AJ42-1)*10)))))</f>
        <v/>
      </c>
      <c r="AK42" s="6" t="str">
        <f>IF($B42="","",(IF(Atempts!AK42="","",((HLOOKUP(AK$1,'Assist Tables'!$B$1:$AY$2,2,0))-((Atempts!AK42-1)*10)))))</f>
        <v/>
      </c>
      <c r="AL42" s="6" t="str">
        <f>IF($B42="","",(IF(Atempts!AL42="","",((HLOOKUP(AL$1,'Assist Tables'!$B$1:$AY$2,2,0))-((Atempts!AL42-1)*10)))))</f>
        <v/>
      </c>
      <c r="AM42" s="6" t="str">
        <f>IF($B42="","",(IF(Atempts!AM42="","",((HLOOKUP(AM$1,'Assist Tables'!$B$1:$AY$2,2,0))-((Atempts!AM42-1)*10)))))</f>
        <v/>
      </c>
      <c r="AN42" s="6" t="str">
        <f>IF($B42="","",(IF(Atempts!AN42="","",((HLOOKUP(AN$1,'Assist Tables'!$B$1:$AY$2,2,0))-((Atempts!AN42-1)*10)))))</f>
        <v/>
      </c>
      <c r="AO42" s="6" t="str">
        <f>IF($B42="","",(IF(Atempts!AO42="","",((HLOOKUP(AO$1,'Assist Tables'!$B$1:$AY$2,2,0))-((Atempts!AO42-1)*10)))))</f>
        <v/>
      </c>
      <c r="AP42" s="6" t="str">
        <f>IF($B42="","",(IF(Atempts!AP42="","",((HLOOKUP(AP$1,'Assist Tables'!$B$1:$AY$2,2,0))-((Atempts!AP42-1)*10)))))</f>
        <v/>
      </c>
      <c r="AQ42" s="6" t="str">
        <f>IF($B42="","",(IF(Atempts!AQ42="","",((HLOOKUP(AQ$1,'Assist Tables'!$B$1:$AY$2,2,0))-((Atempts!AQ42-1)*10)))))</f>
        <v/>
      </c>
      <c r="AR42" s="6" t="str">
        <f>IF($B42="","",(IF(Atempts!AR42="","",((HLOOKUP(AR$1,'Assist Tables'!$B$1:$AY$2,2,0))-((Atempts!AR42-1)*10)))))</f>
        <v/>
      </c>
      <c r="AS42" s="6" t="str">
        <f>IF($B42="","",(IF(Atempts!AS42="","",((HLOOKUP(AS$1,'Assist Tables'!$B$1:$AY$2,2,0))-((Atempts!AS42-1)*10)))))</f>
        <v/>
      </c>
      <c r="AT42" s="6" t="str">
        <f>IF($B42="","",(IF(Atempts!AT42="","",((HLOOKUP(AT$1,'Assist Tables'!$B$1:$AY$2,2,0))-((Atempts!AT42-1)*10)))))</f>
        <v/>
      </c>
      <c r="AU42" s="6" t="str">
        <f>IF($B42="","",(IF(Atempts!AU42="","",((HLOOKUP(AU$1,'Assist Tables'!$B$1:$AY$2,2,0))-((Atempts!AU42-1)*10)))))</f>
        <v/>
      </c>
      <c r="AV42" s="6" t="str">
        <f>IF($B42="","",(IF(Atempts!AV42="","",((HLOOKUP(AV$1,'Assist Tables'!$B$1:$AY$2,2,0))-((Atempts!AV42-1)*10)))))</f>
        <v/>
      </c>
      <c r="AW42" s="6" t="str">
        <f>IF($B42="","",(IF(Atempts!AW42="","",((HLOOKUP(AW$1,'Assist Tables'!$B$1:$AY$2,2,0))-((Atempts!AW42-1)*10)))))</f>
        <v/>
      </c>
      <c r="AX42" s="6" t="str">
        <f>IF($B42="","",(IF(Atempts!AX42="","",((HLOOKUP(AX$1,'Assist Tables'!$B$1:$AY$2,2,0))-((Atempts!AX42-1)*10)))))</f>
        <v/>
      </c>
      <c r="AY42" s="6" t="str">
        <f>IF($B42="","",(IF(Atempts!AY42="","",((HLOOKUP(AY$1,'Assist Tables'!$B$1:$AY$2,2,0))-((Atempts!AY42-1)*10)))))</f>
        <v/>
      </c>
      <c r="AZ42" s="6" t="str">
        <f>IF($B42="","",(IF(Atempts!AZ42="","",((HLOOKUP(AZ$1,'Assist Tables'!$B$1:$AY$2,2,0))-((Atempts!AZ42-1)*10)))))</f>
        <v/>
      </c>
      <c r="BA42" s="2"/>
    </row>
    <row r="43" spans="1:53" ht="14.25" customHeight="1" x14ac:dyDescent="0.25">
      <c r="A43" s="19">
        <f>IF(Competitors!A43="","",Competitors!A43)</f>
        <v>42</v>
      </c>
      <c r="B43" s="25" t="str">
        <f>IF(Competitors!B43=0,"",Competitors!B43)</f>
        <v>יהל סנד</v>
      </c>
      <c r="C43" s="6" t="str">
        <f>IF($B43="","",(IF(Atempts!C43="","",((HLOOKUP(C$1,'Assist Tables'!$B$1:$AY$2,2,0))-((Atempts!C43-1)*10)))))</f>
        <v/>
      </c>
      <c r="D43" s="6" t="str">
        <f>IF($B43="","",(IF(Atempts!D43="","",((HLOOKUP(D$1,'Assist Tables'!$B$1:$AY$2,2,0))-((Atempts!D43-1)*10)))))</f>
        <v/>
      </c>
      <c r="E43" s="6" t="str">
        <f>IF($B43="","",(IF(Atempts!E43="","",((HLOOKUP(E$1,'Assist Tables'!$B$1:$AY$2,2,0))-((Atempts!E43-1)*10)))))</f>
        <v/>
      </c>
      <c r="F43" s="6" t="str">
        <f>IF($B43="","",(IF(Atempts!F43="","",((HLOOKUP(F$1,'Assist Tables'!$B$1:$AY$2,2,0))-((Atempts!F43-1)*10)))))</f>
        <v/>
      </c>
      <c r="G43" s="6" t="str">
        <f>IF($B43="","",(IF(Atempts!G43="","",((HLOOKUP(G$1,'Assist Tables'!$B$1:$AY$2,2,0))-((Atempts!G43-1)*10)))))</f>
        <v/>
      </c>
      <c r="H43" s="6" t="str">
        <f>IF($B43="","",(IF(Atempts!H43="","",((HLOOKUP(H$1,'Assist Tables'!$B$1:$AY$2,2,0))-((Atempts!H43-1)*10)))))</f>
        <v/>
      </c>
      <c r="I43" s="6" t="str">
        <f>IF($B43="","",(IF(Atempts!I43="","",((HLOOKUP(I$1,'Assist Tables'!$B$1:$AY$2,2,0))-((Atempts!I43-1)*10)))))</f>
        <v/>
      </c>
      <c r="J43" s="6" t="str">
        <f>IF($B43="","",(IF(Atempts!J43="","",((HLOOKUP(J$1,'Assist Tables'!$B$1:$AY$2,2,0))-((Atempts!J43-1)*10)))))</f>
        <v/>
      </c>
      <c r="K43" s="6" t="str">
        <f>IF($B43="","",(IF(Atempts!K43="","",((HLOOKUP(K$1,'Assist Tables'!$B$1:$AY$2,2,0))-((Atempts!K43-1)*10)))))</f>
        <v/>
      </c>
      <c r="L43" s="6" t="str">
        <f>IF($B43="","",(IF(Atempts!L43="","",((HLOOKUP(L$1,'Assist Tables'!$B$1:$AY$2,2,0))-((Atempts!L43-1)*10)))))</f>
        <v/>
      </c>
      <c r="M43" s="6" t="str">
        <f>IF($B43="","",(IF(Atempts!M43="","",((HLOOKUP(M$1,'Assist Tables'!$B$1:$AY$2,2,0))-((Atempts!M43-1)*10)))))</f>
        <v/>
      </c>
      <c r="N43" s="6" t="str">
        <f>IF($B43="","",(IF(Atempts!N43="","",((HLOOKUP(N$1,'Assist Tables'!$B$1:$AY$2,2,0))-((Atempts!N43-1)*10)))))</f>
        <v/>
      </c>
      <c r="O43" s="6" t="str">
        <f>IF($B43="","",(IF(Atempts!O43="","",((HLOOKUP(O$1,'Assist Tables'!$B$1:$AY$2,2,0))-((Atempts!O43-1)*10)))))</f>
        <v/>
      </c>
      <c r="P43" s="6" t="str">
        <f>IF($B43="","",(IF(Atempts!P43="","",((HLOOKUP(P$1,'Assist Tables'!$B$1:$AY$2,2,0))-((Atempts!P43-1)*10)))))</f>
        <v/>
      </c>
      <c r="Q43" s="6" t="str">
        <f>IF($B43="","",(IF(Atempts!Q43="","",((HLOOKUP(Q$1,'Assist Tables'!$B$1:$AY$2,2,0))-((Atempts!Q43-1)*10)))))</f>
        <v/>
      </c>
      <c r="R43" s="6" t="str">
        <f>IF($B43="","",(IF(Atempts!R43="","",((HLOOKUP(R$1,'Assist Tables'!$B$1:$AY$2,2,0))-((Atempts!R43-1)*10)))))</f>
        <v/>
      </c>
      <c r="S43" s="6" t="str">
        <f>IF($B43="","",(IF(Atempts!S43="","",((HLOOKUP(S$1,'Assist Tables'!$B$1:$AY$2,2,0))-((Atempts!S43-1)*10)))))</f>
        <v/>
      </c>
      <c r="T43" s="6" t="str">
        <f>IF($B43="","",(IF(Atempts!T43="","",((HLOOKUP(T$1,'Assist Tables'!$B$1:$AY$2,2,0))-((Atempts!T43-1)*10)))))</f>
        <v/>
      </c>
      <c r="U43" s="6" t="str">
        <f>IF($B43="","",(IF(Atempts!U43="","",((HLOOKUP(U$1,'Assist Tables'!$B$1:$AY$2,2,0))-((Atempts!U43-1)*10)))))</f>
        <v/>
      </c>
      <c r="V43" s="6" t="str">
        <f>IF($B43="","",(IF(Atempts!V43="","",((HLOOKUP(V$1,'Assist Tables'!$B$1:$AY$2,2,0))-((Atempts!V43-1)*10)))))</f>
        <v/>
      </c>
      <c r="W43" s="6" t="str">
        <f>IF($B43="","",(IF(Atempts!W43="","",((HLOOKUP(W$1,'Assist Tables'!$B$1:$AY$2,2,0))-((Atempts!W43-1)*10)))))</f>
        <v/>
      </c>
      <c r="X43" s="6" t="str">
        <f>IF($B43="","",(IF(Atempts!X43="","",((HLOOKUP(X$1,'Assist Tables'!$B$1:$AY$2,2,0))-((Atempts!X43-1)*10)))))</f>
        <v/>
      </c>
      <c r="Y43" s="6" t="str">
        <f>IF($B43="","",(IF(Atempts!Y43="","",((HLOOKUP(Y$1,'Assist Tables'!$B$1:$AY$2,2,0))-((Atempts!Y43-1)*10)))))</f>
        <v/>
      </c>
      <c r="Z43" s="6" t="str">
        <f>IF($B43="","",(IF(Atempts!Z43="","",((HLOOKUP(Z$1,'Assist Tables'!$B$1:$AY$2,2,0))-((Atempts!Z43-1)*10)))))</f>
        <v/>
      </c>
      <c r="AA43" s="6" t="str">
        <f>IF($B43="","",(IF(Atempts!AA43="","",((HLOOKUP(AA$1,'Assist Tables'!$B$1:$AY$2,2,0))-((Atempts!AA43-1)*10)))))</f>
        <v/>
      </c>
      <c r="AB43" s="6" t="str">
        <f>IF($B43="","",(IF(Atempts!AB43="","",((HLOOKUP(AB$1,'Assist Tables'!$B$1:$AY$2,2,0))-((Atempts!AB43-1)*10)))))</f>
        <v/>
      </c>
      <c r="AC43" s="6" t="str">
        <f>IF($B43="","",(IF(Atempts!AC43="","",((HLOOKUP(AC$1,'Assist Tables'!$B$1:$AY$2,2,0))-((Atempts!AC43-1)*10)))))</f>
        <v/>
      </c>
      <c r="AD43" s="6" t="str">
        <f>IF($B43="","",(IF(Atempts!AD43="","",((HLOOKUP(AD$1,'Assist Tables'!$B$1:$AY$2,2,0))-((Atempts!AD43-1)*10)))))</f>
        <v/>
      </c>
      <c r="AE43" s="6" t="str">
        <f>IF($B43="","",(IF(Atempts!AE43="","",((HLOOKUP(AE$1,'Assist Tables'!$B$1:$AY$2,2,0))-((Atempts!AE43-1)*10)))))</f>
        <v/>
      </c>
      <c r="AF43" s="6" t="str">
        <f>IF($B43="","",(IF(Atempts!AF43="","",((HLOOKUP(AF$1,'Assist Tables'!$B$1:$AY$2,2,0))-((Atempts!AF43-1)*10)))))</f>
        <v/>
      </c>
      <c r="AG43" s="6" t="str">
        <f>IF($B43="","",(IF(Atempts!AG43="","",((HLOOKUP(AG$1,'Assist Tables'!$B$1:$AY$2,2,0))-((Atempts!AG43-1)*10)))))</f>
        <v/>
      </c>
      <c r="AH43" s="6" t="str">
        <f>IF($B43="","",(IF(Atempts!AH43="","",((HLOOKUP(AH$1,'Assist Tables'!$B$1:$AY$2,2,0))-((Atempts!AH43-1)*10)))))</f>
        <v/>
      </c>
      <c r="AI43" s="6" t="str">
        <f>IF($B43="","",(IF(Atempts!AI43="","",((HLOOKUP(AI$1,'Assist Tables'!$B$1:$AY$2,2,0))-((Atempts!AI43-1)*10)))))</f>
        <v/>
      </c>
      <c r="AJ43" s="6" t="str">
        <f>IF($B43="","",(IF(Atempts!AJ43="","",((HLOOKUP(AJ$1,'Assist Tables'!$B$1:$AY$2,2,0))-((Atempts!AJ43-1)*10)))))</f>
        <v/>
      </c>
      <c r="AK43" s="6" t="str">
        <f>IF($B43="","",(IF(Atempts!AK43="","",((HLOOKUP(AK$1,'Assist Tables'!$B$1:$AY$2,2,0))-((Atempts!AK43-1)*10)))))</f>
        <v/>
      </c>
      <c r="AL43" s="6" t="str">
        <f>IF($B43="","",(IF(Atempts!AL43="","",((HLOOKUP(AL$1,'Assist Tables'!$B$1:$AY$2,2,0))-((Atempts!AL43-1)*10)))))</f>
        <v/>
      </c>
      <c r="AM43" s="6" t="str">
        <f>IF($B43="","",(IF(Atempts!AM43="","",((HLOOKUP(AM$1,'Assist Tables'!$B$1:$AY$2,2,0))-((Atempts!AM43-1)*10)))))</f>
        <v/>
      </c>
      <c r="AN43" s="6" t="str">
        <f>IF($B43="","",(IF(Atempts!AN43="","",((HLOOKUP(AN$1,'Assist Tables'!$B$1:$AY$2,2,0))-((Atempts!AN43-1)*10)))))</f>
        <v/>
      </c>
      <c r="AO43" s="6" t="str">
        <f>IF($B43="","",(IF(Atempts!AO43="","",((HLOOKUP(AO$1,'Assist Tables'!$B$1:$AY$2,2,0))-((Atempts!AO43-1)*10)))))</f>
        <v/>
      </c>
      <c r="AP43" s="6" t="str">
        <f>IF($B43="","",(IF(Atempts!AP43="","",((HLOOKUP(AP$1,'Assist Tables'!$B$1:$AY$2,2,0))-((Atempts!AP43-1)*10)))))</f>
        <v/>
      </c>
      <c r="AQ43" s="6" t="str">
        <f>IF($B43="","",(IF(Atempts!AQ43="","",((HLOOKUP(AQ$1,'Assist Tables'!$B$1:$AY$2,2,0))-((Atempts!AQ43-1)*10)))))</f>
        <v/>
      </c>
      <c r="AR43" s="6" t="str">
        <f>IF($B43="","",(IF(Atempts!AR43="","",((HLOOKUP(AR$1,'Assist Tables'!$B$1:$AY$2,2,0))-((Atempts!AR43-1)*10)))))</f>
        <v/>
      </c>
      <c r="AS43" s="6" t="str">
        <f>IF($B43="","",(IF(Atempts!AS43="","",((HLOOKUP(AS$1,'Assist Tables'!$B$1:$AY$2,2,0))-((Atempts!AS43-1)*10)))))</f>
        <v/>
      </c>
      <c r="AT43" s="6" t="str">
        <f>IF($B43="","",(IF(Atempts!AT43="","",((HLOOKUP(AT$1,'Assist Tables'!$B$1:$AY$2,2,0))-((Atempts!AT43-1)*10)))))</f>
        <v/>
      </c>
      <c r="AU43" s="6" t="str">
        <f>IF($B43="","",(IF(Atempts!AU43="","",((HLOOKUP(AU$1,'Assist Tables'!$B$1:$AY$2,2,0))-((Atempts!AU43-1)*10)))))</f>
        <v/>
      </c>
      <c r="AV43" s="6" t="str">
        <f>IF($B43="","",(IF(Atempts!AV43="","",((HLOOKUP(AV$1,'Assist Tables'!$B$1:$AY$2,2,0))-((Atempts!AV43-1)*10)))))</f>
        <v/>
      </c>
      <c r="AW43" s="6" t="str">
        <f>IF($B43="","",(IF(Atempts!AW43="","",((HLOOKUP(AW$1,'Assist Tables'!$B$1:$AY$2,2,0))-((Atempts!AW43-1)*10)))))</f>
        <v/>
      </c>
      <c r="AX43" s="6" t="str">
        <f>IF($B43="","",(IF(Atempts!AX43="","",((HLOOKUP(AX$1,'Assist Tables'!$B$1:$AY$2,2,0))-((Atempts!AX43-1)*10)))))</f>
        <v/>
      </c>
      <c r="AY43" s="6" t="str">
        <f>IF($B43="","",(IF(Atempts!AY43="","",((HLOOKUP(AY$1,'Assist Tables'!$B$1:$AY$2,2,0))-((Atempts!AY43-1)*10)))))</f>
        <v/>
      </c>
      <c r="AZ43" s="6" t="str">
        <f>IF($B43="","",(IF(Atempts!AZ43="","",((HLOOKUP(AZ$1,'Assist Tables'!$B$1:$AY$2,2,0))-((Atempts!AZ43-1)*10)))))</f>
        <v/>
      </c>
      <c r="BA43" s="2"/>
    </row>
    <row r="44" spans="1:53" ht="14.25" customHeight="1" x14ac:dyDescent="0.25">
      <c r="A44" s="19">
        <f>IF(Competitors!A44="","",Competitors!A44)</f>
        <v>43</v>
      </c>
      <c r="B44" s="25" t="str">
        <f>IF(Competitors!B44=0,"",Competitors!B44)</f>
        <v>יהלי זיסוביץ</v>
      </c>
      <c r="C44" s="6" t="str">
        <f>IF($B44="","",(IF(Atempts!C44="","",((HLOOKUP(C$1,'Assist Tables'!$B$1:$AY$2,2,0))-((Atempts!C44-1)*10)))))</f>
        <v/>
      </c>
      <c r="D44" s="6" t="str">
        <f>IF($B44="","",(IF(Atempts!D44="","",((HLOOKUP(D$1,'Assist Tables'!$B$1:$AY$2,2,0))-((Atempts!D44-1)*10)))))</f>
        <v/>
      </c>
      <c r="E44" s="6" t="str">
        <f>IF($B44="","",(IF(Atempts!E44="","",((HLOOKUP(E$1,'Assist Tables'!$B$1:$AY$2,2,0))-((Atempts!E44-1)*10)))))</f>
        <v/>
      </c>
      <c r="F44" s="6" t="str">
        <f>IF($B44="","",(IF(Atempts!F44="","",((HLOOKUP(F$1,'Assist Tables'!$B$1:$AY$2,2,0))-((Atempts!F44-1)*10)))))</f>
        <v/>
      </c>
      <c r="G44" s="6" t="str">
        <f>IF($B44="","",(IF(Atempts!G44="","",((HLOOKUP(G$1,'Assist Tables'!$B$1:$AY$2,2,0))-((Atempts!G44-1)*10)))))</f>
        <v/>
      </c>
      <c r="H44" s="6" t="str">
        <f>IF($B44="","",(IF(Atempts!H44="","",((HLOOKUP(H$1,'Assist Tables'!$B$1:$AY$2,2,0))-((Atempts!H44-1)*10)))))</f>
        <v/>
      </c>
      <c r="I44" s="6" t="str">
        <f>IF($B44="","",(IF(Atempts!I44="","",((HLOOKUP(I$1,'Assist Tables'!$B$1:$AY$2,2,0))-((Atempts!I44-1)*10)))))</f>
        <v/>
      </c>
      <c r="J44" s="6" t="str">
        <f>IF($B44="","",(IF(Atempts!J44="","",((HLOOKUP(J$1,'Assist Tables'!$B$1:$AY$2,2,0))-((Atempts!J44-1)*10)))))</f>
        <v/>
      </c>
      <c r="K44" s="6" t="str">
        <f>IF($B44="","",(IF(Atempts!K44="","",((HLOOKUP(K$1,'Assist Tables'!$B$1:$AY$2,2,0))-((Atempts!K44-1)*10)))))</f>
        <v/>
      </c>
      <c r="L44" s="6" t="str">
        <f>IF($B44="","",(IF(Atempts!L44="","",((HLOOKUP(L$1,'Assist Tables'!$B$1:$AY$2,2,0))-((Atempts!L44-1)*10)))))</f>
        <v/>
      </c>
      <c r="M44" s="6" t="str">
        <f>IF($B44="","",(IF(Atempts!M44="","",((HLOOKUP(M$1,'Assist Tables'!$B$1:$AY$2,2,0))-((Atempts!M44-1)*10)))))</f>
        <v/>
      </c>
      <c r="N44" s="6" t="str">
        <f>IF($B44="","",(IF(Atempts!N44="","",((HLOOKUP(N$1,'Assist Tables'!$B$1:$AY$2,2,0))-((Atempts!N44-1)*10)))))</f>
        <v/>
      </c>
      <c r="O44" s="6" t="str">
        <f>IF($B44="","",(IF(Atempts!O44="","",((HLOOKUP(O$1,'Assist Tables'!$B$1:$AY$2,2,0))-((Atempts!O44-1)*10)))))</f>
        <v/>
      </c>
      <c r="P44" s="6" t="str">
        <f>IF($B44="","",(IF(Atempts!P44="","",((HLOOKUP(P$1,'Assist Tables'!$B$1:$AY$2,2,0))-((Atempts!P44-1)*10)))))</f>
        <v/>
      </c>
      <c r="Q44" s="6" t="str">
        <f>IF($B44="","",(IF(Atempts!Q44="","",((HLOOKUP(Q$1,'Assist Tables'!$B$1:$AY$2,2,0))-((Atempts!Q44-1)*10)))))</f>
        <v/>
      </c>
      <c r="R44" s="6" t="str">
        <f>IF($B44="","",(IF(Atempts!R44="","",((HLOOKUP(R$1,'Assist Tables'!$B$1:$AY$2,2,0))-((Atempts!R44-1)*10)))))</f>
        <v/>
      </c>
      <c r="S44" s="6" t="str">
        <f>IF($B44="","",(IF(Atempts!S44="","",((HLOOKUP(S$1,'Assist Tables'!$B$1:$AY$2,2,0))-((Atempts!S44-1)*10)))))</f>
        <v/>
      </c>
      <c r="T44" s="6" t="str">
        <f>IF($B44="","",(IF(Atempts!T44="","",((HLOOKUP(T$1,'Assist Tables'!$B$1:$AY$2,2,0))-((Atempts!T44-1)*10)))))</f>
        <v/>
      </c>
      <c r="U44" s="6" t="str">
        <f>IF($B44="","",(IF(Atempts!U44="","",((HLOOKUP(U$1,'Assist Tables'!$B$1:$AY$2,2,0))-((Atempts!U44-1)*10)))))</f>
        <v/>
      </c>
      <c r="V44" s="6" t="str">
        <f>IF($B44="","",(IF(Atempts!V44="","",((HLOOKUP(V$1,'Assist Tables'!$B$1:$AY$2,2,0))-((Atempts!V44-1)*10)))))</f>
        <v/>
      </c>
      <c r="W44" s="6" t="str">
        <f>IF($B44="","",(IF(Atempts!W44="","",((HLOOKUP(W$1,'Assist Tables'!$B$1:$AY$2,2,0))-((Atempts!W44-1)*10)))))</f>
        <v/>
      </c>
      <c r="X44" s="6" t="str">
        <f>IF($B44="","",(IF(Atempts!X44="","",((HLOOKUP(X$1,'Assist Tables'!$B$1:$AY$2,2,0))-((Atempts!X44-1)*10)))))</f>
        <v/>
      </c>
      <c r="Y44" s="6" t="str">
        <f>IF($B44="","",(IF(Atempts!Y44="","",((HLOOKUP(Y$1,'Assist Tables'!$B$1:$AY$2,2,0))-((Atempts!Y44-1)*10)))))</f>
        <v/>
      </c>
      <c r="Z44" s="6" t="str">
        <f>IF($B44="","",(IF(Atempts!Z44="","",((HLOOKUP(Z$1,'Assist Tables'!$B$1:$AY$2,2,0))-((Atempts!Z44-1)*10)))))</f>
        <v/>
      </c>
      <c r="AA44" s="6" t="str">
        <f>IF($B44="","",(IF(Atempts!AA44="","",((HLOOKUP(AA$1,'Assist Tables'!$B$1:$AY$2,2,0))-((Atempts!AA44-1)*10)))))</f>
        <v/>
      </c>
      <c r="AB44" s="6" t="str">
        <f>IF($B44="","",(IF(Atempts!AB44="","",((HLOOKUP(AB$1,'Assist Tables'!$B$1:$AY$2,2,0))-((Atempts!AB44-1)*10)))))</f>
        <v/>
      </c>
      <c r="AC44" s="6" t="str">
        <f>IF($B44="","",(IF(Atempts!AC44="","",((HLOOKUP(AC$1,'Assist Tables'!$B$1:$AY$2,2,0))-((Atempts!AC44-1)*10)))))</f>
        <v/>
      </c>
      <c r="AD44" s="6" t="str">
        <f>IF($B44="","",(IF(Atempts!AD44="","",((HLOOKUP(AD$1,'Assist Tables'!$B$1:$AY$2,2,0))-((Atempts!AD44-1)*10)))))</f>
        <v/>
      </c>
      <c r="AE44" s="6" t="str">
        <f>IF($B44="","",(IF(Atempts!AE44="","",((HLOOKUP(AE$1,'Assist Tables'!$B$1:$AY$2,2,0))-((Atempts!AE44-1)*10)))))</f>
        <v/>
      </c>
      <c r="AF44" s="6" t="str">
        <f>IF($B44="","",(IF(Atempts!AF44="","",((HLOOKUP(AF$1,'Assist Tables'!$B$1:$AY$2,2,0))-((Atempts!AF44-1)*10)))))</f>
        <v/>
      </c>
      <c r="AG44" s="6" t="str">
        <f>IF($B44="","",(IF(Atempts!AG44="","",((HLOOKUP(AG$1,'Assist Tables'!$B$1:$AY$2,2,0))-((Atempts!AG44-1)*10)))))</f>
        <v/>
      </c>
      <c r="AH44" s="6" t="str">
        <f>IF($B44="","",(IF(Atempts!AH44="","",((HLOOKUP(AH$1,'Assist Tables'!$B$1:$AY$2,2,0))-((Atempts!AH44-1)*10)))))</f>
        <v/>
      </c>
      <c r="AI44" s="6" t="str">
        <f>IF($B44="","",(IF(Atempts!AI44="","",((HLOOKUP(AI$1,'Assist Tables'!$B$1:$AY$2,2,0))-((Atempts!AI44-1)*10)))))</f>
        <v/>
      </c>
      <c r="AJ44" s="6" t="str">
        <f>IF($B44="","",(IF(Atempts!AJ44="","",((HLOOKUP(AJ$1,'Assist Tables'!$B$1:$AY$2,2,0))-((Atempts!AJ44-1)*10)))))</f>
        <v/>
      </c>
      <c r="AK44" s="6" t="str">
        <f>IF($B44="","",(IF(Atempts!AK44="","",((HLOOKUP(AK$1,'Assist Tables'!$B$1:$AY$2,2,0))-((Atempts!AK44-1)*10)))))</f>
        <v/>
      </c>
      <c r="AL44" s="6" t="str">
        <f>IF($B44="","",(IF(Atempts!AL44="","",((HLOOKUP(AL$1,'Assist Tables'!$B$1:$AY$2,2,0))-((Atempts!AL44-1)*10)))))</f>
        <v/>
      </c>
      <c r="AM44" s="6" t="str">
        <f>IF($B44="","",(IF(Atempts!AM44="","",((HLOOKUP(AM$1,'Assist Tables'!$B$1:$AY$2,2,0))-((Atempts!AM44-1)*10)))))</f>
        <v/>
      </c>
      <c r="AN44" s="6" t="str">
        <f>IF($B44="","",(IF(Atempts!AN44="","",((HLOOKUP(AN$1,'Assist Tables'!$B$1:$AY$2,2,0))-((Atempts!AN44-1)*10)))))</f>
        <v/>
      </c>
      <c r="AO44" s="6" t="str">
        <f>IF($B44="","",(IF(Atempts!AO44="","",((HLOOKUP(AO$1,'Assist Tables'!$B$1:$AY$2,2,0))-((Atempts!AO44-1)*10)))))</f>
        <v/>
      </c>
      <c r="AP44" s="6" t="str">
        <f>IF($B44="","",(IF(Atempts!AP44="","",((HLOOKUP(AP$1,'Assist Tables'!$B$1:$AY$2,2,0))-((Atempts!AP44-1)*10)))))</f>
        <v/>
      </c>
      <c r="AQ44" s="6" t="str">
        <f>IF($B44="","",(IF(Atempts!AQ44="","",((HLOOKUP(AQ$1,'Assist Tables'!$B$1:$AY$2,2,0))-((Atempts!AQ44-1)*10)))))</f>
        <v/>
      </c>
      <c r="AR44" s="6" t="str">
        <f>IF($B44="","",(IF(Atempts!AR44="","",((HLOOKUP(AR$1,'Assist Tables'!$B$1:$AY$2,2,0))-((Atempts!AR44-1)*10)))))</f>
        <v/>
      </c>
      <c r="AS44" s="6" t="str">
        <f>IF($B44="","",(IF(Atempts!AS44="","",((HLOOKUP(AS$1,'Assist Tables'!$B$1:$AY$2,2,0))-((Atempts!AS44-1)*10)))))</f>
        <v/>
      </c>
      <c r="AT44" s="6" t="str">
        <f>IF($B44="","",(IF(Atempts!AT44="","",((HLOOKUP(AT$1,'Assist Tables'!$B$1:$AY$2,2,0))-((Atempts!AT44-1)*10)))))</f>
        <v/>
      </c>
      <c r="AU44" s="6" t="str">
        <f>IF($B44="","",(IF(Atempts!AU44="","",((HLOOKUP(AU$1,'Assist Tables'!$B$1:$AY$2,2,0))-((Atempts!AU44-1)*10)))))</f>
        <v/>
      </c>
      <c r="AV44" s="6" t="str">
        <f>IF($B44="","",(IF(Atempts!AV44="","",((HLOOKUP(AV$1,'Assist Tables'!$B$1:$AY$2,2,0))-((Atempts!AV44-1)*10)))))</f>
        <v/>
      </c>
      <c r="AW44" s="6" t="str">
        <f>IF($B44="","",(IF(Atempts!AW44="","",((HLOOKUP(AW$1,'Assist Tables'!$B$1:$AY$2,2,0))-((Atempts!AW44-1)*10)))))</f>
        <v/>
      </c>
      <c r="AX44" s="6" t="str">
        <f>IF($B44="","",(IF(Atempts!AX44="","",((HLOOKUP(AX$1,'Assist Tables'!$B$1:$AY$2,2,0))-((Atempts!AX44-1)*10)))))</f>
        <v/>
      </c>
      <c r="AY44" s="6" t="str">
        <f>IF($B44="","",(IF(Atempts!AY44="","",((HLOOKUP(AY$1,'Assist Tables'!$B$1:$AY$2,2,0))-((Atempts!AY44-1)*10)))))</f>
        <v/>
      </c>
      <c r="AZ44" s="6" t="str">
        <f>IF($B44="","",(IF(Atempts!AZ44="","",((HLOOKUP(AZ$1,'Assist Tables'!$B$1:$AY$2,2,0))-((Atempts!AZ44-1)*10)))))</f>
        <v/>
      </c>
      <c r="BA44" s="2"/>
    </row>
    <row r="45" spans="1:53" ht="14.25" customHeight="1" x14ac:dyDescent="0.25">
      <c r="A45" s="19">
        <f>IF(Competitors!A45="","",Competitors!A45)</f>
        <v>44</v>
      </c>
      <c r="B45" s="25" t="str">
        <f>IF(Competitors!B45=0,"",Competitors!B45)</f>
        <v>יואב קלדרון</v>
      </c>
      <c r="C45" s="6" t="str">
        <f>IF($B45="","",(IF(Atempts!C45="","",((HLOOKUP(C$1,'Assist Tables'!$B$1:$AY$2,2,0))-((Atempts!C45-1)*10)))))</f>
        <v/>
      </c>
      <c r="D45" s="6" t="str">
        <f>IF($B45="","",(IF(Atempts!D45="","",((HLOOKUP(D$1,'Assist Tables'!$B$1:$AY$2,2,0))-((Atempts!D45-1)*10)))))</f>
        <v/>
      </c>
      <c r="E45" s="6" t="str">
        <f>IF($B45="","",(IF(Atempts!E45="","",((HLOOKUP(E$1,'Assist Tables'!$B$1:$AY$2,2,0))-((Atempts!E45-1)*10)))))</f>
        <v/>
      </c>
      <c r="F45" s="6" t="str">
        <f>IF($B45="","",(IF(Atempts!F45="","",((HLOOKUP(F$1,'Assist Tables'!$B$1:$AY$2,2,0))-((Atempts!F45-1)*10)))))</f>
        <v/>
      </c>
      <c r="G45" s="6" t="str">
        <f>IF($B45="","",(IF(Atempts!G45="","",((HLOOKUP(G$1,'Assist Tables'!$B$1:$AY$2,2,0))-((Atempts!G45-1)*10)))))</f>
        <v/>
      </c>
      <c r="H45" s="6" t="str">
        <f>IF($B45="","",(IF(Atempts!H45="","",((HLOOKUP(H$1,'Assist Tables'!$B$1:$AY$2,2,0))-((Atempts!H45-1)*10)))))</f>
        <v/>
      </c>
      <c r="I45" s="6" t="str">
        <f>IF($B45="","",(IF(Atempts!I45="","",((HLOOKUP(I$1,'Assist Tables'!$B$1:$AY$2,2,0))-((Atempts!I45-1)*10)))))</f>
        <v/>
      </c>
      <c r="J45" s="6" t="str">
        <f>IF($B45="","",(IF(Atempts!J45="","",((HLOOKUP(J$1,'Assist Tables'!$B$1:$AY$2,2,0))-((Atempts!J45-1)*10)))))</f>
        <v/>
      </c>
      <c r="K45" s="6" t="str">
        <f>IF($B45="","",(IF(Atempts!K45="","",((HLOOKUP(K$1,'Assist Tables'!$B$1:$AY$2,2,0))-((Atempts!K45-1)*10)))))</f>
        <v/>
      </c>
      <c r="L45" s="6" t="str">
        <f>IF($B45="","",(IF(Atempts!L45="","",((HLOOKUP(L$1,'Assist Tables'!$B$1:$AY$2,2,0))-((Atempts!L45-1)*10)))))</f>
        <v/>
      </c>
      <c r="M45" s="6" t="str">
        <f>IF($B45="","",(IF(Atempts!M45="","",((HLOOKUP(M$1,'Assist Tables'!$B$1:$AY$2,2,0))-((Atempts!M45-1)*10)))))</f>
        <v/>
      </c>
      <c r="N45" s="6" t="str">
        <f>IF($B45="","",(IF(Atempts!N45="","",((HLOOKUP(N$1,'Assist Tables'!$B$1:$AY$2,2,0))-((Atempts!N45-1)*10)))))</f>
        <v/>
      </c>
      <c r="O45" s="6" t="str">
        <f>IF($B45="","",(IF(Atempts!O45="","",((HLOOKUP(O$1,'Assist Tables'!$B$1:$AY$2,2,0))-((Atempts!O45-1)*10)))))</f>
        <v/>
      </c>
      <c r="P45" s="6" t="str">
        <f>IF($B45="","",(IF(Atempts!P45="","",((HLOOKUP(P$1,'Assist Tables'!$B$1:$AY$2,2,0))-((Atempts!P45-1)*10)))))</f>
        <v/>
      </c>
      <c r="Q45" s="6" t="str">
        <f>IF($B45="","",(IF(Atempts!Q45="","",((HLOOKUP(Q$1,'Assist Tables'!$B$1:$AY$2,2,0))-((Atempts!Q45-1)*10)))))</f>
        <v/>
      </c>
      <c r="R45" s="6" t="str">
        <f>IF($B45="","",(IF(Atempts!R45="","",((HLOOKUP(R$1,'Assist Tables'!$B$1:$AY$2,2,0))-((Atempts!R45-1)*10)))))</f>
        <v/>
      </c>
      <c r="S45" s="6" t="str">
        <f>IF($B45="","",(IF(Atempts!S45="","",((HLOOKUP(S$1,'Assist Tables'!$B$1:$AY$2,2,0))-((Atempts!S45-1)*10)))))</f>
        <v/>
      </c>
      <c r="T45" s="6" t="str">
        <f>IF($B45="","",(IF(Atempts!T45="","",((HLOOKUP(T$1,'Assist Tables'!$B$1:$AY$2,2,0))-((Atempts!T45-1)*10)))))</f>
        <v/>
      </c>
      <c r="U45" s="6" t="str">
        <f>IF($B45="","",(IF(Atempts!U45="","",((HLOOKUP(U$1,'Assist Tables'!$B$1:$AY$2,2,0))-((Atempts!U45-1)*10)))))</f>
        <v/>
      </c>
      <c r="V45" s="6" t="str">
        <f>IF($B45="","",(IF(Atempts!V45="","",((HLOOKUP(V$1,'Assist Tables'!$B$1:$AY$2,2,0))-((Atempts!V45-1)*10)))))</f>
        <v/>
      </c>
      <c r="W45" s="6" t="str">
        <f>IF($B45="","",(IF(Atempts!W45="","",((HLOOKUP(W$1,'Assist Tables'!$B$1:$AY$2,2,0))-((Atempts!W45-1)*10)))))</f>
        <v/>
      </c>
      <c r="X45" s="6" t="str">
        <f>IF($B45="","",(IF(Atempts!X45="","",((HLOOKUP(X$1,'Assist Tables'!$B$1:$AY$2,2,0))-((Atempts!X45-1)*10)))))</f>
        <v/>
      </c>
      <c r="Y45" s="6" t="str">
        <f>IF($B45="","",(IF(Atempts!Y45="","",((HLOOKUP(Y$1,'Assist Tables'!$B$1:$AY$2,2,0))-((Atempts!Y45-1)*10)))))</f>
        <v/>
      </c>
      <c r="Z45" s="6" t="str">
        <f>IF($B45="","",(IF(Atempts!Z45="","",((HLOOKUP(Z$1,'Assist Tables'!$B$1:$AY$2,2,0))-((Atempts!Z45-1)*10)))))</f>
        <v/>
      </c>
      <c r="AA45" s="6" t="str">
        <f>IF($B45="","",(IF(Atempts!AA45="","",((HLOOKUP(AA$1,'Assist Tables'!$B$1:$AY$2,2,0))-((Atempts!AA45-1)*10)))))</f>
        <v/>
      </c>
      <c r="AB45" s="6" t="str">
        <f>IF($B45="","",(IF(Atempts!AB45="","",((HLOOKUP(AB$1,'Assist Tables'!$B$1:$AY$2,2,0))-((Atempts!AB45-1)*10)))))</f>
        <v/>
      </c>
      <c r="AC45" s="6" t="str">
        <f>IF($B45="","",(IF(Atempts!AC45="","",((HLOOKUP(AC$1,'Assist Tables'!$B$1:$AY$2,2,0))-((Atempts!AC45-1)*10)))))</f>
        <v/>
      </c>
      <c r="AD45" s="6" t="str">
        <f>IF($B45="","",(IF(Atempts!AD45="","",((HLOOKUP(AD$1,'Assist Tables'!$B$1:$AY$2,2,0))-((Atempts!AD45-1)*10)))))</f>
        <v/>
      </c>
      <c r="AE45" s="6" t="str">
        <f>IF($B45="","",(IF(Atempts!AE45="","",((HLOOKUP(AE$1,'Assist Tables'!$B$1:$AY$2,2,0))-((Atempts!AE45-1)*10)))))</f>
        <v/>
      </c>
      <c r="AF45" s="6" t="str">
        <f>IF($B45="","",(IF(Atempts!AF45="","",((HLOOKUP(AF$1,'Assist Tables'!$B$1:$AY$2,2,0))-((Atempts!AF45-1)*10)))))</f>
        <v/>
      </c>
      <c r="AG45" s="6" t="str">
        <f>IF($B45="","",(IF(Atempts!AG45="","",((HLOOKUP(AG$1,'Assist Tables'!$B$1:$AY$2,2,0))-((Atempts!AG45-1)*10)))))</f>
        <v/>
      </c>
      <c r="AH45" s="6" t="str">
        <f>IF($B45="","",(IF(Atempts!AH45="","",((HLOOKUP(AH$1,'Assist Tables'!$B$1:$AY$2,2,0))-((Atempts!AH45-1)*10)))))</f>
        <v/>
      </c>
      <c r="AI45" s="6" t="str">
        <f>IF($B45="","",(IF(Atempts!AI45="","",((HLOOKUP(AI$1,'Assist Tables'!$B$1:$AY$2,2,0))-((Atempts!AI45-1)*10)))))</f>
        <v/>
      </c>
      <c r="AJ45" s="6" t="str">
        <f>IF($B45="","",(IF(Atempts!AJ45="","",((HLOOKUP(AJ$1,'Assist Tables'!$B$1:$AY$2,2,0))-((Atempts!AJ45-1)*10)))))</f>
        <v/>
      </c>
      <c r="AK45" s="6" t="str">
        <f>IF($B45="","",(IF(Atempts!AK45="","",((HLOOKUP(AK$1,'Assist Tables'!$B$1:$AY$2,2,0))-((Atempts!AK45-1)*10)))))</f>
        <v/>
      </c>
      <c r="AL45" s="6" t="str">
        <f>IF($B45="","",(IF(Atempts!AL45="","",((HLOOKUP(AL$1,'Assist Tables'!$B$1:$AY$2,2,0))-((Atempts!AL45-1)*10)))))</f>
        <v/>
      </c>
      <c r="AM45" s="6" t="str">
        <f>IF($B45="","",(IF(Atempts!AM45="","",((HLOOKUP(AM$1,'Assist Tables'!$B$1:$AY$2,2,0))-((Atempts!AM45-1)*10)))))</f>
        <v/>
      </c>
      <c r="AN45" s="6" t="str">
        <f>IF($B45="","",(IF(Atempts!AN45="","",((HLOOKUP(AN$1,'Assist Tables'!$B$1:$AY$2,2,0))-((Atempts!AN45-1)*10)))))</f>
        <v/>
      </c>
      <c r="AO45" s="6" t="str">
        <f>IF($B45="","",(IF(Atempts!AO45="","",((HLOOKUP(AO$1,'Assist Tables'!$B$1:$AY$2,2,0))-((Atempts!AO45-1)*10)))))</f>
        <v/>
      </c>
      <c r="AP45" s="6" t="str">
        <f>IF($B45="","",(IF(Atempts!AP45="","",((HLOOKUP(AP$1,'Assist Tables'!$B$1:$AY$2,2,0))-((Atempts!AP45-1)*10)))))</f>
        <v/>
      </c>
      <c r="AQ45" s="6" t="str">
        <f>IF($B45="","",(IF(Atempts!AQ45="","",((HLOOKUP(AQ$1,'Assist Tables'!$B$1:$AY$2,2,0))-((Atempts!AQ45-1)*10)))))</f>
        <v/>
      </c>
      <c r="AR45" s="6" t="str">
        <f>IF($B45="","",(IF(Atempts!AR45="","",((HLOOKUP(AR$1,'Assist Tables'!$B$1:$AY$2,2,0))-((Atempts!AR45-1)*10)))))</f>
        <v/>
      </c>
      <c r="AS45" s="6" t="str">
        <f>IF($B45="","",(IF(Atempts!AS45="","",((HLOOKUP(AS$1,'Assist Tables'!$B$1:$AY$2,2,0))-((Atempts!AS45-1)*10)))))</f>
        <v/>
      </c>
      <c r="AT45" s="6" t="str">
        <f>IF($B45="","",(IF(Atempts!AT45="","",((HLOOKUP(AT$1,'Assist Tables'!$B$1:$AY$2,2,0))-((Atempts!AT45-1)*10)))))</f>
        <v/>
      </c>
      <c r="AU45" s="6" t="str">
        <f>IF($B45="","",(IF(Atempts!AU45="","",((HLOOKUP(AU$1,'Assist Tables'!$B$1:$AY$2,2,0))-((Atempts!AU45-1)*10)))))</f>
        <v/>
      </c>
      <c r="AV45" s="6" t="str">
        <f>IF($B45="","",(IF(Atempts!AV45="","",((HLOOKUP(AV$1,'Assist Tables'!$B$1:$AY$2,2,0))-((Atempts!AV45-1)*10)))))</f>
        <v/>
      </c>
      <c r="AW45" s="6" t="str">
        <f>IF($B45="","",(IF(Atempts!AW45="","",((HLOOKUP(AW$1,'Assist Tables'!$B$1:$AY$2,2,0))-((Atempts!AW45-1)*10)))))</f>
        <v/>
      </c>
      <c r="AX45" s="6" t="str">
        <f>IF($B45="","",(IF(Atempts!AX45="","",((HLOOKUP(AX$1,'Assist Tables'!$B$1:$AY$2,2,0))-((Atempts!AX45-1)*10)))))</f>
        <v/>
      </c>
      <c r="AY45" s="6" t="str">
        <f>IF($B45="","",(IF(Atempts!AY45="","",((HLOOKUP(AY$1,'Assist Tables'!$B$1:$AY$2,2,0))-((Atempts!AY45-1)*10)))))</f>
        <v/>
      </c>
      <c r="AZ45" s="6" t="str">
        <f>IF($B45="","",(IF(Atempts!AZ45="","",((HLOOKUP(AZ$1,'Assist Tables'!$B$1:$AY$2,2,0))-((Atempts!AZ45-1)*10)))))</f>
        <v/>
      </c>
      <c r="BA45" s="2"/>
    </row>
    <row r="46" spans="1:53" ht="14.25" customHeight="1" x14ac:dyDescent="0.25">
      <c r="A46" s="19">
        <f>IF(Competitors!A46="","",Competitors!A46)</f>
        <v>45</v>
      </c>
      <c r="B46" s="25" t="str">
        <f>IF(Competitors!B46=0,"",Competitors!B46)</f>
        <v>יותם  רז</v>
      </c>
      <c r="C46" s="6" t="str">
        <f>IF($B46="","",(IF(Atempts!C46="","",((HLOOKUP(C$1,'Assist Tables'!$B$1:$AY$2,2,0))-((Atempts!C46-1)*10)))))</f>
        <v/>
      </c>
      <c r="D46" s="6" t="str">
        <f>IF($B46="","",(IF(Atempts!D46="","",((HLOOKUP(D$1,'Assist Tables'!$B$1:$AY$2,2,0))-((Atempts!D46-1)*10)))))</f>
        <v/>
      </c>
      <c r="E46" s="6" t="str">
        <f>IF($B46="","",(IF(Atempts!E46="","",((HLOOKUP(E$1,'Assist Tables'!$B$1:$AY$2,2,0))-((Atempts!E46-1)*10)))))</f>
        <v/>
      </c>
      <c r="F46" s="6" t="str">
        <f>IF($B46="","",(IF(Atempts!F46="","",((HLOOKUP(F$1,'Assist Tables'!$B$1:$AY$2,2,0))-((Atempts!F46-1)*10)))))</f>
        <v/>
      </c>
      <c r="G46" s="6" t="str">
        <f>IF($B46="","",(IF(Atempts!G46="","",((HLOOKUP(G$1,'Assist Tables'!$B$1:$AY$2,2,0))-((Atempts!G46-1)*10)))))</f>
        <v/>
      </c>
      <c r="H46" s="6" t="str">
        <f>IF($B46="","",(IF(Atempts!H46="","",((HLOOKUP(H$1,'Assist Tables'!$B$1:$AY$2,2,0))-((Atempts!H46-1)*10)))))</f>
        <v/>
      </c>
      <c r="I46" s="6" t="str">
        <f>IF($B46="","",(IF(Atempts!I46="","",((HLOOKUP(I$1,'Assist Tables'!$B$1:$AY$2,2,0))-((Atempts!I46-1)*10)))))</f>
        <v/>
      </c>
      <c r="J46" s="6" t="str">
        <f>IF($B46="","",(IF(Atempts!J46="","",((HLOOKUP(J$1,'Assist Tables'!$B$1:$AY$2,2,0))-((Atempts!J46-1)*10)))))</f>
        <v/>
      </c>
      <c r="K46" s="6" t="str">
        <f>IF($B46="","",(IF(Atempts!K46="","",((HLOOKUP(K$1,'Assist Tables'!$B$1:$AY$2,2,0))-((Atempts!K46-1)*10)))))</f>
        <v/>
      </c>
      <c r="L46" s="6" t="str">
        <f>IF($B46="","",(IF(Atempts!L46="","",((HLOOKUP(L$1,'Assist Tables'!$B$1:$AY$2,2,0))-((Atempts!L46-1)*10)))))</f>
        <v/>
      </c>
      <c r="M46" s="6" t="str">
        <f>IF($B46="","",(IF(Atempts!M46="","",((HLOOKUP(M$1,'Assist Tables'!$B$1:$AY$2,2,0))-((Atempts!M46-1)*10)))))</f>
        <v/>
      </c>
      <c r="N46" s="6" t="str">
        <f>IF($B46="","",(IF(Atempts!N46="","",((HLOOKUP(N$1,'Assist Tables'!$B$1:$AY$2,2,0))-((Atempts!N46-1)*10)))))</f>
        <v/>
      </c>
      <c r="O46" s="6" t="str">
        <f>IF($B46="","",(IF(Atempts!O46="","",((HLOOKUP(O$1,'Assist Tables'!$B$1:$AY$2,2,0))-((Atempts!O46-1)*10)))))</f>
        <v/>
      </c>
      <c r="P46" s="6" t="str">
        <f>IF($B46="","",(IF(Atempts!P46="","",((HLOOKUP(P$1,'Assist Tables'!$B$1:$AY$2,2,0))-((Atempts!P46-1)*10)))))</f>
        <v/>
      </c>
      <c r="Q46" s="6" t="str">
        <f>IF($B46="","",(IF(Atempts!Q46="","",((HLOOKUP(Q$1,'Assist Tables'!$B$1:$AY$2,2,0))-((Atempts!Q46-1)*10)))))</f>
        <v/>
      </c>
      <c r="R46" s="6" t="str">
        <f>IF($B46="","",(IF(Atempts!R46="","",((HLOOKUP(R$1,'Assist Tables'!$B$1:$AY$2,2,0))-((Atempts!R46-1)*10)))))</f>
        <v/>
      </c>
      <c r="S46" s="6" t="str">
        <f>IF($B46="","",(IF(Atempts!S46="","",((HLOOKUP(S$1,'Assist Tables'!$B$1:$AY$2,2,0))-((Atempts!S46-1)*10)))))</f>
        <v/>
      </c>
      <c r="T46" s="6" t="str">
        <f>IF($B46="","",(IF(Atempts!T46="","",((HLOOKUP(T$1,'Assist Tables'!$B$1:$AY$2,2,0))-((Atempts!T46-1)*10)))))</f>
        <v/>
      </c>
      <c r="U46" s="6" t="str">
        <f>IF($B46="","",(IF(Atempts!U46="","",((HLOOKUP(U$1,'Assist Tables'!$B$1:$AY$2,2,0))-((Atempts!U46-1)*10)))))</f>
        <v/>
      </c>
      <c r="V46" s="6" t="str">
        <f>IF($B46="","",(IF(Atempts!V46="","",((HLOOKUP(V$1,'Assist Tables'!$B$1:$AY$2,2,0))-((Atempts!V46-1)*10)))))</f>
        <v/>
      </c>
      <c r="W46" s="6" t="str">
        <f>IF($B46="","",(IF(Atempts!W46="","",((HLOOKUP(W$1,'Assist Tables'!$B$1:$AY$2,2,0))-((Atempts!W46-1)*10)))))</f>
        <v/>
      </c>
      <c r="X46" s="6" t="str">
        <f>IF($B46="","",(IF(Atempts!X46="","",((HLOOKUP(X$1,'Assist Tables'!$B$1:$AY$2,2,0))-((Atempts!X46-1)*10)))))</f>
        <v/>
      </c>
      <c r="Y46" s="6" t="str">
        <f>IF($B46="","",(IF(Atempts!Y46="","",((HLOOKUP(Y$1,'Assist Tables'!$B$1:$AY$2,2,0))-((Atempts!Y46-1)*10)))))</f>
        <v/>
      </c>
      <c r="Z46" s="6" t="str">
        <f>IF($B46="","",(IF(Atempts!Z46="","",((HLOOKUP(Z$1,'Assist Tables'!$B$1:$AY$2,2,0))-((Atempts!Z46-1)*10)))))</f>
        <v/>
      </c>
      <c r="AA46" s="6" t="str">
        <f>IF($B46="","",(IF(Atempts!AA46="","",((HLOOKUP(AA$1,'Assist Tables'!$B$1:$AY$2,2,0))-((Atempts!AA46-1)*10)))))</f>
        <v/>
      </c>
      <c r="AB46" s="6" t="str">
        <f>IF($B46="","",(IF(Atempts!AB46="","",((HLOOKUP(AB$1,'Assist Tables'!$B$1:$AY$2,2,0))-((Atempts!AB46-1)*10)))))</f>
        <v/>
      </c>
      <c r="AC46" s="6" t="str">
        <f>IF($B46="","",(IF(Atempts!AC46="","",((HLOOKUP(AC$1,'Assist Tables'!$B$1:$AY$2,2,0))-((Atempts!AC46-1)*10)))))</f>
        <v/>
      </c>
      <c r="AD46" s="6" t="str">
        <f>IF($B46="","",(IF(Atempts!AD46="","",((HLOOKUP(AD$1,'Assist Tables'!$B$1:$AY$2,2,0))-((Atempts!AD46-1)*10)))))</f>
        <v/>
      </c>
      <c r="AE46" s="6" t="str">
        <f>IF($B46="","",(IF(Atempts!AE46="","",((HLOOKUP(AE$1,'Assist Tables'!$B$1:$AY$2,2,0))-((Atempts!AE46-1)*10)))))</f>
        <v/>
      </c>
      <c r="AF46" s="6" t="str">
        <f>IF($B46="","",(IF(Atempts!AF46="","",((HLOOKUP(AF$1,'Assist Tables'!$B$1:$AY$2,2,0))-((Atempts!AF46-1)*10)))))</f>
        <v/>
      </c>
      <c r="AG46" s="6" t="str">
        <f>IF($B46="","",(IF(Atempts!AG46="","",((HLOOKUP(AG$1,'Assist Tables'!$B$1:$AY$2,2,0))-((Atempts!AG46-1)*10)))))</f>
        <v/>
      </c>
      <c r="AH46" s="6" t="str">
        <f>IF($B46="","",(IF(Atempts!AH46="","",((HLOOKUP(AH$1,'Assist Tables'!$B$1:$AY$2,2,0))-((Atempts!AH46-1)*10)))))</f>
        <v/>
      </c>
      <c r="AI46" s="6" t="str">
        <f>IF($B46="","",(IF(Atempts!AI46="","",((HLOOKUP(AI$1,'Assist Tables'!$B$1:$AY$2,2,0))-((Atempts!AI46-1)*10)))))</f>
        <v/>
      </c>
      <c r="AJ46" s="6" t="str">
        <f>IF($B46="","",(IF(Atempts!AJ46="","",((HLOOKUP(AJ$1,'Assist Tables'!$B$1:$AY$2,2,0))-((Atempts!AJ46-1)*10)))))</f>
        <v/>
      </c>
      <c r="AK46" s="6" t="str">
        <f>IF($B46="","",(IF(Atempts!AK46="","",((HLOOKUP(AK$1,'Assist Tables'!$B$1:$AY$2,2,0))-((Atempts!AK46-1)*10)))))</f>
        <v/>
      </c>
      <c r="AL46" s="6" t="str">
        <f>IF($B46="","",(IF(Atempts!AL46="","",((HLOOKUP(AL$1,'Assist Tables'!$B$1:$AY$2,2,0))-((Atempts!AL46-1)*10)))))</f>
        <v/>
      </c>
      <c r="AM46" s="6" t="str">
        <f>IF($B46="","",(IF(Atempts!AM46="","",((HLOOKUP(AM$1,'Assist Tables'!$B$1:$AY$2,2,0))-((Atempts!AM46-1)*10)))))</f>
        <v/>
      </c>
      <c r="AN46" s="6" t="str">
        <f>IF($B46="","",(IF(Atempts!AN46="","",((HLOOKUP(AN$1,'Assist Tables'!$B$1:$AY$2,2,0))-((Atempts!AN46-1)*10)))))</f>
        <v/>
      </c>
      <c r="AO46" s="6" t="str">
        <f>IF($B46="","",(IF(Atempts!AO46="","",((HLOOKUP(AO$1,'Assist Tables'!$B$1:$AY$2,2,0))-((Atempts!AO46-1)*10)))))</f>
        <v/>
      </c>
      <c r="AP46" s="6" t="str">
        <f>IF($B46="","",(IF(Atempts!AP46="","",((HLOOKUP(AP$1,'Assist Tables'!$B$1:$AY$2,2,0))-((Atempts!AP46-1)*10)))))</f>
        <v/>
      </c>
      <c r="AQ46" s="6" t="str">
        <f>IF($B46="","",(IF(Atempts!AQ46="","",((HLOOKUP(AQ$1,'Assist Tables'!$B$1:$AY$2,2,0))-((Atempts!AQ46-1)*10)))))</f>
        <v/>
      </c>
      <c r="AR46" s="6" t="str">
        <f>IF($B46="","",(IF(Atempts!AR46="","",((HLOOKUP(AR$1,'Assist Tables'!$B$1:$AY$2,2,0))-((Atempts!AR46-1)*10)))))</f>
        <v/>
      </c>
      <c r="AS46" s="6" t="str">
        <f>IF($B46="","",(IF(Atempts!AS46="","",((HLOOKUP(AS$1,'Assist Tables'!$B$1:$AY$2,2,0))-((Atempts!AS46-1)*10)))))</f>
        <v/>
      </c>
      <c r="AT46" s="6" t="str">
        <f>IF($B46="","",(IF(Atempts!AT46="","",((HLOOKUP(AT$1,'Assist Tables'!$B$1:$AY$2,2,0))-((Atempts!AT46-1)*10)))))</f>
        <v/>
      </c>
      <c r="AU46" s="6" t="str">
        <f>IF($B46="","",(IF(Atempts!AU46="","",((HLOOKUP(AU$1,'Assist Tables'!$B$1:$AY$2,2,0))-((Atempts!AU46-1)*10)))))</f>
        <v/>
      </c>
      <c r="AV46" s="6" t="str">
        <f>IF($B46="","",(IF(Atempts!AV46="","",((HLOOKUP(AV$1,'Assist Tables'!$B$1:$AY$2,2,0))-((Atempts!AV46-1)*10)))))</f>
        <v/>
      </c>
      <c r="AW46" s="6" t="str">
        <f>IF($B46="","",(IF(Atempts!AW46="","",((HLOOKUP(AW$1,'Assist Tables'!$B$1:$AY$2,2,0))-((Atempts!AW46-1)*10)))))</f>
        <v/>
      </c>
      <c r="AX46" s="6" t="str">
        <f>IF($B46="","",(IF(Atempts!AX46="","",((HLOOKUP(AX$1,'Assist Tables'!$B$1:$AY$2,2,0))-((Atempts!AX46-1)*10)))))</f>
        <v/>
      </c>
      <c r="AY46" s="6" t="str">
        <f>IF($B46="","",(IF(Atempts!AY46="","",((HLOOKUP(AY$1,'Assist Tables'!$B$1:$AY$2,2,0))-((Atempts!AY46-1)*10)))))</f>
        <v/>
      </c>
      <c r="AZ46" s="6" t="str">
        <f>IF($B46="","",(IF(Atempts!AZ46="","",((HLOOKUP(AZ$1,'Assist Tables'!$B$1:$AY$2,2,0))-((Atempts!AZ46-1)*10)))))</f>
        <v/>
      </c>
      <c r="BA46" s="2"/>
    </row>
    <row r="47" spans="1:53" ht="14.25" customHeight="1" x14ac:dyDescent="0.25">
      <c r="A47" s="19">
        <f>IF(Competitors!A47="","",Competitors!A47)</f>
        <v>46</v>
      </c>
      <c r="B47" s="25" t="str">
        <f>IF(Competitors!B47=0,"",Competitors!B47)</f>
        <v>יותם שיין</v>
      </c>
      <c r="C47" s="6" t="str">
        <f>IF($B47="","",(IF(Atempts!C47="","",((HLOOKUP(C$1,'Assist Tables'!$B$1:$AY$2,2,0))-((Atempts!C47-1)*10)))))</f>
        <v/>
      </c>
      <c r="D47" s="6" t="str">
        <f>IF($B47="","",(IF(Atempts!D47="","",((HLOOKUP(D$1,'Assist Tables'!$B$1:$AY$2,2,0))-((Atempts!D47-1)*10)))))</f>
        <v/>
      </c>
      <c r="E47" s="6" t="str">
        <f>IF($B47="","",(IF(Atempts!E47="","",((HLOOKUP(E$1,'Assist Tables'!$B$1:$AY$2,2,0))-((Atempts!E47-1)*10)))))</f>
        <v/>
      </c>
      <c r="F47" s="6" t="str">
        <f>IF($B47="","",(IF(Atempts!F47="","",((HLOOKUP(F$1,'Assist Tables'!$B$1:$AY$2,2,0))-((Atempts!F47-1)*10)))))</f>
        <v/>
      </c>
      <c r="G47" s="6" t="str">
        <f>IF($B47="","",(IF(Atempts!G47="","",((HLOOKUP(G$1,'Assist Tables'!$B$1:$AY$2,2,0))-((Atempts!G47-1)*10)))))</f>
        <v/>
      </c>
      <c r="H47" s="6" t="str">
        <f>IF($B47="","",(IF(Atempts!H47="","",((HLOOKUP(H$1,'Assist Tables'!$B$1:$AY$2,2,0))-((Atempts!H47-1)*10)))))</f>
        <v/>
      </c>
      <c r="I47" s="6" t="str">
        <f>IF($B47="","",(IF(Atempts!I47="","",((HLOOKUP(I$1,'Assist Tables'!$B$1:$AY$2,2,0))-((Atempts!I47-1)*10)))))</f>
        <v/>
      </c>
      <c r="J47" s="6" t="str">
        <f>IF($B47="","",(IF(Atempts!J47="","",((HLOOKUP(J$1,'Assist Tables'!$B$1:$AY$2,2,0))-((Atempts!J47-1)*10)))))</f>
        <v/>
      </c>
      <c r="K47" s="6" t="str">
        <f>IF($B47="","",(IF(Atempts!K47="","",((HLOOKUP(K$1,'Assist Tables'!$B$1:$AY$2,2,0))-((Atempts!K47-1)*10)))))</f>
        <v/>
      </c>
      <c r="L47" s="6" t="str">
        <f>IF($B47="","",(IF(Atempts!L47="","",((HLOOKUP(L$1,'Assist Tables'!$B$1:$AY$2,2,0))-((Atempts!L47-1)*10)))))</f>
        <v/>
      </c>
      <c r="M47" s="6" t="str">
        <f>IF($B47="","",(IF(Atempts!M47="","",((HLOOKUP(M$1,'Assist Tables'!$B$1:$AY$2,2,0))-((Atempts!M47-1)*10)))))</f>
        <v/>
      </c>
      <c r="N47" s="6" t="str">
        <f>IF($B47="","",(IF(Atempts!N47="","",((HLOOKUP(N$1,'Assist Tables'!$B$1:$AY$2,2,0))-((Atempts!N47-1)*10)))))</f>
        <v/>
      </c>
      <c r="O47" s="6" t="str">
        <f>IF($B47="","",(IF(Atempts!O47="","",((HLOOKUP(O$1,'Assist Tables'!$B$1:$AY$2,2,0))-((Atempts!O47-1)*10)))))</f>
        <v/>
      </c>
      <c r="P47" s="6" t="str">
        <f>IF($B47="","",(IF(Atempts!P47="","",((HLOOKUP(P$1,'Assist Tables'!$B$1:$AY$2,2,0))-((Atempts!P47-1)*10)))))</f>
        <v/>
      </c>
      <c r="Q47" s="6" t="str">
        <f>IF($B47="","",(IF(Atempts!Q47="","",((HLOOKUP(Q$1,'Assist Tables'!$B$1:$AY$2,2,0))-((Atempts!Q47-1)*10)))))</f>
        <v/>
      </c>
      <c r="R47" s="6" t="str">
        <f>IF($B47="","",(IF(Atempts!R47="","",((HLOOKUP(R$1,'Assist Tables'!$B$1:$AY$2,2,0))-((Atempts!R47-1)*10)))))</f>
        <v/>
      </c>
      <c r="S47" s="6" t="str">
        <f>IF($B47="","",(IF(Atempts!S47="","",((HLOOKUP(S$1,'Assist Tables'!$B$1:$AY$2,2,0))-((Atempts!S47-1)*10)))))</f>
        <v/>
      </c>
      <c r="T47" s="6" t="str">
        <f>IF($B47="","",(IF(Atempts!T47="","",((HLOOKUP(T$1,'Assist Tables'!$B$1:$AY$2,2,0))-((Atempts!T47-1)*10)))))</f>
        <v/>
      </c>
      <c r="U47" s="6" t="str">
        <f>IF($B47="","",(IF(Atempts!U47="","",((HLOOKUP(U$1,'Assist Tables'!$B$1:$AY$2,2,0))-((Atempts!U47-1)*10)))))</f>
        <v/>
      </c>
      <c r="V47" s="6" t="str">
        <f>IF($B47="","",(IF(Atempts!V47="","",((HLOOKUP(V$1,'Assist Tables'!$B$1:$AY$2,2,0))-((Atempts!V47-1)*10)))))</f>
        <v/>
      </c>
      <c r="W47" s="6" t="str">
        <f>IF($B47="","",(IF(Atempts!W47="","",((HLOOKUP(W$1,'Assist Tables'!$B$1:$AY$2,2,0))-((Atempts!W47-1)*10)))))</f>
        <v/>
      </c>
      <c r="X47" s="6" t="str">
        <f>IF($B47="","",(IF(Atempts!X47="","",((HLOOKUP(X$1,'Assist Tables'!$B$1:$AY$2,2,0))-((Atempts!X47-1)*10)))))</f>
        <v/>
      </c>
      <c r="Y47" s="6" t="str">
        <f>IF($B47="","",(IF(Atempts!Y47="","",((HLOOKUP(Y$1,'Assist Tables'!$B$1:$AY$2,2,0))-((Atempts!Y47-1)*10)))))</f>
        <v/>
      </c>
      <c r="Z47" s="6" t="str">
        <f>IF($B47="","",(IF(Atempts!Z47="","",((HLOOKUP(Z$1,'Assist Tables'!$B$1:$AY$2,2,0))-((Atempts!Z47-1)*10)))))</f>
        <v/>
      </c>
      <c r="AA47" s="6" t="str">
        <f>IF($B47="","",(IF(Atempts!AA47="","",((HLOOKUP(AA$1,'Assist Tables'!$B$1:$AY$2,2,0))-((Atempts!AA47-1)*10)))))</f>
        <v/>
      </c>
      <c r="AB47" s="6" t="str">
        <f>IF($B47="","",(IF(Atempts!AB47="","",((HLOOKUP(AB$1,'Assist Tables'!$B$1:$AY$2,2,0))-((Atempts!AB47-1)*10)))))</f>
        <v/>
      </c>
      <c r="AC47" s="6" t="str">
        <f>IF($B47="","",(IF(Atempts!AC47="","",((HLOOKUP(AC$1,'Assist Tables'!$B$1:$AY$2,2,0))-((Atempts!AC47-1)*10)))))</f>
        <v/>
      </c>
      <c r="AD47" s="6" t="str">
        <f>IF($B47="","",(IF(Atempts!AD47="","",((HLOOKUP(AD$1,'Assist Tables'!$B$1:$AY$2,2,0))-((Atempts!AD47-1)*10)))))</f>
        <v/>
      </c>
      <c r="AE47" s="6" t="str">
        <f>IF($B47="","",(IF(Atempts!AE47="","",((HLOOKUP(AE$1,'Assist Tables'!$B$1:$AY$2,2,0))-((Atempts!AE47-1)*10)))))</f>
        <v/>
      </c>
      <c r="AF47" s="6" t="str">
        <f>IF($B47="","",(IF(Atempts!AF47="","",((HLOOKUP(AF$1,'Assist Tables'!$B$1:$AY$2,2,0))-((Atempts!AF47-1)*10)))))</f>
        <v/>
      </c>
      <c r="AG47" s="6" t="str">
        <f>IF($B47="","",(IF(Atempts!AG47="","",((HLOOKUP(AG$1,'Assist Tables'!$B$1:$AY$2,2,0))-((Atempts!AG47-1)*10)))))</f>
        <v/>
      </c>
      <c r="AH47" s="6" t="str">
        <f>IF($B47="","",(IF(Atempts!AH47="","",((HLOOKUP(AH$1,'Assist Tables'!$B$1:$AY$2,2,0))-((Atempts!AH47-1)*10)))))</f>
        <v/>
      </c>
      <c r="AI47" s="6" t="str">
        <f>IF($B47="","",(IF(Atempts!AI47="","",((HLOOKUP(AI$1,'Assist Tables'!$B$1:$AY$2,2,0))-((Atempts!AI47-1)*10)))))</f>
        <v/>
      </c>
      <c r="AJ47" s="6" t="str">
        <f>IF($B47="","",(IF(Atempts!AJ47="","",((HLOOKUP(AJ$1,'Assist Tables'!$B$1:$AY$2,2,0))-((Atempts!AJ47-1)*10)))))</f>
        <v/>
      </c>
      <c r="AK47" s="6" t="str">
        <f>IF($B47="","",(IF(Atempts!AK47="","",((HLOOKUP(AK$1,'Assist Tables'!$B$1:$AY$2,2,0))-((Atempts!AK47-1)*10)))))</f>
        <v/>
      </c>
      <c r="AL47" s="6" t="str">
        <f>IF($B47="","",(IF(Atempts!AL47="","",((HLOOKUP(AL$1,'Assist Tables'!$B$1:$AY$2,2,0))-((Atempts!AL47-1)*10)))))</f>
        <v/>
      </c>
      <c r="AM47" s="6" t="str">
        <f>IF($B47="","",(IF(Atempts!AM47="","",((HLOOKUP(AM$1,'Assist Tables'!$B$1:$AY$2,2,0))-((Atempts!AM47-1)*10)))))</f>
        <v/>
      </c>
      <c r="AN47" s="6" t="str">
        <f>IF($B47="","",(IF(Atempts!AN47="","",((HLOOKUP(AN$1,'Assist Tables'!$B$1:$AY$2,2,0))-((Atempts!AN47-1)*10)))))</f>
        <v/>
      </c>
      <c r="AO47" s="6" t="str">
        <f>IF($B47="","",(IF(Atempts!AO47="","",((HLOOKUP(AO$1,'Assist Tables'!$B$1:$AY$2,2,0))-((Atempts!AO47-1)*10)))))</f>
        <v/>
      </c>
      <c r="AP47" s="6" t="str">
        <f>IF($B47="","",(IF(Atempts!AP47="","",((HLOOKUP(AP$1,'Assist Tables'!$B$1:$AY$2,2,0))-((Atempts!AP47-1)*10)))))</f>
        <v/>
      </c>
      <c r="AQ47" s="6" t="str">
        <f>IF($B47="","",(IF(Atempts!AQ47="","",((HLOOKUP(AQ$1,'Assist Tables'!$B$1:$AY$2,2,0))-((Atempts!AQ47-1)*10)))))</f>
        <v/>
      </c>
      <c r="AR47" s="6" t="str">
        <f>IF($B47="","",(IF(Atempts!AR47="","",((HLOOKUP(AR$1,'Assist Tables'!$B$1:$AY$2,2,0))-((Atempts!AR47-1)*10)))))</f>
        <v/>
      </c>
      <c r="AS47" s="6" t="str">
        <f>IF($B47="","",(IF(Atempts!AS47="","",((HLOOKUP(AS$1,'Assist Tables'!$B$1:$AY$2,2,0))-((Atempts!AS47-1)*10)))))</f>
        <v/>
      </c>
      <c r="AT47" s="6" t="str">
        <f>IF($B47="","",(IF(Atempts!AT47="","",((HLOOKUP(AT$1,'Assist Tables'!$B$1:$AY$2,2,0))-((Atempts!AT47-1)*10)))))</f>
        <v/>
      </c>
      <c r="AU47" s="6" t="str">
        <f>IF($B47="","",(IF(Atempts!AU47="","",((HLOOKUP(AU$1,'Assist Tables'!$B$1:$AY$2,2,0))-((Atempts!AU47-1)*10)))))</f>
        <v/>
      </c>
      <c r="AV47" s="6" t="str">
        <f>IF($B47="","",(IF(Atempts!AV47="","",((HLOOKUP(AV$1,'Assist Tables'!$B$1:$AY$2,2,0))-((Atempts!AV47-1)*10)))))</f>
        <v/>
      </c>
      <c r="AW47" s="6" t="str">
        <f>IF($B47="","",(IF(Atempts!AW47="","",((HLOOKUP(AW$1,'Assist Tables'!$B$1:$AY$2,2,0))-((Atempts!AW47-1)*10)))))</f>
        <v/>
      </c>
      <c r="AX47" s="6" t="str">
        <f>IF($B47="","",(IF(Atempts!AX47="","",((HLOOKUP(AX$1,'Assist Tables'!$B$1:$AY$2,2,0))-((Atempts!AX47-1)*10)))))</f>
        <v/>
      </c>
      <c r="AY47" s="6" t="str">
        <f>IF($B47="","",(IF(Atempts!AY47="","",((HLOOKUP(AY$1,'Assist Tables'!$B$1:$AY$2,2,0))-((Atempts!AY47-1)*10)))))</f>
        <v/>
      </c>
      <c r="AZ47" s="6" t="str">
        <f>IF($B47="","",(IF(Atempts!AZ47="","",((HLOOKUP(AZ$1,'Assist Tables'!$B$1:$AY$2,2,0))-((Atempts!AZ47-1)*10)))))</f>
        <v/>
      </c>
      <c r="BA47" s="2"/>
    </row>
    <row r="48" spans="1:53" ht="14.25" customHeight="1" x14ac:dyDescent="0.25">
      <c r="A48" s="19">
        <f>IF(Competitors!A48="","",Competitors!A48)</f>
        <v>47</v>
      </c>
      <c r="B48" s="25" t="str">
        <f>IF(Competitors!B48=0,"",Competitors!B48)</f>
        <v>ינאי  נימצן</v>
      </c>
      <c r="C48" s="6" t="str">
        <f>IF($B48="","",(IF(Atempts!C48="","",((HLOOKUP(C$1,'Assist Tables'!$B$1:$AY$2,2,0))-((Atempts!C48-1)*10)))))</f>
        <v/>
      </c>
      <c r="D48" s="6" t="str">
        <f>IF($B48="","",(IF(Atempts!D48="","",((HLOOKUP(D$1,'Assist Tables'!$B$1:$AY$2,2,0))-((Atempts!D48-1)*10)))))</f>
        <v/>
      </c>
      <c r="E48" s="6" t="str">
        <f>IF($B48="","",(IF(Atempts!E48="","",((HLOOKUP(E$1,'Assist Tables'!$B$1:$AY$2,2,0))-((Atempts!E48-1)*10)))))</f>
        <v/>
      </c>
      <c r="F48" s="6" t="str">
        <f>IF($B48="","",(IF(Atempts!F48="","",((HLOOKUP(F$1,'Assist Tables'!$B$1:$AY$2,2,0))-((Atempts!F48-1)*10)))))</f>
        <v/>
      </c>
      <c r="G48" s="6" t="str">
        <f>IF($B48="","",(IF(Atempts!G48="","",((HLOOKUP(G$1,'Assist Tables'!$B$1:$AY$2,2,0))-((Atempts!G48-1)*10)))))</f>
        <v/>
      </c>
      <c r="H48" s="6" t="str">
        <f>IF($B48="","",(IF(Atempts!H48="","",((HLOOKUP(H$1,'Assist Tables'!$B$1:$AY$2,2,0))-((Atempts!H48-1)*10)))))</f>
        <v/>
      </c>
      <c r="I48" s="6" t="str">
        <f>IF($B48="","",(IF(Atempts!I48="","",((HLOOKUP(I$1,'Assist Tables'!$B$1:$AY$2,2,0))-((Atempts!I48-1)*10)))))</f>
        <v/>
      </c>
      <c r="J48" s="6" t="str">
        <f>IF($B48="","",(IF(Atempts!J48="","",((HLOOKUP(J$1,'Assist Tables'!$B$1:$AY$2,2,0))-((Atempts!J48-1)*10)))))</f>
        <v/>
      </c>
      <c r="K48" s="6" t="str">
        <f>IF($B48="","",(IF(Atempts!K48="","",((HLOOKUP(K$1,'Assist Tables'!$B$1:$AY$2,2,0))-((Atempts!K48-1)*10)))))</f>
        <v/>
      </c>
      <c r="L48" s="6" t="str">
        <f>IF($B48="","",(IF(Atempts!L48="","",((HLOOKUP(L$1,'Assist Tables'!$B$1:$AY$2,2,0))-((Atempts!L48-1)*10)))))</f>
        <v/>
      </c>
      <c r="M48" s="6" t="str">
        <f>IF($B48="","",(IF(Atempts!M48="","",((HLOOKUP(M$1,'Assist Tables'!$B$1:$AY$2,2,0))-((Atempts!M48-1)*10)))))</f>
        <v/>
      </c>
      <c r="N48" s="6" t="str">
        <f>IF($B48="","",(IF(Atempts!N48="","",((HLOOKUP(N$1,'Assist Tables'!$B$1:$AY$2,2,0))-((Atempts!N48-1)*10)))))</f>
        <v/>
      </c>
      <c r="O48" s="6" t="str">
        <f>IF($B48="","",(IF(Atempts!O48="","",((HLOOKUP(O$1,'Assist Tables'!$B$1:$AY$2,2,0))-((Atempts!O48-1)*10)))))</f>
        <v/>
      </c>
      <c r="P48" s="6" t="str">
        <f>IF($B48="","",(IF(Atempts!P48="","",((HLOOKUP(P$1,'Assist Tables'!$B$1:$AY$2,2,0))-((Atempts!P48-1)*10)))))</f>
        <v/>
      </c>
      <c r="Q48" s="6" t="str">
        <f>IF($B48="","",(IF(Atempts!Q48="","",((HLOOKUP(Q$1,'Assist Tables'!$B$1:$AY$2,2,0))-((Atempts!Q48-1)*10)))))</f>
        <v/>
      </c>
      <c r="R48" s="6" t="str">
        <f>IF($B48="","",(IF(Atempts!R48="","",((HLOOKUP(R$1,'Assist Tables'!$B$1:$AY$2,2,0))-((Atempts!R48-1)*10)))))</f>
        <v/>
      </c>
      <c r="S48" s="6" t="str">
        <f>IF($B48="","",(IF(Atempts!S48="","",((HLOOKUP(S$1,'Assist Tables'!$B$1:$AY$2,2,0))-((Atempts!S48-1)*10)))))</f>
        <v/>
      </c>
      <c r="T48" s="6" t="str">
        <f>IF($B48="","",(IF(Atempts!T48="","",((HLOOKUP(T$1,'Assist Tables'!$B$1:$AY$2,2,0))-((Atempts!T48-1)*10)))))</f>
        <v/>
      </c>
      <c r="U48" s="6" t="str">
        <f>IF($B48="","",(IF(Atempts!U48="","",((HLOOKUP(U$1,'Assist Tables'!$B$1:$AY$2,2,0))-((Atempts!U48-1)*10)))))</f>
        <v/>
      </c>
      <c r="V48" s="6" t="str">
        <f>IF($B48="","",(IF(Atempts!V48="","",((HLOOKUP(V$1,'Assist Tables'!$B$1:$AY$2,2,0))-((Atempts!V48-1)*10)))))</f>
        <v/>
      </c>
      <c r="W48" s="6" t="str">
        <f>IF($B48="","",(IF(Atempts!W48="","",((HLOOKUP(W$1,'Assist Tables'!$B$1:$AY$2,2,0))-((Atempts!W48-1)*10)))))</f>
        <v/>
      </c>
      <c r="X48" s="6" t="str">
        <f>IF($B48="","",(IF(Atempts!X48="","",((HLOOKUP(X$1,'Assist Tables'!$B$1:$AY$2,2,0))-((Atempts!X48-1)*10)))))</f>
        <v/>
      </c>
      <c r="Y48" s="6" t="str">
        <f>IF($B48="","",(IF(Atempts!Y48="","",((HLOOKUP(Y$1,'Assist Tables'!$B$1:$AY$2,2,0))-((Atempts!Y48-1)*10)))))</f>
        <v/>
      </c>
      <c r="Z48" s="6" t="str">
        <f>IF($B48="","",(IF(Atempts!Z48="","",((HLOOKUP(Z$1,'Assist Tables'!$B$1:$AY$2,2,0))-((Atempts!Z48-1)*10)))))</f>
        <v/>
      </c>
      <c r="AA48" s="6" t="str">
        <f>IF($B48="","",(IF(Atempts!AA48="","",((HLOOKUP(AA$1,'Assist Tables'!$B$1:$AY$2,2,0))-((Atempts!AA48-1)*10)))))</f>
        <v/>
      </c>
      <c r="AB48" s="6" t="str">
        <f>IF($B48="","",(IF(Atempts!AB48="","",((HLOOKUP(AB$1,'Assist Tables'!$B$1:$AY$2,2,0))-((Atempts!AB48-1)*10)))))</f>
        <v/>
      </c>
      <c r="AC48" s="6" t="str">
        <f>IF($B48="","",(IF(Atempts!AC48="","",((HLOOKUP(AC$1,'Assist Tables'!$B$1:$AY$2,2,0))-((Atempts!AC48-1)*10)))))</f>
        <v/>
      </c>
      <c r="AD48" s="6" t="str">
        <f>IF($B48="","",(IF(Atempts!AD48="","",((HLOOKUP(AD$1,'Assist Tables'!$B$1:$AY$2,2,0))-((Atempts!AD48-1)*10)))))</f>
        <v/>
      </c>
      <c r="AE48" s="6" t="str">
        <f>IF($B48="","",(IF(Atempts!AE48="","",((HLOOKUP(AE$1,'Assist Tables'!$B$1:$AY$2,2,0))-((Atempts!AE48-1)*10)))))</f>
        <v/>
      </c>
      <c r="AF48" s="6" t="str">
        <f>IF($B48="","",(IF(Atempts!AF48="","",((HLOOKUP(AF$1,'Assist Tables'!$B$1:$AY$2,2,0))-((Atempts!AF48-1)*10)))))</f>
        <v/>
      </c>
      <c r="AG48" s="6" t="str">
        <f>IF($B48="","",(IF(Atempts!AG48="","",((HLOOKUP(AG$1,'Assist Tables'!$B$1:$AY$2,2,0))-((Atempts!AG48-1)*10)))))</f>
        <v/>
      </c>
      <c r="AH48" s="6" t="str">
        <f>IF($B48="","",(IF(Atempts!AH48="","",((HLOOKUP(AH$1,'Assist Tables'!$B$1:$AY$2,2,0))-((Atempts!AH48-1)*10)))))</f>
        <v/>
      </c>
      <c r="AI48" s="6" t="str">
        <f>IF($B48="","",(IF(Atempts!AI48="","",((HLOOKUP(AI$1,'Assist Tables'!$B$1:$AY$2,2,0))-((Atempts!AI48-1)*10)))))</f>
        <v/>
      </c>
      <c r="AJ48" s="6" t="str">
        <f>IF($B48="","",(IF(Atempts!AJ48="","",((HLOOKUP(AJ$1,'Assist Tables'!$B$1:$AY$2,2,0))-((Atempts!AJ48-1)*10)))))</f>
        <v/>
      </c>
      <c r="AK48" s="6" t="str">
        <f>IF($B48="","",(IF(Atempts!AK48="","",((HLOOKUP(AK$1,'Assist Tables'!$B$1:$AY$2,2,0))-((Atempts!AK48-1)*10)))))</f>
        <v/>
      </c>
      <c r="AL48" s="6" t="str">
        <f>IF($B48="","",(IF(Atempts!AL48="","",((HLOOKUP(AL$1,'Assist Tables'!$B$1:$AY$2,2,0))-((Atempts!AL48-1)*10)))))</f>
        <v/>
      </c>
      <c r="AM48" s="6" t="str">
        <f>IF($B48="","",(IF(Atempts!AM48="","",((HLOOKUP(AM$1,'Assist Tables'!$B$1:$AY$2,2,0))-((Atempts!AM48-1)*10)))))</f>
        <v/>
      </c>
      <c r="AN48" s="6" t="str">
        <f>IF($B48="","",(IF(Atempts!AN48="","",((HLOOKUP(AN$1,'Assist Tables'!$B$1:$AY$2,2,0))-((Atempts!AN48-1)*10)))))</f>
        <v/>
      </c>
      <c r="AO48" s="6" t="str">
        <f>IF($B48="","",(IF(Atempts!AO48="","",((HLOOKUP(AO$1,'Assist Tables'!$B$1:$AY$2,2,0))-((Atempts!AO48-1)*10)))))</f>
        <v/>
      </c>
      <c r="AP48" s="6" t="str">
        <f>IF($B48="","",(IF(Atempts!AP48="","",((HLOOKUP(AP$1,'Assist Tables'!$B$1:$AY$2,2,0))-((Atempts!AP48-1)*10)))))</f>
        <v/>
      </c>
      <c r="AQ48" s="6" t="str">
        <f>IF($B48="","",(IF(Atempts!AQ48="","",((HLOOKUP(AQ$1,'Assist Tables'!$B$1:$AY$2,2,0))-((Atempts!AQ48-1)*10)))))</f>
        <v/>
      </c>
      <c r="AR48" s="6" t="str">
        <f>IF($B48="","",(IF(Atempts!AR48="","",((HLOOKUP(AR$1,'Assist Tables'!$B$1:$AY$2,2,0))-((Atempts!AR48-1)*10)))))</f>
        <v/>
      </c>
      <c r="AS48" s="6" t="str">
        <f>IF($B48="","",(IF(Atempts!AS48="","",((HLOOKUP(AS$1,'Assist Tables'!$B$1:$AY$2,2,0))-((Atempts!AS48-1)*10)))))</f>
        <v/>
      </c>
      <c r="AT48" s="6" t="str">
        <f>IF($B48="","",(IF(Atempts!AT48="","",((HLOOKUP(AT$1,'Assist Tables'!$B$1:$AY$2,2,0))-((Atempts!AT48-1)*10)))))</f>
        <v/>
      </c>
      <c r="AU48" s="6" t="str">
        <f>IF($B48="","",(IF(Atempts!AU48="","",((HLOOKUP(AU$1,'Assist Tables'!$B$1:$AY$2,2,0))-((Atempts!AU48-1)*10)))))</f>
        <v/>
      </c>
      <c r="AV48" s="6" t="str">
        <f>IF($B48="","",(IF(Atempts!AV48="","",((HLOOKUP(AV$1,'Assist Tables'!$B$1:$AY$2,2,0))-((Atempts!AV48-1)*10)))))</f>
        <v/>
      </c>
      <c r="AW48" s="6" t="str">
        <f>IF($B48="","",(IF(Atempts!AW48="","",((HLOOKUP(AW$1,'Assist Tables'!$B$1:$AY$2,2,0))-((Atempts!AW48-1)*10)))))</f>
        <v/>
      </c>
      <c r="AX48" s="6" t="str">
        <f>IF($B48="","",(IF(Atempts!AX48="","",((HLOOKUP(AX$1,'Assist Tables'!$B$1:$AY$2,2,0))-((Atempts!AX48-1)*10)))))</f>
        <v/>
      </c>
      <c r="AY48" s="6" t="str">
        <f>IF($B48="","",(IF(Atempts!AY48="","",((HLOOKUP(AY$1,'Assist Tables'!$B$1:$AY$2,2,0))-((Atempts!AY48-1)*10)))))</f>
        <v/>
      </c>
      <c r="AZ48" s="6" t="str">
        <f>IF($B48="","",(IF(Atempts!AZ48="","",((HLOOKUP(AZ$1,'Assist Tables'!$B$1:$AY$2,2,0))-((Atempts!AZ48-1)*10)))))</f>
        <v/>
      </c>
      <c r="BA48" s="2"/>
    </row>
    <row r="49" spans="1:53" ht="14.25" customHeight="1" x14ac:dyDescent="0.25">
      <c r="A49" s="19">
        <f>IF(Competitors!A49="","",Competitors!A49)</f>
        <v>48</v>
      </c>
      <c r="B49" s="25" t="str">
        <f>IF(Competitors!B49=0,"",Competitors!B49)</f>
        <v>ינאי גור לביא</v>
      </c>
      <c r="C49" s="6" t="str">
        <f>IF($B49="","",(IF(Atempts!C49="","",((HLOOKUP(C$1,'Assist Tables'!$B$1:$AY$2,2,0))-((Atempts!C49-1)*10)))))</f>
        <v/>
      </c>
      <c r="D49" s="6" t="str">
        <f>IF($B49="","",(IF(Atempts!D49="","",((HLOOKUP(D$1,'Assist Tables'!$B$1:$AY$2,2,0))-((Atempts!D49-1)*10)))))</f>
        <v/>
      </c>
      <c r="E49" s="6" t="str">
        <f>IF($B49="","",(IF(Atempts!E49="","",((HLOOKUP(E$1,'Assist Tables'!$B$1:$AY$2,2,0))-((Atempts!E49-1)*10)))))</f>
        <v/>
      </c>
      <c r="F49" s="6" t="str">
        <f>IF($B49="","",(IF(Atempts!F49="","",((HLOOKUP(F$1,'Assist Tables'!$B$1:$AY$2,2,0))-((Atempts!F49-1)*10)))))</f>
        <v/>
      </c>
      <c r="G49" s="6" t="str">
        <f>IF($B49="","",(IF(Atempts!G49="","",((HLOOKUP(G$1,'Assist Tables'!$B$1:$AY$2,2,0))-((Atempts!G49-1)*10)))))</f>
        <v/>
      </c>
      <c r="H49" s="6" t="str">
        <f>IF($B49="","",(IF(Atempts!H49="","",((HLOOKUP(H$1,'Assist Tables'!$B$1:$AY$2,2,0))-((Atempts!H49-1)*10)))))</f>
        <v/>
      </c>
      <c r="I49" s="6" t="str">
        <f>IF($B49="","",(IF(Atempts!I49="","",((HLOOKUP(I$1,'Assist Tables'!$B$1:$AY$2,2,0))-((Atempts!I49-1)*10)))))</f>
        <v/>
      </c>
      <c r="J49" s="6" t="str">
        <f>IF($B49="","",(IF(Atempts!J49="","",((HLOOKUP(J$1,'Assist Tables'!$B$1:$AY$2,2,0))-((Atempts!J49-1)*10)))))</f>
        <v/>
      </c>
      <c r="K49" s="6" t="str">
        <f>IF($B49="","",(IF(Atempts!K49="","",((HLOOKUP(K$1,'Assist Tables'!$B$1:$AY$2,2,0))-((Atempts!K49-1)*10)))))</f>
        <v/>
      </c>
      <c r="L49" s="6" t="str">
        <f>IF($B49="","",(IF(Atempts!L49="","",((HLOOKUP(L$1,'Assist Tables'!$B$1:$AY$2,2,0))-((Atempts!L49-1)*10)))))</f>
        <v/>
      </c>
      <c r="M49" s="6" t="str">
        <f>IF($B49="","",(IF(Atempts!M49="","",((HLOOKUP(M$1,'Assist Tables'!$B$1:$AY$2,2,0))-((Atempts!M49-1)*10)))))</f>
        <v/>
      </c>
      <c r="N49" s="6" t="str">
        <f>IF($B49="","",(IF(Atempts!N49="","",((HLOOKUP(N$1,'Assist Tables'!$B$1:$AY$2,2,0))-((Atempts!N49-1)*10)))))</f>
        <v/>
      </c>
      <c r="O49" s="6" t="str">
        <f>IF($B49="","",(IF(Atempts!O49="","",((HLOOKUP(O$1,'Assist Tables'!$B$1:$AY$2,2,0))-((Atempts!O49-1)*10)))))</f>
        <v/>
      </c>
      <c r="P49" s="6" t="str">
        <f>IF($B49="","",(IF(Atempts!P49="","",((HLOOKUP(P$1,'Assist Tables'!$B$1:$AY$2,2,0))-((Atempts!P49-1)*10)))))</f>
        <v/>
      </c>
      <c r="Q49" s="6" t="str">
        <f>IF($B49="","",(IF(Atempts!Q49="","",((HLOOKUP(Q$1,'Assist Tables'!$B$1:$AY$2,2,0))-((Atempts!Q49-1)*10)))))</f>
        <v/>
      </c>
      <c r="R49" s="6" t="str">
        <f>IF($B49="","",(IF(Atempts!R49="","",((HLOOKUP(R$1,'Assist Tables'!$B$1:$AY$2,2,0))-((Atempts!R49-1)*10)))))</f>
        <v/>
      </c>
      <c r="S49" s="6" t="str">
        <f>IF($B49="","",(IF(Atempts!S49="","",((HLOOKUP(S$1,'Assist Tables'!$B$1:$AY$2,2,0))-((Atempts!S49-1)*10)))))</f>
        <v/>
      </c>
      <c r="T49" s="6" t="str">
        <f>IF($B49="","",(IF(Atempts!T49="","",((HLOOKUP(T$1,'Assist Tables'!$B$1:$AY$2,2,0))-((Atempts!T49-1)*10)))))</f>
        <v/>
      </c>
      <c r="U49" s="6" t="str">
        <f>IF($B49="","",(IF(Atempts!U49="","",((HLOOKUP(U$1,'Assist Tables'!$B$1:$AY$2,2,0))-((Atempts!U49-1)*10)))))</f>
        <v/>
      </c>
      <c r="V49" s="6" t="str">
        <f>IF($B49="","",(IF(Atempts!V49="","",((HLOOKUP(V$1,'Assist Tables'!$B$1:$AY$2,2,0))-((Atempts!V49-1)*10)))))</f>
        <v/>
      </c>
      <c r="W49" s="6" t="str">
        <f>IF($B49="","",(IF(Atempts!W49="","",((HLOOKUP(W$1,'Assist Tables'!$B$1:$AY$2,2,0))-((Atempts!W49-1)*10)))))</f>
        <v/>
      </c>
      <c r="X49" s="6" t="str">
        <f>IF($B49="","",(IF(Atempts!X49="","",((HLOOKUP(X$1,'Assist Tables'!$B$1:$AY$2,2,0))-((Atempts!X49-1)*10)))))</f>
        <v/>
      </c>
      <c r="Y49" s="6" t="str">
        <f>IF($B49="","",(IF(Atempts!Y49="","",((HLOOKUP(Y$1,'Assist Tables'!$B$1:$AY$2,2,0))-((Atempts!Y49-1)*10)))))</f>
        <v/>
      </c>
      <c r="Z49" s="6" t="str">
        <f>IF($B49="","",(IF(Atempts!Z49="","",((HLOOKUP(Z$1,'Assist Tables'!$B$1:$AY$2,2,0))-((Atempts!Z49-1)*10)))))</f>
        <v/>
      </c>
      <c r="AA49" s="6" t="str">
        <f>IF($B49="","",(IF(Atempts!AA49="","",((HLOOKUP(AA$1,'Assist Tables'!$B$1:$AY$2,2,0))-((Atempts!AA49-1)*10)))))</f>
        <v/>
      </c>
      <c r="AB49" s="6" t="str">
        <f>IF($B49="","",(IF(Atempts!AB49="","",((HLOOKUP(AB$1,'Assist Tables'!$B$1:$AY$2,2,0))-((Atempts!AB49-1)*10)))))</f>
        <v/>
      </c>
      <c r="AC49" s="6" t="str">
        <f>IF($B49="","",(IF(Atempts!AC49="","",((HLOOKUP(AC$1,'Assist Tables'!$B$1:$AY$2,2,0))-((Atempts!AC49-1)*10)))))</f>
        <v/>
      </c>
      <c r="AD49" s="6" t="str">
        <f>IF($B49="","",(IF(Atempts!AD49="","",((HLOOKUP(AD$1,'Assist Tables'!$B$1:$AY$2,2,0))-((Atempts!AD49-1)*10)))))</f>
        <v/>
      </c>
      <c r="AE49" s="6" t="str">
        <f>IF($B49="","",(IF(Atempts!AE49="","",((HLOOKUP(AE$1,'Assist Tables'!$B$1:$AY$2,2,0))-((Atempts!AE49-1)*10)))))</f>
        <v/>
      </c>
      <c r="AF49" s="6" t="str">
        <f>IF($B49="","",(IF(Atempts!AF49="","",((HLOOKUP(AF$1,'Assist Tables'!$B$1:$AY$2,2,0))-((Atempts!AF49-1)*10)))))</f>
        <v/>
      </c>
      <c r="AG49" s="6" t="str">
        <f>IF($B49="","",(IF(Atempts!AG49="","",((HLOOKUP(AG$1,'Assist Tables'!$B$1:$AY$2,2,0))-((Atempts!AG49-1)*10)))))</f>
        <v/>
      </c>
      <c r="AH49" s="6" t="str">
        <f>IF($B49="","",(IF(Atempts!AH49="","",((HLOOKUP(AH$1,'Assist Tables'!$B$1:$AY$2,2,0))-((Atempts!AH49-1)*10)))))</f>
        <v/>
      </c>
      <c r="AI49" s="6" t="str">
        <f>IF($B49="","",(IF(Atempts!AI49="","",((HLOOKUP(AI$1,'Assist Tables'!$B$1:$AY$2,2,0))-((Atempts!AI49-1)*10)))))</f>
        <v/>
      </c>
      <c r="AJ49" s="6" t="str">
        <f>IF($B49="","",(IF(Atempts!AJ49="","",((HLOOKUP(AJ$1,'Assist Tables'!$B$1:$AY$2,2,0))-((Atempts!AJ49-1)*10)))))</f>
        <v/>
      </c>
      <c r="AK49" s="6" t="str">
        <f>IF($B49="","",(IF(Atempts!AK49="","",((HLOOKUP(AK$1,'Assist Tables'!$B$1:$AY$2,2,0))-((Atempts!AK49-1)*10)))))</f>
        <v/>
      </c>
      <c r="AL49" s="6" t="str">
        <f>IF($B49="","",(IF(Atempts!AL49="","",((HLOOKUP(AL$1,'Assist Tables'!$B$1:$AY$2,2,0))-((Atempts!AL49-1)*10)))))</f>
        <v/>
      </c>
      <c r="AM49" s="6" t="str">
        <f>IF($B49="","",(IF(Atempts!AM49="","",((HLOOKUP(AM$1,'Assist Tables'!$B$1:$AY$2,2,0))-((Atempts!AM49-1)*10)))))</f>
        <v/>
      </c>
      <c r="AN49" s="6" t="str">
        <f>IF($B49="","",(IF(Atempts!AN49="","",((HLOOKUP(AN$1,'Assist Tables'!$B$1:$AY$2,2,0))-((Atempts!AN49-1)*10)))))</f>
        <v/>
      </c>
      <c r="AO49" s="6" t="str">
        <f>IF($B49="","",(IF(Atempts!AO49="","",((HLOOKUP(AO$1,'Assist Tables'!$B$1:$AY$2,2,0))-((Atempts!AO49-1)*10)))))</f>
        <v/>
      </c>
      <c r="AP49" s="6" t="str">
        <f>IF($B49="","",(IF(Atempts!AP49="","",((HLOOKUP(AP$1,'Assist Tables'!$B$1:$AY$2,2,0))-((Atempts!AP49-1)*10)))))</f>
        <v/>
      </c>
      <c r="AQ49" s="6" t="str">
        <f>IF($B49="","",(IF(Atempts!AQ49="","",((HLOOKUP(AQ$1,'Assist Tables'!$B$1:$AY$2,2,0))-((Atempts!AQ49-1)*10)))))</f>
        <v/>
      </c>
      <c r="AR49" s="6" t="str">
        <f>IF($B49="","",(IF(Atempts!AR49="","",((HLOOKUP(AR$1,'Assist Tables'!$B$1:$AY$2,2,0))-((Atempts!AR49-1)*10)))))</f>
        <v/>
      </c>
      <c r="AS49" s="6" t="str">
        <f>IF($B49="","",(IF(Atempts!AS49="","",((HLOOKUP(AS$1,'Assist Tables'!$B$1:$AY$2,2,0))-((Atempts!AS49-1)*10)))))</f>
        <v/>
      </c>
      <c r="AT49" s="6" t="str">
        <f>IF($B49="","",(IF(Atempts!AT49="","",((HLOOKUP(AT$1,'Assist Tables'!$B$1:$AY$2,2,0))-((Atempts!AT49-1)*10)))))</f>
        <v/>
      </c>
      <c r="AU49" s="6" t="str">
        <f>IF($B49="","",(IF(Atempts!AU49="","",((HLOOKUP(AU$1,'Assist Tables'!$B$1:$AY$2,2,0))-((Atempts!AU49-1)*10)))))</f>
        <v/>
      </c>
      <c r="AV49" s="6" t="str">
        <f>IF($B49="","",(IF(Atempts!AV49="","",((HLOOKUP(AV$1,'Assist Tables'!$B$1:$AY$2,2,0))-((Atempts!AV49-1)*10)))))</f>
        <v/>
      </c>
      <c r="AW49" s="6" t="str">
        <f>IF($B49="","",(IF(Atempts!AW49="","",((HLOOKUP(AW$1,'Assist Tables'!$B$1:$AY$2,2,0))-((Atempts!AW49-1)*10)))))</f>
        <v/>
      </c>
      <c r="AX49" s="6" t="str">
        <f>IF($B49="","",(IF(Atempts!AX49="","",((HLOOKUP(AX$1,'Assist Tables'!$B$1:$AY$2,2,0))-((Atempts!AX49-1)*10)))))</f>
        <v/>
      </c>
      <c r="AY49" s="6" t="str">
        <f>IF($B49="","",(IF(Atempts!AY49="","",((HLOOKUP(AY$1,'Assist Tables'!$B$1:$AY$2,2,0))-((Atempts!AY49-1)*10)))))</f>
        <v/>
      </c>
      <c r="AZ49" s="6" t="str">
        <f>IF($B49="","",(IF(Atempts!AZ49="","",((HLOOKUP(AZ$1,'Assist Tables'!$B$1:$AY$2,2,0))-((Atempts!AZ49-1)*10)))))</f>
        <v/>
      </c>
      <c r="BA49" s="2"/>
    </row>
    <row r="50" spans="1:53" ht="14.25" customHeight="1" x14ac:dyDescent="0.25">
      <c r="A50" s="19">
        <f>IF(Competitors!A50="","",Competitors!A50)</f>
        <v>49</v>
      </c>
      <c r="B50" s="25" t="str">
        <f>IF(Competitors!B50=0,"",Competitors!B50)</f>
        <v>ירין הרמן</v>
      </c>
      <c r="C50" s="6" t="str">
        <f>IF($B50="","",(IF(Atempts!C50="","",((HLOOKUP(C$1,'Assist Tables'!$B$1:$AY$2,2,0))-((Atempts!C50-1)*10)))))</f>
        <v/>
      </c>
      <c r="D50" s="6" t="str">
        <f>IF($B50="","",(IF(Atempts!D50="","",((HLOOKUP(D$1,'Assist Tables'!$B$1:$AY$2,2,0))-((Atempts!D50-1)*10)))))</f>
        <v/>
      </c>
      <c r="E50" s="6" t="str">
        <f>IF($B50="","",(IF(Atempts!E50="","",((HLOOKUP(E$1,'Assist Tables'!$B$1:$AY$2,2,0))-((Atempts!E50-1)*10)))))</f>
        <v/>
      </c>
      <c r="F50" s="6" t="str">
        <f>IF($B50="","",(IF(Atempts!F50="","",((HLOOKUP(F$1,'Assist Tables'!$B$1:$AY$2,2,0))-((Atempts!F50-1)*10)))))</f>
        <v/>
      </c>
      <c r="G50" s="6" t="str">
        <f>IF($B50="","",(IF(Atempts!G50="","",((HLOOKUP(G$1,'Assist Tables'!$B$1:$AY$2,2,0))-((Atempts!G50-1)*10)))))</f>
        <v/>
      </c>
      <c r="H50" s="6" t="str">
        <f>IF($B50="","",(IF(Atempts!H50="","",((HLOOKUP(H$1,'Assist Tables'!$B$1:$AY$2,2,0))-((Atempts!H50-1)*10)))))</f>
        <v/>
      </c>
      <c r="I50" s="6" t="str">
        <f>IF($B50="","",(IF(Atempts!I50="","",((HLOOKUP(I$1,'Assist Tables'!$B$1:$AY$2,2,0))-((Atempts!I50-1)*10)))))</f>
        <v/>
      </c>
      <c r="J50" s="6" t="str">
        <f>IF($B50="","",(IF(Atempts!J50="","",((HLOOKUP(J$1,'Assist Tables'!$B$1:$AY$2,2,0))-((Atempts!J50-1)*10)))))</f>
        <v/>
      </c>
      <c r="K50" s="6" t="str">
        <f>IF($B50="","",(IF(Atempts!K50="","",((HLOOKUP(K$1,'Assist Tables'!$B$1:$AY$2,2,0))-((Atempts!K50-1)*10)))))</f>
        <v/>
      </c>
      <c r="L50" s="6" t="str">
        <f>IF($B50="","",(IF(Atempts!L50="","",((HLOOKUP(L$1,'Assist Tables'!$B$1:$AY$2,2,0))-((Atempts!L50-1)*10)))))</f>
        <v/>
      </c>
      <c r="M50" s="6" t="str">
        <f>IF($B50="","",(IF(Atempts!M50="","",((HLOOKUP(M$1,'Assist Tables'!$B$1:$AY$2,2,0))-((Atempts!M50-1)*10)))))</f>
        <v/>
      </c>
      <c r="N50" s="6" t="str">
        <f>IF($B50="","",(IF(Atempts!N50="","",((HLOOKUP(N$1,'Assist Tables'!$B$1:$AY$2,2,0))-((Atempts!N50-1)*10)))))</f>
        <v/>
      </c>
      <c r="O50" s="6" t="str">
        <f>IF($B50="","",(IF(Atempts!O50="","",((HLOOKUP(O$1,'Assist Tables'!$B$1:$AY$2,2,0))-((Atempts!O50-1)*10)))))</f>
        <v/>
      </c>
      <c r="P50" s="6" t="str">
        <f>IF($B50="","",(IF(Atempts!P50="","",((HLOOKUP(P$1,'Assist Tables'!$B$1:$AY$2,2,0))-((Atempts!P50-1)*10)))))</f>
        <v/>
      </c>
      <c r="Q50" s="6" t="str">
        <f>IF($B50="","",(IF(Atempts!Q50="","",((HLOOKUP(Q$1,'Assist Tables'!$B$1:$AY$2,2,0))-((Atempts!Q50-1)*10)))))</f>
        <v/>
      </c>
      <c r="R50" s="6" t="str">
        <f>IF($B50="","",(IF(Atempts!R50="","",((HLOOKUP(R$1,'Assist Tables'!$B$1:$AY$2,2,0))-((Atempts!R50-1)*10)))))</f>
        <v/>
      </c>
      <c r="S50" s="6" t="str">
        <f>IF($B50="","",(IF(Atempts!S50="","",((HLOOKUP(S$1,'Assist Tables'!$B$1:$AY$2,2,0))-((Atempts!S50-1)*10)))))</f>
        <v/>
      </c>
      <c r="T50" s="6" t="str">
        <f>IF($B50="","",(IF(Atempts!T50="","",((HLOOKUP(T$1,'Assist Tables'!$B$1:$AY$2,2,0))-((Atempts!T50-1)*10)))))</f>
        <v/>
      </c>
      <c r="U50" s="6" t="str">
        <f>IF($B50="","",(IF(Atempts!U50="","",((HLOOKUP(U$1,'Assist Tables'!$B$1:$AY$2,2,0))-((Atempts!U50-1)*10)))))</f>
        <v/>
      </c>
      <c r="V50" s="6" t="str">
        <f>IF($B50="","",(IF(Atempts!V50="","",((HLOOKUP(V$1,'Assist Tables'!$B$1:$AY$2,2,0))-((Atempts!V50-1)*10)))))</f>
        <v/>
      </c>
      <c r="W50" s="6" t="str">
        <f>IF($B50="","",(IF(Atempts!W50="","",((HLOOKUP(W$1,'Assist Tables'!$B$1:$AY$2,2,0))-((Atempts!W50-1)*10)))))</f>
        <v/>
      </c>
      <c r="X50" s="6" t="str">
        <f>IF($B50="","",(IF(Atempts!X50="","",((HLOOKUP(X$1,'Assist Tables'!$B$1:$AY$2,2,0))-((Atempts!X50-1)*10)))))</f>
        <v/>
      </c>
      <c r="Y50" s="6" t="str">
        <f>IF($B50="","",(IF(Atempts!Y50="","",((HLOOKUP(Y$1,'Assist Tables'!$B$1:$AY$2,2,0))-((Atempts!Y50-1)*10)))))</f>
        <v/>
      </c>
      <c r="Z50" s="6" t="str">
        <f>IF($B50="","",(IF(Atempts!Z50="","",((HLOOKUP(Z$1,'Assist Tables'!$B$1:$AY$2,2,0))-((Atempts!Z50-1)*10)))))</f>
        <v/>
      </c>
      <c r="AA50" s="6" t="str">
        <f>IF($B50="","",(IF(Atempts!AA50="","",((HLOOKUP(AA$1,'Assist Tables'!$B$1:$AY$2,2,0))-((Atempts!AA50-1)*10)))))</f>
        <v/>
      </c>
      <c r="AB50" s="6" t="str">
        <f>IF($B50="","",(IF(Atempts!AB50="","",((HLOOKUP(AB$1,'Assist Tables'!$B$1:$AY$2,2,0))-((Atempts!AB50-1)*10)))))</f>
        <v/>
      </c>
      <c r="AC50" s="6" t="str">
        <f>IF($B50="","",(IF(Atempts!AC50="","",((HLOOKUP(AC$1,'Assist Tables'!$B$1:$AY$2,2,0))-((Atempts!AC50-1)*10)))))</f>
        <v/>
      </c>
      <c r="AD50" s="6" t="str">
        <f>IF($B50="","",(IF(Atempts!AD50="","",((HLOOKUP(AD$1,'Assist Tables'!$B$1:$AY$2,2,0))-((Atempts!AD50-1)*10)))))</f>
        <v/>
      </c>
      <c r="AE50" s="6" t="str">
        <f>IF($B50="","",(IF(Atempts!AE50="","",((HLOOKUP(AE$1,'Assist Tables'!$B$1:$AY$2,2,0))-((Atempts!AE50-1)*10)))))</f>
        <v/>
      </c>
      <c r="AF50" s="6" t="str">
        <f>IF($B50="","",(IF(Atempts!AF50="","",((HLOOKUP(AF$1,'Assist Tables'!$B$1:$AY$2,2,0))-((Atempts!AF50-1)*10)))))</f>
        <v/>
      </c>
      <c r="AG50" s="6" t="str">
        <f>IF($B50="","",(IF(Atempts!AG50="","",((HLOOKUP(AG$1,'Assist Tables'!$B$1:$AY$2,2,0))-((Atempts!AG50-1)*10)))))</f>
        <v/>
      </c>
      <c r="AH50" s="6" t="str">
        <f>IF($B50="","",(IF(Atempts!AH50="","",((HLOOKUP(AH$1,'Assist Tables'!$B$1:$AY$2,2,0))-((Atempts!AH50-1)*10)))))</f>
        <v/>
      </c>
      <c r="AI50" s="6" t="str">
        <f>IF($B50="","",(IF(Atempts!AI50="","",((HLOOKUP(AI$1,'Assist Tables'!$B$1:$AY$2,2,0))-((Atempts!AI50-1)*10)))))</f>
        <v/>
      </c>
      <c r="AJ50" s="6" t="str">
        <f>IF($B50="","",(IF(Atempts!AJ50="","",((HLOOKUP(AJ$1,'Assist Tables'!$B$1:$AY$2,2,0))-((Atempts!AJ50-1)*10)))))</f>
        <v/>
      </c>
      <c r="AK50" s="6" t="str">
        <f>IF($B50="","",(IF(Atempts!AK50="","",((HLOOKUP(AK$1,'Assist Tables'!$B$1:$AY$2,2,0))-((Atempts!AK50-1)*10)))))</f>
        <v/>
      </c>
      <c r="AL50" s="6" t="str">
        <f>IF($B50="","",(IF(Atempts!AL50="","",((HLOOKUP(AL$1,'Assist Tables'!$B$1:$AY$2,2,0))-((Atempts!AL50-1)*10)))))</f>
        <v/>
      </c>
      <c r="AM50" s="6" t="str">
        <f>IF($B50="","",(IF(Atempts!AM50="","",((HLOOKUP(AM$1,'Assist Tables'!$B$1:$AY$2,2,0))-((Atempts!AM50-1)*10)))))</f>
        <v/>
      </c>
      <c r="AN50" s="6" t="str">
        <f>IF($B50="","",(IF(Atempts!AN50="","",((HLOOKUP(AN$1,'Assist Tables'!$B$1:$AY$2,2,0))-((Atempts!AN50-1)*10)))))</f>
        <v/>
      </c>
      <c r="AO50" s="6" t="str">
        <f>IF($B50="","",(IF(Atempts!AO50="","",((HLOOKUP(AO$1,'Assist Tables'!$B$1:$AY$2,2,0))-((Atempts!AO50-1)*10)))))</f>
        <v/>
      </c>
      <c r="AP50" s="6" t="str">
        <f>IF($B50="","",(IF(Atempts!AP50="","",((HLOOKUP(AP$1,'Assist Tables'!$B$1:$AY$2,2,0))-((Atempts!AP50-1)*10)))))</f>
        <v/>
      </c>
      <c r="AQ50" s="6" t="str">
        <f>IF($B50="","",(IF(Atempts!AQ50="","",((HLOOKUP(AQ$1,'Assist Tables'!$B$1:$AY$2,2,0))-((Atempts!AQ50-1)*10)))))</f>
        <v/>
      </c>
      <c r="AR50" s="6" t="str">
        <f>IF($B50="","",(IF(Atempts!AR50="","",((HLOOKUP(AR$1,'Assist Tables'!$B$1:$AY$2,2,0))-((Atempts!AR50-1)*10)))))</f>
        <v/>
      </c>
      <c r="AS50" s="6" t="str">
        <f>IF($B50="","",(IF(Atempts!AS50="","",((HLOOKUP(AS$1,'Assist Tables'!$B$1:$AY$2,2,0))-((Atempts!AS50-1)*10)))))</f>
        <v/>
      </c>
      <c r="AT50" s="6" t="str">
        <f>IF($B50="","",(IF(Atempts!AT50="","",((HLOOKUP(AT$1,'Assist Tables'!$B$1:$AY$2,2,0))-((Atempts!AT50-1)*10)))))</f>
        <v/>
      </c>
      <c r="AU50" s="6" t="str">
        <f>IF($B50="","",(IF(Atempts!AU50="","",((HLOOKUP(AU$1,'Assist Tables'!$B$1:$AY$2,2,0))-((Atempts!AU50-1)*10)))))</f>
        <v/>
      </c>
      <c r="AV50" s="6" t="str">
        <f>IF($B50="","",(IF(Atempts!AV50="","",((HLOOKUP(AV$1,'Assist Tables'!$B$1:$AY$2,2,0))-((Atempts!AV50-1)*10)))))</f>
        <v/>
      </c>
      <c r="AW50" s="6" t="str">
        <f>IF($B50="","",(IF(Atempts!AW50="","",((HLOOKUP(AW$1,'Assist Tables'!$B$1:$AY$2,2,0))-((Atempts!AW50-1)*10)))))</f>
        <v/>
      </c>
      <c r="AX50" s="6" t="str">
        <f>IF($B50="","",(IF(Atempts!AX50="","",((HLOOKUP(AX$1,'Assist Tables'!$B$1:$AY$2,2,0))-((Atempts!AX50-1)*10)))))</f>
        <v/>
      </c>
      <c r="AY50" s="6" t="str">
        <f>IF($B50="","",(IF(Atempts!AY50="","",((HLOOKUP(AY$1,'Assist Tables'!$B$1:$AY$2,2,0))-((Atempts!AY50-1)*10)))))</f>
        <v/>
      </c>
      <c r="AZ50" s="6" t="str">
        <f>IF($B50="","",(IF(Atempts!AZ50="","",((HLOOKUP(AZ$1,'Assist Tables'!$B$1:$AY$2,2,0))-((Atempts!AZ50-1)*10)))))</f>
        <v/>
      </c>
      <c r="BA50" s="2"/>
    </row>
    <row r="51" spans="1:53" ht="14.25" customHeight="1" x14ac:dyDescent="0.25">
      <c r="A51" s="19">
        <f>IF(Competitors!A51="","",Competitors!A51)</f>
        <v>50</v>
      </c>
      <c r="B51" s="25" t="str">
        <f>IF(Competitors!B51=0,"",Competitors!B51)</f>
        <v>לב קרבצוב</v>
      </c>
      <c r="C51" s="6" t="str">
        <f>IF($B51="","",(IF(Atempts!C51="","",((HLOOKUP(C$1,'Assist Tables'!$B$1:$AY$2,2,0))-((Atempts!C51-1)*10)))))</f>
        <v/>
      </c>
      <c r="D51" s="6" t="str">
        <f>IF($B51="","",(IF(Atempts!D51="","",((HLOOKUP(D$1,'Assist Tables'!$B$1:$AY$2,2,0))-((Atempts!D51-1)*10)))))</f>
        <v/>
      </c>
      <c r="E51" s="6" t="str">
        <f>IF($B51="","",(IF(Atempts!E51="","",((HLOOKUP(E$1,'Assist Tables'!$B$1:$AY$2,2,0))-((Atempts!E51-1)*10)))))</f>
        <v/>
      </c>
      <c r="F51" s="6" t="str">
        <f>IF($B51="","",(IF(Atempts!F51="","",((HLOOKUP(F$1,'Assist Tables'!$B$1:$AY$2,2,0))-((Atempts!F51-1)*10)))))</f>
        <v/>
      </c>
      <c r="G51" s="6" t="str">
        <f>IF($B51="","",(IF(Atempts!G51="","",((HLOOKUP(G$1,'Assist Tables'!$B$1:$AY$2,2,0))-((Atempts!G51-1)*10)))))</f>
        <v/>
      </c>
      <c r="H51" s="6" t="str">
        <f>IF($B51="","",(IF(Atempts!H51="","",((HLOOKUP(H$1,'Assist Tables'!$B$1:$AY$2,2,0))-((Atempts!H51-1)*10)))))</f>
        <v/>
      </c>
      <c r="I51" s="6" t="str">
        <f>IF($B51="","",(IF(Atempts!I51="","",((HLOOKUP(I$1,'Assist Tables'!$B$1:$AY$2,2,0))-((Atempts!I51-1)*10)))))</f>
        <v/>
      </c>
      <c r="J51" s="6" t="str">
        <f>IF($B51="","",(IF(Atempts!J51="","",((HLOOKUP(J$1,'Assist Tables'!$B$1:$AY$2,2,0))-((Atempts!J51-1)*10)))))</f>
        <v/>
      </c>
      <c r="K51" s="6" t="str">
        <f>IF($B51="","",(IF(Atempts!K51="","",((HLOOKUP(K$1,'Assist Tables'!$B$1:$AY$2,2,0))-((Atempts!K51-1)*10)))))</f>
        <v/>
      </c>
      <c r="L51" s="6" t="str">
        <f>IF($B51="","",(IF(Atempts!L51="","",((HLOOKUP(L$1,'Assist Tables'!$B$1:$AY$2,2,0))-((Atempts!L51-1)*10)))))</f>
        <v/>
      </c>
      <c r="M51" s="6" t="str">
        <f>IF($B51="","",(IF(Atempts!M51="","",((HLOOKUP(M$1,'Assist Tables'!$B$1:$AY$2,2,0))-((Atempts!M51-1)*10)))))</f>
        <v/>
      </c>
      <c r="N51" s="6" t="str">
        <f>IF($B51="","",(IF(Atempts!N51="","",((HLOOKUP(N$1,'Assist Tables'!$B$1:$AY$2,2,0))-((Atempts!N51-1)*10)))))</f>
        <v/>
      </c>
      <c r="O51" s="6" t="str">
        <f>IF($B51="","",(IF(Atempts!O51="","",((HLOOKUP(O$1,'Assist Tables'!$B$1:$AY$2,2,0))-((Atempts!O51-1)*10)))))</f>
        <v/>
      </c>
      <c r="P51" s="6" t="str">
        <f>IF($B51="","",(IF(Atempts!P51="","",((HLOOKUP(P$1,'Assist Tables'!$B$1:$AY$2,2,0))-((Atempts!P51-1)*10)))))</f>
        <v/>
      </c>
      <c r="Q51" s="6" t="str">
        <f>IF($B51="","",(IF(Atempts!Q51="","",((HLOOKUP(Q$1,'Assist Tables'!$B$1:$AY$2,2,0))-((Atempts!Q51-1)*10)))))</f>
        <v/>
      </c>
      <c r="R51" s="6" t="str">
        <f>IF($B51="","",(IF(Atempts!R51="","",((HLOOKUP(R$1,'Assist Tables'!$B$1:$AY$2,2,0))-((Atempts!R51-1)*10)))))</f>
        <v/>
      </c>
      <c r="S51" s="6" t="str">
        <f>IF($B51="","",(IF(Atempts!S51="","",((HLOOKUP(S$1,'Assist Tables'!$B$1:$AY$2,2,0))-((Atempts!S51-1)*10)))))</f>
        <v/>
      </c>
      <c r="T51" s="6" t="str">
        <f>IF($B51="","",(IF(Atempts!T51="","",((HLOOKUP(T$1,'Assist Tables'!$B$1:$AY$2,2,0))-((Atempts!T51-1)*10)))))</f>
        <v/>
      </c>
      <c r="U51" s="6" t="str">
        <f>IF($B51="","",(IF(Atempts!U51="","",((HLOOKUP(U$1,'Assist Tables'!$B$1:$AY$2,2,0))-((Atempts!U51-1)*10)))))</f>
        <v/>
      </c>
      <c r="V51" s="6" t="str">
        <f>IF($B51="","",(IF(Atempts!V51="","",((HLOOKUP(V$1,'Assist Tables'!$B$1:$AY$2,2,0))-((Atempts!V51-1)*10)))))</f>
        <v/>
      </c>
      <c r="W51" s="6" t="str">
        <f>IF($B51="","",(IF(Atempts!W51="","",((HLOOKUP(W$1,'Assist Tables'!$B$1:$AY$2,2,0))-((Atempts!W51-1)*10)))))</f>
        <v/>
      </c>
      <c r="X51" s="6" t="str">
        <f>IF($B51="","",(IF(Atempts!X51="","",((HLOOKUP(X$1,'Assist Tables'!$B$1:$AY$2,2,0))-((Atempts!X51-1)*10)))))</f>
        <v/>
      </c>
      <c r="Y51" s="6" t="str">
        <f>IF($B51="","",(IF(Atempts!Y51="","",((HLOOKUP(Y$1,'Assist Tables'!$B$1:$AY$2,2,0))-((Atempts!Y51-1)*10)))))</f>
        <v/>
      </c>
      <c r="Z51" s="6" t="str">
        <f>IF($B51="","",(IF(Atempts!Z51="","",((HLOOKUP(Z$1,'Assist Tables'!$B$1:$AY$2,2,0))-((Atempts!Z51-1)*10)))))</f>
        <v/>
      </c>
      <c r="AA51" s="6" t="str">
        <f>IF($B51="","",(IF(Atempts!AA51="","",((HLOOKUP(AA$1,'Assist Tables'!$B$1:$AY$2,2,0))-((Atempts!AA51-1)*10)))))</f>
        <v/>
      </c>
      <c r="AB51" s="6" t="str">
        <f>IF($B51="","",(IF(Atempts!AB51="","",((HLOOKUP(AB$1,'Assist Tables'!$B$1:$AY$2,2,0))-((Atempts!AB51-1)*10)))))</f>
        <v/>
      </c>
      <c r="AC51" s="6" t="str">
        <f>IF($B51="","",(IF(Atempts!AC51="","",((HLOOKUP(AC$1,'Assist Tables'!$B$1:$AY$2,2,0))-((Atempts!AC51-1)*10)))))</f>
        <v/>
      </c>
      <c r="AD51" s="6" t="str">
        <f>IF($B51="","",(IF(Atempts!AD51="","",((HLOOKUP(AD$1,'Assist Tables'!$B$1:$AY$2,2,0))-((Atempts!AD51-1)*10)))))</f>
        <v/>
      </c>
      <c r="AE51" s="6" t="str">
        <f>IF($B51="","",(IF(Atempts!AE51="","",((HLOOKUP(AE$1,'Assist Tables'!$B$1:$AY$2,2,0))-((Atempts!AE51-1)*10)))))</f>
        <v/>
      </c>
      <c r="AF51" s="6" t="str">
        <f>IF($B51="","",(IF(Atempts!AF51="","",((HLOOKUP(AF$1,'Assist Tables'!$B$1:$AY$2,2,0))-((Atempts!AF51-1)*10)))))</f>
        <v/>
      </c>
      <c r="AG51" s="6" t="str">
        <f>IF($B51="","",(IF(Atempts!AG51="","",((HLOOKUP(AG$1,'Assist Tables'!$B$1:$AY$2,2,0))-((Atempts!AG51-1)*10)))))</f>
        <v/>
      </c>
      <c r="AH51" s="6" t="str">
        <f>IF($B51="","",(IF(Atempts!AH51="","",((HLOOKUP(AH$1,'Assist Tables'!$B$1:$AY$2,2,0))-((Atempts!AH51-1)*10)))))</f>
        <v/>
      </c>
      <c r="AI51" s="6" t="str">
        <f>IF($B51="","",(IF(Atempts!AI51="","",((HLOOKUP(AI$1,'Assist Tables'!$B$1:$AY$2,2,0))-((Atempts!AI51-1)*10)))))</f>
        <v/>
      </c>
      <c r="AJ51" s="6" t="str">
        <f>IF($B51="","",(IF(Atempts!AJ51="","",((HLOOKUP(AJ$1,'Assist Tables'!$B$1:$AY$2,2,0))-((Atempts!AJ51-1)*10)))))</f>
        <v/>
      </c>
      <c r="AK51" s="6" t="str">
        <f>IF($B51="","",(IF(Atempts!AK51="","",((HLOOKUP(AK$1,'Assist Tables'!$B$1:$AY$2,2,0))-((Atempts!AK51-1)*10)))))</f>
        <v/>
      </c>
      <c r="AL51" s="6" t="str">
        <f>IF($B51="","",(IF(Atempts!AL51="","",((HLOOKUP(AL$1,'Assist Tables'!$B$1:$AY$2,2,0))-((Atempts!AL51-1)*10)))))</f>
        <v/>
      </c>
      <c r="AM51" s="6" t="str">
        <f>IF($B51="","",(IF(Atempts!AM51="","",((HLOOKUP(AM$1,'Assist Tables'!$B$1:$AY$2,2,0))-((Atempts!AM51-1)*10)))))</f>
        <v/>
      </c>
      <c r="AN51" s="6" t="str">
        <f>IF($B51="","",(IF(Atempts!AN51="","",((HLOOKUP(AN$1,'Assist Tables'!$B$1:$AY$2,2,0))-((Atempts!AN51-1)*10)))))</f>
        <v/>
      </c>
      <c r="AO51" s="6" t="str">
        <f>IF($B51="","",(IF(Atempts!AO51="","",((HLOOKUP(AO$1,'Assist Tables'!$B$1:$AY$2,2,0))-((Atempts!AO51-1)*10)))))</f>
        <v/>
      </c>
      <c r="AP51" s="6" t="str">
        <f>IF($B51="","",(IF(Atempts!AP51="","",((HLOOKUP(AP$1,'Assist Tables'!$B$1:$AY$2,2,0))-((Atempts!AP51-1)*10)))))</f>
        <v/>
      </c>
      <c r="AQ51" s="6" t="str">
        <f>IF($B51="","",(IF(Atempts!AQ51="","",((HLOOKUP(AQ$1,'Assist Tables'!$B$1:$AY$2,2,0))-((Atempts!AQ51-1)*10)))))</f>
        <v/>
      </c>
      <c r="AR51" s="6" t="str">
        <f>IF($B51="","",(IF(Atempts!AR51="","",((HLOOKUP(AR$1,'Assist Tables'!$B$1:$AY$2,2,0))-((Atempts!AR51-1)*10)))))</f>
        <v/>
      </c>
      <c r="AS51" s="6" t="str">
        <f>IF($B51="","",(IF(Atempts!AS51="","",((HLOOKUP(AS$1,'Assist Tables'!$B$1:$AY$2,2,0))-((Atempts!AS51-1)*10)))))</f>
        <v/>
      </c>
      <c r="AT51" s="6" t="str">
        <f>IF($B51="","",(IF(Atempts!AT51="","",((HLOOKUP(AT$1,'Assist Tables'!$B$1:$AY$2,2,0))-((Atempts!AT51-1)*10)))))</f>
        <v/>
      </c>
      <c r="AU51" s="6" t="str">
        <f>IF($B51="","",(IF(Atempts!AU51="","",((HLOOKUP(AU$1,'Assist Tables'!$B$1:$AY$2,2,0))-((Atempts!AU51-1)*10)))))</f>
        <v/>
      </c>
      <c r="AV51" s="6" t="str">
        <f>IF($B51="","",(IF(Atempts!AV51="","",((HLOOKUP(AV$1,'Assist Tables'!$B$1:$AY$2,2,0))-((Atempts!AV51-1)*10)))))</f>
        <v/>
      </c>
      <c r="AW51" s="6" t="str">
        <f>IF($B51="","",(IF(Atempts!AW51="","",((HLOOKUP(AW$1,'Assist Tables'!$B$1:$AY$2,2,0))-((Atempts!AW51-1)*10)))))</f>
        <v/>
      </c>
      <c r="AX51" s="6" t="str">
        <f>IF($B51="","",(IF(Atempts!AX51="","",((HLOOKUP(AX$1,'Assist Tables'!$B$1:$AY$2,2,0))-((Atempts!AX51-1)*10)))))</f>
        <v/>
      </c>
      <c r="AY51" s="6" t="str">
        <f>IF($B51="","",(IF(Atempts!AY51="","",((HLOOKUP(AY$1,'Assist Tables'!$B$1:$AY$2,2,0))-((Atempts!AY51-1)*10)))))</f>
        <v/>
      </c>
      <c r="AZ51" s="6" t="str">
        <f>IF($B51="","",(IF(Atempts!AZ51="","",((HLOOKUP(AZ$1,'Assist Tables'!$B$1:$AY$2,2,0))-((Atempts!AZ51-1)*10)))))</f>
        <v/>
      </c>
      <c r="BA51" s="2"/>
    </row>
    <row r="52" spans="1:53" ht="14.25" customHeight="1" x14ac:dyDescent="0.25">
      <c r="A52" s="19">
        <f>IF(Competitors!A52="","",Competitors!A52)</f>
        <v>51</v>
      </c>
      <c r="B52" s="25" t="str">
        <f>IF(Competitors!B52=0,"",Competitors!B52)</f>
        <v>לביא שמעוני</v>
      </c>
      <c r="C52" s="6" t="str">
        <f>IF($B52="","",(IF(Atempts!C52="","",((HLOOKUP(C$1,'Assist Tables'!$B$1:$AY$2,2,0))-((Atempts!C52-1)*10)))))</f>
        <v/>
      </c>
      <c r="D52" s="6" t="str">
        <f>IF($B52="","",(IF(Atempts!D52="","",((HLOOKUP(D$1,'Assist Tables'!$B$1:$AY$2,2,0))-((Atempts!D52-1)*10)))))</f>
        <v/>
      </c>
      <c r="E52" s="6" t="str">
        <f>IF($B52="","",(IF(Atempts!E52="","",((HLOOKUP(E$1,'Assist Tables'!$B$1:$AY$2,2,0))-((Atempts!E52-1)*10)))))</f>
        <v/>
      </c>
      <c r="F52" s="6" t="str">
        <f>IF($B52="","",(IF(Atempts!F52="","",((HLOOKUP(F$1,'Assist Tables'!$B$1:$AY$2,2,0))-((Atempts!F52-1)*10)))))</f>
        <v/>
      </c>
      <c r="G52" s="6" t="str">
        <f>IF($B52="","",(IF(Atempts!G52="","",((HLOOKUP(G$1,'Assist Tables'!$B$1:$AY$2,2,0))-((Atempts!G52-1)*10)))))</f>
        <v/>
      </c>
      <c r="H52" s="6" t="str">
        <f>IF($B52="","",(IF(Atempts!H52="","",((HLOOKUP(H$1,'Assist Tables'!$B$1:$AY$2,2,0))-((Atempts!H52-1)*10)))))</f>
        <v/>
      </c>
      <c r="I52" s="6" t="str">
        <f>IF($B52="","",(IF(Atempts!I52="","",((HLOOKUP(I$1,'Assist Tables'!$B$1:$AY$2,2,0))-((Atempts!I52-1)*10)))))</f>
        <v/>
      </c>
      <c r="J52" s="6" t="str">
        <f>IF($B52="","",(IF(Atempts!J52="","",((HLOOKUP(J$1,'Assist Tables'!$B$1:$AY$2,2,0))-((Atempts!J52-1)*10)))))</f>
        <v/>
      </c>
      <c r="K52" s="6" t="str">
        <f>IF($B52="","",(IF(Atempts!K52="","",((HLOOKUP(K$1,'Assist Tables'!$B$1:$AY$2,2,0))-((Atempts!K52-1)*10)))))</f>
        <v/>
      </c>
      <c r="L52" s="6" t="str">
        <f>IF($B52="","",(IF(Atempts!L52="","",((HLOOKUP(L$1,'Assist Tables'!$B$1:$AY$2,2,0))-((Atempts!L52-1)*10)))))</f>
        <v/>
      </c>
      <c r="M52" s="6" t="str">
        <f>IF($B52="","",(IF(Atempts!M52="","",((HLOOKUP(M$1,'Assist Tables'!$B$1:$AY$2,2,0))-((Atempts!M52-1)*10)))))</f>
        <v/>
      </c>
      <c r="N52" s="6" t="str">
        <f>IF($B52="","",(IF(Atempts!N52="","",((HLOOKUP(N$1,'Assist Tables'!$B$1:$AY$2,2,0))-((Atempts!N52-1)*10)))))</f>
        <v/>
      </c>
      <c r="O52" s="6" t="str">
        <f>IF($B52="","",(IF(Atempts!O52="","",((HLOOKUP(O$1,'Assist Tables'!$B$1:$AY$2,2,0))-((Atempts!O52-1)*10)))))</f>
        <v/>
      </c>
      <c r="P52" s="6" t="str">
        <f>IF($B52="","",(IF(Atempts!P52="","",((HLOOKUP(P$1,'Assist Tables'!$B$1:$AY$2,2,0))-((Atempts!P52-1)*10)))))</f>
        <v/>
      </c>
      <c r="Q52" s="6" t="str">
        <f>IF($B52="","",(IF(Atempts!Q52="","",((HLOOKUP(Q$1,'Assist Tables'!$B$1:$AY$2,2,0))-((Atempts!Q52-1)*10)))))</f>
        <v/>
      </c>
      <c r="R52" s="6" t="str">
        <f>IF($B52="","",(IF(Atempts!R52="","",((HLOOKUP(R$1,'Assist Tables'!$B$1:$AY$2,2,0))-((Atempts!R52-1)*10)))))</f>
        <v/>
      </c>
      <c r="S52" s="6" t="str">
        <f>IF($B52="","",(IF(Atempts!S52="","",((HLOOKUP(S$1,'Assist Tables'!$B$1:$AY$2,2,0))-((Atempts!S52-1)*10)))))</f>
        <v/>
      </c>
      <c r="T52" s="6" t="str">
        <f>IF($B52="","",(IF(Atempts!T52="","",((HLOOKUP(T$1,'Assist Tables'!$B$1:$AY$2,2,0))-((Atempts!T52-1)*10)))))</f>
        <v/>
      </c>
      <c r="U52" s="6" t="str">
        <f>IF($B52="","",(IF(Atempts!U52="","",((HLOOKUP(U$1,'Assist Tables'!$B$1:$AY$2,2,0))-((Atempts!U52-1)*10)))))</f>
        <v/>
      </c>
      <c r="V52" s="6" t="str">
        <f>IF($B52="","",(IF(Atempts!V52="","",((HLOOKUP(V$1,'Assist Tables'!$B$1:$AY$2,2,0))-((Atempts!V52-1)*10)))))</f>
        <v/>
      </c>
      <c r="W52" s="6" t="str">
        <f>IF($B52="","",(IF(Atempts!W52="","",((HLOOKUP(W$1,'Assist Tables'!$B$1:$AY$2,2,0))-((Atempts!W52-1)*10)))))</f>
        <v/>
      </c>
      <c r="X52" s="6" t="str">
        <f>IF($B52="","",(IF(Atempts!X52="","",((HLOOKUP(X$1,'Assist Tables'!$B$1:$AY$2,2,0))-((Atempts!X52-1)*10)))))</f>
        <v/>
      </c>
      <c r="Y52" s="6" t="str">
        <f>IF($B52="","",(IF(Atempts!Y52="","",((HLOOKUP(Y$1,'Assist Tables'!$B$1:$AY$2,2,0))-((Atempts!Y52-1)*10)))))</f>
        <v/>
      </c>
      <c r="Z52" s="6" t="str">
        <f>IF($B52="","",(IF(Atempts!Z52="","",((HLOOKUP(Z$1,'Assist Tables'!$B$1:$AY$2,2,0))-((Atempts!Z52-1)*10)))))</f>
        <v/>
      </c>
      <c r="AA52" s="6" t="str">
        <f>IF($B52="","",(IF(Atempts!AA52="","",((HLOOKUP(AA$1,'Assist Tables'!$B$1:$AY$2,2,0))-((Atempts!AA52-1)*10)))))</f>
        <v/>
      </c>
      <c r="AB52" s="6" t="str">
        <f>IF($B52="","",(IF(Atempts!AB52="","",((HLOOKUP(AB$1,'Assist Tables'!$B$1:$AY$2,2,0))-((Atempts!AB52-1)*10)))))</f>
        <v/>
      </c>
      <c r="AC52" s="6" t="str">
        <f>IF($B52="","",(IF(Atempts!AC52="","",((HLOOKUP(AC$1,'Assist Tables'!$B$1:$AY$2,2,0))-((Atempts!AC52-1)*10)))))</f>
        <v/>
      </c>
      <c r="AD52" s="6" t="str">
        <f>IF($B52="","",(IF(Atempts!AD52="","",((HLOOKUP(AD$1,'Assist Tables'!$B$1:$AY$2,2,0))-((Atempts!AD52-1)*10)))))</f>
        <v/>
      </c>
      <c r="AE52" s="6" t="str">
        <f>IF($B52="","",(IF(Atempts!AE52="","",((HLOOKUP(AE$1,'Assist Tables'!$B$1:$AY$2,2,0))-((Atempts!AE52-1)*10)))))</f>
        <v/>
      </c>
      <c r="AF52" s="6" t="str">
        <f>IF($B52="","",(IF(Atempts!AF52="","",((HLOOKUP(AF$1,'Assist Tables'!$B$1:$AY$2,2,0))-((Atempts!AF52-1)*10)))))</f>
        <v/>
      </c>
      <c r="AG52" s="6" t="str">
        <f>IF($B52="","",(IF(Atempts!AG52="","",((HLOOKUP(AG$1,'Assist Tables'!$B$1:$AY$2,2,0))-((Atempts!AG52-1)*10)))))</f>
        <v/>
      </c>
      <c r="AH52" s="6" t="str">
        <f>IF($B52="","",(IF(Atempts!AH52="","",((HLOOKUP(AH$1,'Assist Tables'!$B$1:$AY$2,2,0))-((Atempts!AH52-1)*10)))))</f>
        <v/>
      </c>
      <c r="AI52" s="6" t="str">
        <f>IF($B52="","",(IF(Atempts!AI52="","",((HLOOKUP(AI$1,'Assist Tables'!$B$1:$AY$2,2,0))-((Atempts!AI52-1)*10)))))</f>
        <v/>
      </c>
      <c r="AJ52" s="6" t="str">
        <f>IF($B52="","",(IF(Atempts!AJ52="","",((HLOOKUP(AJ$1,'Assist Tables'!$B$1:$AY$2,2,0))-((Atempts!AJ52-1)*10)))))</f>
        <v/>
      </c>
      <c r="AK52" s="6" t="str">
        <f>IF($B52="","",(IF(Atempts!AK52="","",((HLOOKUP(AK$1,'Assist Tables'!$B$1:$AY$2,2,0))-((Atempts!AK52-1)*10)))))</f>
        <v/>
      </c>
      <c r="AL52" s="6" t="str">
        <f>IF($B52="","",(IF(Atempts!AL52="","",((HLOOKUP(AL$1,'Assist Tables'!$B$1:$AY$2,2,0))-((Atempts!AL52-1)*10)))))</f>
        <v/>
      </c>
      <c r="AM52" s="6" t="str">
        <f>IF($B52="","",(IF(Atempts!AM52="","",((HLOOKUP(AM$1,'Assist Tables'!$B$1:$AY$2,2,0))-((Atempts!AM52-1)*10)))))</f>
        <v/>
      </c>
      <c r="AN52" s="6" t="str">
        <f>IF($B52="","",(IF(Atempts!AN52="","",((HLOOKUP(AN$1,'Assist Tables'!$B$1:$AY$2,2,0))-((Atempts!AN52-1)*10)))))</f>
        <v/>
      </c>
      <c r="AO52" s="6" t="str">
        <f>IF($B52="","",(IF(Atempts!AO52="","",((HLOOKUP(AO$1,'Assist Tables'!$B$1:$AY$2,2,0))-((Atempts!AO52-1)*10)))))</f>
        <v/>
      </c>
      <c r="AP52" s="6" t="str">
        <f>IF($B52="","",(IF(Atempts!AP52="","",((HLOOKUP(AP$1,'Assist Tables'!$B$1:$AY$2,2,0))-((Atempts!AP52-1)*10)))))</f>
        <v/>
      </c>
      <c r="AQ52" s="6" t="str">
        <f>IF($B52="","",(IF(Atempts!AQ52="","",((HLOOKUP(AQ$1,'Assist Tables'!$B$1:$AY$2,2,0))-((Atempts!AQ52-1)*10)))))</f>
        <v/>
      </c>
      <c r="AR52" s="6" t="str">
        <f>IF($B52="","",(IF(Atempts!AR52="","",((HLOOKUP(AR$1,'Assist Tables'!$B$1:$AY$2,2,0))-((Atempts!AR52-1)*10)))))</f>
        <v/>
      </c>
      <c r="AS52" s="6" t="str">
        <f>IF($B52="","",(IF(Atempts!AS52="","",((HLOOKUP(AS$1,'Assist Tables'!$B$1:$AY$2,2,0))-((Atempts!AS52-1)*10)))))</f>
        <v/>
      </c>
      <c r="AT52" s="6" t="str">
        <f>IF($B52="","",(IF(Atempts!AT52="","",((HLOOKUP(AT$1,'Assist Tables'!$B$1:$AY$2,2,0))-((Atempts!AT52-1)*10)))))</f>
        <v/>
      </c>
      <c r="AU52" s="6" t="str">
        <f>IF($B52="","",(IF(Atempts!AU52="","",((HLOOKUP(AU$1,'Assist Tables'!$B$1:$AY$2,2,0))-((Atempts!AU52-1)*10)))))</f>
        <v/>
      </c>
      <c r="AV52" s="6" t="str">
        <f>IF($B52="","",(IF(Atempts!AV52="","",((HLOOKUP(AV$1,'Assist Tables'!$B$1:$AY$2,2,0))-((Atempts!AV52-1)*10)))))</f>
        <v/>
      </c>
      <c r="AW52" s="6" t="str">
        <f>IF($B52="","",(IF(Atempts!AW52="","",((HLOOKUP(AW$1,'Assist Tables'!$B$1:$AY$2,2,0))-((Atempts!AW52-1)*10)))))</f>
        <v/>
      </c>
      <c r="AX52" s="6" t="str">
        <f>IF($B52="","",(IF(Atempts!AX52="","",((HLOOKUP(AX$1,'Assist Tables'!$B$1:$AY$2,2,0))-((Atempts!AX52-1)*10)))))</f>
        <v/>
      </c>
      <c r="AY52" s="6" t="str">
        <f>IF($B52="","",(IF(Atempts!AY52="","",((HLOOKUP(AY$1,'Assist Tables'!$B$1:$AY$2,2,0))-((Atempts!AY52-1)*10)))))</f>
        <v/>
      </c>
      <c r="AZ52" s="6" t="str">
        <f>IF($B52="","",(IF(Atempts!AZ52="","",((HLOOKUP(AZ$1,'Assist Tables'!$B$1:$AY$2,2,0))-((Atempts!AZ52-1)*10)))))</f>
        <v/>
      </c>
      <c r="BA52" s="2"/>
    </row>
    <row r="53" spans="1:53" ht="14.25" customHeight="1" x14ac:dyDescent="0.25">
      <c r="A53" s="19">
        <f>IF(Competitors!A53="","",Competitors!A53)</f>
        <v>52</v>
      </c>
      <c r="B53" s="25" t="str">
        <f>IF(Competitors!B53=0,"",Competitors!B53)</f>
        <v>ליאב רייכמן</v>
      </c>
      <c r="C53" s="6" t="str">
        <f>IF($B53="","",(IF(Atempts!C53="","",((HLOOKUP(C$1,'Assist Tables'!$B$1:$AY$2,2,0))-((Atempts!C53-1)*10)))))</f>
        <v/>
      </c>
      <c r="D53" s="6" t="str">
        <f>IF($B53="","",(IF(Atempts!D53="","",((HLOOKUP(D$1,'Assist Tables'!$B$1:$AY$2,2,0))-((Atempts!D53-1)*10)))))</f>
        <v/>
      </c>
      <c r="E53" s="6" t="str">
        <f>IF($B53="","",(IF(Atempts!E53="","",((HLOOKUP(E$1,'Assist Tables'!$B$1:$AY$2,2,0))-((Atempts!E53-1)*10)))))</f>
        <v/>
      </c>
      <c r="F53" s="6" t="str">
        <f>IF($B53="","",(IF(Atempts!F53="","",((HLOOKUP(F$1,'Assist Tables'!$B$1:$AY$2,2,0))-((Atempts!F53-1)*10)))))</f>
        <v/>
      </c>
      <c r="G53" s="6" t="str">
        <f>IF($B53="","",(IF(Atempts!G53="","",((HLOOKUP(G$1,'Assist Tables'!$B$1:$AY$2,2,0))-((Atempts!G53-1)*10)))))</f>
        <v/>
      </c>
      <c r="H53" s="6" t="str">
        <f>IF($B53="","",(IF(Atempts!H53="","",((HLOOKUP(H$1,'Assist Tables'!$B$1:$AY$2,2,0))-((Atempts!H53-1)*10)))))</f>
        <v/>
      </c>
      <c r="I53" s="6" t="str">
        <f>IF($B53="","",(IF(Atempts!I53="","",((HLOOKUP(I$1,'Assist Tables'!$B$1:$AY$2,2,0))-((Atempts!I53-1)*10)))))</f>
        <v/>
      </c>
      <c r="J53" s="6" t="str">
        <f>IF($B53="","",(IF(Atempts!J53="","",((HLOOKUP(J$1,'Assist Tables'!$B$1:$AY$2,2,0))-((Atempts!J53-1)*10)))))</f>
        <v/>
      </c>
      <c r="K53" s="6" t="str">
        <f>IF($B53="","",(IF(Atempts!K53="","",((HLOOKUP(K$1,'Assist Tables'!$B$1:$AY$2,2,0))-((Atempts!K53-1)*10)))))</f>
        <v/>
      </c>
      <c r="L53" s="6" t="str">
        <f>IF($B53="","",(IF(Atempts!L53="","",((HLOOKUP(L$1,'Assist Tables'!$B$1:$AY$2,2,0))-((Atempts!L53-1)*10)))))</f>
        <v/>
      </c>
      <c r="M53" s="6" t="str">
        <f>IF($B53="","",(IF(Atempts!M53="","",((HLOOKUP(M$1,'Assist Tables'!$B$1:$AY$2,2,0))-((Atempts!M53-1)*10)))))</f>
        <v/>
      </c>
      <c r="N53" s="6" t="str">
        <f>IF($B53="","",(IF(Atempts!N53="","",((HLOOKUP(N$1,'Assist Tables'!$B$1:$AY$2,2,0))-((Atempts!N53-1)*10)))))</f>
        <v/>
      </c>
      <c r="O53" s="6" t="str">
        <f>IF($B53="","",(IF(Atempts!O53="","",((HLOOKUP(O$1,'Assist Tables'!$B$1:$AY$2,2,0))-((Atempts!O53-1)*10)))))</f>
        <v/>
      </c>
      <c r="P53" s="6" t="str">
        <f>IF($B53="","",(IF(Atempts!P53="","",((HLOOKUP(P$1,'Assist Tables'!$B$1:$AY$2,2,0))-((Atempts!P53-1)*10)))))</f>
        <v/>
      </c>
      <c r="Q53" s="6" t="str">
        <f>IF($B53="","",(IF(Atempts!Q53="","",((HLOOKUP(Q$1,'Assist Tables'!$B$1:$AY$2,2,0))-((Atempts!Q53-1)*10)))))</f>
        <v/>
      </c>
      <c r="R53" s="6" t="str">
        <f>IF($B53="","",(IF(Atempts!R53="","",((HLOOKUP(R$1,'Assist Tables'!$B$1:$AY$2,2,0))-((Atempts!R53-1)*10)))))</f>
        <v/>
      </c>
      <c r="S53" s="6" t="str">
        <f>IF($B53="","",(IF(Atempts!S53="","",((HLOOKUP(S$1,'Assist Tables'!$B$1:$AY$2,2,0))-((Atempts!S53-1)*10)))))</f>
        <v/>
      </c>
      <c r="T53" s="6" t="str">
        <f>IF($B53="","",(IF(Atempts!T53="","",((HLOOKUP(T$1,'Assist Tables'!$B$1:$AY$2,2,0))-((Atempts!T53-1)*10)))))</f>
        <v/>
      </c>
      <c r="U53" s="6" t="str">
        <f>IF($B53="","",(IF(Atempts!U53="","",((HLOOKUP(U$1,'Assist Tables'!$B$1:$AY$2,2,0))-((Atempts!U53-1)*10)))))</f>
        <v/>
      </c>
      <c r="V53" s="6" t="str">
        <f>IF($B53="","",(IF(Atempts!V53="","",((HLOOKUP(V$1,'Assist Tables'!$B$1:$AY$2,2,0))-((Atempts!V53-1)*10)))))</f>
        <v/>
      </c>
      <c r="W53" s="6" t="str">
        <f>IF($B53="","",(IF(Atempts!W53="","",((HLOOKUP(W$1,'Assist Tables'!$B$1:$AY$2,2,0))-((Atempts!W53-1)*10)))))</f>
        <v/>
      </c>
      <c r="X53" s="6" t="str">
        <f>IF($B53="","",(IF(Atempts!X53="","",((HLOOKUP(X$1,'Assist Tables'!$B$1:$AY$2,2,0))-((Atempts!X53-1)*10)))))</f>
        <v/>
      </c>
      <c r="Y53" s="6" t="str">
        <f>IF($B53="","",(IF(Atempts!Y53="","",((HLOOKUP(Y$1,'Assist Tables'!$B$1:$AY$2,2,0))-((Atempts!Y53-1)*10)))))</f>
        <v/>
      </c>
      <c r="Z53" s="6" t="str">
        <f>IF($B53="","",(IF(Atempts!Z53="","",((HLOOKUP(Z$1,'Assist Tables'!$B$1:$AY$2,2,0))-((Atempts!Z53-1)*10)))))</f>
        <v/>
      </c>
      <c r="AA53" s="6" t="str">
        <f>IF($B53="","",(IF(Atempts!AA53="","",((HLOOKUP(AA$1,'Assist Tables'!$B$1:$AY$2,2,0))-((Atempts!AA53-1)*10)))))</f>
        <v/>
      </c>
      <c r="AB53" s="6" t="str">
        <f>IF($B53="","",(IF(Atempts!AB53="","",((HLOOKUP(AB$1,'Assist Tables'!$B$1:$AY$2,2,0))-((Atempts!AB53-1)*10)))))</f>
        <v/>
      </c>
      <c r="AC53" s="6" t="str">
        <f>IF($B53="","",(IF(Atempts!AC53="","",((HLOOKUP(AC$1,'Assist Tables'!$B$1:$AY$2,2,0))-((Atempts!AC53-1)*10)))))</f>
        <v/>
      </c>
      <c r="AD53" s="6" t="str">
        <f>IF($B53="","",(IF(Atempts!AD53="","",((HLOOKUP(AD$1,'Assist Tables'!$B$1:$AY$2,2,0))-((Atempts!AD53-1)*10)))))</f>
        <v/>
      </c>
      <c r="AE53" s="6" t="str">
        <f>IF($B53="","",(IF(Atempts!AE53="","",((HLOOKUP(AE$1,'Assist Tables'!$B$1:$AY$2,2,0))-((Atempts!AE53-1)*10)))))</f>
        <v/>
      </c>
      <c r="AF53" s="6" t="str">
        <f>IF($B53="","",(IF(Atempts!AF53="","",((HLOOKUP(AF$1,'Assist Tables'!$B$1:$AY$2,2,0))-((Atempts!AF53-1)*10)))))</f>
        <v/>
      </c>
      <c r="AG53" s="6" t="str">
        <f>IF($B53="","",(IF(Atempts!AG53="","",((HLOOKUP(AG$1,'Assist Tables'!$B$1:$AY$2,2,0))-((Atempts!AG53-1)*10)))))</f>
        <v/>
      </c>
      <c r="AH53" s="6" t="str">
        <f>IF($B53="","",(IF(Atempts!AH53="","",((HLOOKUP(AH$1,'Assist Tables'!$B$1:$AY$2,2,0))-((Atempts!AH53-1)*10)))))</f>
        <v/>
      </c>
      <c r="AI53" s="6" t="str">
        <f>IF($B53="","",(IF(Atempts!AI53="","",((HLOOKUP(AI$1,'Assist Tables'!$B$1:$AY$2,2,0))-((Atempts!AI53-1)*10)))))</f>
        <v/>
      </c>
      <c r="AJ53" s="6" t="str">
        <f>IF($B53="","",(IF(Atempts!AJ53="","",((HLOOKUP(AJ$1,'Assist Tables'!$B$1:$AY$2,2,0))-((Atempts!AJ53-1)*10)))))</f>
        <v/>
      </c>
      <c r="AK53" s="6" t="str">
        <f>IF($B53="","",(IF(Atempts!AK53="","",((HLOOKUP(AK$1,'Assist Tables'!$B$1:$AY$2,2,0))-((Atempts!AK53-1)*10)))))</f>
        <v/>
      </c>
      <c r="AL53" s="6" t="str">
        <f>IF($B53="","",(IF(Atempts!AL53="","",((HLOOKUP(AL$1,'Assist Tables'!$B$1:$AY$2,2,0))-((Atempts!AL53-1)*10)))))</f>
        <v/>
      </c>
      <c r="AM53" s="6" t="str">
        <f>IF($B53="","",(IF(Atempts!AM53="","",((HLOOKUP(AM$1,'Assist Tables'!$B$1:$AY$2,2,0))-((Atempts!AM53-1)*10)))))</f>
        <v/>
      </c>
      <c r="AN53" s="6" t="str">
        <f>IF($B53="","",(IF(Atempts!AN53="","",((HLOOKUP(AN$1,'Assist Tables'!$B$1:$AY$2,2,0))-((Atempts!AN53-1)*10)))))</f>
        <v/>
      </c>
      <c r="AO53" s="6" t="str">
        <f>IF($B53="","",(IF(Atempts!AO53="","",((HLOOKUP(AO$1,'Assist Tables'!$B$1:$AY$2,2,0))-((Atempts!AO53-1)*10)))))</f>
        <v/>
      </c>
      <c r="AP53" s="6" t="str">
        <f>IF($B53="","",(IF(Atempts!AP53="","",((HLOOKUP(AP$1,'Assist Tables'!$B$1:$AY$2,2,0))-((Atempts!AP53-1)*10)))))</f>
        <v/>
      </c>
      <c r="AQ53" s="6" t="str">
        <f>IF($B53="","",(IF(Atempts!AQ53="","",((HLOOKUP(AQ$1,'Assist Tables'!$B$1:$AY$2,2,0))-((Atempts!AQ53-1)*10)))))</f>
        <v/>
      </c>
      <c r="AR53" s="6" t="str">
        <f>IF($B53="","",(IF(Atempts!AR53="","",((HLOOKUP(AR$1,'Assist Tables'!$B$1:$AY$2,2,0))-((Atempts!AR53-1)*10)))))</f>
        <v/>
      </c>
      <c r="AS53" s="6" t="str">
        <f>IF($B53="","",(IF(Atempts!AS53="","",((HLOOKUP(AS$1,'Assist Tables'!$B$1:$AY$2,2,0))-((Atempts!AS53-1)*10)))))</f>
        <v/>
      </c>
      <c r="AT53" s="6" t="str">
        <f>IF($B53="","",(IF(Atempts!AT53="","",((HLOOKUP(AT$1,'Assist Tables'!$B$1:$AY$2,2,0))-((Atempts!AT53-1)*10)))))</f>
        <v/>
      </c>
      <c r="AU53" s="6" t="str">
        <f>IF($B53="","",(IF(Atempts!AU53="","",((HLOOKUP(AU$1,'Assist Tables'!$B$1:$AY$2,2,0))-((Atempts!AU53-1)*10)))))</f>
        <v/>
      </c>
      <c r="AV53" s="6" t="str">
        <f>IF($B53="","",(IF(Atempts!AV53="","",((HLOOKUP(AV$1,'Assist Tables'!$B$1:$AY$2,2,0))-((Atempts!AV53-1)*10)))))</f>
        <v/>
      </c>
      <c r="AW53" s="6" t="str">
        <f>IF($B53="","",(IF(Atempts!AW53="","",((HLOOKUP(AW$1,'Assist Tables'!$B$1:$AY$2,2,0))-((Atempts!AW53-1)*10)))))</f>
        <v/>
      </c>
      <c r="AX53" s="6" t="str">
        <f>IF($B53="","",(IF(Atempts!AX53="","",((HLOOKUP(AX$1,'Assist Tables'!$B$1:$AY$2,2,0))-((Atempts!AX53-1)*10)))))</f>
        <v/>
      </c>
      <c r="AY53" s="6" t="str">
        <f>IF($B53="","",(IF(Atempts!AY53="","",((HLOOKUP(AY$1,'Assist Tables'!$B$1:$AY$2,2,0))-((Atempts!AY53-1)*10)))))</f>
        <v/>
      </c>
      <c r="AZ53" s="6" t="str">
        <f>IF($B53="","",(IF(Atempts!AZ53="","",((HLOOKUP(AZ$1,'Assist Tables'!$B$1:$AY$2,2,0))-((Atempts!AZ53-1)*10)))))</f>
        <v/>
      </c>
      <c r="BA53" s="2"/>
    </row>
    <row r="54" spans="1:53" ht="14.25" customHeight="1" x14ac:dyDescent="0.25">
      <c r="A54" s="19">
        <f>IF(Competitors!A54="","",Competitors!A54)</f>
        <v>53</v>
      </c>
      <c r="B54" s="25" t="str">
        <f>IF(Competitors!B54=0,"",Competitors!B54)</f>
        <v>ליאון קאופמן</v>
      </c>
      <c r="C54" s="6" t="str">
        <f>IF($B54="","",(IF(Atempts!C54="","",((HLOOKUP(C$1,'Assist Tables'!$B$1:$AY$2,2,0))-((Atempts!C54-1)*10)))))</f>
        <v/>
      </c>
      <c r="D54" s="6" t="str">
        <f>IF($B54="","",(IF(Atempts!D54="","",((HLOOKUP(D$1,'Assist Tables'!$B$1:$AY$2,2,0))-((Atempts!D54-1)*10)))))</f>
        <v/>
      </c>
      <c r="E54" s="6" t="str">
        <f>IF($B54="","",(IF(Atempts!E54="","",((HLOOKUP(E$1,'Assist Tables'!$B$1:$AY$2,2,0))-((Atempts!E54-1)*10)))))</f>
        <v/>
      </c>
      <c r="F54" s="6" t="str">
        <f>IF($B54="","",(IF(Atempts!F54="","",((HLOOKUP(F$1,'Assist Tables'!$B$1:$AY$2,2,0))-((Atempts!F54-1)*10)))))</f>
        <v/>
      </c>
      <c r="G54" s="6" t="str">
        <f>IF($B54="","",(IF(Atempts!G54="","",((HLOOKUP(G$1,'Assist Tables'!$B$1:$AY$2,2,0))-((Atempts!G54-1)*10)))))</f>
        <v/>
      </c>
      <c r="H54" s="6" t="str">
        <f>IF($B54="","",(IF(Atempts!H54="","",((HLOOKUP(H$1,'Assist Tables'!$B$1:$AY$2,2,0))-((Atempts!H54-1)*10)))))</f>
        <v/>
      </c>
      <c r="I54" s="6" t="str">
        <f>IF($B54="","",(IF(Atempts!I54="","",((HLOOKUP(I$1,'Assist Tables'!$B$1:$AY$2,2,0))-((Atempts!I54-1)*10)))))</f>
        <v/>
      </c>
      <c r="J54" s="6" t="str">
        <f>IF($B54="","",(IF(Atempts!J54="","",((HLOOKUP(J$1,'Assist Tables'!$B$1:$AY$2,2,0))-((Atempts!J54-1)*10)))))</f>
        <v/>
      </c>
      <c r="K54" s="6" t="str">
        <f>IF($B54="","",(IF(Atempts!K54="","",((HLOOKUP(K$1,'Assist Tables'!$B$1:$AY$2,2,0))-((Atempts!K54-1)*10)))))</f>
        <v/>
      </c>
      <c r="L54" s="6" t="str">
        <f>IF($B54="","",(IF(Atempts!L54="","",((HLOOKUP(L$1,'Assist Tables'!$B$1:$AY$2,2,0))-((Atempts!L54-1)*10)))))</f>
        <v/>
      </c>
      <c r="M54" s="6" t="str">
        <f>IF($B54="","",(IF(Atempts!M54="","",((HLOOKUP(M$1,'Assist Tables'!$B$1:$AY$2,2,0))-((Atempts!M54-1)*10)))))</f>
        <v/>
      </c>
      <c r="N54" s="6" t="str">
        <f>IF($B54="","",(IF(Atempts!N54="","",((HLOOKUP(N$1,'Assist Tables'!$B$1:$AY$2,2,0))-((Atempts!N54-1)*10)))))</f>
        <v/>
      </c>
      <c r="O54" s="6" t="str">
        <f>IF($B54="","",(IF(Atempts!O54="","",((HLOOKUP(O$1,'Assist Tables'!$B$1:$AY$2,2,0))-((Atempts!O54-1)*10)))))</f>
        <v/>
      </c>
      <c r="P54" s="6" t="str">
        <f>IF($B54="","",(IF(Atempts!P54="","",((HLOOKUP(P$1,'Assist Tables'!$B$1:$AY$2,2,0))-((Atempts!P54-1)*10)))))</f>
        <v/>
      </c>
      <c r="Q54" s="6" t="str">
        <f>IF($B54="","",(IF(Atempts!Q54="","",((HLOOKUP(Q$1,'Assist Tables'!$B$1:$AY$2,2,0))-((Atempts!Q54-1)*10)))))</f>
        <v/>
      </c>
      <c r="R54" s="6" t="str">
        <f>IF($B54="","",(IF(Atempts!R54="","",((HLOOKUP(R$1,'Assist Tables'!$B$1:$AY$2,2,0))-((Atempts!R54-1)*10)))))</f>
        <v/>
      </c>
      <c r="S54" s="6" t="str">
        <f>IF($B54="","",(IF(Atempts!S54="","",((HLOOKUP(S$1,'Assist Tables'!$B$1:$AY$2,2,0))-((Atempts!S54-1)*10)))))</f>
        <v/>
      </c>
      <c r="T54" s="6" t="str">
        <f>IF($B54="","",(IF(Atempts!T54="","",((HLOOKUP(T$1,'Assist Tables'!$B$1:$AY$2,2,0))-((Atempts!T54-1)*10)))))</f>
        <v/>
      </c>
      <c r="U54" s="6" t="str">
        <f>IF($B54="","",(IF(Atempts!U54="","",((HLOOKUP(U$1,'Assist Tables'!$B$1:$AY$2,2,0))-((Atempts!U54-1)*10)))))</f>
        <v/>
      </c>
      <c r="V54" s="6" t="str">
        <f>IF($B54="","",(IF(Atempts!V54="","",((HLOOKUP(V$1,'Assist Tables'!$B$1:$AY$2,2,0))-((Atempts!V54-1)*10)))))</f>
        <v/>
      </c>
      <c r="W54" s="6" t="str">
        <f>IF($B54="","",(IF(Atempts!W54="","",((HLOOKUP(W$1,'Assist Tables'!$B$1:$AY$2,2,0))-((Atempts!W54-1)*10)))))</f>
        <v/>
      </c>
      <c r="X54" s="6" t="str">
        <f>IF($B54="","",(IF(Atempts!X54="","",((HLOOKUP(X$1,'Assist Tables'!$B$1:$AY$2,2,0))-((Atempts!X54-1)*10)))))</f>
        <v/>
      </c>
      <c r="Y54" s="6" t="str">
        <f>IF($B54="","",(IF(Atempts!Y54="","",((HLOOKUP(Y$1,'Assist Tables'!$B$1:$AY$2,2,0))-((Atempts!Y54-1)*10)))))</f>
        <v/>
      </c>
      <c r="Z54" s="6" t="str">
        <f>IF($B54="","",(IF(Atempts!Z54="","",((HLOOKUP(Z$1,'Assist Tables'!$B$1:$AY$2,2,0))-((Atempts!Z54-1)*10)))))</f>
        <v/>
      </c>
      <c r="AA54" s="6" t="str">
        <f>IF($B54="","",(IF(Atempts!AA54="","",((HLOOKUP(AA$1,'Assist Tables'!$B$1:$AY$2,2,0))-((Atempts!AA54-1)*10)))))</f>
        <v/>
      </c>
      <c r="AB54" s="6" t="str">
        <f>IF($B54="","",(IF(Atempts!AB54="","",((HLOOKUP(AB$1,'Assist Tables'!$B$1:$AY$2,2,0))-((Atempts!AB54-1)*10)))))</f>
        <v/>
      </c>
      <c r="AC54" s="6" t="str">
        <f>IF($B54="","",(IF(Atempts!AC54="","",((HLOOKUP(AC$1,'Assist Tables'!$B$1:$AY$2,2,0))-((Atempts!AC54-1)*10)))))</f>
        <v/>
      </c>
      <c r="AD54" s="6" t="str">
        <f>IF($B54="","",(IF(Atempts!AD54="","",((HLOOKUP(AD$1,'Assist Tables'!$B$1:$AY$2,2,0))-((Atempts!AD54-1)*10)))))</f>
        <v/>
      </c>
      <c r="AE54" s="6" t="str">
        <f>IF($B54="","",(IF(Atempts!AE54="","",((HLOOKUP(AE$1,'Assist Tables'!$B$1:$AY$2,2,0))-((Atempts!AE54-1)*10)))))</f>
        <v/>
      </c>
      <c r="AF54" s="6" t="str">
        <f>IF($B54="","",(IF(Atempts!AF54="","",((HLOOKUP(AF$1,'Assist Tables'!$B$1:$AY$2,2,0))-((Atempts!AF54-1)*10)))))</f>
        <v/>
      </c>
      <c r="AG54" s="6" t="str">
        <f>IF($B54="","",(IF(Atempts!AG54="","",((HLOOKUP(AG$1,'Assist Tables'!$B$1:$AY$2,2,0))-((Atempts!AG54-1)*10)))))</f>
        <v/>
      </c>
      <c r="AH54" s="6" t="str">
        <f>IF($B54="","",(IF(Atempts!AH54="","",((HLOOKUP(AH$1,'Assist Tables'!$B$1:$AY$2,2,0))-((Atempts!AH54-1)*10)))))</f>
        <v/>
      </c>
      <c r="AI54" s="6" t="str">
        <f>IF($B54="","",(IF(Atempts!AI54="","",((HLOOKUP(AI$1,'Assist Tables'!$B$1:$AY$2,2,0))-((Atempts!AI54-1)*10)))))</f>
        <v/>
      </c>
      <c r="AJ54" s="6" t="str">
        <f>IF($B54="","",(IF(Atempts!AJ54="","",((HLOOKUP(AJ$1,'Assist Tables'!$B$1:$AY$2,2,0))-((Atempts!AJ54-1)*10)))))</f>
        <v/>
      </c>
      <c r="AK54" s="6" t="str">
        <f>IF($B54="","",(IF(Atempts!AK54="","",((HLOOKUP(AK$1,'Assist Tables'!$B$1:$AY$2,2,0))-((Atempts!AK54-1)*10)))))</f>
        <v/>
      </c>
      <c r="AL54" s="6" t="str">
        <f>IF($B54="","",(IF(Atempts!AL54="","",((HLOOKUP(AL$1,'Assist Tables'!$B$1:$AY$2,2,0))-((Atempts!AL54-1)*10)))))</f>
        <v/>
      </c>
      <c r="AM54" s="6" t="str">
        <f>IF($B54="","",(IF(Atempts!AM54="","",((HLOOKUP(AM$1,'Assist Tables'!$B$1:$AY$2,2,0))-((Atempts!AM54-1)*10)))))</f>
        <v/>
      </c>
      <c r="AN54" s="6" t="str">
        <f>IF($B54="","",(IF(Atempts!AN54="","",((HLOOKUP(AN$1,'Assist Tables'!$B$1:$AY$2,2,0))-((Atempts!AN54-1)*10)))))</f>
        <v/>
      </c>
      <c r="AO54" s="6" t="str">
        <f>IF($B54="","",(IF(Atempts!AO54="","",((HLOOKUP(AO$1,'Assist Tables'!$B$1:$AY$2,2,0))-((Atempts!AO54-1)*10)))))</f>
        <v/>
      </c>
      <c r="AP54" s="6" t="str">
        <f>IF($B54="","",(IF(Atempts!AP54="","",((HLOOKUP(AP$1,'Assist Tables'!$B$1:$AY$2,2,0))-((Atempts!AP54-1)*10)))))</f>
        <v/>
      </c>
      <c r="AQ54" s="6" t="str">
        <f>IF($B54="","",(IF(Atempts!AQ54="","",((HLOOKUP(AQ$1,'Assist Tables'!$B$1:$AY$2,2,0))-((Atempts!AQ54-1)*10)))))</f>
        <v/>
      </c>
      <c r="AR54" s="6" t="str">
        <f>IF($B54="","",(IF(Atempts!AR54="","",((HLOOKUP(AR$1,'Assist Tables'!$B$1:$AY$2,2,0))-((Atempts!AR54-1)*10)))))</f>
        <v/>
      </c>
      <c r="AS54" s="6" t="str">
        <f>IF($B54="","",(IF(Atempts!AS54="","",((HLOOKUP(AS$1,'Assist Tables'!$B$1:$AY$2,2,0))-((Atempts!AS54-1)*10)))))</f>
        <v/>
      </c>
      <c r="AT54" s="6" t="str">
        <f>IF($B54="","",(IF(Atempts!AT54="","",((HLOOKUP(AT$1,'Assist Tables'!$B$1:$AY$2,2,0))-((Atempts!AT54-1)*10)))))</f>
        <v/>
      </c>
      <c r="AU54" s="6" t="str">
        <f>IF($B54="","",(IF(Atempts!AU54="","",((HLOOKUP(AU$1,'Assist Tables'!$B$1:$AY$2,2,0))-((Atempts!AU54-1)*10)))))</f>
        <v/>
      </c>
      <c r="AV54" s="6" t="str">
        <f>IF($B54="","",(IF(Atempts!AV54="","",((HLOOKUP(AV$1,'Assist Tables'!$B$1:$AY$2,2,0))-((Atempts!AV54-1)*10)))))</f>
        <v/>
      </c>
      <c r="AW54" s="6" t="str">
        <f>IF($B54="","",(IF(Atempts!AW54="","",((HLOOKUP(AW$1,'Assist Tables'!$B$1:$AY$2,2,0))-((Atempts!AW54-1)*10)))))</f>
        <v/>
      </c>
      <c r="AX54" s="6" t="str">
        <f>IF($B54="","",(IF(Atempts!AX54="","",((HLOOKUP(AX$1,'Assist Tables'!$B$1:$AY$2,2,0))-((Atempts!AX54-1)*10)))))</f>
        <v/>
      </c>
      <c r="AY54" s="6" t="str">
        <f>IF($B54="","",(IF(Atempts!AY54="","",((HLOOKUP(AY$1,'Assist Tables'!$B$1:$AY$2,2,0))-((Atempts!AY54-1)*10)))))</f>
        <v/>
      </c>
      <c r="AZ54" s="6" t="str">
        <f>IF($B54="","",(IF(Atempts!AZ54="","",((HLOOKUP(AZ$1,'Assist Tables'!$B$1:$AY$2,2,0))-((Atempts!AZ54-1)*10)))))</f>
        <v/>
      </c>
      <c r="BA54" s="2"/>
    </row>
    <row r="55" spans="1:53" ht="14.25" customHeight="1" x14ac:dyDescent="0.25">
      <c r="A55" s="19">
        <f>IF(Competitors!A55="","",Competitors!A55)</f>
        <v>54</v>
      </c>
      <c r="B55" s="25" t="str">
        <f>IF(Competitors!B55=0,"",Competitors!B55)</f>
        <v>ליאן ון לואן</v>
      </c>
      <c r="C55" s="6" t="str">
        <f>IF($B55="","",(IF(Atempts!C55="","",((HLOOKUP(C$1,'Assist Tables'!$B$1:$AY$2,2,0))-((Atempts!C55-1)*10)))))</f>
        <v/>
      </c>
      <c r="D55" s="6" t="str">
        <f>IF($B55="","",(IF(Atempts!D55="","",((HLOOKUP(D$1,'Assist Tables'!$B$1:$AY$2,2,0))-((Atempts!D55-1)*10)))))</f>
        <v/>
      </c>
      <c r="E55" s="6" t="str">
        <f>IF($B55="","",(IF(Atempts!E55="","",((HLOOKUP(E$1,'Assist Tables'!$B$1:$AY$2,2,0))-((Atempts!E55-1)*10)))))</f>
        <v/>
      </c>
      <c r="F55" s="6" t="str">
        <f>IF($B55="","",(IF(Atempts!F55="","",((HLOOKUP(F$1,'Assist Tables'!$B$1:$AY$2,2,0))-((Atempts!F55-1)*10)))))</f>
        <v/>
      </c>
      <c r="G55" s="6" t="str">
        <f>IF($B55="","",(IF(Atempts!G55="","",((HLOOKUP(G$1,'Assist Tables'!$B$1:$AY$2,2,0))-((Atempts!G55-1)*10)))))</f>
        <v/>
      </c>
      <c r="H55" s="6" t="str">
        <f>IF($B55="","",(IF(Atempts!H55="","",((HLOOKUP(H$1,'Assist Tables'!$B$1:$AY$2,2,0))-((Atempts!H55-1)*10)))))</f>
        <v/>
      </c>
      <c r="I55" s="6" t="str">
        <f>IF($B55="","",(IF(Atempts!I55="","",((HLOOKUP(I$1,'Assist Tables'!$B$1:$AY$2,2,0))-((Atempts!I55-1)*10)))))</f>
        <v/>
      </c>
      <c r="J55" s="6" t="str">
        <f>IF($B55="","",(IF(Atempts!J55="","",((HLOOKUP(J$1,'Assist Tables'!$B$1:$AY$2,2,0))-((Atempts!J55-1)*10)))))</f>
        <v/>
      </c>
      <c r="K55" s="6" t="str">
        <f>IF($B55="","",(IF(Atempts!K55="","",((HLOOKUP(K$1,'Assist Tables'!$B$1:$AY$2,2,0))-((Atempts!K55-1)*10)))))</f>
        <v/>
      </c>
      <c r="L55" s="6" t="str">
        <f>IF($B55="","",(IF(Atempts!L55="","",((HLOOKUP(L$1,'Assist Tables'!$B$1:$AY$2,2,0))-((Atempts!L55-1)*10)))))</f>
        <v/>
      </c>
      <c r="M55" s="6" t="str">
        <f>IF($B55="","",(IF(Atempts!M55="","",((HLOOKUP(M$1,'Assist Tables'!$B$1:$AY$2,2,0))-((Atempts!M55-1)*10)))))</f>
        <v/>
      </c>
      <c r="N55" s="6" t="str">
        <f>IF($B55="","",(IF(Atempts!N55="","",((HLOOKUP(N$1,'Assist Tables'!$B$1:$AY$2,2,0))-((Atempts!N55-1)*10)))))</f>
        <v/>
      </c>
      <c r="O55" s="6" t="str">
        <f>IF($B55="","",(IF(Atempts!O55="","",((HLOOKUP(O$1,'Assist Tables'!$B$1:$AY$2,2,0))-((Atempts!O55-1)*10)))))</f>
        <v/>
      </c>
      <c r="P55" s="6" t="str">
        <f>IF($B55="","",(IF(Atempts!P55="","",((HLOOKUP(P$1,'Assist Tables'!$B$1:$AY$2,2,0))-((Atempts!P55-1)*10)))))</f>
        <v/>
      </c>
      <c r="Q55" s="6" t="str">
        <f>IF($B55="","",(IF(Atempts!Q55="","",((HLOOKUP(Q$1,'Assist Tables'!$B$1:$AY$2,2,0))-((Atempts!Q55-1)*10)))))</f>
        <v/>
      </c>
      <c r="R55" s="6" t="str">
        <f>IF($B55="","",(IF(Atempts!R55="","",((HLOOKUP(R$1,'Assist Tables'!$B$1:$AY$2,2,0))-((Atempts!R55-1)*10)))))</f>
        <v/>
      </c>
      <c r="S55" s="6" t="str">
        <f>IF($B55="","",(IF(Atempts!S55="","",((HLOOKUP(S$1,'Assist Tables'!$B$1:$AY$2,2,0))-((Atempts!S55-1)*10)))))</f>
        <v/>
      </c>
      <c r="T55" s="6" t="str">
        <f>IF($B55="","",(IF(Atempts!T55="","",((HLOOKUP(T$1,'Assist Tables'!$B$1:$AY$2,2,0))-((Atempts!T55-1)*10)))))</f>
        <v/>
      </c>
      <c r="U55" s="6" t="str">
        <f>IF($B55="","",(IF(Atempts!U55="","",((HLOOKUP(U$1,'Assist Tables'!$B$1:$AY$2,2,0))-((Atempts!U55-1)*10)))))</f>
        <v/>
      </c>
      <c r="V55" s="6" t="str">
        <f>IF($B55="","",(IF(Atempts!V55="","",((HLOOKUP(V$1,'Assist Tables'!$B$1:$AY$2,2,0))-((Atempts!V55-1)*10)))))</f>
        <v/>
      </c>
      <c r="W55" s="6" t="str">
        <f>IF($B55="","",(IF(Atempts!W55="","",((HLOOKUP(W$1,'Assist Tables'!$B$1:$AY$2,2,0))-((Atempts!W55-1)*10)))))</f>
        <v/>
      </c>
      <c r="X55" s="6" t="str">
        <f>IF($B55="","",(IF(Atempts!X55="","",((HLOOKUP(X$1,'Assist Tables'!$B$1:$AY$2,2,0))-((Atempts!X55-1)*10)))))</f>
        <v/>
      </c>
      <c r="Y55" s="6" t="str">
        <f>IF($B55="","",(IF(Atempts!Y55="","",((HLOOKUP(Y$1,'Assist Tables'!$B$1:$AY$2,2,0))-((Atempts!Y55-1)*10)))))</f>
        <v/>
      </c>
      <c r="Z55" s="6" t="str">
        <f>IF($B55="","",(IF(Atempts!Z55="","",((HLOOKUP(Z$1,'Assist Tables'!$B$1:$AY$2,2,0))-((Atempts!Z55-1)*10)))))</f>
        <v/>
      </c>
      <c r="AA55" s="6" t="str">
        <f>IF($B55="","",(IF(Atempts!AA55="","",((HLOOKUP(AA$1,'Assist Tables'!$B$1:$AY$2,2,0))-((Atempts!AA55-1)*10)))))</f>
        <v/>
      </c>
      <c r="AB55" s="6" t="str">
        <f>IF($B55="","",(IF(Atempts!AB55="","",((HLOOKUP(AB$1,'Assist Tables'!$B$1:$AY$2,2,0))-((Atempts!AB55-1)*10)))))</f>
        <v/>
      </c>
      <c r="AC55" s="6" t="str">
        <f>IF($B55="","",(IF(Atempts!AC55="","",((HLOOKUP(AC$1,'Assist Tables'!$B$1:$AY$2,2,0))-((Atempts!AC55-1)*10)))))</f>
        <v/>
      </c>
      <c r="AD55" s="6" t="str">
        <f>IF($B55="","",(IF(Atempts!AD55="","",((HLOOKUP(AD$1,'Assist Tables'!$B$1:$AY$2,2,0))-((Atempts!AD55-1)*10)))))</f>
        <v/>
      </c>
      <c r="AE55" s="6" t="str">
        <f>IF($B55="","",(IF(Atempts!AE55="","",((HLOOKUP(AE$1,'Assist Tables'!$B$1:$AY$2,2,0))-((Atempts!AE55-1)*10)))))</f>
        <v/>
      </c>
      <c r="AF55" s="6" t="str">
        <f>IF($B55="","",(IF(Atempts!AF55="","",((HLOOKUP(AF$1,'Assist Tables'!$B$1:$AY$2,2,0))-((Atempts!AF55-1)*10)))))</f>
        <v/>
      </c>
      <c r="AG55" s="6" t="str">
        <f>IF($B55="","",(IF(Atempts!AG55="","",((HLOOKUP(AG$1,'Assist Tables'!$B$1:$AY$2,2,0))-((Atempts!AG55-1)*10)))))</f>
        <v/>
      </c>
      <c r="AH55" s="6" t="str">
        <f>IF($B55="","",(IF(Atempts!AH55="","",((HLOOKUP(AH$1,'Assist Tables'!$B$1:$AY$2,2,0))-((Atempts!AH55-1)*10)))))</f>
        <v/>
      </c>
      <c r="AI55" s="6" t="str">
        <f>IF($B55="","",(IF(Atempts!AI55="","",((HLOOKUP(AI$1,'Assist Tables'!$B$1:$AY$2,2,0))-((Atempts!AI55-1)*10)))))</f>
        <v/>
      </c>
      <c r="AJ55" s="6" t="str">
        <f>IF($B55="","",(IF(Atempts!AJ55="","",((HLOOKUP(AJ$1,'Assist Tables'!$B$1:$AY$2,2,0))-((Atempts!AJ55-1)*10)))))</f>
        <v/>
      </c>
      <c r="AK55" s="6" t="str">
        <f>IF($B55="","",(IF(Atempts!AK55="","",((HLOOKUP(AK$1,'Assist Tables'!$B$1:$AY$2,2,0))-((Atempts!AK55-1)*10)))))</f>
        <v/>
      </c>
      <c r="AL55" s="6" t="str">
        <f>IF($B55="","",(IF(Atempts!AL55="","",((HLOOKUP(AL$1,'Assist Tables'!$B$1:$AY$2,2,0))-((Atempts!AL55-1)*10)))))</f>
        <v/>
      </c>
      <c r="AM55" s="6" t="str">
        <f>IF($B55="","",(IF(Atempts!AM55="","",((HLOOKUP(AM$1,'Assist Tables'!$B$1:$AY$2,2,0))-((Atempts!AM55-1)*10)))))</f>
        <v/>
      </c>
      <c r="AN55" s="6" t="str">
        <f>IF($B55="","",(IF(Atempts!AN55="","",((HLOOKUP(AN$1,'Assist Tables'!$B$1:$AY$2,2,0))-((Atempts!AN55-1)*10)))))</f>
        <v/>
      </c>
      <c r="AO55" s="6" t="str">
        <f>IF($B55="","",(IF(Atempts!AO55="","",((HLOOKUP(AO$1,'Assist Tables'!$B$1:$AY$2,2,0))-((Atempts!AO55-1)*10)))))</f>
        <v/>
      </c>
      <c r="AP55" s="6" t="str">
        <f>IF($B55="","",(IF(Atempts!AP55="","",((HLOOKUP(AP$1,'Assist Tables'!$B$1:$AY$2,2,0))-((Atempts!AP55-1)*10)))))</f>
        <v/>
      </c>
      <c r="AQ55" s="6" t="str">
        <f>IF($B55="","",(IF(Atempts!AQ55="","",((HLOOKUP(AQ$1,'Assist Tables'!$B$1:$AY$2,2,0))-((Atempts!AQ55-1)*10)))))</f>
        <v/>
      </c>
      <c r="AR55" s="6" t="str">
        <f>IF($B55="","",(IF(Atempts!AR55="","",((HLOOKUP(AR$1,'Assist Tables'!$B$1:$AY$2,2,0))-((Atempts!AR55-1)*10)))))</f>
        <v/>
      </c>
      <c r="AS55" s="6" t="str">
        <f>IF($B55="","",(IF(Atempts!AS55="","",((HLOOKUP(AS$1,'Assist Tables'!$B$1:$AY$2,2,0))-((Atempts!AS55-1)*10)))))</f>
        <v/>
      </c>
      <c r="AT55" s="6" t="str">
        <f>IF($B55="","",(IF(Atempts!AT55="","",((HLOOKUP(AT$1,'Assist Tables'!$B$1:$AY$2,2,0))-((Atempts!AT55-1)*10)))))</f>
        <v/>
      </c>
      <c r="AU55" s="6" t="str">
        <f>IF($B55="","",(IF(Atempts!AU55="","",((HLOOKUP(AU$1,'Assist Tables'!$B$1:$AY$2,2,0))-((Atempts!AU55-1)*10)))))</f>
        <v/>
      </c>
      <c r="AV55" s="6" t="str">
        <f>IF($B55="","",(IF(Atempts!AV55="","",((HLOOKUP(AV$1,'Assist Tables'!$B$1:$AY$2,2,0))-((Atempts!AV55-1)*10)))))</f>
        <v/>
      </c>
      <c r="AW55" s="6" t="str">
        <f>IF($B55="","",(IF(Atempts!AW55="","",((HLOOKUP(AW$1,'Assist Tables'!$B$1:$AY$2,2,0))-((Atempts!AW55-1)*10)))))</f>
        <v/>
      </c>
      <c r="AX55" s="6" t="str">
        <f>IF($B55="","",(IF(Atempts!AX55="","",((HLOOKUP(AX$1,'Assist Tables'!$B$1:$AY$2,2,0))-((Atempts!AX55-1)*10)))))</f>
        <v/>
      </c>
      <c r="AY55" s="6" t="str">
        <f>IF($B55="","",(IF(Atempts!AY55="","",((HLOOKUP(AY$1,'Assist Tables'!$B$1:$AY$2,2,0))-((Atempts!AY55-1)*10)))))</f>
        <v/>
      </c>
      <c r="AZ55" s="6" t="str">
        <f>IF($B55="","",(IF(Atempts!AZ55="","",((HLOOKUP(AZ$1,'Assist Tables'!$B$1:$AY$2,2,0))-((Atempts!AZ55-1)*10)))))</f>
        <v/>
      </c>
      <c r="BA55" s="2"/>
    </row>
    <row r="56" spans="1:53" ht="14.25" customHeight="1" x14ac:dyDescent="0.25">
      <c r="A56" s="19">
        <f>IF(Competitors!A56="","",Competitors!A56)</f>
        <v>55</v>
      </c>
      <c r="B56" s="25" t="str">
        <f>IF(Competitors!B56=0,"",Competitors!B56)</f>
        <v>לירוי נתנאל כהן</v>
      </c>
      <c r="C56" s="6" t="str">
        <f>IF($B56="","",(IF(Atempts!C56="","",((HLOOKUP(C$1,'Assist Tables'!$B$1:$AY$2,2,0))-((Atempts!C56-1)*10)))))</f>
        <v/>
      </c>
      <c r="D56" s="6" t="str">
        <f>IF($B56="","",(IF(Atempts!D56="","",((HLOOKUP(D$1,'Assist Tables'!$B$1:$AY$2,2,0))-((Atempts!D56-1)*10)))))</f>
        <v/>
      </c>
      <c r="E56" s="6" t="str">
        <f>IF($B56="","",(IF(Atempts!E56="","",((HLOOKUP(E$1,'Assist Tables'!$B$1:$AY$2,2,0))-((Atempts!E56-1)*10)))))</f>
        <v/>
      </c>
      <c r="F56" s="6" t="str">
        <f>IF($B56="","",(IF(Atempts!F56="","",((HLOOKUP(F$1,'Assist Tables'!$B$1:$AY$2,2,0))-((Atempts!F56-1)*10)))))</f>
        <v/>
      </c>
      <c r="G56" s="6" t="str">
        <f>IF($B56="","",(IF(Atempts!G56="","",((HLOOKUP(G$1,'Assist Tables'!$B$1:$AY$2,2,0))-((Atempts!G56-1)*10)))))</f>
        <v/>
      </c>
      <c r="H56" s="6" t="str">
        <f>IF($B56="","",(IF(Atempts!H56="","",((HLOOKUP(H$1,'Assist Tables'!$B$1:$AY$2,2,0))-((Atempts!H56-1)*10)))))</f>
        <v/>
      </c>
      <c r="I56" s="6" t="str">
        <f>IF($B56="","",(IF(Atempts!I56="","",((HLOOKUP(I$1,'Assist Tables'!$B$1:$AY$2,2,0))-((Atempts!I56-1)*10)))))</f>
        <v/>
      </c>
      <c r="J56" s="6" t="str">
        <f>IF($B56="","",(IF(Atempts!J56="","",((HLOOKUP(J$1,'Assist Tables'!$B$1:$AY$2,2,0))-((Atempts!J56-1)*10)))))</f>
        <v/>
      </c>
      <c r="K56" s="6" t="str">
        <f>IF($B56="","",(IF(Atempts!K56="","",((HLOOKUP(K$1,'Assist Tables'!$B$1:$AY$2,2,0))-((Atempts!K56-1)*10)))))</f>
        <v/>
      </c>
      <c r="L56" s="6" t="str">
        <f>IF($B56="","",(IF(Atempts!L56="","",((HLOOKUP(L$1,'Assist Tables'!$B$1:$AY$2,2,0))-((Atempts!L56-1)*10)))))</f>
        <v/>
      </c>
      <c r="M56" s="6" t="str">
        <f>IF($B56="","",(IF(Atempts!M56="","",((HLOOKUP(M$1,'Assist Tables'!$B$1:$AY$2,2,0))-((Atempts!M56-1)*10)))))</f>
        <v/>
      </c>
      <c r="N56" s="6" t="str">
        <f>IF($B56="","",(IF(Atempts!N56="","",((HLOOKUP(N$1,'Assist Tables'!$B$1:$AY$2,2,0))-((Atempts!N56-1)*10)))))</f>
        <v/>
      </c>
      <c r="O56" s="6" t="str">
        <f>IF($B56="","",(IF(Atempts!O56="","",((HLOOKUP(O$1,'Assist Tables'!$B$1:$AY$2,2,0))-((Atempts!O56-1)*10)))))</f>
        <v/>
      </c>
      <c r="P56" s="6" t="str">
        <f>IF($B56="","",(IF(Atempts!P56="","",((HLOOKUP(P$1,'Assist Tables'!$B$1:$AY$2,2,0))-((Atempts!P56-1)*10)))))</f>
        <v/>
      </c>
      <c r="Q56" s="6" t="str">
        <f>IF($B56="","",(IF(Atempts!Q56="","",((HLOOKUP(Q$1,'Assist Tables'!$B$1:$AY$2,2,0))-((Atempts!Q56-1)*10)))))</f>
        <v/>
      </c>
      <c r="R56" s="6" t="str">
        <f>IF($B56="","",(IF(Atempts!R56="","",((HLOOKUP(R$1,'Assist Tables'!$B$1:$AY$2,2,0))-((Atempts!R56-1)*10)))))</f>
        <v/>
      </c>
      <c r="S56" s="6" t="str">
        <f>IF($B56="","",(IF(Atempts!S56="","",((HLOOKUP(S$1,'Assist Tables'!$B$1:$AY$2,2,0))-((Atempts!S56-1)*10)))))</f>
        <v/>
      </c>
      <c r="T56" s="6" t="str">
        <f>IF($B56="","",(IF(Atempts!T56="","",((HLOOKUP(T$1,'Assist Tables'!$B$1:$AY$2,2,0))-((Atempts!T56-1)*10)))))</f>
        <v/>
      </c>
      <c r="U56" s="6" t="str">
        <f>IF($B56="","",(IF(Atempts!U56="","",((HLOOKUP(U$1,'Assist Tables'!$B$1:$AY$2,2,0))-((Atempts!U56-1)*10)))))</f>
        <v/>
      </c>
      <c r="V56" s="6" t="str">
        <f>IF($B56="","",(IF(Atempts!V56="","",((HLOOKUP(V$1,'Assist Tables'!$B$1:$AY$2,2,0))-((Atempts!V56-1)*10)))))</f>
        <v/>
      </c>
      <c r="W56" s="6" t="str">
        <f>IF($B56="","",(IF(Atempts!W56="","",((HLOOKUP(W$1,'Assist Tables'!$B$1:$AY$2,2,0))-((Atempts!W56-1)*10)))))</f>
        <v/>
      </c>
      <c r="X56" s="6" t="str">
        <f>IF($B56="","",(IF(Atempts!X56="","",((HLOOKUP(X$1,'Assist Tables'!$B$1:$AY$2,2,0))-((Atempts!X56-1)*10)))))</f>
        <v/>
      </c>
      <c r="Y56" s="6" t="str">
        <f>IF($B56="","",(IF(Atempts!Y56="","",((HLOOKUP(Y$1,'Assist Tables'!$B$1:$AY$2,2,0))-((Atempts!Y56-1)*10)))))</f>
        <v/>
      </c>
      <c r="Z56" s="6" t="str">
        <f>IF($B56="","",(IF(Atempts!Z56="","",((HLOOKUP(Z$1,'Assist Tables'!$B$1:$AY$2,2,0))-((Atempts!Z56-1)*10)))))</f>
        <v/>
      </c>
      <c r="AA56" s="6" t="str">
        <f>IF($B56="","",(IF(Atempts!AA56="","",((HLOOKUP(AA$1,'Assist Tables'!$B$1:$AY$2,2,0))-((Atempts!AA56-1)*10)))))</f>
        <v/>
      </c>
      <c r="AB56" s="6" t="str">
        <f>IF($B56="","",(IF(Atempts!AB56="","",((HLOOKUP(AB$1,'Assist Tables'!$B$1:$AY$2,2,0))-((Atempts!AB56-1)*10)))))</f>
        <v/>
      </c>
      <c r="AC56" s="6" t="str">
        <f>IF($B56="","",(IF(Atempts!AC56="","",((HLOOKUP(AC$1,'Assist Tables'!$B$1:$AY$2,2,0))-((Atempts!AC56-1)*10)))))</f>
        <v/>
      </c>
      <c r="AD56" s="6" t="str">
        <f>IF($B56="","",(IF(Atempts!AD56="","",((HLOOKUP(AD$1,'Assist Tables'!$B$1:$AY$2,2,0))-((Atempts!AD56-1)*10)))))</f>
        <v/>
      </c>
      <c r="AE56" s="6" t="str">
        <f>IF($B56="","",(IF(Atempts!AE56="","",((HLOOKUP(AE$1,'Assist Tables'!$B$1:$AY$2,2,0))-((Atempts!AE56-1)*10)))))</f>
        <v/>
      </c>
      <c r="AF56" s="6" t="str">
        <f>IF($B56="","",(IF(Atempts!AF56="","",((HLOOKUP(AF$1,'Assist Tables'!$B$1:$AY$2,2,0))-((Atempts!AF56-1)*10)))))</f>
        <v/>
      </c>
      <c r="AG56" s="6" t="str">
        <f>IF($B56="","",(IF(Atempts!AG56="","",((HLOOKUP(AG$1,'Assist Tables'!$B$1:$AY$2,2,0))-((Atempts!AG56-1)*10)))))</f>
        <v/>
      </c>
      <c r="AH56" s="6" t="str">
        <f>IF($B56="","",(IF(Atempts!AH56="","",((HLOOKUP(AH$1,'Assist Tables'!$B$1:$AY$2,2,0))-((Atempts!AH56-1)*10)))))</f>
        <v/>
      </c>
      <c r="AI56" s="6" t="str">
        <f>IF($B56="","",(IF(Atempts!AI56="","",((HLOOKUP(AI$1,'Assist Tables'!$B$1:$AY$2,2,0))-((Atempts!AI56-1)*10)))))</f>
        <v/>
      </c>
      <c r="AJ56" s="6" t="str">
        <f>IF($B56="","",(IF(Atempts!AJ56="","",((HLOOKUP(AJ$1,'Assist Tables'!$B$1:$AY$2,2,0))-((Atempts!AJ56-1)*10)))))</f>
        <v/>
      </c>
      <c r="AK56" s="6" t="str">
        <f>IF($B56="","",(IF(Atempts!AK56="","",((HLOOKUP(AK$1,'Assist Tables'!$B$1:$AY$2,2,0))-((Atempts!AK56-1)*10)))))</f>
        <v/>
      </c>
      <c r="AL56" s="6" t="str">
        <f>IF($B56="","",(IF(Atempts!AL56="","",((HLOOKUP(AL$1,'Assist Tables'!$B$1:$AY$2,2,0))-((Atempts!AL56-1)*10)))))</f>
        <v/>
      </c>
      <c r="AM56" s="6" t="str">
        <f>IF($B56="","",(IF(Atempts!AM56="","",((HLOOKUP(AM$1,'Assist Tables'!$B$1:$AY$2,2,0))-((Atempts!AM56-1)*10)))))</f>
        <v/>
      </c>
      <c r="AN56" s="6" t="str">
        <f>IF($B56="","",(IF(Atempts!AN56="","",((HLOOKUP(AN$1,'Assist Tables'!$B$1:$AY$2,2,0))-((Atempts!AN56-1)*10)))))</f>
        <v/>
      </c>
      <c r="AO56" s="6" t="str">
        <f>IF($B56="","",(IF(Atempts!AO56="","",((HLOOKUP(AO$1,'Assist Tables'!$B$1:$AY$2,2,0))-((Atempts!AO56-1)*10)))))</f>
        <v/>
      </c>
      <c r="AP56" s="6" t="str">
        <f>IF($B56="","",(IF(Atempts!AP56="","",((HLOOKUP(AP$1,'Assist Tables'!$B$1:$AY$2,2,0))-((Atempts!AP56-1)*10)))))</f>
        <v/>
      </c>
      <c r="AQ56" s="6" t="str">
        <f>IF($B56="","",(IF(Atempts!AQ56="","",((HLOOKUP(AQ$1,'Assist Tables'!$B$1:$AY$2,2,0))-((Atempts!AQ56-1)*10)))))</f>
        <v/>
      </c>
      <c r="AR56" s="6" t="str">
        <f>IF($B56="","",(IF(Atempts!AR56="","",((HLOOKUP(AR$1,'Assist Tables'!$B$1:$AY$2,2,0))-((Atempts!AR56-1)*10)))))</f>
        <v/>
      </c>
      <c r="AS56" s="6" t="str">
        <f>IF($B56="","",(IF(Atempts!AS56="","",((HLOOKUP(AS$1,'Assist Tables'!$B$1:$AY$2,2,0))-((Atempts!AS56-1)*10)))))</f>
        <v/>
      </c>
      <c r="AT56" s="6" t="str">
        <f>IF($B56="","",(IF(Atempts!AT56="","",((HLOOKUP(AT$1,'Assist Tables'!$B$1:$AY$2,2,0))-((Atempts!AT56-1)*10)))))</f>
        <v/>
      </c>
      <c r="AU56" s="6" t="str">
        <f>IF($B56="","",(IF(Atempts!AU56="","",((HLOOKUP(AU$1,'Assist Tables'!$B$1:$AY$2,2,0))-((Atempts!AU56-1)*10)))))</f>
        <v/>
      </c>
      <c r="AV56" s="6" t="str">
        <f>IF($B56="","",(IF(Atempts!AV56="","",((HLOOKUP(AV$1,'Assist Tables'!$B$1:$AY$2,2,0))-((Atempts!AV56-1)*10)))))</f>
        <v/>
      </c>
      <c r="AW56" s="6" t="str">
        <f>IF($B56="","",(IF(Atempts!AW56="","",((HLOOKUP(AW$1,'Assist Tables'!$B$1:$AY$2,2,0))-((Atempts!AW56-1)*10)))))</f>
        <v/>
      </c>
      <c r="AX56" s="6" t="str">
        <f>IF($B56="","",(IF(Atempts!AX56="","",((HLOOKUP(AX$1,'Assist Tables'!$B$1:$AY$2,2,0))-((Atempts!AX56-1)*10)))))</f>
        <v/>
      </c>
      <c r="AY56" s="6" t="str">
        <f>IF($B56="","",(IF(Atempts!AY56="","",((HLOOKUP(AY$1,'Assist Tables'!$B$1:$AY$2,2,0))-((Atempts!AY56-1)*10)))))</f>
        <v/>
      </c>
      <c r="AZ56" s="6" t="str">
        <f>IF($B56="","",(IF(Atempts!AZ56="","",((HLOOKUP(AZ$1,'Assist Tables'!$B$1:$AY$2,2,0))-((Atempts!AZ56-1)*10)))))</f>
        <v/>
      </c>
      <c r="BA56" s="2"/>
    </row>
    <row r="57" spans="1:53" ht="14.25" customHeight="1" x14ac:dyDescent="0.25">
      <c r="A57" s="19">
        <f>IF(Competitors!A57="","",Competitors!A57)</f>
        <v>56</v>
      </c>
      <c r="B57" s="25" t="str">
        <f>IF(Competitors!B57=0,"",Competitors!B57)</f>
        <v>לירי אביגדור</v>
      </c>
      <c r="C57" s="6" t="str">
        <f>IF($B57="","",(IF(Atempts!C57="","",((HLOOKUP(C$1,'Assist Tables'!$B$1:$AY$2,2,0))-((Atempts!C57-1)*10)))))</f>
        <v/>
      </c>
      <c r="D57" s="6" t="str">
        <f>IF($B57="","",(IF(Atempts!D57="","",((HLOOKUP(D$1,'Assist Tables'!$B$1:$AY$2,2,0))-((Atempts!D57-1)*10)))))</f>
        <v/>
      </c>
      <c r="E57" s="6" t="str">
        <f>IF($B57="","",(IF(Atempts!E57="","",((HLOOKUP(E$1,'Assist Tables'!$B$1:$AY$2,2,0))-((Atempts!E57-1)*10)))))</f>
        <v/>
      </c>
      <c r="F57" s="6" t="str">
        <f>IF($B57="","",(IF(Atempts!F57="","",((HLOOKUP(F$1,'Assist Tables'!$B$1:$AY$2,2,0))-((Atempts!F57-1)*10)))))</f>
        <v/>
      </c>
      <c r="G57" s="6" t="str">
        <f>IF($B57="","",(IF(Atempts!G57="","",((HLOOKUP(G$1,'Assist Tables'!$B$1:$AY$2,2,0))-((Atempts!G57-1)*10)))))</f>
        <v/>
      </c>
      <c r="H57" s="6" t="str">
        <f>IF($B57="","",(IF(Atempts!H57="","",((HLOOKUP(H$1,'Assist Tables'!$B$1:$AY$2,2,0))-((Atempts!H57-1)*10)))))</f>
        <v/>
      </c>
      <c r="I57" s="6" t="str">
        <f>IF($B57="","",(IF(Atempts!I57="","",((HLOOKUP(I$1,'Assist Tables'!$B$1:$AY$2,2,0))-((Atempts!I57-1)*10)))))</f>
        <v/>
      </c>
      <c r="J57" s="6" t="str">
        <f>IF($B57="","",(IF(Atempts!J57="","",((HLOOKUP(J$1,'Assist Tables'!$B$1:$AY$2,2,0))-((Atempts!J57-1)*10)))))</f>
        <v/>
      </c>
      <c r="K57" s="6" t="str">
        <f>IF($B57="","",(IF(Atempts!K57="","",((HLOOKUP(K$1,'Assist Tables'!$B$1:$AY$2,2,0))-((Atempts!K57-1)*10)))))</f>
        <v/>
      </c>
      <c r="L57" s="6" t="str">
        <f>IF($B57="","",(IF(Atempts!L57="","",((HLOOKUP(L$1,'Assist Tables'!$B$1:$AY$2,2,0))-((Atempts!L57-1)*10)))))</f>
        <v/>
      </c>
      <c r="M57" s="6" t="str">
        <f>IF($B57="","",(IF(Atempts!M57="","",((HLOOKUP(M$1,'Assist Tables'!$B$1:$AY$2,2,0))-((Atempts!M57-1)*10)))))</f>
        <v/>
      </c>
      <c r="N57" s="6" t="str">
        <f>IF($B57="","",(IF(Atempts!N57="","",((HLOOKUP(N$1,'Assist Tables'!$B$1:$AY$2,2,0))-((Atempts!N57-1)*10)))))</f>
        <v/>
      </c>
      <c r="O57" s="6" t="str">
        <f>IF($B57="","",(IF(Atempts!O57="","",((HLOOKUP(O$1,'Assist Tables'!$B$1:$AY$2,2,0))-((Atempts!O57-1)*10)))))</f>
        <v/>
      </c>
      <c r="P57" s="6" t="str">
        <f>IF($B57="","",(IF(Atempts!P57="","",((HLOOKUP(P$1,'Assist Tables'!$B$1:$AY$2,2,0))-((Atempts!P57-1)*10)))))</f>
        <v/>
      </c>
      <c r="Q57" s="6" t="str">
        <f>IF($B57="","",(IF(Atempts!Q57="","",((HLOOKUP(Q$1,'Assist Tables'!$B$1:$AY$2,2,0))-((Atempts!Q57-1)*10)))))</f>
        <v/>
      </c>
      <c r="R57" s="6" t="str">
        <f>IF($B57="","",(IF(Atempts!R57="","",((HLOOKUP(R$1,'Assist Tables'!$B$1:$AY$2,2,0))-((Atempts!R57-1)*10)))))</f>
        <v/>
      </c>
      <c r="S57" s="6" t="str">
        <f>IF($B57="","",(IF(Atempts!S57="","",((HLOOKUP(S$1,'Assist Tables'!$B$1:$AY$2,2,0))-((Atempts!S57-1)*10)))))</f>
        <v/>
      </c>
      <c r="T57" s="6" t="str">
        <f>IF($B57="","",(IF(Atempts!T57="","",((HLOOKUP(T$1,'Assist Tables'!$B$1:$AY$2,2,0))-((Atempts!T57-1)*10)))))</f>
        <v/>
      </c>
      <c r="U57" s="6" t="str">
        <f>IF($B57="","",(IF(Atempts!U57="","",((HLOOKUP(U$1,'Assist Tables'!$B$1:$AY$2,2,0))-((Atempts!U57-1)*10)))))</f>
        <v/>
      </c>
      <c r="V57" s="6" t="str">
        <f>IF($B57="","",(IF(Atempts!V57="","",((HLOOKUP(V$1,'Assist Tables'!$B$1:$AY$2,2,0))-((Atempts!V57-1)*10)))))</f>
        <v/>
      </c>
      <c r="W57" s="6" t="str">
        <f>IF($B57="","",(IF(Atempts!W57="","",((HLOOKUP(W$1,'Assist Tables'!$B$1:$AY$2,2,0))-((Atempts!W57-1)*10)))))</f>
        <v/>
      </c>
      <c r="X57" s="6" t="str">
        <f>IF($B57="","",(IF(Atempts!X57="","",((HLOOKUP(X$1,'Assist Tables'!$B$1:$AY$2,2,0))-((Atempts!X57-1)*10)))))</f>
        <v/>
      </c>
      <c r="Y57" s="6" t="str">
        <f>IF($B57="","",(IF(Atempts!Y57="","",((HLOOKUP(Y$1,'Assist Tables'!$B$1:$AY$2,2,0))-((Atempts!Y57-1)*10)))))</f>
        <v/>
      </c>
      <c r="Z57" s="6" t="str">
        <f>IF($B57="","",(IF(Atempts!Z57="","",((HLOOKUP(Z$1,'Assist Tables'!$B$1:$AY$2,2,0))-((Atempts!Z57-1)*10)))))</f>
        <v/>
      </c>
      <c r="AA57" s="6" t="str">
        <f>IF($B57="","",(IF(Atempts!AA57="","",((HLOOKUP(AA$1,'Assist Tables'!$B$1:$AY$2,2,0))-((Atempts!AA57-1)*10)))))</f>
        <v/>
      </c>
      <c r="AB57" s="6" t="str">
        <f>IF($B57="","",(IF(Atempts!AB57="","",((HLOOKUP(AB$1,'Assist Tables'!$B$1:$AY$2,2,0))-((Atempts!AB57-1)*10)))))</f>
        <v/>
      </c>
      <c r="AC57" s="6" t="str">
        <f>IF($B57="","",(IF(Atempts!AC57="","",((HLOOKUP(AC$1,'Assist Tables'!$B$1:$AY$2,2,0))-((Atempts!AC57-1)*10)))))</f>
        <v/>
      </c>
      <c r="AD57" s="6" t="str">
        <f>IF($B57="","",(IF(Atempts!AD57="","",((HLOOKUP(AD$1,'Assist Tables'!$B$1:$AY$2,2,0))-((Atempts!AD57-1)*10)))))</f>
        <v/>
      </c>
      <c r="AE57" s="6" t="str">
        <f>IF($B57="","",(IF(Atempts!AE57="","",((HLOOKUP(AE$1,'Assist Tables'!$B$1:$AY$2,2,0))-((Atempts!AE57-1)*10)))))</f>
        <v/>
      </c>
      <c r="AF57" s="6" t="str">
        <f>IF($B57="","",(IF(Atempts!AF57="","",((HLOOKUP(AF$1,'Assist Tables'!$B$1:$AY$2,2,0))-((Atempts!AF57-1)*10)))))</f>
        <v/>
      </c>
      <c r="AG57" s="6" t="str">
        <f>IF($B57="","",(IF(Atempts!AG57="","",((HLOOKUP(AG$1,'Assist Tables'!$B$1:$AY$2,2,0))-((Atempts!AG57-1)*10)))))</f>
        <v/>
      </c>
      <c r="AH57" s="6" t="str">
        <f>IF($B57="","",(IF(Atempts!AH57="","",((HLOOKUP(AH$1,'Assist Tables'!$B$1:$AY$2,2,0))-((Atempts!AH57-1)*10)))))</f>
        <v/>
      </c>
      <c r="AI57" s="6" t="str">
        <f>IF($B57="","",(IF(Atempts!AI57="","",((HLOOKUP(AI$1,'Assist Tables'!$B$1:$AY$2,2,0))-((Atempts!AI57-1)*10)))))</f>
        <v/>
      </c>
      <c r="AJ57" s="6" t="str">
        <f>IF($B57="","",(IF(Atempts!AJ57="","",((HLOOKUP(AJ$1,'Assist Tables'!$B$1:$AY$2,2,0))-((Atempts!AJ57-1)*10)))))</f>
        <v/>
      </c>
      <c r="AK57" s="6" t="str">
        <f>IF($B57="","",(IF(Atempts!AK57="","",((HLOOKUP(AK$1,'Assist Tables'!$B$1:$AY$2,2,0))-((Atempts!AK57-1)*10)))))</f>
        <v/>
      </c>
      <c r="AL57" s="6" t="str">
        <f>IF($B57="","",(IF(Atempts!AL57="","",((HLOOKUP(AL$1,'Assist Tables'!$B$1:$AY$2,2,0))-((Atempts!AL57-1)*10)))))</f>
        <v/>
      </c>
      <c r="AM57" s="6" t="str">
        <f>IF($B57="","",(IF(Atempts!AM57="","",((HLOOKUP(AM$1,'Assist Tables'!$B$1:$AY$2,2,0))-((Atempts!AM57-1)*10)))))</f>
        <v/>
      </c>
      <c r="AN57" s="6" t="str">
        <f>IF($B57="","",(IF(Atempts!AN57="","",((HLOOKUP(AN$1,'Assist Tables'!$B$1:$AY$2,2,0))-((Atempts!AN57-1)*10)))))</f>
        <v/>
      </c>
      <c r="AO57" s="6" t="str">
        <f>IF($B57="","",(IF(Atempts!AO57="","",((HLOOKUP(AO$1,'Assist Tables'!$B$1:$AY$2,2,0))-((Atempts!AO57-1)*10)))))</f>
        <v/>
      </c>
      <c r="AP57" s="6" t="str">
        <f>IF($B57="","",(IF(Atempts!AP57="","",((HLOOKUP(AP$1,'Assist Tables'!$B$1:$AY$2,2,0))-((Atempts!AP57-1)*10)))))</f>
        <v/>
      </c>
      <c r="AQ57" s="6" t="str">
        <f>IF($B57="","",(IF(Atempts!AQ57="","",((HLOOKUP(AQ$1,'Assist Tables'!$B$1:$AY$2,2,0))-((Atempts!AQ57-1)*10)))))</f>
        <v/>
      </c>
      <c r="AR57" s="6" t="str">
        <f>IF($B57="","",(IF(Atempts!AR57="","",((HLOOKUP(AR$1,'Assist Tables'!$B$1:$AY$2,2,0))-((Atempts!AR57-1)*10)))))</f>
        <v/>
      </c>
      <c r="AS57" s="6" t="str">
        <f>IF($B57="","",(IF(Atempts!AS57="","",((HLOOKUP(AS$1,'Assist Tables'!$B$1:$AY$2,2,0))-((Atempts!AS57-1)*10)))))</f>
        <v/>
      </c>
      <c r="AT57" s="6" t="str">
        <f>IF($B57="","",(IF(Atempts!AT57="","",((HLOOKUP(AT$1,'Assist Tables'!$B$1:$AY$2,2,0))-((Atempts!AT57-1)*10)))))</f>
        <v/>
      </c>
      <c r="AU57" s="6" t="str">
        <f>IF($B57="","",(IF(Atempts!AU57="","",((HLOOKUP(AU$1,'Assist Tables'!$B$1:$AY$2,2,0))-((Atempts!AU57-1)*10)))))</f>
        <v/>
      </c>
      <c r="AV57" s="6" t="str">
        <f>IF($B57="","",(IF(Atempts!AV57="","",((HLOOKUP(AV$1,'Assist Tables'!$B$1:$AY$2,2,0))-((Atempts!AV57-1)*10)))))</f>
        <v/>
      </c>
      <c r="AW57" s="6" t="str">
        <f>IF($B57="","",(IF(Atempts!AW57="","",((HLOOKUP(AW$1,'Assist Tables'!$B$1:$AY$2,2,0))-((Atempts!AW57-1)*10)))))</f>
        <v/>
      </c>
      <c r="AX57" s="6" t="str">
        <f>IF($B57="","",(IF(Atempts!AX57="","",((HLOOKUP(AX$1,'Assist Tables'!$B$1:$AY$2,2,0))-((Atempts!AX57-1)*10)))))</f>
        <v/>
      </c>
      <c r="AY57" s="6" t="str">
        <f>IF($B57="","",(IF(Atempts!AY57="","",((HLOOKUP(AY$1,'Assist Tables'!$B$1:$AY$2,2,0))-((Atempts!AY57-1)*10)))))</f>
        <v/>
      </c>
      <c r="AZ57" s="6" t="str">
        <f>IF($B57="","",(IF(Atempts!AZ57="","",((HLOOKUP(AZ$1,'Assist Tables'!$B$1:$AY$2,2,0))-((Atempts!AZ57-1)*10)))))</f>
        <v/>
      </c>
      <c r="BA57" s="2"/>
    </row>
    <row r="58" spans="1:53" ht="14.25" customHeight="1" x14ac:dyDescent="0.25">
      <c r="A58" s="19">
        <f>IF(Competitors!A58="","",Competitors!A58)</f>
        <v>57</v>
      </c>
      <c r="B58" s="25" t="str">
        <f>IF(Competitors!B58=0,"",Competitors!B58)</f>
        <v>מאיה סטרובינסקי</v>
      </c>
      <c r="C58" s="6" t="str">
        <f>IF($B58="","",(IF(Atempts!C58="","",((HLOOKUP(C$1,'Assist Tables'!$B$1:$AY$2,2,0))-((Atempts!C58-1)*10)))))</f>
        <v/>
      </c>
      <c r="D58" s="6" t="str">
        <f>IF($B58="","",(IF(Atempts!D58="","",((HLOOKUP(D$1,'Assist Tables'!$B$1:$AY$2,2,0))-((Atempts!D58-1)*10)))))</f>
        <v/>
      </c>
      <c r="E58" s="6" t="str">
        <f>IF($B58="","",(IF(Atempts!E58="","",((HLOOKUP(E$1,'Assist Tables'!$B$1:$AY$2,2,0))-((Atempts!E58-1)*10)))))</f>
        <v/>
      </c>
      <c r="F58" s="6" t="str">
        <f>IF($B58="","",(IF(Atempts!F58="","",((HLOOKUP(F$1,'Assist Tables'!$B$1:$AY$2,2,0))-((Atempts!F58-1)*10)))))</f>
        <v/>
      </c>
      <c r="G58" s="6" t="str">
        <f>IF($B58="","",(IF(Atempts!G58="","",((HLOOKUP(G$1,'Assist Tables'!$B$1:$AY$2,2,0))-((Atempts!G58-1)*10)))))</f>
        <v/>
      </c>
      <c r="H58" s="6" t="str">
        <f>IF($B58="","",(IF(Atempts!H58="","",((HLOOKUP(H$1,'Assist Tables'!$B$1:$AY$2,2,0))-((Atempts!H58-1)*10)))))</f>
        <v/>
      </c>
      <c r="I58" s="6" t="str">
        <f>IF($B58="","",(IF(Atempts!I58="","",((HLOOKUP(I$1,'Assist Tables'!$B$1:$AY$2,2,0))-((Atempts!I58-1)*10)))))</f>
        <v/>
      </c>
      <c r="J58" s="6" t="str">
        <f>IF($B58="","",(IF(Atempts!J58="","",((HLOOKUP(J$1,'Assist Tables'!$B$1:$AY$2,2,0))-((Atempts!J58-1)*10)))))</f>
        <v/>
      </c>
      <c r="K58" s="6" t="str">
        <f>IF($B58="","",(IF(Atempts!K58="","",((HLOOKUP(K$1,'Assist Tables'!$B$1:$AY$2,2,0))-((Atempts!K58-1)*10)))))</f>
        <v/>
      </c>
      <c r="L58" s="6" t="str">
        <f>IF($B58="","",(IF(Atempts!L58="","",((HLOOKUP(L$1,'Assist Tables'!$B$1:$AY$2,2,0))-((Atempts!L58-1)*10)))))</f>
        <v/>
      </c>
      <c r="M58" s="6" t="str">
        <f>IF($B58="","",(IF(Atempts!M58="","",((HLOOKUP(M$1,'Assist Tables'!$B$1:$AY$2,2,0))-((Atempts!M58-1)*10)))))</f>
        <v/>
      </c>
      <c r="N58" s="6" t="str">
        <f>IF($B58="","",(IF(Atempts!N58="","",((HLOOKUP(N$1,'Assist Tables'!$B$1:$AY$2,2,0))-((Atempts!N58-1)*10)))))</f>
        <v/>
      </c>
      <c r="O58" s="6" t="str">
        <f>IF($B58="","",(IF(Atempts!O58="","",((HLOOKUP(O$1,'Assist Tables'!$B$1:$AY$2,2,0))-((Atempts!O58-1)*10)))))</f>
        <v/>
      </c>
      <c r="P58" s="6" t="str">
        <f>IF($B58="","",(IF(Atempts!P58="","",((HLOOKUP(P$1,'Assist Tables'!$B$1:$AY$2,2,0))-((Atempts!P58-1)*10)))))</f>
        <v/>
      </c>
      <c r="Q58" s="6" t="str">
        <f>IF($B58="","",(IF(Atempts!Q58="","",((HLOOKUP(Q$1,'Assist Tables'!$B$1:$AY$2,2,0))-((Atempts!Q58-1)*10)))))</f>
        <v/>
      </c>
      <c r="R58" s="6" t="str">
        <f>IF($B58="","",(IF(Atempts!R58="","",((HLOOKUP(R$1,'Assist Tables'!$B$1:$AY$2,2,0))-((Atempts!R58-1)*10)))))</f>
        <v/>
      </c>
      <c r="S58" s="6" t="str">
        <f>IF($B58="","",(IF(Atempts!S58="","",((HLOOKUP(S$1,'Assist Tables'!$B$1:$AY$2,2,0))-((Atempts!S58-1)*10)))))</f>
        <v/>
      </c>
      <c r="T58" s="6" t="str">
        <f>IF($B58="","",(IF(Atempts!T58="","",((HLOOKUP(T$1,'Assist Tables'!$B$1:$AY$2,2,0))-((Atempts!T58-1)*10)))))</f>
        <v/>
      </c>
      <c r="U58" s="6" t="str">
        <f>IF($B58="","",(IF(Atempts!U58="","",((HLOOKUP(U$1,'Assist Tables'!$B$1:$AY$2,2,0))-((Atempts!U58-1)*10)))))</f>
        <v/>
      </c>
      <c r="V58" s="6" t="str">
        <f>IF($B58="","",(IF(Atempts!V58="","",((HLOOKUP(V$1,'Assist Tables'!$B$1:$AY$2,2,0))-((Atempts!V58-1)*10)))))</f>
        <v/>
      </c>
      <c r="W58" s="6" t="str">
        <f>IF($B58="","",(IF(Atempts!W58="","",((HLOOKUP(W$1,'Assist Tables'!$B$1:$AY$2,2,0))-((Atempts!W58-1)*10)))))</f>
        <v/>
      </c>
      <c r="X58" s="6" t="str">
        <f>IF($B58="","",(IF(Atempts!X58="","",((HLOOKUP(X$1,'Assist Tables'!$B$1:$AY$2,2,0))-((Atempts!X58-1)*10)))))</f>
        <v/>
      </c>
      <c r="Y58" s="6" t="str">
        <f>IF($B58="","",(IF(Atempts!Y58="","",((HLOOKUP(Y$1,'Assist Tables'!$B$1:$AY$2,2,0))-((Atempts!Y58-1)*10)))))</f>
        <v/>
      </c>
      <c r="Z58" s="6" t="str">
        <f>IF($B58="","",(IF(Atempts!Z58="","",((HLOOKUP(Z$1,'Assist Tables'!$B$1:$AY$2,2,0))-((Atempts!Z58-1)*10)))))</f>
        <v/>
      </c>
      <c r="AA58" s="6" t="str">
        <f>IF($B58="","",(IF(Atempts!AA58="","",((HLOOKUP(AA$1,'Assist Tables'!$B$1:$AY$2,2,0))-((Atempts!AA58-1)*10)))))</f>
        <v/>
      </c>
      <c r="AB58" s="6" t="str">
        <f>IF($B58="","",(IF(Atempts!AB58="","",((HLOOKUP(AB$1,'Assist Tables'!$B$1:$AY$2,2,0))-((Atempts!AB58-1)*10)))))</f>
        <v/>
      </c>
      <c r="AC58" s="6" t="str">
        <f>IF($B58="","",(IF(Atempts!AC58="","",((HLOOKUP(AC$1,'Assist Tables'!$B$1:$AY$2,2,0))-((Atempts!AC58-1)*10)))))</f>
        <v/>
      </c>
      <c r="AD58" s="6" t="str">
        <f>IF($B58="","",(IF(Atempts!AD58="","",((HLOOKUP(AD$1,'Assist Tables'!$B$1:$AY$2,2,0))-((Atempts!AD58-1)*10)))))</f>
        <v/>
      </c>
      <c r="AE58" s="6" t="str">
        <f>IF($B58="","",(IF(Atempts!AE58="","",((HLOOKUP(AE$1,'Assist Tables'!$B$1:$AY$2,2,0))-((Atempts!AE58-1)*10)))))</f>
        <v/>
      </c>
      <c r="AF58" s="6" t="str">
        <f>IF($B58="","",(IF(Atempts!AF58="","",((HLOOKUP(AF$1,'Assist Tables'!$B$1:$AY$2,2,0))-((Atempts!AF58-1)*10)))))</f>
        <v/>
      </c>
      <c r="AG58" s="6" t="str">
        <f>IF($B58="","",(IF(Atempts!AG58="","",((HLOOKUP(AG$1,'Assist Tables'!$B$1:$AY$2,2,0))-((Atempts!AG58-1)*10)))))</f>
        <v/>
      </c>
      <c r="AH58" s="6" t="str">
        <f>IF($B58="","",(IF(Atempts!AH58="","",((HLOOKUP(AH$1,'Assist Tables'!$B$1:$AY$2,2,0))-((Atempts!AH58-1)*10)))))</f>
        <v/>
      </c>
      <c r="AI58" s="6" t="str">
        <f>IF($B58="","",(IF(Atempts!AI58="","",((HLOOKUP(AI$1,'Assist Tables'!$B$1:$AY$2,2,0))-((Atempts!AI58-1)*10)))))</f>
        <v/>
      </c>
      <c r="AJ58" s="6" t="str">
        <f>IF($B58="","",(IF(Atempts!AJ58="","",((HLOOKUP(AJ$1,'Assist Tables'!$B$1:$AY$2,2,0))-((Atempts!AJ58-1)*10)))))</f>
        <v/>
      </c>
      <c r="AK58" s="6" t="str">
        <f>IF($B58="","",(IF(Atempts!AK58="","",((HLOOKUP(AK$1,'Assist Tables'!$B$1:$AY$2,2,0))-((Atempts!AK58-1)*10)))))</f>
        <v/>
      </c>
      <c r="AL58" s="6" t="str">
        <f>IF($B58="","",(IF(Atempts!AL58="","",((HLOOKUP(AL$1,'Assist Tables'!$B$1:$AY$2,2,0))-((Atempts!AL58-1)*10)))))</f>
        <v/>
      </c>
      <c r="AM58" s="6" t="str">
        <f>IF($B58="","",(IF(Atempts!AM58="","",((HLOOKUP(AM$1,'Assist Tables'!$B$1:$AY$2,2,0))-((Atempts!AM58-1)*10)))))</f>
        <v/>
      </c>
      <c r="AN58" s="6" t="str">
        <f>IF($B58="","",(IF(Atempts!AN58="","",((HLOOKUP(AN$1,'Assist Tables'!$B$1:$AY$2,2,0))-((Atempts!AN58-1)*10)))))</f>
        <v/>
      </c>
      <c r="AO58" s="6" t="str">
        <f>IF($B58="","",(IF(Atempts!AO58="","",((HLOOKUP(AO$1,'Assist Tables'!$B$1:$AY$2,2,0))-((Atempts!AO58-1)*10)))))</f>
        <v/>
      </c>
      <c r="AP58" s="6" t="str">
        <f>IF($B58="","",(IF(Atempts!AP58="","",((HLOOKUP(AP$1,'Assist Tables'!$B$1:$AY$2,2,0))-((Atempts!AP58-1)*10)))))</f>
        <v/>
      </c>
      <c r="AQ58" s="6" t="str">
        <f>IF($B58="","",(IF(Atempts!AQ58="","",((HLOOKUP(AQ$1,'Assist Tables'!$B$1:$AY$2,2,0))-((Atempts!AQ58-1)*10)))))</f>
        <v/>
      </c>
      <c r="AR58" s="6" t="str">
        <f>IF($B58="","",(IF(Atempts!AR58="","",((HLOOKUP(AR$1,'Assist Tables'!$B$1:$AY$2,2,0))-((Atempts!AR58-1)*10)))))</f>
        <v/>
      </c>
      <c r="AS58" s="6" t="str">
        <f>IF($B58="","",(IF(Atempts!AS58="","",((HLOOKUP(AS$1,'Assist Tables'!$B$1:$AY$2,2,0))-((Atempts!AS58-1)*10)))))</f>
        <v/>
      </c>
      <c r="AT58" s="6" t="str">
        <f>IF($B58="","",(IF(Atempts!AT58="","",((HLOOKUP(AT$1,'Assist Tables'!$B$1:$AY$2,2,0))-((Atempts!AT58-1)*10)))))</f>
        <v/>
      </c>
      <c r="AU58" s="6" t="str">
        <f>IF($B58="","",(IF(Atempts!AU58="","",((HLOOKUP(AU$1,'Assist Tables'!$B$1:$AY$2,2,0))-((Atempts!AU58-1)*10)))))</f>
        <v/>
      </c>
      <c r="AV58" s="6" t="str">
        <f>IF($B58="","",(IF(Atempts!AV58="","",((HLOOKUP(AV$1,'Assist Tables'!$B$1:$AY$2,2,0))-((Atempts!AV58-1)*10)))))</f>
        <v/>
      </c>
      <c r="AW58" s="6" t="str">
        <f>IF($B58="","",(IF(Atempts!AW58="","",((HLOOKUP(AW$1,'Assist Tables'!$B$1:$AY$2,2,0))-((Atempts!AW58-1)*10)))))</f>
        <v/>
      </c>
      <c r="AX58" s="6" t="str">
        <f>IF($B58="","",(IF(Atempts!AX58="","",((HLOOKUP(AX$1,'Assist Tables'!$B$1:$AY$2,2,0))-((Atempts!AX58-1)*10)))))</f>
        <v/>
      </c>
      <c r="AY58" s="6" t="str">
        <f>IF($B58="","",(IF(Atempts!AY58="","",((HLOOKUP(AY$1,'Assist Tables'!$B$1:$AY$2,2,0))-((Atempts!AY58-1)*10)))))</f>
        <v/>
      </c>
      <c r="AZ58" s="6" t="str">
        <f>IF($B58="","",(IF(Atempts!AZ58="","",((HLOOKUP(AZ$1,'Assist Tables'!$B$1:$AY$2,2,0))-((Atempts!AZ58-1)*10)))))</f>
        <v/>
      </c>
      <c r="BA58" s="2"/>
    </row>
    <row r="59" spans="1:53" ht="14.25" customHeight="1" x14ac:dyDescent="0.25">
      <c r="A59" s="19">
        <f>IF(Competitors!A59="","",Competitors!A59)</f>
        <v>58</v>
      </c>
      <c r="B59" s="25" t="str">
        <f>IF(Competitors!B59=0,"",Competitors!B59)</f>
        <v>מיכל פייביש</v>
      </c>
      <c r="C59" s="6" t="str">
        <f>IF($B59="","",(IF(Atempts!C59="","",((HLOOKUP(C$1,'Assist Tables'!$B$1:$AY$2,2,0))-((Atempts!C59-1)*10)))))</f>
        <v/>
      </c>
      <c r="D59" s="6" t="str">
        <f>IF($B59="","",(IF(Atempts!D59="","",((HLOOKUP(D$1,'Assist Tables'!$B$1:$AY$2,2,0))-((Atempts!D59-1)*10)))))</f>
        <v/>
      </c>
      <c r="E59" s="6" t="str">
        <f>IF($B59="","",(IF(Atempts!E59="","",((HLOOKUP(E$1,'Assist Tables'!$B$1:$AY$2,2,0))-((Atempts!E59-1)*10)))))</f>
        <v/>
      </c>
      <c r="F59" s="6" t="str">
        <f>IF($B59="","",(IF(Atempts!F59="","",((HLOOKUP(F$1,'Assist Tables'!$B$1:$AY$2,2,0))-((Atempts!F59-1)*10)))))</f>
        <v/>
      </c>
      <c r="G59" s="6" t="str">
        <f>IF($B59="","",(IF(Atempts!G59="","",((HLOOKUP(G$1,'Assist Tables'!$B$1:$AY$2,2,0))-((Atempts!G59-1)*10)))))</f>
        <v/>
      </c>
      <c r="H59" s="6" t="str">
        <f>IF($B59="","",(IF(Atempts!H59="","",((HLOOKUP(H$1,'Assist Tables'!$B$1:$AY$2,2,0))-((Atempts!H59-1)*10)))))</f>
        <v/>
      </c>
      <c r="I59" s="6" t="str">
        <f>IF($B59="","",(IF(Atempts!I59="","",((HLOOKUP(I$1,'Assist Tables'!$B$1:$AY$2,2,0))-((Atempts!I59-1)*10)))))</f>
        <v/>
      </c>
      <c r="J59" s="6" t="str">
        <f>IF($B59="","",(IF(Atempts!J59="","",((HLOOKUP(J$1,'Assist Tables'!$B$1:$AY$2,2,0))-((Atempts!J59-1)*10)))))</f>
        <v/>
      </c>
      <c r="K59" s="6" t="str">
        <f>IF($B59="","",(IF(Atempts!K59="","",((HLOOKUP(K$1,'Assist Tables'!$B$1:$AY$2,2,0))-((Atempts!K59-1)*10)))))</f>
        <v/>
      </c>
      <c r="L59" s="6" t="str">
        <f>IF($B59="","",(IF(Atempts!L59="","",((HLOOKUP(L$1,'Assist Tables'!$B$1:$AY$2,2,0))-((Atempts!L59-1)*10)))))</f>
        <v/>
      </c>
      <c r="M59" s="6" t="str">
        <f>IF($B59="","",(IF(Atempts!M59="","",((HLOOKUP(M$1,'Assist Tables'!$B$1:$AY$2,2,0))-((Atempts!M59-1)*10)))))</f>
        <v/>
      </c>
      <c r="N59" s="6" t="str">
        <f>IF($B59="","",(IF(Atempts!N59="","",((HLOOKUP(N$1,'Assist Tables'!$B$1:$AY$2,2,0))-((Atempts!N59-1)*10)))))</f>
        <v/>
      </c>
      <c r="O59" s="6" t="str">
        <f>IF($B59="","",(IF(Atempts!O59="","",((HLOOKUP(O$1,'Assist Tables'!$B$1:$AY$2,2,0))-((Atempts!O59-1)*10)))))</f>
        <v/>
      </c>
      <c r="P59" s="6" t="str">
        <f>IF($B59="","",(IF(Atempts!P59="","",((HLOOKUP(P$1,'Assist Tables'!$B$1:$AY$2,2,0))-((Atempts!P59-1)*10)))))</f>
        <v/>
      </c>
      <c r="Q59" s="6" t="str">
        <f>IF($B59="","",(IF(Atempts!Q59="","",((HLOOKUP(Q$1,'Assist Tables'!$B$1:$AY$2,2,0))-((Atempts!Q59-1)*10)))))</f>
        <v/>
      </c>
      <c r="R59" s="6" t="str">
        <f>IF($B59="","",(IF(Atempts!R59="","",((HLOOKUP(R$1,'Assist Tables'!$B$1:$AY$2,2,0))-((Atempts!R59-1)*10)))))</f>
        <v/>
      </c>
      <c r="S59" s="6" t="str">
        <f>IF($B59="","",(IF(Atempts!S59="","",((HLOOKUP(S$1,'Assist Tables'!$B$1:$AY$2,2,0))-((Atempts!S59-1)*10)))))</f>
        <v/>
      </c>
      <c r="T59" s="6" t="str">
        <f>IF($B59="","",(IF(Atempts!T59="","",((HLOOKUP(T$1,'Assist Tables'!$B$1:$AY$2,2,0))-((Atempts!T59-1)*10)))))</f>
        <v/>
      </c>
      <c r="U59" s="6" t="str">
        <f>IF($B59="","",(IF(Atempts!U59="","",((HLOOKUP(U$1,'Assist Tables'!$B$1:$AY$2,2,0))-((Atempts!U59-1)*10)))))</f>
        <v/>
      </c>
      <c r="V59" s="6" t="str">
        <f>IF($B59="","",(IF(Atempts!V59="","",((HLOOKUP(V$1,'Assist Tables'!$B$1:$AY$2,2,0))-((Atempts!V59-1)*10)))))</f>
        <v/>
      </c>
      <c r="W59" s="6" t="str">
        <f>IF($B59="","",(IF(Atempts!W59="","",((HLOOKUP(W$1,'Assist Tables'!$B$1:$AY$2,2,0))-((Atempts!W59-1)*10)))))</f>
        <v/>
      </c>
      <c r="X59" s="6" t="str">
        <f>IF($B59="","",(IF(Atempts!X59="","",((HLOOKUP(X$1,'Assist Tables'!$B$1:$AY$2,2,0))-((Atempts!X59-1)*10)))))</f>
        <v/>
      </c>
      <c r="Y59" s="6" t="str">
        <f>IF($B59="","",(IF(Atempts!Y59="","",((HLOOKUP(Y$1,'Assist Tables'!$B$1:$AY$2,2,0))-((Atempts!Y59-1)*10)))))</f>
        <v/>
      </c>
      <c r="Z59" s="6" t="str">
        <f>IF($B59="","",(IF(Atempts!Z59="","",((HLOOKUP(Z$1,'Assist Tables'!$B$1:$AY$2,2,0))-((Atempts!Z59-1)*10)))))</f>
        <v/>
      </c>
      <c r="AA59" s="6" t="str">
        <f>IF($B59="","",(IF(Atempts!AA59="","",((HLOOKUP(AA$1,'Assist Tables'!$B$1:$AY$2,2,0))-((Atempts!AA59-1)*10)))))</f>
        <v/>
      </c>
      <c r="AB59" s="6" t="str">
        <f>IF($B59="","",(IF(Atempts!AB59="","",((HLOOKUP(AB$1,'Assist Tables'!$B$1:$AY$2,2,0))-((Atempts!AB59-1)*10)))))</f>
        <v/>
      </c>
      <c r="AC59" s="6" t="str">
        <f>IF($B59="","",(IF(Atempts!AC59="","",((HLOOKUP(AC$1,'Assist Tables'!$B$1:$AY$2,2,0))-((Atempts!AC59-1)*10)))))</f>
        <v/>
      </c>
      <c r="AD59" s="6" t="str">
        <f>IF($B59="","",(IF(Atempts!AD59="","",((HLOOKUP(AD$1,'Assist Tables'!$B$1:$AY$2,2,0))-((Atempts!AD59-1)*10)))))</f>
        <v/>
      </c>
      <c r="AE59" s="6" t="str">
        <f>IF($B59="","",(IF(Atempts!AE59="","",((HLOOKUP(AE$1,'Assist Tables'!$B$1:$AY$2,2,0))-((Atempts!AE59-1)*10)))))</f>
        <v/>
      </c>
      <c r="AF59" s="6" t="str">
        <f>IF($B59="","",(IF(Atempts!AF59="","",((HLOOKUP(AF$1,'Assist Tables'!$B$1:$AY$2,2,0))-((Atempts!AF59-1)*10)))))</f>
        <v/>
      </c>
      <c r="AG59" s="6" t="str">
        <f>IF($B59="","",(IF(Atempts!AG59="","",((HLOOKUP(AG$1,'Assist Tables'!$B$1:$AY$2,2,0))-((Atempts!AG59-1)*10)))))</f>
        <v/>
      </c>
      <c r="AH59" s="6" t="str">
        <f>IF($B59="","",(IF(Atempts!AH59="","",((HLOOKUP(AH$1,'Assist Tables'!$B$1:$AY$2,2,0))-((Atempts!AH59-1)*10)))))</f>
        <v/>
      </c>
      <c r="AI59" s="6" t="str">
        <f>IF($B59="","",(IF(Atempts!AI59="","",((HLOOKUP(AI$1,'Assist Tables'!$B$1:$AY$2,2,0))-((Atempts!AI59-1)*10)))))</f>
        <v/>
      </c>
      <c r="AJ59" s="6" t="str">
        <f>IF($B59="","",(IF(Atempts!AJ59="","",((HLOOKUP(AJ$1,'Assist Tables'!$B$1:$AY$2,2,0))-((Atempts!AJ59-1)*10)))))</f>
        <v/>
      </c>
      <c r="AK59" s="6" t="str">
        <f>IF($B59="","",(IF(Atempts!AK59="","",((HLOOKUP(AK$1,'Assist Tables'!$B$1:$AY$2,2,0))-((Atempts!AK59-1)*10)))))</f>
        <v/>
      </c>
      <c r="AL59" s="6" t="str">
        <f>IF($B59="","",(IF(Atempts!AL59="","",((HLOOKUP(AL$1,'Assist Tables'!$B$1:$AY$2,2,0))-((Atempts!AL59-1)*10)))))</f>
        <v/>
      </c>
      <c r="AM59" s="6" t="str">
        <f>IF($B59="","",(IF(Atempts!AM59="","",((HLOOKUP(AM$1,'Assist Tables'!$B$1:$AY$2,2,0))-((Atempts!AM59-1)*10)))))</f>
        <v/>
      </c>
      <c r="AN59" s="6" t="str">
        <f>IF($B59="","",(IF(Atempts!AN59="","",((HLOOKUP(AN$1,'Assist Tables'!$B$1:$AY$2,2,0))-((Atempts!AN59-1)*10)))))</f>
        <v/>
      </c>
      <c r="AO59" s="6" t="str">
        <f>IF($B59="","",(IF(Atempts!AO59="","",((HLOOKUP(AO$1,'Assist Tables'!$B$1:$AY$2,2,0))-((Atempts!AO59-1)*10)))))</f>
        <v/>
      </c>
      <c r="AP59" s="6" t="str">
        <f>IF($B59="","",(IF(Atempts!AP59="","",((HLOOKUP(AP$1,'Assist Tables'!$B$1:$AY$2,2,0))-((Atempts!AP59-1)*10)))))</f>
        <v/>
      </c>
      <c r="AQ59" s="6" t="str">
        <f>IF($B59="","",(IF(Atempts!AQ59="","",((HLOOKUP(AQ$1,'Assist Tables'!$B$1:$AY$2,2,0))-((Atempts!AQ59-1)*10)))))</f>
        <v/>
      </c>
      <c r="AR59" s="6" t="str">
        <f>IF($B59="","",(IF(Atempts!AR59="","",((HLOOKUP(AR$1,'Assist Tables'!$B$1:$AY$2,2,0))-((Atempts!AR59-1)*10)))))</f>
        <v/>
      </c>
      <c r="AS59" s="6" t="str">
        <f>IF($B59="","",(IF(Atempts!AS59="","",((HLOOKUP(AS$1,'Assist Tables'!$B$1:$AY$2,2,0))-((Atempts!AS59-1)*10)))))</f>
        <v/>
      </c>
      <c r="AT59" s="6" t="str">
        <f>IF($B59="","",(IF(Atempts!AT59="","",((HLOOKUP(AT$1,'Assist Tables'!$B$1:$AY$2,2,0))-((Atempts!AT59-1)*10)))))</f>
        <v/>
      </c>
      <c r="AU59" s="6" t="str">
        <f>IF($B59="","",(IF(Atempts!AU59="","",((HLOOKUP(AU$1,'Assist Tables'!$B$1:$AY$2,2,0))-((Atempts!AU59-1)*10)))))</f>
        <v/>
      </c>
      <c r="AV59" s="6" t="str">
        <f>IF($B59="","",(IF(Atempts!AV59="","",((HLOOKUP(AV$1,'Assist Tables'!$B$1:$AY$2,2,0))-((Atempts!AV59-1)*10)))))</f>
        <v/>
      </c>
      <c r="AW59" s="6" t="str">
        <f>IF($B59="","",(IF(Atempts!AW59="","",((HLOOKUP(AW$1,'Assist Tables'!$B$1:$AY$2,2,0))-((Atempts!AW59-1)*10)))))</f>
        <v/>
      </c>
      <c r="AX59" s="6" t="str">
        <f>IF($B59="","",(IF(Atempts!AX59="","",((HLOOKUP(AX$1,'Assist Tables'!$B$1:$AY$2,2,0))-((Atempts!AX59-1)*10)))))</f>
        <v/>
      </c>
      <c r="AY59" s="6" t="str">
        <f>IF($B59="","",(IF(Atempts!AY59="","",((HLOOKUP(AY$1,'Assist Tables'!$B$1:$AY$2,2,0))-((Atempts!AY59-1)*10)))))</f>
        <v/>
      </c>
      <c r="AZ59" s="6" t="str">
        <f>IF($B59="","",(IF(Atempts!AZ59="","",((HLOOKUP(AZ$1,'Assist Tables'!$B$1:$AY$2,2,0))-((Atempts!AZ59-1)*10)))))</f>
        <v/>
      </c>
      <c r="BA59" s="2"/>
    </row>
    <row r="60" spans="1:53" ht="14.25" customHeight="1" x14ac:dyDescent="0.25">
      <c r="A60" s="19">
        <f>IF(Competitors!A60="","",Competitors!A60)</f>
        <v>59</v>
      </c>
      <c r="B60" s="25" t="str">
        <f>IF(Competitors!B60=0,"",Competitors!B60)</f>
        <v>מעיין דוד איזנברג</v>
      </c>
      <c r="C60" s="6" t="str">
        <f>IF($B60="","",(IF(Atempts!C60="","",((HLOOKUP(C$1,'Assist Tables'!$B$1:$AY$2,2,0))-((Atempts!C60-1)*10)))))</f>
        <v/>
      </c>
      <c r="D60" s="6" t="str">
        <f>IF($B60="","",(IF(Atempts!D60="","",((HLOOKUP(D$1,'Assist Tables'!$B$1:$AY$2,2,0))-((Atempts!D60-1)*10)))))</f>
        <v/>
      </c>
      <c r="E60" s="6" t="str">
        <f>IF($B60="","",(IF(Atempts!E60="","",((HLOOKUP(E$1,'Assist Tables'!$B$1:$AY$2,2,0))-((Atempts!E60-1)*10)))))</f>
        <v/>
      </c>
      <c r="F60" s="6" t="str">
        <f>IF($B60="","",(IF(Atempts!F60="","",((HLOOKUP(F$1,'Assist Tables'!$B$1:$AY$2,2,0))-((Atempts!F60-1)*10)))))</f>
        <v/>
      </c>
      <c r="G60" s="6" t="str">
        <f>IF($B60="","",(IF(Atempts!G60="","",((HLOOKUP(G$1,'Assist Tables'!$B$1:$AY$2,2,0))-((Atempts!G60-1)*10)))))</f>
        <v/>
      </c>
      <c r="H60" s="6" t="str">
        <f>IF($B60="","",(IF(Atempts!H60="","",((HLOOKUP(H$1,'Assist Tables'!$B$1:$AY$2,2,0))-((Atempts!H60-1)*10)))))</f>
        <v/>
      </c>
      <c r="I60" s="6" t="str">
        <f>IF($B60="","",(IF(Atempts!I60="","",((HLOOKUP(I$1,'Assist Tables'!$B$1:$AY$2,2,0))-((Atempts!I60-1)*10)))))</f>
        <v/>
      </c>
      <c r="J60" s="6" t="str">
        <f>IF($B60="","",(IF(Atempts!J60="","",((HLOOKUP(J$1,'Assist Tables'!$B$1:$AY$2,2,0))-((Atempts!J60-1)*10)))))</f>
        <v/>
      </c>
      <c r="K60" s="6" t="str">
        <f>IF($B60="","",(IF(Atempts!K60="","",((HLOOKUP(K$1,'Assist Tables'!$B$1:$AY$2,2,0))-((Atempts!K60-1)*10)))))</f>
        <v/>
      </c>
      <c r="L60" s="6" t="str">
        <f>IF($B60="","",(IF(Atempts!L60="","",((HLOOKUP(L$1,'Assist Tables'!$B$1:$AY$2,2,0))-((Atempts!L60-1)*10)))))</f>
        <v/>
      </c>
      <c r="M60" s="6" t="str">
        <f>IF($B60="","",(IF(Atempts!M60="","",((HLOOKUP(M$1,'Assist Tables'!$B$1:$AY$2,2,0))-((Atempts!M60-1)*10)))))</f>
        <v/>
      </c>
      <c r="N60" s="6" t="str">
        <f>IF($B60="","",(IF(Atempts!N60="","",((HLOOKUP(N$1,'Assist Tables'!$B$1:$AY$2,2,0))-((Atempts!N60-1)*10)))))</f>
        <v/>
      </c>
      <c r="O60" s="6" t="str">
        <f>IF($B60="","",(IF(Atempts!O60="","",((HLOOKUP(O$1,'Assist Tables'!$B$1:$AY$2,2,0))-((Atempts!O60-1)*10)))))</f>
        <v/>
      </c>
      <c r="P60" s="6" t="str">
        <f>IF($B60="","",(IF(Atempts!P60="","",((HLOOKUP(P$1,'Assist Tables'!$B$1:$AY$2,2,0))-((Atempts!P60-1)*10)))))</f>
        <v/>
      </c>
      <c r="Q60" s="6" t="str">
        <f>IF($B60="","",(IF(Atempts!Q60="","",((HLOOKUP(Q$1,'Assist Tables'!$B$1:$AY$2,2,0))-((Atempts!Q60-1)*10)))))</f>
        <v/>
      </c>
      <c r="R60" s="6" t="str">
        <f>IF($B60="","",(IF(Atempts!R60="","",((HLOOKUP(R$1,'Assist Tables'!$B$1:$AY$2,2,0))-((Atempts!R60-1)*10)))))</f>
        <v/>
      </c>
      <c r="S60" s="6" t="str">
        <f>IF($B60="","",(IF(Atempts!S60="","",((HLOOKUP(S$1,'Assist Tables'!$B$1:$AY$2,2,0))-((Atempts!S60-1)*10)))))</f>
        <v/>
      </c>
      <c r="T60" s="6" t="str">
        <f>IF($B60="","",(IF(Atempts!T60="","",((HLOOKUP(T$1,'Assist Tables'!$B$1:$AY$2,2,0))-((Atempts!T60-1)*10)))))</f>
        <v/>
      </c>
      <c r="U60" s="6" t="str">
        <f>IF($B60="","",(IF(Atempts!U60="","",((HLOOKUP(U$1,'Assist Tables'!$B$1:$AY$2,2,0))-((Atempts!U60-1)*10)))))</f>
        <v/>
      </c>
      <c r="V60" s="6" t="str">
        <f>IF($B60="","",(IF(Atempts!V60="","",((HLOOKUP(V$1,'Assist Tables'!$B$1:$AY$2,2,0))-((Atempts!V60-1)*10)))))</f>
        <v/>
      </c>
      <c r="W60" s="6" t="str">
        <f>IF($B60="","",(IF(Atempts!W60="","",((HLOOKUP(W$1,'Assist Tables'!$B$1:$AY$2,2,0))-((Atempts!W60-1)*10)))))</f>
        <v/>
      </c>
      <c r="X60" s="6" t="str">
        <f>IF($B60="","",(IF(Atempts!X60="","",((HLOOKUP(X$1,'Assist Tables'!$B$1:$AY$2,2,0))-((Atempts!X60-1)*10)))))</f>
        <v/>
      </c>
      <c r="Y60" s="6" t="str">
        <f>IF($B60="","",(IF(Atempts!Y60="","",((HLOOKUP(Y$1,'Assist Tables'!$B$1:$AY$2,2,0))-((Atempts!Y60-1)*10)))))</f>
        <v/>
      </c>
      <c r="Z60" s="6" t="str">
        <f>IF($B60="","",(IF(Atempts!Z60="","",((HLOOKUP(Z$1,'Assist Tables'!$B$1:$AY$2,2,0))-((Atempts!Z60-1)*10)))))</f>
        <v/>
      </c>
      <c r="AA60" s="6" t="str">
        <f>IF($B60="","",(IF(Atempts!AA60="","",((HLOOKUP(AA$1,'Assist Tables'!$B$1:$AY$2,2,0))-((Atempts!AA60-1)*10)))))</f>
        <v/>
      </c>
      <c r="AB60" s="6" t="str">
        <f>IF($B60="","",(IF(Atempts!AB60="","",((HLOOKUP(AB$1,'Assist Tables'!$B$1:$AY$2,2,0))-((Atempts!AB60-1)*10)))))</f>
        <v/>
      </c>
      <c r="AC60" s="6" t="str">
        <f>IF($B60="","",(IF(Atempts!AC60="","",((HLOOKUP(AC$1,'Assist Tables'!$B$1:$AY$2,2,0))-((Atempts!AC60-1)*10)))))</f>
        <v/>
      </c>
      <c r="AD60" s="6" t="str">
        <f>IF($B60="","",(IF(Atempts!AD60="","",((HLOOKUP(AD$1,'Assist Tables'!$B$1:$AY$2,2,0))-((Atempts!AD60-1)*10)))))</f>
        <v/>
      </c>
      <c r="AE60" s="6" t="str">
        <f>IF($B60="","",(IF(Atempts!AE60="","",((HLOOKUP(AE$1,'Assist Tables'!$B$1:$AY$2,2,0))-((Atempts!AE60-1)*10)))))</f>
        <v/>
      </c>
      <c r="AF60" s="6" t="str">
        <f>IF($B60="","",(IF(Atempts!AF60="","",((HLOOKUP(AF$1,'Assist Tables'!$B$1:$AY$2,2,0))-((Atempts!AF60-1)*10)))))</f>
        <v/>
      </c>
      <c r="AG60" s="6" t="str">
        <f>IF($B60="","",(IF(Atempts!AG60="","",((HLOOKUP(AG$1,'Assist Tables'!$B$1:$AY$2,2,0))-((Atempts!AG60-1)*10)))))</f>
        <v/>
      </c>
      <c r="AH60" s="6" t="str">
        <f>IF($B60="","",(IF(Atempts!AH60="","",((HLOOKUP(AH$1,'Assist Tables'!$B$1:$AY$2,2,0))-((Atempts!AH60-1)*10)))))</f>
        <v/>
      </c>
      <c r="AI60" s="6" t="str">
        <f>IF($B60="","",(IF(Atempts!AI60="","",((HLOOKUP(AI$1,'Assist Tables'!$B$1:$AY$2,2,0))-((Atempts!AI60-1)*10)))))</f>
        <v/>
      </c>
      <c r="AJ60" s="6" t="str">
        <f>IF($B60="","",(IF(Atempts!AJ60="","",((HLOOKUP(AJ$1,'Assist Tables'!$B$1:$AY$2,2,0))-((Atempts!AJ60-1)*10)))))</f>
        <v/>
      </c>
      <c r="AK60" s="6" t="str">
        <f>IF($B60="","",(IF(Atempts!AK60="","",((HLOOKUP(AK$1,'Assist Tables'!$B$1:$AY$2,2,0))-((Atempts!AK60-1)*10)))))</f>
        <v/>
      </c>
      <c r="AL60" s="6" t="str">
        <f>IF($B60="","",(IF(Atempts!AL60="","",((HLOOKUP(AL$1,'Assist Tables'!$B$1:$AY$2,2,0))-((Atempts!AL60-1)*10)))))</f>
        <v/>
      </c>
      <c r="AM60" s="6" t="str">
        <f>IF($B60="","",(IF(Atempts!AM60="","",((HLOOKUP(AM$1,'Assist Tables'!$B$1:$AY$2,2,0))-((Atempts!AM60-1)*10)))))</f>
        <v/>
      </c>
      <c r="AN60" s="6" t="str">
        <f>IF($B60="","",(IF(Atempts!AN60="","",((HLOOKUP(AN$1,'Assist Tables'!$B$1:$AY$2,2,0))-((Atempts!AN60-1)*10)))))</f>
        <v/>
      </c>
      <c r="AO60" s="6" t="str">
        <f>IF($B60="","",(IF(Atempts!AO60="","",((HLOOKUP(AO$1,'Assist Tables'!$B$1:$AY$2,2,0))-((Atempts!AO60-1)*10)))))</f>
        <v/>
      </c>
      <c r="AP60" s="6" t="str">
        <f>IF($B60="","",(IF(Atempts!AP60="","",((HLOOKUP(AP$1,'Assist Tables'!$B$1:$AY$2,2,0))-((Atempts!AP60-1)*10)))))</f>
        <v/>
      </c>
      <c r="AQ60" s="6" t="str">
        <f>IF($B60="","",(IF(Atempts!AQ60="","",((HLOOKUP(AQ$1,'Assist Tables'!$B$1:$AY$2,2,0))-((Atempts!AQ60-1)*10)))))</f>
        <v/>
      </c>
      <c r="AR60" s="6" t="str">
        <f>IF($B60="","",(IF(Atempts!AR60="","",((HLOOKUP(AR$1,'Assist Tables'!$B$1:$AY$2,2,0))-((Atempts!AR60-1)*10)))))</f>
        <v/>
      </c>
      <c r="AS60" s="6" t="str">
        <f>IF($B60="","",(IF(Atempts!AS60="","",((HLOOKUP(AS$1,'Assist Tables'!$B$1:$AY$2,2,0))-((Atempts!AS60-1)*10)))))</f>
        <v/>
      </c>
      <c r="AT60" s="6" t="str">
        <f>IF($B60="","",(IF(Atempts!AT60="","",((HLOOKUP(AT$1,'Assist Tables'!$B$1:$AY$2,2,0))-((Atempts!AT60-1)*10)))))</f>
        <v/>
      </c>
      <c r="AU60" s="6" t="str">
        <f>IF($B60="","",(IF(Atempts!AU60="","",((HLOOKUP(AU$1,'Assist Tables'!$B$1:$AY$2,2,0))-((Atempts!AU60-1)*10)))))</f>
        <v/>
      </c>
      <c r="AV60" s="6" t="str">
        <f>IF($B60="","",(IF(Atempts!AV60="","",((HLOOKUP(AV$1,'Assist Tables'!$B$1:$AY$2,2,0))-((Atempts!AV60-1)*10)))))</f>
        <v/>
      </c>
      <c r="AW60" s="6" t="str">
        <f>IF($B60="","",(IF(Atempts!AW60="","",((HLOOKUP(AW$1,'Assist Tables'!$B$1:$AY$2,2,0))-((Atempts!AW60-1)*10)))))</f>
        <v/>
      </c>
      <c r="AX60" s="6" t="str">
        <f>IF($B60="","",(IF(Atempts!AX60="","",((HLOOKUP(AX$1,'Assist Tables'!$B$1:$AY$2,2,0))-((Atempts!AX60-1)*10)))))</f>
        <v/>
      </c>
      <c r="AY60" s="6" t="str">
        <f>IF($B60="","",(IF(Atempts!AY60="","",((HLOOKUP(AY$1,'Assist Tables'!$B$1:$AY$2,2,0))-((Atempts!AY60-1)*10)))))</f>
        <v/>
      </c>
      <c r="AZ60" s="6" t="str">
        <f>IF($B60="","",(IF(Atempts!AZ60="","",((HLOOKUP(AZ$1,'Assist Tables'!$B$1:$AY$2,2,0))-((Atempts!AZ60-1)*10)))))</f>
        <v/>
      </c>
      <c r="BA60" s="2"/>
    </row>
    <row r="61" spans="1:53" ht="14.25" customHeight="1" x14ac:dyDescent="0.25">
      <c r="A61" s="19">
        <f>IF(Competitors!A61="","",Competitors!A61)</f>
        <v>60</v>
      </c>
      <c r="B61" s="25" t="str">
        <f>IF(Competitors!B61=0,"",Competitors!B61)</f>
        <v>מעין גוטמן</v>
      </c>
      <c r="C61" s="6" t="str">
        <f>IF($B61="","",(IF(Atempts!C61="","",((HLOOKUP(C$1,'Assist Tables'!$B$1:$AY$2,2,0))-((Atempts!C61-1)*10)))))</f>
        <v/>
      </c>
      <c r="D61" s="6" t="str">
        <f>IF($B61="","",(IF(Atempts!D61="","",((HLOOKUP(D$1,'Assist Tables'!$B$1:$AY$2,2,0))-((Atempts!D61-1)*10)))))</f>
        <v/>
      </c>
      <c r="E61" s="6" t="str">
        <f>IF($B61="","",(IF(Atempts!E61="","",((HLOOKUP(E$1,'Assist Tables'!$B$1:$AY$2,2,0))-((Atempts!E61-1)*10)))))</f>
        <v/>
      </c>
      <c r="F61" s="6" t="str">
        <f>IF($B61="","",(IF(Atempts!F61="","",((HLOOKUP(F$1,'Assist Tables'!$B$1:$AY$2,2,0))-((Atempts!F61-1)*10)))))</f>
        <v/>
      </c>
      <c r="G61" s="6" t="str">
        <f>IF($B61="","",(IF(Atempts!G61="","",((HLOOKUP(G$1,'Assist Tables'!$B$1:$AY$2,2,0))-((Atempts!G61-1)*10)))))</f>
        <v/>
      </c>
      <c r="H61" s="6" t="str">
        <f>IF($B61="","",(IF(Atempts!H61="","",((HLOOKUP(H$1,'Assist Tables'!$B$1:$AY$2,2,0))-((Atempts!H61-1)*10)))))</f>
        <v/>
      </c>
      <c r="I61" s="6" t="str">
        <f>IF($B61="","",(IF(Atempts!I61="","",((HLOOKUP(I$1,'Assist Tables'!$B$1:$AY$2,2,0))-((Atempts!I61-1)*10)))))</f>
        <v/>
      </c>
      <c r="J61" s="6" t="str">
        <f>IF($B61="","",(IF(Atempts!J61="","",((HLOOKUP(J$1,'Assist Tables'!$B$1:$AY$2,2,0))-((Atempts!J61-1)*10)))))</f>
        <v/>
      </c>
      <c r="K61" s="6" t="str">
        <f>IF($B61="","",(IF(Atempts!K61="","",((HLOOKUP(K$1,'Assist Tables'!$B$1:$AY$2,2,0))-((Atempts!K61-1)*10)))))</f>
        <v/>
      </c>
      <c r="L61" s="6" t="str">
        <f>IF($B61="","",(IF(Atempts!L61="","",((HLOOKUP(L$1,'Assist Tables'!$B$1:$AY$2,2,0))-((Atempts!L61-1)*10)))))</f>
        <v/>
      </c>
      <c r="M61" s="6" t="str">
        <f>IF($B61="","",(IF(Atempts!M61="","",((HLOOKUP(M$1,'Assist Tables'!$B$1:$AY$2,2,0))-((Atempts!M61-1)*10)))))</f>
        <v/>
      </c>
      <c r="N61" s="6" t="str">
        <f>IF($B61="","",(IF(Atempts!N61="","",((HLOOKUP(N$1,'Assist Tables'!$B$1:$AY$2,2,0))-((Atempts!N61-1)*10)))))</f>
        <v/>
      </c>
      <c r="O61" s="6" t="str">
        <f>IF($B61="","",(IF(Atempts!O61="","",((HLOOKUP(O$1,'Assist Tables'!$B$1:$AY$2,2,0))-((Atempts!O61-1)*10)))))</f>
        <v/>
      </c>
      <c r="P61" s="6" t="str">
        <f>IF($B61="","",(IF(Atempts!P61="","",((HLOOKUP(P$1,'Assist Tables'!$B$1:$AY$2,2,0))-((Atempts!P61-1)*10)))))</f>
        <v/>
      </c>
      <c r="Q61" s="6" t="str">
        <f>IF($B61="","",(IF(Atempts!Q61="","",((HLOOKUP(Q$1,'Assist Tables'!$B$1:$AY$2,2,0))-((Atempts!Q61-1)*10)))))</f>
        <v/>
      </c>
      <c r="R61" s="6" t="str">
        <f>IF($B61="","",(IF(Atempts!R61="","",((HLOOKUP(R$1,'Assist Tables'!$B$1:$AY$2,2,0))-((Atempts!R61-1)*10)))))</f>
        <v/>
      </c>
      <c r="S61" s="6" t="str">
        <f>IF($B61="","",(IF(Atempts!S61="","",((HLOOKUP(S$1,'Assist Tables'!$B$1:$AY$2,2,0))-((Atempts!S61-1)*10)))))</f>
        <v/>
      </c>
      <c r="T61" s="6" t="str">
        <f>IF($B61="","",(IF(Atempts!T61="","",((HLOOKUP(T$1,'Assist Tables'!$B$1:$AY$2,2,0))-((Atempts!T61-1)*10)))))</f>
        <v/>
      </c>
      <c r="U61" s="6" t="str">
        <f>IF($B61="","",(IF(Atempts!U61="","",((HLOOKUP(U$1,'Assist Tables'!$B$1:$AY$2,2,0))-((Atempts!U61-1)*10)))))</f>
        <v/>
      </c>
      <c r="V61" s="6" t="str">
        <f>IF($B61="","",(IF(Atempts!V61="","",((HLOOKUP(V$1,'Assist Tables'!$B$1:$AY$2,2,0))-((Atempts!V61-1)*10)))))</f>
        <v/>
      </c>
      <c r="W61" s="6" t="str">
        <f>IF($B61="","",(IF(Atempts!W61="","",((HLOOKUP(W$1,'Assist Tables'!$B$1:$AY$2,2,0))-((Atempts!W61-1)*10)))))</f>
        <v/>
      </c>
      <c r="X61" s="6" t="str">
        <f>IF($B61="","",(IF(Atempts!X61="","",((HLOOKUP(X$1,'Assist Tables'!$B$1:$AY$2,2,0))-((Atempts!X61-1)*10)))))</f>
        <v/>
      </c>
      <c r="Y61" s="6" t="str">
        <f>IF($B61="","",(IF(Atempts!Y61="","",((HLOOKUP(Y$1,'Assist Tables'!$B$1:$AY$2,2,0))-((Atempts!Y61-1)*10)))))</f>
        <v/>
      </c>
      <c r="Z61" s="6" t="str">
        <f>IF($B61="","",(IF(Atempts!Z61="","",((HLOOKUP(Z$1,'Assist Tables'!$B$1:$AY$2,2,0))-((Atempts!Z61-1)*10)))))</f>
        <v/>
      </c>
      <c r="AA61" s="6" t="str">
        <f>IF($B61="","",(IF(Atempts!AA61="","",((HLOOKUP(AA$1,'Assist Tables'!$B$1:$AY$2,2,0))-((Atempts!AA61-1)*10)))))</f>
        <v/>
      </c>
      <c r="AB61" s="6" t="str">
        <f>IF($B61="","",(IF(Atempts!AB61="","",((HLOOKUP(AB$1,'Assist Tables'!$B$1:$AY$2,2,0))-((Atempts!AB61-1)*10)))))</f>
        <v/>
      </c>
      <c r="AC61" s="6" t="str">
        <f>IF($B61="","",(IF(Atempts!AC61="","",((HLOOKUP(AC$1,'Assist Tables'!$B$1:$AY$2,2,0))-((Atempts!AC61-1)*10)))))</f>
        <v/>
      </c>
      <c r="AD61" s="6" t="str">
        <f>IF($B61="","",(IF(Atempts!AD61="","",((HLOOKUP(AD$1,'Assist Tables'!$B$1:$AY$2,2,0))-((Atempts!AD61-1)*10)))))</f>
        <v/>
      </c>
      <c r="AE61" s="6" t="str">
        <f>IF($B61="","",(IF(Atempts!AE61="","",((HLOOKUP(AE$1,'Assist Tables'!$B$1:$AY$2,2,0))-((Atempts!AE61-1)*10)))))</f>
        <v/>
      </c>
      <c r="AF61" s="6" t="str">
        <f>IF($B61="","",(IF(Atempts!AF61="","",((HLOOKUP(AF$1,'Assist Tables'!$B$1:$AY$2,2,0))-((Atempts!AF61-1)*10)))))</f>
        <v/>
      </c>
      <c r="AG61" s="6" t="str">
        <f>IF($B61="","",(IF(Atempts!AG61="","",((HLOOKUP(AG$1,'Assist Tables'!$B$1:$AY$2,2,0))-((Atempts!AG61-1)*10)))))</f>
        <v/>
      </c>
      <c r="AH61" s="6" t="str">
        <f>IF($B61="","",(IF(Atempts!AH61="","",((HLOOKUP(AH$1,'Assist Tables'!$B$1:$AY$2,2,0))-((Atempts!AH61-1)*10)))))</f>
        <v/>
      </c>
      <c r="AI61" s="6" t="str">
        <f>IF($B61="","",(IF(Atempts!AI61="","",((HLOOKUP(AI$1,'Assist Tables'!$B$1:$AY$2,2,0))-((Atempts!AI61-1)*10)))))</f>
        <v/>
      </c>
      <c r="AJ61" s="6" t="str">
        <f>IF($B61="","",(IF(Atempts!AJ61="","",((HLOOKUP(AJ$1,'Assist Tables'!$B$1:$AY$2,2,0))-((Atempts!AJ61-1)*10)))))</f>
        <v/>
      </c>
      <c r="AK61" s="6" t="str">
        <f>IF($B61="","",(IF(Atempts!AK61="","",((HLOOKUP(AK$1,'Assist Tables'!$B$1:$AY$2,2,0))-((Atempts!AK61-1)*10)))))</f>
        <v/>
      </c>
      <c r="AL61" s="6" t="str">
        <f>IF($B61="","",(IF(Atempts!AL61="","",((HLOOKUP(AL$1,'Assist Tables'!$B$1:$AY$2,2,0))-((Atempts!AL61-1)*10)))))</f>
        <v/>
      </c>
      <c r="AM61" s="6" t="str">
        <f>IF($B61="","",(IF(Atempts!AM61="","",((HLOOKUP(AM$1,'Assist Tables'!$B$1:$AY$2,2,0))-((Atempts!AM61-1)*10)))))</f>
        <v/>
      </c>
      <c r="AN61" s="6" t="str">
        <f>IF($B61="","",(IF(Atempts!AN61="","",((HLOOKUP(AN$1,'Assist Tables'!$B$1:$AY$2,2,0))-((Atempts!AN61-1)*10)))))</f>
        <v/>
      </c>
      <c r="AO61" s="6" t="str">
        <f>IF($B61="","",(IF(Atempts!AO61="","",((HLOOKUP(AO$1,'Assist Tables'!$B$1:$AY$2,2,0))-((Atempts!AO61-1)*10)))))</f>
        <v/>
      </c>
      <c r="AP61" s="6" t="str">
        <f>IF($B61="","",(IF(Atempts!AP61="","",((HLOOKUP(AP$1,'Assist Tables'!$B$1:$AY$2,2,0))-((Atempts!AP61-1)*10)))))</f>
        <v/>
      </c>
      <c r="AQ61" s="6" t="str">
        <f>IF($B61="","",(IF(Atempts!AQ61="","",((HLOOKUP(AQ$1,'Assist Tables'!$B$1:$AY$2,2,0))-((Atempts!AQ61-1)*10)))))</f>
        <v/>
      </c>
      <c r="AR61" s="6" t="str">
        <f>IF($B61="","",(IF(Atempts!AR61="","",((HLOOKUP(AR$1,'Assist Tables'!$B$1:$AY$2,2,0))-((Atempts!AR61-1)*10)))))</f>
        <v/>
      </c>
      <c r="AS61" s="6" t="str">
        <f>IF($B61="","",(IF(Atempts!AS61="","",((HLOOKUP(AS$1,'Assist Tables'!$B$1:$AY$2,2,0))-((Atempts!AS61-1)*10)))))</f>
        <v/>
      </c>
      <c r="AT61" s="6" t="str">
        <f>IF($B61="","",(IF(Atempts!AT61="","",((HLOOKUP(AT$1,'Assist Tables'!$B$1:$AY$2,2,0))-((Atempts!AT61-1)*10)))))</f>
        <v/>
      </c>
      <c r="AU61" s="6" t="str">
        <f>IF($B61="","",(IF(Atempts!AU61="","",((HLOOKUP(AU$1,'Assist Tables'!$B$1:$AY$2,2,0))-((Atempts!AU61-1)*10)))))</f>
        <v/>
      </c>
      <c r="AV61" s="6" t="str">
        <f>IF($B61="","",(IF(Atempts!AV61="","",((HLOOKUP(AV$1,'Assist Tables'!$B$1:$AY$2,2,0))-((Atempts!AV61-1)*10)))))</f>
        <v/>
      </c>
      <c r="AW61" s="6" t="str">
        <f>IF($B61="","",(IF(Atempts!AW61="","",((HLOOKUP(AW$1,'Assist Tables'!$B$1:$AY$2,2,0))-((Atempts!AW61-1)*10)))))</f>
        <v/>
      </c>
      <c r="AX61" s="6" t="str">
        <f>IF($B61="","",(IF(Atempts!AX61="","",((HLOOKUP(AX$1,'Assist Tables'!$B$1:$AY$2,2,0))-((Atempts!AX61-1)*10)))))</f>
        <v/>
      </c>
      <c r="AY61" s="6" t="str">
        <f>IF($B61="","",(IF(Atempts!AY61="","",((HLOOKUP(AY$1,'Assist Tables'!$B$1:$AY$2,2,0))-((Atempts!AY61-1)*10)))))</f>
        <v/>
      </c>
      <c r="AZ61" s="6" t="str">
        <f>IF($B61="","",(IF(Atempts!AZ61="","",((HLOOKUP(AZ$1,'Assist Tables'!$B$1:$AY$2,2,0))-((Atempts!AZ61-1)*10)))))</f>
        <v/>
      </c>
      <c r="BA61" s="2"/>
    </row>
    <row r="62" spans="1:53" ht="14.25" customHeight="1" x14ac:dyDescent="0.25">
      <c r="A62" s="19">
        <f>IF(Competitors!A62="","",Competitors!A62)</f>
        <v>61</v>
      </c>
      <c r="B62" s="25" t="str">
        <f>IF(Competitors!B62=0,"",Competitors!B62)</f>
        <v>נבו ברי</v>
      </c>
      <c r="C62" s="6" t="str">
        <f>IF($B62="","",(IF(Atempts!C62="","",((HLOOKUP(C$1,'Assist Tables'!$B$1:$AY$2,2,0))-((Atempts!C62-1)*10)))))</f>
        <v/>
      </c>
      <c r="D62" s="6" t="str">
        <f>IF($B62="","",(IF(Atempts!D62="","",((HLOOKUP(D$1,'Assist Tables'!$B$1:$AY$2,2,0))-((Atempts!D62-1)*10)))))</f>
        <v/>
      </c>
      <c r="E62" s="6" t="str">
        <f>IF($B62="","",(IF(Atempts!E62="","",((HLOOKUP(E$1,'Assist Tables'!$B$1:$AY$2,2,0))-((Atempts!E62-1)*10)))))</f>
        <v/>
      </c>
      <c r="F62" s="6" t="str">
        <f>IF($B62="","",(IF(Atempts!F62="","",((HLOOKUP(F$1,'Assist Tables'!$B$1:$AY$2,2,0))-((Atempts!F62-1)*10)))))</f>
        <v/>
      </c>
      <c r="G62" s="6" t="str">
        <f>IF($B62="","",(IF(Atempts!G62="","",((HLOOKUP(G$1,'Assist Tables'!$B$1:$AY$2,2,0))-((Atempts!G62-1)*10)))))</f>
        <v/>
      </c>
      <c r="H62" s="6" t="str">
        <f>IF($B62="","",(IF(Atempts!H62="","",((HLOOKUP(H$1,'Assist Tables'!$B$1:$AY$2,2,0))-((Atempts!H62-1)*10)))))</f>
        <v/>
      </c>
      <c r="I62" s="6" t="str">
        <f>IF($B62="","",(IF(Atempts!I62="","",((HLOOKUP(I$1,'Assist Tables'!$B$1:$AY$2,2,0))-((Atempts!I62-1)*10)))))</f>
        <v/>
      </c>
      <c r="J62" s="6" t="str">
        <f>IF($B62="","",(IF(Atempts!J62="","",((HLOOKUP(J$1,'Assist Tables'!$B$1:$AY$2,2,0))-((Atempts!J62-1)*10)))))</f>
        <v/>
      </c>
      <c r="K62" s="6" t="str">
        <f>IF($B62="","",(IF(Atempts!K62="","",((HLOOKUP(K$1,'Assist Tables'!$B$1:$AY$2,2,0))-((Atempts!K62-1)*10)))))</f>
        <v/>
      </c>
      <c r="L62" s="6" t="str">
        <f>IF($B62="","",(IF(Atempts!L62="","",((HLOOKUP(L$1,'Assist Tables'!$B$1:$AY$2,2,0))-((Atempts!L62-1)*10)))))</f>
        <v/>
      </c>
      <c r="M62" s="6" t="str">
        <f>IF($B62="","",(IF(Atempts!M62="","",((HLOOKUP(M$1,'Assist Tables'!$B$1:$AY$2,2,0))-((Atempts!M62-1)*10)))))</f>
        <v/>
      </c>
      <c r="N62" s="6" t="str">
        <f>IF($B62="","",(IF(Atempts!N62="","",((HLOOKUP(N$1,'Assist Tables'!$B$1:$AY$2,2,0))-((Atempts!N62-1)*10)))))</f>
        <v/>
      </c>
      <c r="O62" s="6" t="str">
        <f>IF($B62="","",(IF(Atempts!O62="","",((HLOOKUP(O$1,'Assist Tables'!$B$1:$AY$2,2,0))-((Atempts!O62-1)*10)))))</f>
        <v/>
      </c>
      <c r="P62" s="6" t="str">
        <f>IF($B62="","",(IF(Atempts!P62="","",((HLOOKUP(P$1,'Assist Tables'!$B$1:$AY$2,2,0))-((Atempts!P62-1)*10)))))</f>
        <v/>
      </c>
      <c r="Q62" s="6" t="str">
        <f>IF($B62="","",(IF(Atempts!Q62="","",((HLOOKUP(Q$1,'Assist Tables'!$B$1:$AY$2,2,0))-((Atempts!Q62-1)*10)))))</f>
        <v/>
      </c>
      <c r="R62" s="6" t="str">
        <f>IF($B62="","",(IF(Atempts!R62="","",((HLOOKUP(R$1,'Assist Tables'!$B$1:$AY$2,2,0))-((Atempts!R62-1)*10)))))</f>
        <v/>
      </c>
      <c r="S62" s="6" t="str">
        <f>IF($B62="","",(IF(Atempts!S62="","",((HLOOKUP(S$1,'Assist Tables'!$B$1:$AY$2,2,0))-((Atempts!S62-1)*10)))))</f>
        <v/>
      </c>
      <c r="T62" s="6" t="str">
        <f>IF($B62="","",(IF(Atempts!T62="","",((HLOOKUP(T$1,'Assist Tables'!$B$1:$AY$2,2,0))-((Atempts!T62-1)*10)))))</f>
        <v/>
      </c>
      <c r="U62" s="6" t="str">
        <f>IF($B62="","",(IF(Atempts!U62="","",((HLOOKUP(U$1,'Assist Tables'!$B$1:$AY$2,2,0))-((Atempts!U62-1)*10)))))</f>
        <v/>
      </c>
      <c r="V62" s="6" t="str">
        <f>IF($B62="","",(IF(Atempts!V62="","",((HLOOKUP(V$1,'Assist Tables'!$B$1:$AY$2,2,0))-((Atempts!V62-1)*10)))))</f>
        <v/>
      </c>
      <c r="W62" s="6" t="str">
        <f>IF($B62="","",(IF(Atempts!W62="","",((HLOOKUP(W$1,'Assist Tables'!$B$1:$AY$2,2,0))-((Atempts!W62-1)*10)))))</f>
        <v/>
      </c>
      <c r="X62" s="6" t="str">
        <f>IF($B62="","",(IF(Atempts!X62="","",((HLOOKUP(X$1,'Assist Tables'!$B$1:$AY$2,2,0))-((Atempts!X62-1)*10)))))</f>
        <v/>
      </c>
      <c r="Y62" s="6" t="str">
        <f>IF($B62="","",(IF(Atempts!Y62="","",((HLOOKUP(Y$1,'Assist Tables'!$B$1:$AY$2,2,0))-((Atempts!Y62-1)*10)))))</f>
        <v/>
      </c>
      <c r="Z62" s="6" t="str">
        <f>IF($B62="","",(IF(Atempts!Z62="","",((HLOOKUP(Z$1,'Assist Tables'!$B$1:$AY$2,2,0))-((Atempts!Z62-1)*10)))))</f>
        <v/>
      </c>
      <c r="AA62" s="6" t="str">
        <f>IF($B62="","",(IF(Atempts!AA62="","",((HLOOKUP(AA$1,'Assist Tables'!$B$1:$AY$2,2,0))-((Atempts!AA62-1)*10)))))</f>
        <v/>
      </c>
      <c r="AB62" s="6" t="str">
        <f>IF($B62="","",(IF(Atempts!AB62="","",((HLOOKUP(AB$1,'Assist Tables'!$B$1:$AY$2,2,0))-((Atempts!AB62-1)*10)))))</f>
        <v/>
      </c>
      <c r="AC62" s="6" t="str">
        <f>IF($B62="","",(IF(Atempts!AC62="","",((HLOOKUP(AC$1,'Assist Tables'!$B$1:$AY$2,2,0))-((Atempts!AC62-1)*10)))))</f>
        <v/>
      </c>
      <c r="AD62" s="6" t="str">
        <f>IF($B62="","",(IF(Atempts!AD62="","",((HLOOKUP(AD$1,'Assist Tables'!$B$1:$AY$2,2,0))-((Atempts!AD62-1)*10)))))</f>
        <v/>
      </c>
      <c r="AE62" s="6" t="str">
        <f>IF($B62="","",(IF(Atempts!AE62="","",((HLOOKUP(AE$1,'Assist Tables'!$B$1:$AY$2,2,0))-((Atempts!AE62-1)*10)))))</f>
        <v/>
      </c>
      <c r="AF62" s="6" t="str">
        <f>IF($B62="","",(IF(Atempts!AF62="","",((HLOOKUP(AF$1,'Assist Tables'!$B$1:$AY$2,2,0))-((Atempts!AF62-1)*10)))))</f>
        <v/>
      </c>
      <c r="AG62" s="6" t="str">
        <f>IF($B62="","",(IF(Atempts!AG62="","",((HLOOKUP(AG$1,'Assist Tables'!$B$1:$AY$2,2,0))-((Atempts!AG62-1)*10)))))</f>
        <v/>
      </c>
      <c r="AH62" s="6" t="str">
        <f>IF($B62="","",(IF(Atempts!AH62="","",((HLOOKUP(AH$1,'Assist Tables'!$B$1:$AY$2,2,0))-((Atempts!AH62-1)*10)))))</f>
        <v/>
      </c>
      <c r="AI62" s="6" t="str">
        <f>IF($B62="","",(IF(Atempts!AI62="","",((HLOOKUP(AI$1,'Assist Tables'!$B$1:$AY$2,2,0))-((Atempts!AI62-1)*10)))))</f>
        <v/>
      </c>
      <c r="AJ62" s="6" t="str">
        <f>IF($B62="","",(IF(Atempts!AJ62="","",((HLOOKUP(AJ$1,'Assist Tables'!$B$1:$AY$2,2,0))-((Atempts!AJ62-1)*10)))))</f>
        <v/>
      </c>
      <c r="AK62" s="6" t="str">
        <f>IF($B62="","",(IF(Atempts!AK62="","",((HLOOKUP(AK$1,'Assist Tables'!$B$1:$AY$2,2,0))-((Atempts!AK62-1)*10)))))</f>
        <v/>
      </c>
      <c r="AL62" s="6" t="str">
        <f>IF($B62="","",(IF(Atempts!AL62="","",((HLOOKUP(AL$1,'Assist Tables'!$B$1:$AY$2,2,0))-((Atempts!AL62-1)*10)))))</f>
        <v/>
      </c>
      <c r="AM62" s="6" t="str">
        <f>IF($B62="","",(IF(Atempts!AM62="","",((HLOOKUP(AM$1,'Assist Tables'!$B$1:$AY$2,2,0))-((Atempts!AM62-1)*10)))))</f>
        <v/>
      </c>
      <c r="AN62" s="6" t="str">
        <f>IF($B62="","",(IF(Atempts!AN62="","",((HLOOKUP(AN$1,'Assist Tables'!$B$1:$AY$2,2,0))-((Atempts!AN62-1)*10)))))</f>
        <v/>
      </c>
      <c r="AO62" s="6" t="str">
        <f>IF($B62="","",(IF(Atempts!AO62="","",((HLOOKUP(AO$1,'Assist Tables'!$B$1:$AY$2,2,0))-((Atempts!AO62-1)*10)))))</f>
        <v/>
      </c>
      <c r="AP62" s="6" t="str">
        <f>IF($B62="","",(IF(Atempts!AP62="","",((HLOOKUP(AP$1,'Assist Tables'!$B$1:$AY$2,2,0))-((Atempts!AP62-1)*10)))))</f>
        <v/>
      </c>
      <c r="AQ62" s="6" t="str">
        <f>IF($B62="","",(IF(Atempts!AQ62="","",((HLOOKUP(AQ$1,'Assist Tables'!$B$1:$AY$2,2,0))-((Atempts!AQ62-1)*10)))))</f>
        <v/>
      </c>
      <c r="AR62" s="6" t="str">
        <f>IF($B62="","",(IF(Atempts!AR62="","",((HLOOKUP(AR$1,'Assist Tables'!$B$1:$AY$2,2,0))-((Atempts!AR62-1)*10)))))</f>
        <v/>
      </c>
      <c r="AS62" s="6" t="str">
        <f>IF($B62="","",(IF(Atempts!AS62="","",((HLOOKUP(AS$1,'Assist Tables'!$B$1:$AY$2,2,0))-((Atempts!AS62-1)*10)))))</f>
        <v/>
      </c>
      <c r="AT62" s="6" t="str">
        <f>IF($B62="","",(IF(Atempts!AT62="","",((HLOOKUP(AT$1,'Assist Tables'!$B$1:$AY$2,2,0))-((Atempts!AT62-1)*10)))))</f>
        <v/>
      </c>
      <c r="AU62" s="6" t="str">
        <f>IF($B62="","",(IF(Atempts!AU62="","",((HLOOKUP(AU$1,'Assist Tables'!$B$1:$AY$2,2,0))-((Atempts!AU62-1)*10)))))</f>
        <v/>
      </c>
      <c r="AV62" s="6" t="str">
        <f>IF($B62="","",(IF(Atempts!AV62="","",((HLOOKUP(AV$1,'Assist Tables'!$B$1:$AY$2,2,0))-((Atempts!AV62-1)*10)))))</f>
        <v/>
      </c>
      <c r="AW62" s="6" t="str">
        <f>IF($B62="","",(IF(Atempts!AW62="","",((HLOOKUP(AW$1,'Assist Tables'!$B$1:$AY$2,2,0))-((Atempts!AW62-1)*10)))))</f>
        <v/>
      </c>
      <c r="AX62" s="6" t="str">
        <f>IF($B62="","",(IF(Atempts!AX62="","",((HLOOKUP(AX$1,'Assist Tables'!$B$1:$AY$2,2,0))-((Atempts!AX62-1)*10)))))</f>
        <v/>
      </c>
      <c r="AY62" s="6" t="str">
        <f>IF($B62="","",(IF(Atempts!AY62="","",((HLOOKUP(AY$1,'Assist Tables'!$B$1:$AY$2,2,0))-((Atempts!AY62-1)*10)))))</f>
        <v/>
      </c>
      <c r="AZ62" s="6" t="str">
        <f>IF($B62="","",(IF(Atempts!AZ62="","",((HLOOKUP(AZ$1,'Assist Tables'!$B$1:$AY$2,2,0))-((Atempts!AZ62-1)*10)))))</f>
        <v/>
      </c>
      <c r="BA62" s="2"/>
    </row>
    <row r="63" spans="1:53" ht="14.25" customHeight="1" x14ac:dyDescent="0.25">
      <c r="A63" s="19">
        <f>IF(Competitors!A63="","",Competitors!A63)</f>
        <v>62</v>
      </c>
      <c r="B63" s="25" t="str">
        <f>IF(Competitors!B63=0,"",Competitors!B63)</f>
        <v>נבו חנגלי</v>
      </c>
      <c r="C63" s="6" t="str">
        <f>IF($B63="","",(IF(Atempts!C63="","",((HLOOKUP(C$1,'Assist Tables'!$B$1:$AY$2,2,0))-((Atempts!C63-1)*10)))))</f>
        <v/>
      </c>
      <c r="D63" s="6" t="str">
        <f>IF($B63="","",(IF(Atempts!D63="","",((HLOOKUP(D$1,'Assist Tables'!$B$1:$AY$2,2,0))-((Atempts!D63-1)*10)))))</f>
        <v/>
      </c>
      <c r="E63" s="6" t="str">
        <f>IF($B63="","",(IF(Atempts!E63="","",((HLOOKUP(E$1,'Assist Tables'!$B$1:$AY$2,2,0))-((Atempts!E63-1)*10)))))</f>
        <v/>
      </c>
      <c r="F63" s="6" t="str">
        <f>IF($B63="","",(IF(Atempts!F63="","",((HLOOKUP(F$1,'Assist Tables'!$B$1:$AY$2,2,0))-((Atempts!F63-1)*10)))))</f>
        <v/>
      </c>
      <c r="G63" s="6" t="str">
        <f>IF($B63="","",(IF(Atempts!G63="","",((HLOOKUP(G$1,'Assist Tables'!$B$1:$AY$2,2,0))-((Atempts!G63-1)*10)))))</f>
        <v/>
      </c>
      <c r="H63" s="6" t="str">
        <f>IF($B63="","",(IF(Atempts!H63="","",((HLOOKUP(H$1,'Assist Tables'!$B$1:$AY$2,2,0))-((Atempts!H63-1)*10)))))</f>
        <v/>
      </c>
      <c r="I63" s="6" t="str">
        <f>IF($B63="","",(IF(Atempts!I63="","",((HLOOKUP(I$1,'Assist Tables'!$B$1:$AY$2,2,0))-((Atempts!I63-1)*10)))))</f>
        <v/>
      </c>
      <c r="J63" s="6" t="str">
        <f>IF($B63="","",(IF(Atempts!J63="","",((HLOOKUP(J$1,'Assist Tables'!$B$1:$AY$2,2,0))-((Atempts!J63-1)*10)))))</f>
        <v/>
      </c>
      <c r="K63" s="6" t="str">
        <f>IF($B63="","",(IF(Atempts!K63="","",((HLOOKUP(K$1,'Assist Tables'!$B$1:$AY$2,2,0))-((Atempts!K63-1)*10)))))</f>
        <v/>
      </c>
      <c r="L63" s="6" t="str">
        <f>IF($B63="","",(IF(Atempts!L63="","",((HLOOKUP(L$1,'Assist Tables'!$B$1:$AY$2,2,0))-((Atempts!L63-1)*10)))))</f>
        <v/>
      </c>
      <c r="M63" s="6" t="str">
        <f>IF($B63="","",(IF(Atempts!M63="","",((HLOOKUP(M$1,'Assist Tables'!$B$1:$AY$2,2,0))-((Atempts!M63-1)*10)))))</f>
        <v/>
      </c>
      <c r="N63" s="6" t="str">
        <f>IF($B63="","",(IF(Atempts!N63="","",((HLOOKUP(N$1,'Assist Tables'!$B$1:$AY$2,2,0))-((Atempts!N63-1)*10)))))</f>
        <v/>
      </c>
      <c r="O63" s="6" t="str">
        <f>IF($B63="","",(IF(Atempts!O63="","",((HLOOKUP(O$1,'Assist Tables'!$B$1:$AY$2,2,0))-((Atempts!O63-1)*10)))))</f>
        <v/>
      </c>
      <c r="P63" s="6" t="str">
        <f>IF($B63="","",(IF(Atempts!P63="","",((HLOOKUP(P$1,'Assist Tables'!$B$1:$AY$2,2,0))-((Atempts!P63-1)*10)))))</f>
        <v/>
      </c>
      <c r="Q63" s="6" t="str">
        <f>IF($B63="","",(IF(Atempts!Q63="","",((HLOOKUP(Q$1,'Assist Tables'!$B$1:$AY$2,2,0))-((Atempts!Q63-1)*10)))))</f>
        <v/>
      </c>
      <c r="R63" s="6" t="str">
        <f>IF($B63="","",(IF(Atempts!R63="","",((HLOOKUP(R$1,'Assist Tables'!$B$1:$AY$2,2,0))-((Atempts!R63-1)*10)))))</f>
        <v/>
      </c>
      <c r="S63" s="6" t="str">
        <f>IF($B63="","",(IF(Atempts!S63="","",((HLOOKUP(S$1,'Assist Tables'!$B$1:$AY$2,2,0))-((Atempts!S63-1)*10)))))</f>
        <v/>
      </c>
      <c r="T63" s="6" t="str">
        <f>IF($B63="","",(IF(Atempts!T63="","",((HLOOKUP(T$1,'Assist Tables'!$B$1:$AY$2,2,0))-((Atempts!T63-1)*10)))))</f>
        <v/>
      </c>
      <c r="U63" s="6" t="str">
        <f>IF($B63="","",(IF(Atempts!U63="","",((HLOOKUP(U$1,'Assist Tables'!$B$1:$AY$2,2,0))-((Atempts!U63-1)*10)))))</f>
        <v/>
      </c>
      <c r="V63" s="6" t="str">
        <f>IF($B63="","",(IF(Atempts!V63="","",((HLOOKUP(V$1,'Assist Tables'!$B$1:$AY$2,2,0))-((Atempts!V63-1)*10)))))</f>
        <v/>
      </c>
      <c r="W63" s="6" t="str">
        <f>IF($B63="","",(IF(Atempts!W63="","",((HLOOKUP(W$1,'Assist Tables'!$B$1:$AY$2,2,0))-((Atempts!W63-1)*10)))))</f>
        <v/>
      </c>
      <c r="X63" s="6" t="str">
        <f>IF($B63="","",(IF(Atempts!X63="","",((HLOOKUP(X$1,'Assist Tables'!$B$1:$AY$2,2,0))-((Atempts!X63-1)*10)))))</f>
        <v/>
      </c>
      <c r="Y63" s="6" t="str">
        <f>IF($B63="","",(IF(Atempts!Y63="","",((HLOOKUP(Y$1,'Assist Tables'!$B$1:$AY$2,2,0))-((Atempts!Y63-1)*10)))))</f>
        <v/>
      </c>
      <c r="Z63" s="6" t="str">
        <f>IF($B63="","",(IF(Atempts!Z63="","",((HLOOKUP(Z$1,'Assist Tables'!$B$1:$AY$2,2,0))-((Atempts!Z63-1)*10)))))</f>
        <v/>
      </c>
      <c r="AA63" s="6" t="str">
        <f>IF($B63="","",(IF(Atempts!AA63="","",((HLOOKUP(AA$1,'Assist Tables'!$B$1:$AY$2,2,0))-((Atempts!AA63-1)*10)))))</f>
        <v/>
      </c>
      <c r="AB63" s="6" t="str">
        <f>IF($B63="","",(IF(Atempts!AB63="","",((HLOOKUP(AB$1,'Assist Tables'!$B$1:$AY$2,2,0))-((Atempts!AB63-1)*10)))))</f>
        <v/>
      </c>
      <c r="AC63" s="6" t="str">
        <f>IF($B63="","",(IF(Atempts!AC63="","",((HLOOKUP(AC$1,'Assist Tables'!$B$1:$AY$2,2,0))-((Atempts!AC63-1)*10)))))</f>
        <v/>
      </c>
      <c r="AD63" s="6" t="str">
        <f>IF($B63="","",(IF(Atempts!AD63="","",((HLOOKUP(AD$1,'Assist Tables'!$B$1:$AY$2,2,0))-((Atempts!AD63-1)*10)))))</f>
        <v/>
      </c>
      <c r="AE63" s="6" t="str">
        <f>IF($B63="","",(IF(Atempts!AE63="","",((HLOOKUP(AE$1,'Assist Tables'!$B$1:$AY$2,2,0))-((Atempts!AE63-1)*10)))))</f>
        <v/>
      </c>
      <c r="AF63" s="6" t="str">
        <f>IF($B63="","",(IF(Atempts!AF63="","",((HLOOKUP(AF$1,'Assist Tables'!$B$1:$AY$2,2,0))-((Atempts!AF63-1)*10)))))</f>
        <v/>
      </c>
      <c r="AG63" s="6" t="str">
        <f>IF($B63="","",(IF(Atempts!AG63="","",((HLOOKUP(AG$1,'Assist Tables'!$B$1:$AY$2,2,0))-((Atempts!AG63-1)*10)))))</f>
        <v/>
      </c>
      <c r="AH63" s="6" t="str">
        <f>IF($B63="","",(IF(Atempts!AH63="","",((HLOOKUP(AH$1,'Assist Tables'!$B$1:$AY$2,2,0))-((Atempts!AH63-1)*10)))))</f>
        <v/>
      </c>
      <c r="AI63" s="6" t="str">
        <f>IF($B63="","",(IF(Atempts!AI63="","",((HLOOKUP(AI$1,'Assist Tables'!$B$1:$AY$2,2,0))-((Atempts!AI63-1)*10)))))</f>
        <v/>
      </c>
      <c r="AJ63" s="6" t="str">
        <f>IF($B63="","",(IF(Atempts!AJ63="","",((HLOOKUP(AJ$1,'Assist Tables'!$B$1:$AY$2,2,0))-((Atempts!AJ63-1)*10)))))</f>
        <v/>
      </c>
      <c r="AK63" s="6" t="str">
        <f>IF($B63="","",(IF(Atempts!AK63="","",((HLOOKUP(AK$1,'Assist Tables'!$B$1:$AY$2,2,0))-((Atempts!AK63-1)*10)))))</f>
        <v/>
      </c>
      <c r="AL63" s="6" t="str">
        <f>IF($B63="","",(IF(Atempts!AL63="","",((HLOOKUP(AL$1,'Assist Tables'!$B$1:$AY$2,2,0))-((Atempts!AL63-1)*10)))))</f>
        <v/>
      </c>
      <c r="AM63" s="6" t="str">
        <f>IF($B63="","",(IF(Atempts!AM63="","",((HLOOKUP(AM$1,'Assist Tables'!$B$1:$AY$2,2,0))-((Atempts!AM63-1)*10)))))</f>
        <v/>
      </c>
      <c r="AN63" s="6" t="str">
        <f>IF($B63="","",(IF(Atempts!AN63="","",((HLOOKUP(AN$1,'Assist Tables'!$B$1:$AY$2,2,0))-((Atempts!AN63-1)*10)))))</f>
        <v/>
      </c>
      <c r="AO63" s="6" t="str">
        <f>IF($B63="","",(IF(Atempts!AO63="","",((HLOOKUP(AO$1,'Assist Tables'!$B$1:$AY$2,2,0))-((Atempts!AO63-1)*10)))))</f>
        <v/>
      </c>
      <c r="AP63" s="6" t="str">
        <f>IF($B63="","",(IF(Atempts!AP63="","",((HLOOKUP(AP$1,'Assist Tables'!$B$1:$AY$2,2,0))-((Atempts!AP63-1)*10)))))</f>
        <v/>
      </c>
      <c r="AQ63" s="6" t="str">
        <f>IF($B63="","",(IF(Atempts!AQ63="","",((HLOOKUP(AQ$1,'Assist Tables'!$B$1:$AY$2,2,0))-((Atempts!AQ63-1)*10)))))</f>
        <v/>
      </c>
      <c r="AR63" s="6" t="str">
        <f>IF($B63="","",(IF(Atempts!AR63="","",((HLOOKUP(AR$1,'Assist Tables'!$B$1:$AY$2,2,0))-((Atempts!AR63-1)*10)))))</f>
        <v/>
      </c>
      <c r="AS63" s="6" t="str">
        <f>IF($B63="","",(IF(Atempts!AS63="","",((HLOOKUP(AS$1,'Assist Tables'!$B$1:$AY$2,2,0))-((Atempts!AS63-1)*10)))))</f>
        <v/>
      </c>
      <c r="AT63" s="6" t="str">
        <f>IF($B63="","",(IF(Atempts!AT63="","",((HLOOKUP(AT$1,'Assist Tables'!$B$1:$AY$2,2,0))-((Atempts!AT63-1)*10)))))</f>
        <v/>
      </c>
      <c r="AU63" s="6" t="str">
        <f>IF($B63="","",(IF(Atempts!AU63="","",((HLOOKUP(AU$1,'Assist Tables'!$B$1:$AY$2,2,0))-((Atempts!AU63-1)*10)))))</f>
        <v/>
      </c>
      <c r="AV63" s="6" t="str">
        <f>IF($B63="","",(IF(Atempts!AV63="","",((HLOOKUP(AV$1,'Assist Tables'!$B$1:$AY$2,2,0))-((Atempts!AV63-1)*10)))))</f>
        <v/>
      </c>
      <c r="AW63" s="6" t="str">
        <f>IF($B63="","",(IF(Atempts!AW63="","",((HLOOKUP(AW$1,'Assist Tables'!$B$1:$AY$2,2,0))-((Atempts!AW63-1)*10)))))</f>
        <v/>
      </c>
      <c r="AX63" s="6" t="str">
        <f>IF($B63="","",(IF(Atempts!AX63="","",((HLOOKUP(AX$1,'Assist Tables'!$B$1:$AY$2,2,0))-((Atempts!AX63-1)*10)))))</f>
        <v/>
      </c>
      <c r="AY63" s="6" t="str">
        <f>IF($B63="","",(IF(Atempts!AY63="","",((HLOOKUP(AY$1,'Assist Tables'!$B$1:$AY$2,2,0))-((Atempts!AY63-1)*10)))))</f>
        <v/>
      </c>
      <c r="AZ63" s="6" t="str">
        <f>IF($B63="","",(IF(Atempts!AZ63="","",((HLOOKUP(AZ$1,'Assist Tables'!$B$1:$AY$2,2,0))-((Atempts!AZ63-1)*10)))))</f>
        <v/>
      </c>
      <c r="BA63" s="2"/>
    </row>
    <row r="64" spans="1:53" ht="14.25" customHeight="1" x14ac:dyDescent="0.25">
      <c r="A64" s="19">
        <f>IF(Competitors!A64="","",Competitors!A64)</f>
        <v>63</v>
      </c>
      <c r="B64" s="25" t="str">
        <f>IF(Competitors!B64=0,"",Competitors!B64)</f>
        <v>נבו כליפה</v>
      </c>
      <c r="C64" s="6" t="str">
        <f>IF($B64="","",(IF(Atempts!C64="","",((HLOOKUP(C$1,'Assist Tables'!$B$1:$AY$2,2,0))-((Atempts!C64-1)*10)))))</f>
        <v/>
      </c>
      <c r="D64" s="6" t="str">
        <f>IF($B64="","",(IF(Atempts!D64="","",((HLOOKUP(D$1,'Assist Tables'!$B$1:$AY$2,2,0))-((Atempts!D64-1)*10)))))</f>
        <v/>
      </c>
      <c r="E64" s="6" t="str">
        <f>IF($B64="","",(IF(Atempts!E64="","",((HLOOKUP(E$1,'Assist Tables'!$B$1:$AY$2,2,0))-((Atempts!E64-1)*10)))))</f>
        <v/>
      </c>
      <c r="F64" s="6" t="str">
        <f>IF($B64="","",(IF(Atempts!F64="","",((HLOOKUP(F$1,'Assist Tables'!$B$1:$AY$2,2,0))-((Atempts!F64-1)*10)))))</f>
        <v/>
      </c>
      <c r="G64" s="6" t="str">
        <f>IF($B64="","",(IF(Atempts!G64="","",((HLOOKUP(G$1,'Assist Tables'!$B$1:$AY$2,2,0))-((Atempts!G64-1)*10)))))</f>
        <v/>
      </c>
      <c r="H64" s="6" t="str">
        <f>IF($B64="","",(IF(Atempts!H64="","",((HLOOKUP(H$1,'Assist Tables'!$B$1:$AY$2,2,0))-((Atempts!H64-1)*10)))))</f>
        <v/>
      </c>
      <c r="I64" s="6" t="str">
        <f>IF($B64="","",(IF(Atempts!I64="","",((HLOOKUP(I$1,'Assist Tables'!$B$1:$AY$2,2,0))-((Atempts!I64-1)*10)))))</f>
        <v/>
      </c>
      <c r="J64" s="6" t="str">
        <f>IF($B64="","",(IF(Atempts!J64="","",((HLOOKUP(J$1,'Assist Tables'!$B$1:$AY$2,2,0))-((Atempts!J64-1)*10)))))</f>
        <v/>
      </c>
      <c r="K64" s="6" t="str">
        <f>IF($B64="","",(IF(Atempts!K64="","",((HLOOKUP(K$1,'Assist Tables'!$B$1:$AY$2,2,0))-((Atempts!K64-1)*10)))))</f>
        <v/>
      </c>
      <c r="L64" s="6" t="str">
        <f>IF($B64="","",(IF(Atempts!L64="","",((HLOOKUP(L$1,'Assist Tables'!$B$1:$AY$2,2,0))-((Atempts!L64-1)*10)))))</f>
        <v/>
      </c>
      <c r="M64" s="6" t="str">
        <f>IF($B64="","",(IF(Atempts!M64="","",((HLOOKUP(M$1,'Assist Tables'!$B$1:$AY$2,2,0))-((Atempts!M64-1)*10)))))</f>
        <v/>
      </c>
      <c r="N64" s="6" t="str">
        <f>IF($B64="","",(IF(Atempts!N64="","",((HLOOKUP(N$1,'Assist Tables'!$B$1:$AY$2,2,0))-((Atempts!N64-1)*10)))))</f>
        <v/>
      </c>
      <c r="O64" s="6" t="str">
        <f>IF($B64="","",(IF(Atempts!O64="","",((HLOOKUP(O$1,'Assist Tables'!$B$1:$AY$2,2,0))-((Atempts!O64-1)*10)))))</f>
        <v/>
      </c>
      <c r="P64" s="6" t="str">
        <f>IF($B64="","",(IF(Atempts!P64="","",((HLOOKUP(P$1,'Assist Tables'!$B$1:$AY$2,2,0))-((Atempts!P64-1)*10)))))</f>
        <v/>
      </c>
      <c r="Q64" s="6" t="str">
        <f>IF($B64="","",(IF(Atempts!Q64="","",((HLOOKUP(Q$1,'Assist Tables'!$B$1:$AY$2,2,0))-((Atempts!Q64-1)*10)))))</f>
        <v/>
      </c>
      <c r="R64" s="6" t="str">
        <f>IF($B64="","",(IF(Atempts!R64="","",((HLOOKUP(R$1,'Assist Tables'!$B$1:$AY$2,2,0))-((Atempts!R64-1)*10)))))</f>
        <v/>
      </c>
      <c r="S64" s="6" t="str">
        <f>IF($B64="","",(IF(Atempts!S64="","",((HLOOKUP(S$1,'Assist Tables'!$B$1:$AY$2,2,0))-((Atempts!S64-1)*10)))))</f>
        <v/>
      </c>
      <c r="T64" s="6" t="str">
        <f>IF($B64="","",(IF(Atempts!T64="","",((HLOOKUP(T$1,'Assist Tables'!$B$1:$AY$2,2,0))-((Atempts!T64-1)*10)))))</f>
        <v/>
      </c>
      <c r="U64" s="6" t="str">
        <f>IF($B64="","",(IF(Atempts!U64="","",((HLOOKUP(U$1,'Assist Tables'!$B$1:$AY$2,2,0))-((Atempts!U64-1)*10)))))</f>
        <v/>
      </c>
      <c r="V64" s="6" t="str">
        <f>IF($B64="","",(IF(Atempts!V64="","",((HLOOKUP(V$1,'Assist Tables'!$B$1:$AY$2,2,0))-((Atempts!V64-1)*10)))))</f>
        <v/>
      </c>
      <c r="W64" s="6" t="str">
        <f>IF($B64="","",(IF(Atempts!W64="","",((HLOOKUP(W$1,'Assist Tables'!$B$1:$AY$2,2,0))-((Atempts!W64-1)*10)))))</f>
        <v/>
      </c>
      <c r="X64" s="6" t="str">
        <f>IF($B64="","",(IF(Atempts!X64="","",((HLOOKUP(X$1,'Assist Tables'!$B$1:$AY$2,2,0))-((Atempts!X64-1)*10)))))</f>
        <v/>
      </c>
      <c r="Y64" s="6" t="str">
        <f>IF($B64="","",(IF(Atempts!Y64="","",((HLOOKUP(Y$1,'Assist Tables'!$B$1:$AY$2,2,0))-((Atempts!Y64-1)*10)))))</f>
        <v/>
      </c>
      <c r="Z64" s="6" t="str">
        <f>IF($B64="","",(IF(Atempts!Z64="","",((HLOOKUP(Z$1,'Assist Tables'!$B$1:$AY$2,2,0))-((Atempts!Z64-1)*10)))))</f>
        <v/>
      </c>
      <c r="AA64" s="6" t="str">
        <f>IF($B64="","",(IF(Atempts!AA64="","",((HLOOKUP(AA$1,'Assist Tables'!$B$1:$AY$2,2,0))-((Atempts!AA64-1)*10)))))</f>
        <v/>
      </c>
      <c r="AB64" s="6" t="str">
        <f>IF($B64="","",(IF(Atempts!AB64="","",((HLOOKUP(AB$1,'Assist Tables'!$B$1:$AY$2,2,0))-((Atempts!AB64-1)*10)))))</f>
        <v/>
      </c>
      <c r="AC64" s="6" t="str">
        <f>IF($B64="","",(IF(Atempts!AC64="","",((HLOOKUP(AC$1,'Assist Tables'!$B$1:$AY$2,2,0))-((Atempts!AC64-1)*10)))))</f>
        <v/>
      </c>
      <c r="AD64" s="6" t="str">
        <f>IF($B64="","",(IF(Atempts!AD64="","",((HLOOKUP(AD$1,'Assist Tables'!$B$1:$AY$2,2,0))-((Atempts!AD64-1)*10)))))</f>
        <v/>
      </c>
      <c r="AE64" s="6" t="str">
        <f>IF($B64="","",(IF(Atempts!AE64="","",((HLOOKUP(AE$1,'Assist Tables'!$B$1:$AY$2,2,0))-((Atempts!AE64-1)*10)))))</f>
        <v/>
      </c>
      <c r="AF64" s="6" t="str">
        <f>IF($B64="","",(IF(Atempts!AF64="","",((HLOOKUP(AF$1,'Assist Tables'!$B$1:$AY$2,2,0))-((Atempts!AF64-1)*10)))))</f>
        <v/>
      </c>
      <c r="AG64" s="6" t="str">
        <f>IF($B64="","",(IF(Atempts!AG64="","",((HLOOKUP(AG$1,'Assist Tables'!$B$1:$AY$2,2,0))-((Atempts!AG64-1)*10)))))</f>
        <v/>
      </c>
      <c r="AH64" s="6" t="str">
        <f>IF($B64="","",(IF(Atempts!AH64="","",((HLOOKUP(AH$1,'Assist Tables'!$B$1:$AY$2,2,0))-((Atempts!AH64-1)*10)))))</f>
        <v/>
      </c>
      <c r="AI64" s="6" t="str">
        <f>IF($B64="","",(IF(Atempts!AI64="","",((HLOOKUP(AI$1,'Assist Tables'!$B$1:$AY$2,2,0))-((Atempts!AI64-1)*10)))))</f>
        <v/>
      </c>
      <c r="AJ64" s="6" t="str">
        <f>IF($B64="","",(IF(Atempts!AJ64="","",((HLOOKUP(AJ$1,'Assist Tables'!$B$1:$AY$2,2,0))-((Atempts!AJ64-1)*10)))))</f>
        <v/>
      </c>
      <c r="AK64" s="6" t="str">
        <f>IF($B64="","",(IF(Atempts!AK64="","",((HLOOKUP(AK$1,'Assist Tables'!$B$1:$AY$2,2,0))-((Atempts!AK64-1)*10)))))</f>
        <v/>
      </c>
      <c r="AL64" s="6" t="str">
        <f>IF($B64="","",(IF(Atempts!AL64="","",((HLOOKUP(AL$1,'Assist Tables'!$B$1:$AY$2,2,0))-((Atempts!AL64-1)*10)))))</f>
        <v/>
      </c>
      <c r="AM64" s="6" t="str">
        <f>IF($B64="","",(IF(Atempts!AM64="","",((HLOOKUP(AM$1,'Assist Tables'!$B$1:$AY$2,2,0))-((Atempts!AM64-1)*10)))))</f>
        <v/>
      </c>
      <c r="AN64" s="6" t="str">
        <f>IF($B64="","",(IF(Atempts!AN64="","",((HLOOKUP(AN$1,'Assist Tables'!$B$1:$AY$2,2,0))-((Atempts!AN64-1)*10)))))</f>
        <v/>
      </c>
      <c r="AO64" s="6" t="str">
        <f>IF($B64="","",(IF(Atempts!AO64="","",((HLOOKUP(AO$1,'Assist Tables'!$B$1:$AY$2,2,0))-((Atempts!AO64-1)*10)))))</f>
        <v/>
      </c>
      <c r="AP64" s="6" t="str">
        <f>IF($B64="","",(IF(Atempts!AP64="","",((HLOOKUP(AP$1,'Assist Tables'!$B$1:$AY$2,2,0))-((Atempts!AP64-1)*10)))))</f>
        <v/>
      </c>
      <c r="AQ64" s="6" t="str">
        <f>IF($B64="","",(IF(Atempts!AQ64="","",((HLOOKUP(AQ$1,'Assist Tables'!$B$1:$AY$2,2,0))-((Atempts!AQ64-1)*10)))))</f>
        <v/>
      </c>
      <c r="AR64" s="6" t="str">
        <f>IF($B64="","",(IF(Atempts!AR64="","",((HLOOKUP(AR$1,'Assist Tables'!$B$1:$AY$2,2,0))-((Atempts!AR64-1)*10)))))</f>
        <v/>
      </c>
      <c r="AS64" s="6" t="str">
        <f>IF($B64="","",(IF(Atempts!AS64="","",((HLOOKUP(AS$1,'Assist Tables'!$B$1:$AY$2,2,0))-((Atempts!AS64-1)*10)))))</f>
        <v/>
      </c>
      <c r="AT64" s="6" t="str">
        <f>IF($B64="","",(IF(Atempts!AT64="","",((HLOOKUP(AT$1,'Assist Tables'!$B$1:$AY$2,2,0))-((Atempts!AT64-1)*10)))))</f>
        <v/>
      </c>
      <c r="AU64" s="6" t="str">
        <f>IF($B64="","",(IF(Atempts!AU64="","",((HLOOKUP(AU$1,'Assist Tables'!$B$1:$AY$2,2,0))-((Atempts!AU64-1)*10)))))</f>
        <v/>
      </c>
      <c r="AV64" s="6" t="str">
        <f>IF($B64="","",(IF(Atempts!AV64="","",((HLOOKUP(AV$1,'Assist Tables'!$B$1:$AY$2,2,0))-((Atempts!AV64-1)*10)))))</f>
        <v/>
      </c>
      <c r="AW64" s="6" t="str">
        <f>IF($B64="","",(IF(Atempts!AW64="","",((HLOOKUP(AW$1,'Assist Tables'!$B$1:$AY$2,2,0))-((Atempts!AW64-1)*10)))))</f>
        <v/>
      </c>
      <c r="AX64" s="6" t="str">
        <f>IF($B64="","",(IF(Atempts!AX64="","",((HLOOKUP(AX$1,'Assist Tables'!$B$1:$AY$2,2,0))-((Atempts!AX64-1)*10)))))</f>
        <v/>
      </c>
      <c r="AY64" s="6" t="str">
        <f>IF($B64="","",(IF(Atempts!AY64="","",((HLOOKUP(AY$1,'Assist Tables'!$B$1:$AY$2,2,0))-((Atempts!AY64-1)*10)))))</f>
        <v/>
      </c>
      <c r="AZ64" s="6" t="str">
        <f>IF($B64="","",(IF(Atempts!AZ64="","",((HLOOKUP(AZ$1,'Assist Tables'!$B$1:$AY$2,2,0))-((Atempts!AZ64-1)*10)))))</f>
        <v/>
      </c>
      <c r="BA64" s="2"/>
    </row>
    <row r="65" spans="1:53" ht="14.25" customHeight="1" x14ac:dyDescent="0.25">
      <c r="A65" s="19">
        <f>IF(Competitors!A65="","",Competitors!A65)</f>
        <v>64</v>
      </c>
      <c r="B65" s="25" t="str">
        <f>IF(Competitors!B65=0,"",Competitors!B65)</f>
        <v>נועם ברכה</v>
      </c>
      <c r="C65" s="6" t="str">
        <f>IF($B65="","",(IF(Atempts!C65="","",((HLOOKUP(C$1,'Assist Tables'!$B$1:$AY$2,2,0))-((Atempts!C65-1)*10)))))</f>
        <v/>
      </c>
      <c r="D65" s="6" t="str">
        <f>IF($B65="","",(IF(Atempts!D65="","",((HLOOKUP(D$1,'Assist Tables'!$B$1:$AY$2,2,0))-((Atempts!D65-1)*10)))))</f>
        <v/>
      </c>
      <c r="E65" s="6" t="str">
        <f>IF($B65="","",(IF(Atempts!E65="","",((HLOOKUP(E$1,'Assist Tables'!$B$1:$AY$2,2,0))-((Atempts!E65-1)*10)))))</f>
        <v/>
      </c>
      <c r="F65" s="6" t="str">
        <f>IF($B65="","",(IF(Atempts!F65="","",((HLOOKUP(F$1,'Assist Tables'!$B$1:$AY$2,2,0))-((Atempts!F65-1)*10)))))</f>
        <v/>
      </c>
      <c r="G65" s="6" t="str">
        <f>IF($B65="","",(IF(Atempts!G65="","",((HLOOKUP(G$1,'Assist Tables'!$B$1:$AY$2,2,0))-((Atempts!G65-1)*10)))))</f>
        <v/>
      </c>
      <c r="H65" s="6" t="str">
        <f>IF($B65="","",(IF(Atempts!H65="","",((HLOOKUP(H$1,'Assist Tables'!$B$1:$AY$2,2,0))-((Atempts!H65-1)*10)))))</f>
        <v/>
      </c>
      <c r="I65" s="6" t="str">
        <f>IF($B65="","",(IF(Atempts!I65="","",((HLOOKUP(I$1,'Assist Tables'!$B$1:$AY$2,2,0))-((Atempts!I65-1)*10)))))</f>
        <v/>
      </c>
      <c r="J65" s="6" t="str">
        <f>IF($B65="","",(IF(Atempts!J65="","",((HLOOKUP(J$1,'Assist Tables'!$B$1:$AY$2,2,0))-((Atempts!J65-1)*10)))))</f>
        <v/>
      </c>
      <c r="K65" s="6" t="str">
        <f>IF($B65="","",(IF(Atempts!K65="","",((HLOOKUP(K$1,'Assist Tables'!$B$1:$AY$2,2,0))-((Atempts!K65-1)*10)))))</f>
        <v/>
      </c>
      <c r="L65" s="6" t="str">
        <f>IF($B65="","",(IF(Atempts!L65="","",((HLOOKUP(L$1,'Assist Tables'!$B$1:$AY$2,2,0))-((Atempts!L65-1)*10)))))</f>
        <v/>
      </c>
      <c r="M65" s="6" t="str">
        <f>IF($B65="","",(IF(Atempts!M65="","",((HLOOKUP(M$1,'Assist Tables'!$B$1:$AY$2,2,0))-((Atempts!M65-1)*10)))))</f>
        <v/>
      </c>
      <c r="N65" s="6" t="str">
        <f>IF($B65="","",(IF(Atempts!N65="","",((HLOOKUP(N$1,'Assist Tables'!$B$1:$AY$2,2,0))-((Atempts!N65-1)*10)))))</f>
        <v/>
      </c>
      <c r="O65" s="6" t="str">
        <f>IF($B65="","",(IF(Atempts!O65="","",((HLOOKUP(O$1,'Assist Tables'!$B$1:$AY$2,2,0))-((Atempts!O65-1)*10)))))</f>
        <v/>
      </c>
      <c r="P65" s="6" t="str">
        <f>IF($B65="","",(IF(Atempts!P65="","",((HLOOKUP(P$1,'Assist Tables'!$B$1:$AY$2,2,0))-((Atempts!P65-1)*10)))))</f>
        <v/>
      </c>
      <c r="Q65" s="6" t="str">
        <f>IF($B65="","",(IF(Atempts!Q65="","",((HLOOKUP(Q$1,'Assist Tables'!$B$1:$AY$2,2,0))-((Atempts!Q65-1)*10)))))</f>
        <v/>
      </c>
      <c r="R65" s="6" t="str">
        <f>IF($B65="","",(IF(Atempts!R65="","",((HLOOKUP(R$1,'Assist Tables'!$B$1:$AY$2,2,0))-((Atempts!R65-1)*10)))))</f>
        <v/>
      </c>
      <c r="S65" s="6" t="str">
        <f>IF($B65="","",(IF(Atempts!S65="","",((HLOOKUP(S$1,'Assist Tables'!$B$1:$AY$2,2,0))-((Atempts!S65-1)*10)))))</f>
        <v/>
      </c>
      <c r="T65" s="6" t="str">
        <f>IF($B65="","",(IF(Atempts!T65="","",((HLOOKUP(T$1,'Assist Tables'!$B$1:$AY$2,2,0))-((Atempts!T65-1)*10)))))</f>
        <v/>
      </c>
      <c r="U65" s="6" t="str">
        <f>IF($B65="","",(IF(Atempts!U65="","",((HLOOKUP(U$1,'Assist Tables'!$B$1:$AY$2,2,0))-((Atempts!U65-1)*10)))))</f>
        <v/>
      </c>
      <c r="V65" s="6" t="str">
        <f>IF($B65="","",(IF(Atempts!V65="","",((HLOOKUP(V$1,'Assist Tables'!$B$1:$AY$2,2,0))-((Atempts!V65-1)*10)))))</f>
        <v/>
      </c>
      <c r="W65" s="6" t="str">
        <f>IF($B65="","",(IF(Atempts!W65="","",((HLOOKUP(W$1,'Assist Tables'!$B$1:$AY$2,2,0))-((Atempts!W65-1)*10)))))</f>
        <v/>
      </c>
      <c r="X65" s="6" t="str">
        <f>IF($B65="","",(IF(Atempts!X65="","",((HLOOKUP(X$1,'Assist Tables'!$B$1:$AY$2,2,0))-((Atempts!X65-1)*10)))))</f>
        <v/>
      </c>
      <c r="Y65" s="6" t="str">
        <f>IF($B65="","",(IF(Atempts!Y65="","",((HLOOKUP(Y$1,'Assist Tables'!$B$1:$AY$2,2,0))-((Atempts!Y65-1)*10)))))</f>
        <v/>
      </c>
      <c r="Z65" s="6" t="str">
        <f>IF($B65="","",(IF(Atempts!Z65="","",((HLOOKUP(Z$1,'Assist Tables'!$B$1:$AY$2,2,0))-((Atempts!Z65-1)*10)))))</f>
        <v/>
      </c>
      <c r="AA65" s="6" t="str">
        <f>IF($B65="","",(IF(Atempts!AA65="","",((HLOOKUP(AA$1,'Assist Tables'!$B$1:$AY$2,2,0))-((Atempts!AA65-1)*10)))))</f>
        <v/>
      </c>
      <c r="AB65" s="6" t="str">
        <f>IF($B65="","",(IF(Atempts!AB65="","",((HLOOKUP(AB$1,'Assist Tables'!$B$1:$AY$2,2,0))-((Atempts!AB65-1)*10)))))</f>
        <v/>
      </c>
      <c r="AC65" s="6" t="str">
        <f>IF($B65="","",(IF(Atempts!AC65="","",((HLOOKUP(AC$1,'Assist Tables'!$B$1:$AY$2,2,0))-((Atempts!AC65-1)*10)))))</f>
        <v/>
      </c>
      <c r="AD65" s="6" t="str">
        <f>IF($B65="","",(IF(Atempts!AD65="","",((HLOOKUP(AD$1,'Assist Tables'!$B$1:$AY$2,2,0))-((Atempts!AD65-1)*10)))))</f>
        <v/>
      </c>
      <c r="AE65" s="6" t="str">
        <f>IF($B65="","",(IF(Atempts!AE65="","",((HLOOKUP(AE$1,'Assist Tables'!$B$1:$AY$2,2,0))-((Atempts!AE65-1)*10)))))</f>
        <v/>
      </c>
      <c r="AF65" s="6" t="str">
        <f>IF($B65="","",(IF(Atempts!AF65="","",((HLOOKUP(AF$1,'Assist Tables'!$B$1:$AY$2,2,0))-((Atempts!AF65-1)*10)))))</f>
        <v/>
      </c>
      <c r="AG65" s="6" t="str">
        <f>IF($B65="","",(IF(Atempts!AG65="","",((HLOOKUP(AG$1,'Assist Tables'!$B$1:$AY$2,2,0))-((Atempts!AG65-1)*10)))))</f>
        <v/>
      </c>
      <c r="AH65" s="6" t="str">
        <f>IF($B65="","",(IF(Atempts!AH65="","",((HLOOKUP(AH$1,'Assist Tables'!$B$1:$AY$2,2,0))-((Atempts!AH65-1)*10)))))</f>
        <v/>
      </c>
      <c r="AI65" s="6" t="str">
        <f>IF($B65="","",(IF(Atempts!AI65="","",((HLOOKUP(AI$1,'Assist Tables'!$B$1:$AY$2,2,0))-((Atempts!AI65-1)*10)))))</f>
        <v/>
      </c>
      <c r="AJ65" s="6" t="str">
        <f>IF($B65="","",(IF(Atempts!AJ65="","",((HLOOKUP(AJ$1,'Assist Tables'!$B$1:$AY$2,2,0))-((Atempts!AJ65-1)*10)))))</f>
        <v/>
      </c>
      <c r="AK65" s="6" t="str">
        <f>IF($B65="","",(IF(Atempts!AK65="","",((HLOOKUP(AK$1,'Assist Tables'!$B$1:$AY$2,2,0))-((Atempts!AK65-1)*10)))))</f>
        <v/>
      </c>
      <c r="AL65" s="6" t="str">
        <f>IF($B65="","",(IF(Atempts!AL65="","",((HLOOKUP(AL$1,'Assist Tables'!$B$1:$AY$2,2,0))-((Atempts!AL65-1)*10)))))</f>
        <v/>
      </c>
      <c r="AM65" s="6" t="str">
        <f>IF($B65="","",(IF(Atempts!AM65="","",((HLOOKUP(AM$1,'Assist Tables'!$B$1:$AY$2,2,0))-((Atempts!AM65-1)*10)))))</f>
        <v/>
      </c>
      <c r="AN65" s="6" t="str">
        <f>IF($B65="","",(IF(Atempts!AN65="","",((HLOOKUP(AN$1,'Assist Tables'!$B$1:$AY$2,2,0))-((Atempts!AN65-1)*10)))))</f>
        <v/>
      </c>
      <c r="AO65" s="6" t="str">
        <f>IF($B65="","",(IF(Atempts!AO65="","",((HLOOKUP(AO$1,'Assist Tables'!$B$1:$AY$2,2,0))-((Atempts!AO65-1)*10)))))</f>
        <v/>
      </c>
      <c r="AP65" s="6" t="str">
        <f>IF($B65="","",(IF(Atempts!AP65="","",((HLOOKUP(AP$1,'Assist Tables'!$B$1:$AY$2,2,0))-((Atempts!AP65-1)*10)))))</f>
        <v/>
      </c>
      <c r="AQ65" s="6" t="str">
        <f>IF($B65="","",(IF(Atempts!AQ65="","",((HLOOKUP(AQ$1,'Assist Tables'!$B$1:$AY$2,2,0))-((Atempts!AQ65-1)*10)))))</f>
        <v/>
      </c>
      <c r="AR65" s="6" t="str">
        <f>IF($B65="","",(IF(Atempts!AR65="","",((HLOOKUP(AR$1,'Assist Tables'!$B$1:$AY$2,2,0))-((Atempts!AR65-1)*10)))))</f>
        <v/>
      </c>
      <c r="AS65" s="6" t="str">
        <f>IF($B65="","",(IF(Atempts!AS65="","",((HLOOKUP(AS$1,'Assist Tables'!$B$1:$AY$2,2,0))-((Atempts!AS65-1)*10)))))</f>
        <v/>
      </c>
      <c r="AT65" s="6" t="str">
        <f>IF($B65="","",(IF(Atempts!AT65="","",((HLOOKUP(AT$1,'Assist Tables'!$B$1:$AY$2,2,0))-((Atempts!AT65-1)*10)))))</f>
        <v/>
      </c>
      <c r="AU65" s="6" t="str">
        <f>IF($B65="","",(IF(Atempts!AU65="","",((HLOOKUP(AU$1,'Assist Tables'!$B$1:$AY$2,2,0))-((Atempts!AU65-1)*10)))))</f>
        <v/>
      </c>
      <c r="AV65" s="6" t="str">
        <f>IF($B65="","",(IF(Atempts!AV65="","",((HLOOKUP(AV$1,'Assist Tables'!$B$1:$AY$2,2,0))-((Atempts!AV65-1)*10)))))</f>
        <v/>
      </c>
      <c r="AW65" s="6" t="str">
        <f>IF($B65="","",(IF(Atempts!AW65="","",((HLOOKUP(AW$1,'Assist Tables'!$B$1:$AY$2,2,0))-((Atempts!AW65-1)*10)))))</f>
        <v/>
      </c>
      <c r="AX65" s="6" t="str">
        <f>IF($B65="","",(IF(Atempts!AX65="","",((HLOOKUP(AX$1,'Assist Tables'!$B$1:$AY$2,2,0))-((Atempts!AX65-1)*10)))))</f>
        <v/>
      </c>
      <c r="AY65" s="6" t="str">
        <f>IF($B65="","",(IF(Atempts!AY65="","",((HLOOKUP(AY$1,'Assist Tables'!$B$1:$AY$2,2,0))-((Atempts!AY65-1)*10)))))</f>
        <v/>
      </c>
      <c r="AZ65" s="6" t="str">
        <f>IF($B65="","",(IF(Atempts!AZ65="","",((HLOOKUP(AZ$1,'Assist Tables'!$B$1:$AY$2,2,0))-((Atempts!AZ65-1)*10)))))</f>
        <v/>
      </c>
      <c r="BA65" s="2"/>
    </row>
    <row r="66" spans="1:53" ht="14.25" customHeight="1" x14ac:dyDescent="0.25">
      <c r="A66" s="19">
        <f>IF(Competitors!A66="","",Competitors!A66)</f>
        <v>65</v>
      </c>
      <c r="B66" s="25" t="str">
        <f>IF(Competitors!B66=0,"",Competitors!B66)</f>
        <v>נועם יואל פורת</v>
      </c>
      <c r="C66" s="6" t="str">
        <f>IF($B66="","",(IF(Atempts!C66="","",((HLOOKUP(C$1,'Assist Tables'!$B$1:$AY$2,2,0))-((Atempts!C66-1)*10)))))</f>
        <v/>
      </c>
      <c r="D66" s="6" t="str">
        <f>IF($B66="","",(IF(Atempts!D66="","",((HLOOKUP(D$1,'Assist Tables'!$B$1:$AY$2,2,0))-((Atempts!D66-1)*10)))))</f>
        <v/>
      </c>
      <c r="E66" s="6" t="str">
        <f>IF($B66="","",(IF(Atempts!E66="","",((HLOOKUP(E$1,'Assist Tables'!$B$1:$AY$2,2,0))-((Atempts!E66-1)*10)))))</f>
        <v/>
      </c>
      <c r="F66" s="6" t="str">
        <f>IF($B66="","",(IF(Atempts!F66="","",((HLOOKUP(F$1,'Assist Tables'!$B$1:$AY$2,2,0))-((Atempts!F66-1)*10)))))</f>
        <v/>
      </c>
      <c r="G66" s="6" t="str">
        <f>IF($B66="","",(IF(Atempts!G66="","",((HLOOKUP(G$1,'Assist Tables'!$B$1:$AY$2,2,0))-((Atempts!G66-1)*10)))))</f>
        <v/>
      </c>
      <c r="H66" s="6" t="str">
        <f>IF($B66="","",(IF(Atempts!H66="","",((HLOOKUP(H$1,'Assist Tables'!$B$1:$AY$2,2,0))-((Atempts!H66-1)*10)))))</f>
        <v/>
      </c>
      <c r="I66" s="6" t="str">
        <f>IF($B66="","",(IF(Atempts!I66="","",((HLOOKUP(I$1,'Assist Tables'!$B$1:$AY$2,2,0))-((Atempts!I66-1)*10)))))</f>
        <v/>
      </c>
      <c r="J66" s="6" t="str">
        <f>IF($B66="","",(IF(Atempts!J66="","",((HLOOKUP(J$1,'Assist Tables'!$B$1:$AY$2,2,0))-((Atempts!J66-1)*10)))))</f>
        <v/>
      </c>
      <c r="K66" s="6" t="str">
        <f>IF($B66="","",(IF(Atempts!K66="","",((HLOOKUP(K$1,'Assist Tables'!$B$1:$AY$2,2,0))-((Atempts!K66-1)*10)))))</f>
        <v/>
      </c>
      <c r="L66" s="6" t="str">
        <f>IF($B66="","",(IF(Atempts!L66="","",((HLOOKUP(L$1,'Assist Tables'!$B$1:$AY$2,2,0))-((Atempts!L66-1)*10)))))</f>
        <v/>
      </c>
      <c r="M66" s="6" t="str">
        <f>IF($B66="","",(IF(Atempts!M66="","",((HLOOKUP(M$1,'Assist Tables'!$B$1:$AY$2,2,0))-((Atempts!M66-1)*10)))))</f>
        <v/>
      </c>
      <c r="N66" s="6" t="str">
        <f>IF($B66="","",(IF(Atempts!N66="","",((HLOOKUP(N$1,'Assist Tables'!$B$1:$AY$2,2,0))-((Atempts!N66-1)*10)))))</f>
        <v/>
      </c>
      <c r="O66" s="6" t="str">
        <f>IF($B66="","",(IF(Atempts!O66="","",((HLOOKUP(O$1,'Assist Tables'!$B$1:$AY$2,2,0))-((Atempts!O66-1)*10)))))</f>
        <v/>
      </c>
      <c r="P66" s="6" t="str">
        <f>IF($B66="","",(IF(Atempts!P66="","",((HLOOKUP(P$1,'Assist Tables'!$B$1:$AY$2,2,0))-((Atempts!P66-1)*10)))))</f>
        <v/>
      </c>
      <c r="Q66" s="6" t="str">
        <f>IF($B66="","",(IF(Atempts!Q66="","",((HLOOKUP(Q$1,'Assist Tables'!$B$1:$AY$2,2,0))-((Atempts!Q66-1)*10)))))</f>
        <v/>
      </c>
      <c r="R66" s="6" t="str">
        <f>IF($B66="","",(IF(Atempts!R66="","",((HLOOKUP(R$1,'Assist Tables'!$B$1:$AY$2,2,0))-((Atempts!R66-1)*10)))))</f>
        <v/>
      </c>
      <c r="S66" s="6" t="str">
        <f>IF($B66="","",(IF(Atempts!S66="","",((HLOOKUP(S$1,'Assist Tables'!$B$1:$AY$2,2,0))-((Atempts!S66-1)*10)))))</f>
        <v/>
      </c>
      <c r="T66" s="6" t="str">
        <f>IF($B66="","",(IF(Atempts!T66="","",((HLOOKUP(T$1,'Assist Tables'!$B$1:$AY$2,2,0))-((Atempts!T66-1)*10)))))</f>
        <v/>
      </c>
      <c r="U66" s="6" t="str">
        <f>IF($B66="","",(IF(Atempts!U66="","",((HLOOKUP(U$1,'Assist Tables'!$B$1:$AY$2,2,0))-((Atempts!U66-1)*10)))))</f>
        <v/>
      </c>
      <c r="V66" s="6" t="str">
        <f>IF($B66="","",(IF(Atempts!V66="","",((HLOOKUP(V$1,'Assist Tables'!$B$1:$AY$2,2,0))-((Atempts!V66-1)*10)))))</f>
        <v/>
      </c>
      <c r="W66" s="6" t="str">
        <f>IF($B66="","",(IF(Atempts!W66="","",((HLOOKUP(W$1,'Assist Tables'!$B$1:$AY$2,2,0))-((Atempts!W66-1)*10)))))</f>
        <v/>
      </c>
      <c r="X66" s="6" t="str">
        <f>IF($B66="","",(IF(Atempts!X66="","",((HLOOKUP(X$1,'Assist Tables'!$B$1:$AY$2,2,0))-((Atempts!X66-1)*10)))))</f>
        <v/>
      </c>
      <c r="Y66" s="6" t="str">
        <f>IF($B66="","",(IF(Atempts!Y66="","",((HLOOKUP(Y$1,'Assist Tables'!$B$1:$AY$2,2,0))-((Atempts!Y66-1)*10)))))</f>
        <v/>
      </c>
      <c r="Z66" s="6" t="str">
        <f>IF($B66="","",(IF(Atempts!Z66="","",((HLOOKUP(Z$1,'Assist Tables'!$B$1:$AY$2,2,0))-((Atempts!Z66-1)*10)))))</f>
        <v/>
      </c>
      <c r="AA66" s="6" t="str">
        <f>IF($B66="","",(IF(Atempts!AA66="","",((HLOOKUP(AA$1,'Assist Tables'!$B$1:$AY$2,2,0))-((Atempts!AA66-1)*10)))))</f>
        <v/>
      </c>
      <c r="AB66" s="6" t="str">
        <f>IF($B66="","",(IF(Atempts!AB66="","",((HLOOKUP(AB$1,'Assist Tables'!$B$1:$AY$2,2,0))-((Atempts!AB66-1)*10)))))</f>
        <v/>
      </c>
      <c r="AC66" s="6" t="str">
        <f>IF($B66="","",(IF(Atempts!AC66="","",((HLOOKUP(AC$1,'Assist Tables'!$B$1:$AY$2,2,0))-((Atempts!AC66-1)*10)))))</f>
        <v/>
      </c>
      <c r="AD66" s="6" t="str">
        <f>IF($B66="","",(IF(Atempts!AD66="","",((HLOOKUP(AD$1,'Assist Tables'!$B$1:$AY$2,2,0))-((Atempts!AD66-1)*10)))))</f>
        <v/>
      </c>
      <c r="AE66" s="6" t="str">
        <f>IF($B66="","",(IF(Atempts!AE66="","",((HLOOKUP(AE$1,'Assist Tables'!$B$1:$AY$2,2,0))-((Atempts!AE66-1)*10)))))</f>
        <v/>
      </c>
      <c r="AF66" s="6" t="str">
        <f>IF($B66="","",(IF(Atempts!AF66="","",((HLOOKUP(AF$1,'Assist Tables'!$B$1:$AY$2,2,0))-((Atempts!AF66-1)*10)))))</f>
        <v/>
      </c>
      <c r="AG66" s="6" t="str">
        <f>IF($B66="","",(IF(Atempts!AG66="","",((HLOOKUP(AG$1,'Assist Tables'!$B$1:$AY$2,2,0))-((Atempts!AG66-1)*10)))))</f>
        <v/>
      </c>
      <c r="AH66" s="6" t="str">
        <f>IF($B66="","",(IF(Atempts!AH66="","",((HLOOKUP(AH$1,'Assist Tables'!$B$1:$AY$2,2,0))-((Atempts!AH66-1)*10)))))</f>
        <v/>
      </c>
      <c r="AI66" s="6" t="str">
        <f>IF($B66="","",(IF(Atempts!AI66="","",((HLOOKUP(AI$1,'Assist Tables'!$B$1:$AY$2,2,0))-((Atempts!AI66-1)*10)))))</f>
        <v/>
      </c>
      <c r="AJ66" s="6" t="str">
        <f>IF($B66="","",(IF(Atempts!AJ66="","",((HLOOKUP(AJ$1,'Assist Tables'!$B$1:$AY$2,2,0))-((Atempts!AJ66-1)*10)))))</f>
        <v/>
      </c>
      <c r="AK66" s="6" t="str">
        <f>IF($B66="","",(IF(Atempts!AK66="","",((HLOOKUP(AK$1,'Assist Tables'!$B$1:$AY$2,2,0))-((Atempts!AK66-1)*10)))))</f>
        <v/>
      </c>
      <c r="AL66" s="6" t="str">
        <f>IF($B66="","",(IF(Atempts!AL66="","",((HLOOKUP(AL$1,'Assist Tables'!$B$1:$AY$2,2,0))-((Atempts!AL66-1)*10)))))</f>
        <v/>
      </c>
      <c r="AM66" s="6" t="str">
        <f>IF($B66="","",(IF(Atempts!AM66="","",((HLOOKUP(AM$1,'Assist Tables'!$B$1:$AY$2,2,0))-((Atempts!AM66-1)*10)))))</f>
        <v/>
      </c>
      <c r="AN66" s="6" t="str">
        <f>IF($B66="","",(IF(Atempts!AN66="","",((HLOOKUP(AN$1,'Assist Tables'!$B$1:$AY$2,2,0))-((Atempts!AN66-1)*10)))))</f>
        <v/>
      </c>
      <c r="AO66" s="6" t="str">
        <f>IF($B66="","",(IF(Atempts!AO66="","",((HLOOKUP(AO$1,'Assist Tables'!$B$1:$AY$2,2,0))-((Atempts!AO66-1)*10)))))</f>
        <v/>
      </c>
      <c r="AP66" s="6" t="str">
        <f>IF($B66="","",(IF(Atempts!AP66="","",((HLOOKUP(AP$1,'Assist Tables'!$B$1:$AY$2,2,0))-((Atempts!AP66-1)*10)))))</f>
        <v/>
      </c>
      <c r="AQ66" s="6" t="str">
        <f>IF($B66="","",(IF(Atempts!AQ66="","",((HLOOKUP(AQ$1,'Assist Tables'!$B$1:$AY$2,2,0))-((Atempts!AQ66-1)*10)))))</f>
        <v/>
      </c>
      <c r="AR66" s="6" t="str">
        <f>IF($B66="","",(IF(Atempts!AR66="","",((HLOOKUP(AR$1,'Assist Tables'!$B$1:$AY$2,2,0))-((Atempts!AR66-1)*10)))))</f>
        <v/>
      </c>
      <c r="AS66" s="6" t="str">
        <f>IF($B66="","",(IF(Atempts!AS66="","",((HLOOKUP(AS$1,'Assist Tables'!$B$1:$AY$2,2,0))-((Atempts!AS66-1)*10)))))</f>
        <v/>
      </c>
      <c r="AT66" s="6" t="str">
        <f>IF($B66="","",(IF(Atempts!AT66="","",((HLOOKUP(AT$1,'Assist Tables'!$B$1:$AY$2,2,0))-((Atempts!AT66-1)*10)))))</f>
        <v/>
      </c>
      <c r="AU66" s="6" t="str">
        <f>IF($B66="","",(IF(Atempts!AU66="","",((HLOOKUP(AU$1,'Assist Tables'!$B$1:$AY$2,2,0))-((Atempts!AU66-1)*10)))))</f>
        <v/>
      </c>
      <c r="AV66" s="6" t="str">
        <f>IF($B66="","",(IF(Atempts!AV66="","",((HLOOKUP(AV$1,'Assist Tables'!$B$1:$AY$2,2,0))-((Atempts!AV66-1)*10)))))</f>
        <v/>
      </c>
      <c r="AW66" s="6" t="str">
        <f>IF($B66="","",(IF(Atempts!AW66="","",((HLOOKUP(AW$1,'Assist Tables'!$B$1:$AY$2,2,0))-((Atempts!AW66-1)*10)))))</f>
        <v/>
      </c>
      <c r="AX66" s="6" t="str">
        <f>IF($B66="","",(IF(Atempts!AX66="","",((HLOOKUP(AX$1,'Assist Tables'!$B$1:$AY$2,2,0))-((Atempts!AX66-1)*10)))))</f>
        <v/>
      </c>
      <c r="AY66" s="6" t="str">
        <f>IF($B66="","",(IF(Atempts!AY66="","",((HLOOKUP(AY$1,'Assist Tables'!$B$1:$AY$2,2,0))-((Atempts!AY66-1)*10)))))</f>
        <v/>
      </c>
      <c r="AZ66" s="6" t="str">
        <f>IF($B66="","",(IF(Atempts!AZ66="","",((HLOOKUP(AZ$1,'Assist Tables'!$B$1:$AY$2,2,0))-((Atempts!AZ66-1)*10)))))</f>
        <v/>
      </c>
      <c r="BA66" s="2"/>
    </row>
    <row r="67" spans="1:53" ht="14.25" customHeight="1" x14ac:dyDescent="0.25">
      <c r="A67" s="19">
        <f>IF(Competitors!A67="","",Competitors!A67)</f>
        <v>66</v>
      </c>
      <c r="B67" s="25" t="str">
        <f>IF(Competitors!B67=0,"",Competitors!B67)</f>
        <v>נועם נוי</v>
      </c>
      <c r="C67" s="6" t="str">
        <f>IF($B67="","",(IF(Atempts!C67="","",((HLOOKUP(C$1,'Assist Tables'!$B$1:$AY$2,2,0))-((Atempts!C67-1)*10)))))</f>
        <v/>
      </c>
      <c r="D67" s="6" t="str">
        <f>IF($B67="","",(IF(Atempts!D67="","",((HLOOKUP(D$1,'Assist Tables'!$B$1:$AY$2,2,0))-((Atempts!D67-1)*10)))))</f>
        <v/>
      </c>
      <c r="E67" s="6" t="str">
        <f>IF($B67="","",(IF(Atempts!E67="","",((HLOOKUP(E$1,'Assist Tables'!$B$1:$AY$2,2,0))-((Atempts!E67-1)*10)))))</f>
        <v/>
      </c>
      <c r="F67" s="6" t="str">
        <f>IF($B67="","",(IF(Atempts!F67="","",((HLOOKUP(F$1,'Assist Tables'!$B$1:$AY$2,2,0))-((Atempts!F67-1)*10)))))</f>
        <v/>
      </c>
      <c r="G67" s="6" t="str">
        <f>IF($B67="","",(IF(Atempts!G67="","",((HLOOKUP(G$1,'Assist Tables'!$B$1:$AY$2,2,0))-((Atempts!G67-1)*10)))))</f>
        <v/>
      </c>
      <c r="H67" s="6" t="str">
        <f>IF($B67="","",(IF(Atempts!H67="","",((HLOOKUP(H$1,'Assist Tables'!$B$1:$AY$2,2,0))-((Atempts!H67-1)*10)))))</f>
        <v/>
      </c>
      <c r="I67" s="6" t="str">
        <f>IF($B67="","",(IF(Atempts!I67="","",((HLOOKUP(I$1,'Assist Tables'!$B$1:$AY$2,2,0))-((Atempts!I67-1)*10)))))</f>
        <v/>
      </c>
      <c r="J67" s="6" t="str">
        <f>IF($B67="","",(IF(Atempts!J67="","",((HLOOKUP(J$1,'Assist Tables'!$B$1:$AY$2,2,0))-((Atempts!J67-1)*10)))))</f>
        <v/>
      </c>
      <c r="K67" s="6" t="str">
        <f>IF($B67="","",(IF(Atempts!K67="","",((HLOOKUP(K$1,'Assist Tables'!$B$1:$AY$2,2,0))-((Atempts!K67-1)*10)))))</f>
        <v/>
      </c>
      <c r="L67" s="6" t="str">
        <f>IF($B67="","",(IF(Atempts!L67="","",((HLOOKUP(L$1,'Assist Tables'!$B$1:$AY$2,2,0))-((Atempts!L67-1)*10)))))</f>
        <v/>
      </c>
      <c r="M67" s="6" t="str">
        <f>IF($B67="","",(IF(Atempts!M67="","",((HLOOKUP(M$1,'Assist Tables'!$B$1:$AY$2,2,0))-((Atempts!M67-1)*10)))))</f>
        <v/>
      </c>
      <c r="N67" s="6" t="str">
        <f>IF($B67="","",(IF(Atempts!N67="","",((HLOOKUP(N$1,'Assist Tables'!$B$1:$AY$2,2,0))-((Atempts!N67-1)*10)))))</f>
        <v/>
      </c>
      <c r="O67" s="6" t="str">
        <f>IF($B67="","",(IF(Atempts!O67="","",((HLOOKUP(O$1,'Assist Tables'!$B$1:$AY$2,2,0))-((Atempts!O67-1)*10)))))</f>
        <v/>
      </c>
      <c r="P67" s="6" t="str">
        <f>IF($B67="","",(IF(Atempts!P67="","",((HLOOKUP(P$1,'Assist Tables'!$B$1:$AY$2,2,0))-((Atempts!P67-1)*10)))))</f>
        <v/>
      </c>
      <c r="Q67" s="6" t="str">
        <f>IF($B67="","",(IF(Atempts!Q67="","",((HLOOKUP(Q$1,'Assist Tables'!$B$1:$AY$2,2,0))-((Atempts!Q67-1)*10)))))</f>
        <v/>
      </c>
      <c r="R67" s="6" t="str">
        <f>IF($B67="","",(IF(Atempts!R67="","",((HLOOKUP(R$1,'Assist Tables'!$B$1:$AY$2,2,0))-((Atempts!R67-1)*10)))))</f>
        <v/>
      </c>
      <c r="S67" s="6" t="str">
        <f>IF($B67="","",(IF(Atempts!S67="","",((HLOOKUP(S$1,'Assist Tables'!$B$1:$AY$2,2,0))-((Atempts!S67-1)*10)))))</f>
        <v/>
      </c>
      <c r="T67" s="6" t="str">
        <f>IF($B67="","",(IF(Atempts!T67="","",((HLOOKUP(T$1,'Assist Tables'!$B$1:$AY$2,2,0))-((Atempts!T67-1)*10)))))</f>
        <v/>
      </c>
      <c r="U67" s="6" t="str">
        <f>IF($B67="","",(IF(Atempts!U67="","",((HLOOKUP(U$1,'Assist Tables'!$B$1:$AY$2,2,0))-((Atempts!U67-1)*10)))))</f>
        <v/>
      </c>
      <c r="V67" s="6" t="str">
        <f>IF($B67="","",(IF(Atempts!V67="","",((HLOOKUP(V$1,'Assist Tables'!$B$1:$AY$2,2,0))-((Atempts!V67-1)*10)))))</f>
        <v/>
      </c>
      <c r="W67" s="6" t="str">
        <f>IF($B67="","",(IF(Atempts!W67="","",((HLOOKUP(W$1,'Assist Tables'!$B$1:$AY$2,2,0))-((Atempts!W67-1)*10)))))</f>
        <v/>
      </c>
      <c r="X67" s="6" t="str">
        <f>IF($B67="","",(IF(Atempts!X67="","",((HLOOKUP(X$1,'Assist Tables'!$B$1:$AY$2,2,0))-((Atempts!X67-1)*10)))))</f>
        <v/>
      </c>
      <c r="Y67" s="6" t="str">
        <f>IF($B67="","",(IF(Atempts!Y67="","",((HLOOKUP(Y$1,'Assist Tables'!$B$1:$AY$2,2,0))-((Atempts!Y67-1)*10)))))</f>
        <v/>
      </c>
      <c r="Z67" s="6" t="str">
        <f>IF($B67="","",(IF(Atempts!Z67="","",((HLOOKUP(Z$1,'Assist Tables'!$B$1:$AY$2,2,0))-((Atempts!Z67-1)*10)))))</f>
        <v/>
      </c>
      <c r="AA67" s="6" t="str">
        <f>IF($B67="","",(IF(Atempts!AA67="","",((HLOOKUP(AA$1,'Assist Tables'!$B$1:$AY$2,2,0))-((Atempts!AA67-1)*10)))))</f>
        <v/>
      </c>
      <c r="AB67" s="6" t="str">
        <f>IF($B67="","",(IF(Atempts!AB67="","",((HLOOKUP(AB$1,'Assist Tables'!$B$1:$AY$2,2,0))-((Atempts!AB67-1)*10)))))</f>
        <v/>
      </c>
      <c r="AC67" s="6" t="str">
        <f>IF($B67="","",(IF(Atempts!AC67="","",((HLOOKUP(AC$1,'Assist Tables'!$B$1:$AY$2,2,0))-((Atempts!AC67-1)*10)))))</f>
        <v/>
      </c>
      <c r="AD67" s="6" t="str">
        <f>IF($B67="","",(IF(Atempts!AD67="","",((HLOOKUP(AD$1,'Assist Tables'!$B$1:$AY$2,2,0))-((Atempts!AD67-1)*10)))))</f>
        <v/>
      </c>
      <c r="AE67" s="6" t="str">
        <f>IF($B67="","",(IF(Atempts!AE67="","",((HLOOKUP(AE$1,'Assist Tables'!$B$1:$AY$2,2,0))-((Atempts!AE67-1)*10)))))</f>
        <v/>
      </c>
      <c r="AF67" s="6" t="str">
        <f>IF($B67="","",(IF(Atempts!AF67="","",((HLOOKUP(AF$1,'Assist Tables'!$B$1:$AY$2,2,0))-((Atempts!AF67-1)*10)))))</f>
        <v/>
      </c>
      <c r="AG67" s="6" t="str">
        <f>IF($B67="","",(IF(Atempts!AG67="","",((HLOOKUP(AG$1,'Assist Tables'!$B$1:$AY$2,2,0))-((Atempts!AG67-1)*10)))))</f>
        <v/>
      </c>
      <c r="AH67" s="6" t="str">
        <f>IF($B67="","",(IF(Atempts!AH67="","",((HLOOKUP(AH$1,'Assist Tables'!$B$1:$AY$2,2,0))-((Atempts!AH67-1)*10)))))</f>
        <v/>
      </c>
      <c r="AI67" s="6" t="str">
        <f>IF($B67="","",(IF(Atempts!AI67="","",((HLOOKUP(AI$1,'Assist Tables'!$B$1:$AY$2,2,0))-((Atempts!AI67-1)*10)))))</f>
        <v/>
      </c>
      <c r="AJ67" s="6" t="str">
        <f>IF($B67="","",(IF(Atempts!AJ67="","",((HLOOKUP(AJ$1,'Assist Tables'!$B$1:$AY$2,2,0))-((Atempts!AJ67-1)*10)))))</f>
        <v/>
      </c>
      <c r="AK67" s="6" t="str">
        <f>IF($B67="","",(IF(Atempts!AK67="","",((HLOOKUP(AK$1,'Assist Tables'!$B$1:$AY$2,2,0))-((Atempts!AK67-1)*10)))))</f>
        <v/>
      </c>
      <c r="AL67" s="6" t="str">
        <f>IF($B67="","",(IF(Atempts!AL67="","",((HLOOKUP(AL$1,'Assist Tables'!$B$1:$AY$2,2,0))-((Atempts!AL67-1)*10)))))</f>
        <v/>
      </c>
      <c r="AM67" s="6" t="str">
        <f>IF($B67="","",(IF(Atempts!AM67="","",((HLOOKUP(AM$1,'Assist Tables'!$B$1:$AY$2,2,0))-((Atempts!AM67-1)*10)))))</f>
        <v/>
      </c>
      <c r="AN67" s="6" t="str">
        <f>IF($B67="","",(IF(Atempts!AN67="","",((HLOOKUP(AN$1,'Assist Tables'!$B$1:$AY$2,2,0))-((Atempts!AN67-1)*10)))))</f>
        <v/>
      </c>
      <c r="AO67" s="6" t="str">
        <f>IF($B67="","",(IF(Atempts!AO67="","",((HLOOKUP(AO$1,'Assist Tables'!$B$1:$AY$2,2,0))-((Atempts!AO67-1)*10)))))</f>
        <v/>
      </c>
      <c r="AP67" s="6" t="str">
        <f>IF($B67="","",(IF(Atempts!AP67="","",((HLOOKUP(AP$1,'Assist Tables'!$B$1:$AY$2,2,0))-((Atempts!AP67-1)*10)))))</f>
        <v/>
      </c>
      <c r="AQ67" s="6" t="str">
        <f>IF($B67="","",(IF(Atempts!AQ67="","",((HLOOKUP(AQ$1,'Assist Tables'!$B$1:$AY$2,2,0))-((Atempts!AQ67-1)*10)))))</f>
        <v/>
      </c>
      <c r="AR67" s="6" t="str">
        <f>IF($B67="","",(IF(Atempts!AR67="","",((HLOOKUP(AR$1,'Assist Tables'!$B$1:$AY$2,2,0))-((Atempts!AR67-1)*10)))))</f>
        <v/>
      </c>
      <c r="AS67" s="6" t="str">
        <f>IF($B67="","",(IF(Atempts!AS67="","",((HLOOKUP(AS$1,'Assist Tables'!$B$1:$AY$2,2,0))-((Atempts!AS67-1)*10)))))</f>
        <v/>
      </c>
      <c r="AT67" s="6" t="str">
        <f>IF($B67="","",(IF(Atempts!AT67="","",((HLOOKUP(AT$1,'Assist Tables'!$B$1:$AY$2,2,0))-((Atempts!AT67-1)*10)))))</f>
        <v/>
      </c>
      <c r="AU67" s="6" t="str">
        <f>IF($B67="","",(IF(Atempts!AU67="","",((HLOOKUP(AU$1,'Assist Tables'!$B$1:$AY$2,2,0))-((Atempts!AU67-1)*10)))))</f>
        <v/>
      </c>
      <c r="AV67" s="6" t="str">
        <f>IF($B67="","",(IF(Atempts!AV67="","",((HLOOKUP(AV$1,'Assist Tables'!$B$1:$AY$2,2,0))-((Atempts!AV67-1)*10)))))</f>
        <v/>
      </c>
      <c r="AW67" s="6" t="str">
        <f>IF($B67="","",(IF(Atempts!AW67="","",((HLOOKUP(AW$1,'Assist Tables'!$B$1:$AY$2,2,0))-((Atempts!AW67-1)*10)))))</f>
        <v/>
      </c>
      <c r="AX67" s="6" t="str">
        <f>IF($B67="","",(IF(Atempts!AX67="","",((HLOOKUP(AX$1,'Assist Tables'!$B$1:$AY$2,2,0))-((Atempts!AX67-1)*10)))))</f>
        <v/>
      </c>
      <c r="AY67" s="6" t="str">
        <f>IF($B67="","",(IF(Atempts!AY67="","",((HLOOKUP(AY$1,'Assist Tables'!$B$1:$AY$2,2,0))-((Atempts!AY67-1)*10)))))</f>
        <v/>
      </c>
      <c r="AZ67" s="6" t="str">
        <f>IF($B67="","",(IF(Atempts!AZ67="","",((HLOOKUP(AZ$1,'Assist Tables'!$B$1:$AY$2,2,0))-((Atempts!AZ67-1)*10)))))</f>
        <v/>
      </c>
      <c r="BA67" s="2"/>
    </row>
    <row r="68" spans="1:53" ht="14.25" customHeight="1" x14ac:dyDescent="0.25">
      <c r="A68" s="19">
        <f>IF(Competitors!A68="","",Competitors!A68)</f>
        <v>67</v>
      </c>
      <c r="B68" s="25" t="str">
        <f>IF(Competitors!B68=0,"",Competitors!B68)</f>
        <v>נועם קורן</v>
      </c>
      <c r="C68" s="6" t="str">
        <f>IF($B68="","",(IF(Atempts!C68="","",((HLOOKUP(C$1,'Assist Tables'!$B$1:$AY$2,2,0))-((Atempts!C68-1)*10)))))</f>
        <v/>
      </c>
      <c r="D68" s="6" t="str">
        <f>IF($B68="","",(IF(Atempts!D68="","",((HLOOKUP(D$1,'Assist Tables'!$B$1:$AY$2,2,0))-((Atempts!D68-1)*10)))))</f>
        <v/>
      </c>
      <c r="E68" s="6" t="str">
        <f>IF($B68="","",(IF(Atempts!E68="","",((HLOOKUP(E$1,'Assist Tables'!$B$1:$AY$2,2,0))-((Atempts!E68-1)*10)))))</f>
        <v/>
      </c>
      <c r="F68" s="6" t="str">
        <f>IF($B68="","",(IF(Atempts!F68="","",((HLOOKUP(F$1,'Assist Tables'!$B$1:$AY$2,2,0))-((Atempts!F68-1)*10)))))</f>
        <v/>
      </c>
      <c r="G68" s="6" t="str">
        <f>IF($B68="","",(IF(Atempts!G68="","",((HLOOKUP(G$1,'Assist Tables'!$B$1:$AY$2,2,0))-((Atempts!G68-1)*10)))))</f>
        <v/>
      </c>
      <c r="H68" s="6" t="str">
        <f>IF($B68="","",(IF(Atempts!H68="","",((HLOOKUP(H$1,'Assist Tables'!$B$1:$AY$2,2,0))-((Atempts!H68-1)*10)))))</f>
        <v/>
      </c>
      <c r="I68" s="6" t="str">
        <f>IF($B68="","",(IF(Atempts!I68="","",((HLOOKUP(I$1,'Assist Tables'!$B$1:$AY$2,2,0))-((Atempts!I68-1)*10)))))</f>
        <v/>
      </c>
      <c r="J68" s="6" t="str">
        <f>IF($B68="","",(IF(Atempts!J68="","",((HLOOKUP(J$1,'Assist Tables'!$B$1:$AY$2,2,0))-((Atempts!J68-1)*10)))))</f>
        <v/>
      </c>
      <c r="K68" s="6" t="str">
        <f>IF($B68="","",(IF(Atempts!K68="","",((HLOOKUP(K$1,'Assist Tables'!$B$1:$AY$2,2,0))-((Atempts!K68-1)*10)))))</f>
        <v/>
      </c>
      <c r="L68" s="6" t="str">
        <f>IF($B68="","",(IF(Atempts!L68="","",((HLOOKUP(L$1,'Assist Tables'!$B$1:$AY$2,2,0))-((Atempts!L68-1)*10)))))</f>
        <v/>
      </c>
      <c r="M68" s="6" t="str">
        <f>IF($B68="","",(IF(Atempts!M68="","",((HLOOKUP(M$1,'Assist Tables'!$B$1:$AY$2,2,0))-((Atempts!M68-1)*10)))))</f>
        <v/>
      </c>
      <c r="N68" s="6" t="str">
        <f>IF($B68="","",(IF(Atempts!N68="","",((HLOOKUP(N$1,'Assist Tables'!$B$1:$AY$2,2,0))-((Atempts!N68-1)*10)))))</f>
        <v/>
      </c>
      <c r="O68" s="6" t="str">
        <f>IF($B68="","",(IF(Atempts!O68="","",((HLOOKUP(O$1,'Assist Tables'!$B$1:$AY$2,2,0))-((Atempts!O68-1)*10)))))</f>
        <v/>
      </c>
      <c r="P68" s="6" t="str">
        <f>IF($B68="","",(IF(Atempts!P68="","",((HLOOKUP(P$1,'Assist Tables'!$B$1:$AY$2,2,0))-((Atempts!P68-1)*10)))))</f>
        <v/>
      </c>
      <c r="Q68" s="6" t="str">
        <f>IF($B68="","",(IF(Atempts!Q68="","",((HLOOKUP(Q$1,'Assist Tables'!$B$1:$AY$2,2,0))-((Atempts!Q68-1)*10)))))</f>
        <v/>
      </c>
      <c r="R68" s="6" t="str">
        <f>IF($B68="","",(IF(Atempts!R68="","",((HLOOKUP(R$1,'Assist Tables'!$B$1:$AY$2,2,0))-((Atempts!R68-1)*10)))))</f>
        <v/>
      </c>
      <c r="S68" s="6" t="str">
        <f>IF($B68="","",(IF(Atempts!S68="","",((HLOOKUP(S$1,'Assist Tables'!$B$1:$AY$2,2,0))-((Atempts!S68-1)*10)))))</f>
        <v/>
      </c>
      <c r="T68" s="6" t="str">
        <f>IF($B68="","",(IF(Atempts!T68="","",((HLOOKUP(T$1,'Assist Tables'!$B$1:$AY$2,2,0))-((Atempts!T68-1)*10)))))</f>
        <v/>
      </c>
      <c r="U68" s="6" t="str">
        <f>IF($B68="","",(IF(Atempts!U68="","",((HLOOKUP(U$1,'Assist Tables'!$B$1:$AY$2,2,0))-((Atempts!U68-1)*10)))))</f>
        <v/>
      </c>
      <c r="V68" s="6" t="str">
        <f>IF($B68="","",(IF(Atempts!V68="","",((HLOOKUP(V$1,'Assist Tables'!$B$1:$AY$2,2,0))-((Atempts!V68-1)*10)))))</f>
        <v/>
      </c>
      <c r="W68" s="6" t="str">
        <f>IF($B68="","",(IF(Atempts!W68="","",((HLOOKUP(W$1,'Assist Tables'!$B$1:$AY$2,2,0))-((Atempts!W68-1)*10)))))</f>
        <v/>
      </c>
      <c r="X68" s="6" t="str">
        <f>IF($B68="","",(IF(Atempts!X68="","",((HLOOKUP(X$1,'Assist Tables'!$B$1:$AY$2,2,0))-((Atempts!X68-1)*10)))))</f>
        <v/>
      </c>
      <c r="Y68" s="6" t="str">
        <f>IF($B68="","",(IF(Atempts!Y68="","",((HLOOKUP(Y$1,'Assist Tables'!$B$1:$AY$2,2,0))-((Atempts!Y68-1)*10)))))</f>
        <v/>
      </c>
      <c r="Z68" s="6" t="str">
        <f>IF($B68="","",(IF(Atempts!Z68="","",((HLOOKUP(Z$1,'Assist Tables'!$B$1:$AY$2,2,0))-((Atempts!Z68-1)*10)))))</f>
        <v/>
      </c>
      <c r="AA68" s="6" t="str">
        <f>IF($B68="","",(IF(Atempts!AA68="","",((HLOOKUP(AA$1,'Assist Tables'!$B$1:$AY$2,2,0))-((Atempts!AA68-1)*10)))))</f>
        <v/>
      </c>
      <c r="AB68" s="6" t="str">
        <f>IF($B68="","",(IF(Atempts!AB68="","",((HLOOKUP(AB$1,'Assist Tables'!$B$1:$AY$2,2,0))-((Atempts!AB68-1)*10)))))</f>
        <v/>
      </c>
      <c r="AC68" s="6" t="str">
        <f>IF($B68="","",(IF(Atempts!AC68="","",((HLOOKUP(AC$1,'Assist Tables'!$B$1:$AY$2,2,0))-((Atempts!AC68-1)*10)))))</f>
        <v/>
      </c>
      <c r="AD68" s="6" t="str">
        <f>IF($B68="","",(IF(Atempts!AD68="","",((HLOOKUP(AD$1,'Assist Tables'!$B$1:$AY$2,2,0))-((Atempts!AD68-1)*10)))))</f>
        <v/>
      </c>
      <c r="AE68" s="6" t="str">
        <f>IF($B68="","",(IF(Atempts!AE68="","",((HLOOKUP(AE$1,'Assist Tables'!$B$1:$AY$2,2,0))-((Atempts!AE68-1)*10)))))</f>
        <v/>
      </c>
      <c r="AF68" s="6" t="str">
        <f>IF($B68="","",(IF(Atempts!AF68="","",((HLOOKUP(AF$1,'Assist Tables'!$B$1:$AY$2,2,0))-((Atempts!AF68-1)*10)))))</f>
        <v/>
      </c>
      <c r="AG68" s="6" t="str">
        <f>IF($B68="","",(IF(Atempts!AG68="","",((HLOOKUP(AG$1,'Assist Tables'!$B$1:$AY$2,2,0))-((Atempts!AG68-1)*10)))))</f>
        <v/>
      </c>
      <c r="AH68" s="6" t="str">
        <f>IF($B68="","",(IF(Atempts!AH68="","",((HLOOKUP(AH$1,'Assist Tables'!$B$1:$AY$2,2,0))-((Atempts!AH68-1)*10)))))</f>
        <v/>
      </c>
      <c r="AI68" s="6" t="str">
        <f>IF($B68="","",(IF(Atempts!AI68="","",((HLOOKUP(AI$1,'Assist Tables'!$B$1:$AY$2,2,0))-((Atempts!AI68-1)*10)))))</f>
        <v/>
      </c>
      <c r="AJ68" s="6" t="str">
        <f>IF($B68="","",(IF(Atempts!AJ68="","",((HLOOKUP(AJ$1,'Assist Tables'!$B$1:$AY$2,2,0))-((Atempts!AJ68-1)*10)))))</f>
        <v/>
      </c>
      <c r="AK68" s="6" t="str">
        <f>IF($B68="","",(IF(Atempts!AK68="","",((HLOOKUP(AK$1,'Assist Tables'!$B$1:$AY$2,2,0))-((Atempts!AK68-1)*10)))))</f>
        <v/>
      </c>
      <c r="AL68" s="6" t="str">
        <f>IF($B68="","",(IF(Atempts!AL68="","",((HLOOKUP(AL$1,'Assist Tables'!$B$1:$AY$2,2,0))-((Atempts!AL68-1)*10)))))</f>
        <v/>
      </c>
      <c r="AM68" s="6" t="str">
        <f>IF($B68="","",(IF(Atempts!AM68="","",((HLOOKUP(AM$1,'Assist Tables'!$B$1:$AY$2,2,0))-((Atempts!AM68-1)*10)))))</f>
        <v/>
      </c>
      <c r="AN68" s="6" t="str">
        <f>IF($B68="","",(IF(Atempts!AN68="","",((HLOOKUP(AN$1,'Assist Tables'!$B$1:$AY$2,2,0))-((Atempts!AN68-1)*10)))))</f>
        <v/>
      </c>
      <c r="AO68" s="6" t="str">
        <f>IF($B68="","",(IF(Atempts!AO68="","",((HLOOKUP(AO$1,'Assist Tables'!$B$1:$AY$2,2,0))-((Atempts!AO68-1)*10)))))</f>
        <v/>
      </c>
      <c r="AP68" s="6" t="str">
        <f>IF($B68="","",(IF(Atempts!AP68="","",((HLOOKUP(AP$1,'Assist Tables'!$B$1:$AY$2,2,0))-((Atempts!AP68-1)*10)))))</f>
        <v/>
      </c>
      <c r="AQ68" s="6" t="str">
        <f>IF($B68="","",(IF(Atempts!AQ68="","",((HLOOKUP(AQ$1,'Assist Tables'!$B$1:$AY$2,2,0))-((Atempts!AQ68-1)*10)))))</f>
        <v/>
      </c>
      <c r="AR68" s="6" t="str">
        <f>IF($B68="","",(IF(Atempts!AR68="","",((HLOOKUP(AR$1,'Assist Tables'!$B$1:$AY$2,2,0))-((Atempts!AR68-1)*10)))))</f>
        <v/>
      </c>
      <c r="AS68" s="6" t="str">
        <f>IF($B68="","",(IF(Atempts!AS68="","",((HLOOKUP(AS$1,'Assist Tables'!$B$1:$AY$2,2,0))-((Atempts!AS68-1)*10)))))</f>
        <v/>
      </c>
      <c r="AT68" s="6" t="str">
        <f>IF($B68="","",(IF(Atempts!AT68="","",((HLOOKUP(AT$1,'Assist Tables'!$B$1:$AY$2,2,0))-((Atempts!AT68-1)*10)))))</f>
        <v/>
      </c>
      <c r="AU68" s="6" t="str">
        <f>IF($B68="","",(IF(Atempts!AU68="","",((HLOOKUP(AU$1,'Assist Tables'!$B$1:$AY$2,2,0))-((Atempts!AU68-1)*10)))))</f>
        <v/>
      </c>
      <c r="AV68" s="6" t="str">
        <f>IF($B68="","",(IF(Atempts!AV68="","",((HLOOKUP(AV$1,'Assist Tables'!$B$1:$AY$2,2,0))-((Atempts!AV68-1)*10)))))</f>
        <v/>
      </c>
      <c r="AW68" s="6" t="str">
        <f>IF($B68="","",(IF(Atempts!AW68="","",((HLOOKUP(AW$1,'Assist Tables'!$B$1:$AY$2,2,0))-((Atempts!AW68-1)*10)))))</f>
        <v/>
      </c>
      <c r="AX68" s="6" t="str">
        <f>IF($B68="","",(IF(Atempts!AX68="","",((HLOOKUP(AX$1,'Assist Tables'!$B$1:$AY$2,2,0))-((Atempts!AX68-1)*10)))))</f>
        <v/>
      </c>
      <c r="AY68" s="6" t="str">
        <f>IF($B68="","",(IF(Atempts!AY68="","",((HLOOKUP(AY$1,'Assist Tables'!$B$1:$AY$2,2,0))-((Atempts!AY68-1)*10)))))</f>
        <v/>
      </c>
      <c r="AZ68" s="6" t="str">
        <f>IF($B68="","",(IF(Atempts!AZ68="","",((HLOOKUP(AZ$1,'Assist Tables'!$B$1:$AY$2,2,0))-((Atempts!AZ68-1)*10)))))</f>
        <v/>
      </c>
      <c r="BA68" s="2"/>
    </row>
    <row r="69" spans="1:53" ht="14.25" customHeight="1" x14ac:dyDescent="0.25">
      <c r="A69" s="19">
        <f>IF(Competitors!A69="","",Competitors!A69)</f>
        <v>68</v>
      </c>
      <c r="B69" s="25" t="str">
        <f>IF(Competitors!B69=0,"",Competitors!B69)</f>
        <v>נועם שפי</v>
      </c>
      <c r="C69" s="6" t="str">
        <f>IF($B69="","",(IF(Atempts!C69="","",((HLOOKUP(C$1,'Assist Tables'!$B$1:$AY$2,2,0))-((Atempts!C69-1)*10)))))</f>
        <v/>
      </c>
      <c r="D69" s="6" t="str">
        <f>IF($B69="","",(IF(Atempts!D69="","",((HLOOKUP(D$1,'Assist Tables'!$B$1:$AY$2,2,0))-((Atempts!D69-1)*10)))))</f>
        <v/>
      </c>
      <c r="E69" s="6" t="str">
        <f>IF($B69="","",(IF(Atempts!E69="","",((HLOOKUP(E$1,'Assist Tables'!$B$1:$AY$2,2,0))-((Atempts!E69-1)*10)))))</f>
        <v/>
      </c>
      <c r="F69" s="6" t="str">
        <f>IF($B69="","",(IF(Atempts!F69="","",((HLOOKUP(F$1,'Assist Tables'!$B$1:$AY$2,2,0))-((Atempts!F69-1)*10)))))</f>
        <v/>
      </c>
      <c r="G69" s="6" t="str">
        <f>IF($B69="","",(IF(Atempts!G69="","",((HLOOKUP(G$1,'Assist Tables'!$B$1:$AY$2,2,0))-((Atempts!G69-1)*10)))))</f>
        <v/>
      </c>
      <c r="H69" s="6" t="str">
        <f>IF($B69="","",(IF(Atempts!H69="","",((HLOOKUP(H$1,'Assist Tables'!$B$1:$AY$2,2,0))-((Atempts!H69-1)*10)))))</f>
        <v/>
      </c>
      <c r="I69" s="6" t="str">
        <f>IF($B69="","",(IF(Atempts!I69="","",((HLOOKUP(I$1,'Assist Tables'!$B$1:$AY$2,2,0))-((Atempts!I69-1)*10)))))</f>
        <v/>
      </c>
      <c r="J69" s="6" t="str">
        <f>IF($B69="","",(IF(Atempts!J69="","",((HLOOKUP(J$1,'Assist Tables'!$B$1:$AY$2,2,0))-((Atempts!J69-1)*10)))))</f>
        <v/>
      </c>
      <c r="K69" s="6" t="str">
        <f>IF($B69="","",(IF(Atempts!K69="","",((HLOOKUP(K$1,'Assist Tables'!$B$1:$AY$2,2,0))-((Atempts!K69-1)*10)))))</f>
        <v/>
      </c>
      <c r="L69" s="6" t="str">
        <f>IF($B69="","",(IF(Atempts!L69="","",((HLOOKUP(L$1,'Assist Tables'!$B$1:$AY$2,2,0))-((Atempts!L69-1)*10)))))</f>
        <v/>
      </c>
      <c r="M69" s="6" t="str">
        <f>IF($B69="","",(IF(Atempts!M69="","",((HLOOKUP(M$1,'Assist Tables'!$B$1:$AY$2,2,0))-((Atempts!M69-1)*10)))))</f>
        <v/>
      </c>
      <c r="N69" s="6" t="str">
        <f>IF($B69="","",(IF(Atempts!N69="","",((HLOOKUP(N$1,'Assist Tables'!$B$1:$AY$2,2,0))-((Atempts!N69-1)*10)))))</f>
        <v/>
      </c>
      <c r="O69" s="6" t="str">
        <f>IF($B69="","",(IF(Atempts!O69="","",((HLOOKUP(O$1,'Assist Tables'!$B$1:$AY$2,2,0))-((Atempts!O69-1)*10)))))</f>
        <v/>
      </c>
      <c r="P69" s="6" t="str">
        <f>IF($B69="","",(IF(Atempts!P69="","",((HLOOKUP(P$1,'Assist Tables'!$B$1:$AY$2,2,0))-((Atempts!P69-1)*10)))))</f>
        <v/>
      </c>
      <c r="Q69" s="6" t="str">
        <f>IF($B69="","",(IF(Atempts!Q69="","",((HLOOKUP(Q$1,'Assist Tables'!$B$1:$AY$2,2,0))-((Atempts!Q69-1)*10)))))</f>
        <v/>
      </c>
      <c r="R69" s="6" t="str">
        <f>IF($B69="","",(IF(Atempts!R69="","",((HLOOKUP(R$1,'Assist Tables'!$B$1:$AY$2,2,0))-((Atempts!R69-1)*10)))))</f>
        <v/>
      </c>
      <c r="S69" s="6" t="str">
        <f>IF($B69="","",(IF(Atempts!S69="","",((HLOOKUP(S$1,'Assist Tables'!$B$1:$AY$2,2,0))-((Atempts!S69-1)*10)))))</f>
        <v/>
      </c>
      <c r="T69" s="6" t="str">
        <f>IF($B69="","",(IF(Atempts!T69="","",((HLOOKUP(T$1,'Assist Tables'!$B$1:$AY$2,2,0))-((Atempts!T69-1)*10)))))</f>
        <v/>
      </c>
      <c r="U69" s="6" t="str">
        <f>IF($B69="","",(IF(Atempts!U69="","",((HLOOKUP(U$1,'Assist Tables'!$B$1:$AY$2,2,0))-((Atempts!U69-1)*10)))))</f>
        <v/>
      </c>
      <c r="V69" s="6" t="str">
        <f>IF($B69="","",(IF(Atempts!V69="","",((HLOOKUP(V$1,'Assist Tables'!$B$1:$AY$2,2,0))-((Atempts!V69-1)*10)))))</f>
        <v/>
      </c>
      <c r="W69" s="6" t="str">
        <f>IF($B69="","",(IF(Atempts!W69="","",((HLOOKUP(W$1,'Assist Tables'!$B$1:$AY$2,2,0))-((Atempts!W69-1)*10)))))</f>
        <v/>
      </c>
      <c r="X69" s="6" t="str">
        <f>IF($B69="","",(IF(Atempts!X69="","",((HLOOKUP(X$1,'Assist Tables'!$B$1:$AY$2,2,0))-((Atempts!X69-1)*10)))))</f>
        <v/>
      </c>
      <c r="Y69" s="6" t="str">
        <f>IF($B69="","",(IF(Atempts!Y69="","",((HLOOKUP(Y$1,'Assist Tables'!$B$1:$AY$2,2,0))-((Atempts!Y69-1)*10)))))</f>
        <v/>
      </c>
      <c r="Z69" s="6" t="str">
        <f>IF($B69="","",(IF(Atempts!Z69="","",((HLOOKUP(Z$1,'Assist Tables'!$B$1:$AY$2,2,0))-((Atempts!Z69-1)*10)))))</f>
        <v/>
      </c>
      <c r="AA69" s="6" t="str">
        <f>IF($B69="","",(IF(Atempts!AA69="","",((HLOOKUP(AA$1,'Assist Tables'!$B$1:$AY$2,2,0))-((Atempts!AA69-1)*10)))))</f>
        <v/>
      </c>
      <c r="AB69" s="6" t="str">
        <f>IF($B69="","",(IF(Atempts!AB69="","",((HLOOKUP(AB$1,'Assist Tables'!$B$1:$AY$2,2,0))-((Atempts!AB69-1)*10)))))</f>
        <v/>
      </c>
      <c r="AC69" s="6" t="str">
        <f>IF($B69="","",(IF(Atempts!AC69="","",((HLOOKUP(AC$1,'Assist Tables'!$B$1:$AY$2,2,0))-((Atempts!AC69-1)*10)))))</f>
        <v/>
      </c>
      <c r="AD69" s="6" t="str">
        <f>IF($B69="","",(IF(Atempts!AD69="","",((HLOOKUP(AD$1,'Assist Tables'!$B$1:$AY$2,2,0))-((Atempts!AD69-1)*10)))))</f>
        <v/>
      </c>
      <c r="AE69" s="6" t="str">
        <f>IF($B69="","",(IF(Atempts!AE69="","",((HLOOKUP(AE$1,'Assist Tables'!$B$1:$AY$2,2,0))-((Atempts!AE69-1)*10)))))</f>
        <v/>
      </c>
      <c r="AF69" s="6" t="str">
        <f>IF($B69="","",(IF(Atempts!AF69="","",((HLOOKUP(AF$1,'Assist Tables'!$B$1:$AY$2,2,0))-((Atempts!AF69-1)*10)))))</f>
        <v/>
      </c>
      <c r="AG69" s="6" t="str">
        <f>IF($B69="","",(IF(Atempts!AG69="","",((HLOOKUP(AG$1,'Assist Tables'!$B$1:$AY$2,2,0))-((Atempts!AG69-1)*10)))))</f>
        <v/>
      </c>
      <c r="AH69" s="6" t="str">
        <f>IF($B69="","",(IF(Atempts!AH69="","",((HLOOKUP(AH$1,'Assist Tables'!$B$1:$AY$2,2,0))-((Atempts!AH69-1)*10)))))</f>
        <v/>
      </c>
      <c r="AI69" s="6" t="str">
        <f>IF($B69="","",(IF(Atempts!AI69="","",((HLOOKUP(AI$1,'Assist Tables'!$B$1:$AY$2,2,0))-((Atempts!AI69-1)*10)))))</f>
        <v/>
      </c>
      <c r="AJ69" s="6" t="str">
        <f>IF($B69="","",(IF(Atempts!AJ69="","",((HLOOKUP(AJ$1,'Assist Tables'!$B$1:$AY$2,2,0))-((Atempts!AJ69-1)*10)))))</f>
        <v/>
      </c>
      <c r="AK69" s="6" t="str">
        <f>IF($B69="","",(IF(Atempts!AK69="","",((HLOOKUP(AK$1,'Assist Tables'!$B$1:$AY$2,2,0))-((Atempts!AK69-1)*10)))))</f>
        <v/>
      </c>
      <c r="AL69" s="6" t="str">
        <f>IF($B69="","",(IF(Atempts!AL69="","",((HLOOKUP(AL$1,'Assist Tables'!$B$1:$AY$2,2,0))-((Atempts!AL69-1)*10)))))</f>
        <v/>
      </c>
      <c r="AM69" s="6" t="str">
        <f>IF($B69="","",(IF(Atempts!AM69="","",((HLOOKUP(AM$1,'Assist Tables'!$B$1:$AY$2,2,0))-((Atempts!AM69-1)*10)))))</f>
        <v/>
      </c>
      <c r="AN69" s="6" t="str">
        <f>IF($B69="","",(IF(Atempts!AN69="","",((HLOOKUP(AN$1,'Assist Tables'!$B$1:$AY$2,2,0))-((Atempts!AN69-1)*10)))))</f>
        <v/>
      </c>
      <c r="AO69" s="6" t="str">
        <f>IF($B69="","",(IF(Atempts!AO69="","",((HLOOKUP(AO$1,'Assist Tables'!$B$1:$AY$2,2,0))-((Atempts!AO69-1)*10)))))</f>
        <v/>
      </c>
      <c r="AP69" s="6" t="str">
        <f>IF($B69="","",(IF(Atempts!AP69="","",((HLOOKUP(AP$1,'Assist Tables'!$B$1:$AY$2,2,0))-((Atempts!AP69-1)*10)))))</f>
        <v/>
      </c>
      <c r="AQ69" s="6" t="str">
        <f>IF($B69="","",(IF(Atempts!AQ69="","",((HLOOKUP(AQ$1,'Assist Tables'!$B$1:$AY$2,2,0))-((Atempts!AQ69-1)*10)))))</f>
        <v/>
      </c>
      <c r="AR69" s="6" t="str">
        <f>IF($B69="","",(IF(Atempts!AR69="","",((HLOOKUP(AR$1,'Assist Tables'!$B$1:$AY$2,2,0))-((Atempts!AR69-1)*10)))))</f>
        <v/>
      </c>
      <c r="AS69" s="6" t="str">
        <f>IF($B69="","",(IF(Atempts!AS69="","",((HLOOKUP(AS$1,'Assist Tables'!$B$1:$AY$2,2,0))-((Atempts!AS69-1)*10)))))</f>
        <v/>
      </c>
      <c r="AT69" s="6" t="str">
        <f>IF($B69="","",(IF(Atempts!AT69="","",((HLOOKUP(AT$1,'Assist Tables'!$B$1:$AY$2,2,0))-((Atempts!AT69-1)*10)))))</f>
        <v/>
      </c>
      <c r="AU69" s="6" t="str">
        <f>IF($B69="","",(IF(Atempts!AU69="","",((HLOOKUP(AU$1,'Assist Tables'!$B$1:$AY$2,2,0))-((Atempts!AU69-1)*10)))))</f>
        <v/>
      </c>
      <c r="AV69" s="6" t="str">
        <f>IF($B69="","",(IF(Atempts!AV69="","",((HLOOKUP(AV$1,'Assist Tables'!$B$1:$AY$2,2,0))-((Atempts!AV69-1)*10)))))</f>
        <v/>
      </c>
      <c r="AW69" s="6" t="str">
        <f>IF($B69="","",(IF(Atempts!AW69="","",((HLOOKUP(AW$1,'Assist Tables'!$B$1:$AY$2,2,0))-((Atempts!AW69-1)*10)))))</f>
        <v/>
      </c>
      <c r="AX69" s="6" t="str">
        <f>IF($B69="","",(IF(Atempts!AX69="","",((HLOOKUP(AX$1,'Assist Tables'!$B$1:$AY$2,2,0))-((Atempts!AX69-1)*10)))))</f>
        <v/>
      </c>
      <c r="AY69" s="6" t="str">
        <f>IF($B69="","",(IF(Atempts!AY69="","",((HLOOKUP(AY$1,'Assist Tables'!$B$1:$AY$2,2,0))-((Atempts!AY69-1)*10)))))</f>
        <v/>
      </c>
      <c r="AZ69" s="6" t="str">
        <f>IF($B69="","",(IF(Atempts!AZ69="","",((HLOOKUP(AZ$1,'Assist Tables'!$B$1:$AY$2,2,0))-((Atempts!AZ69-1)*10)))))</f>
        <v/>
      </c>
      <c r="BA69" s="2"/>
    </row>
    <row r="70" spans="1:53" ht="14.25" customHeight="1" x14ac:dyDescent="0.25">
      <c r="A70" s="19">
        <f>IF(Competitors!A70="","",Competitors!A70)</f>
        <v>69</v>
      </c>
      <c r="B70" s="25" t="str">
        <f>IF(Competitors!B70=0,"",Competitors!B70)</f>
        <v>נורי רימר</v>
      </c>
      <c r="C70" s="6" t="str">
        <f>IF($B70="","",(IF(Atempts!C70="","",((HLOOKUP(C$1,'Assist Tables'!$B$1:$AY$2,2,0))-((Atempts!C70-1)*10)))))</f>
        <v/>
      </c>
      <c r="D70" s="6" t="str">
        <f>IF($B70="","",(IF(Atempts!D70="","",((HLOOKUP(D$1,'Assist Tables'!$B$1:$AY$2,2,0))-((Atempts!D70-1)*10)))))</f>
        <v/>
      </c>
      <c r="E70" s="6" t="str">
        <f>IF($B70="","",(IF(Atempts!E70="","",((HLOOKUP(E$1,'Assist Tables'!$B$1:$AY$2,2,0))-((Atempts!E70-1)*10)))))</f>
        <v/>
      </c>
      <c r="F70" s="6" t="str">
        <f>IF($B70="","",(IF(Atempts!F70="","",((HLOOKUP(F$1,'Assist Tables'!$B$1:$AY$2,2,0))-((Atempts!F70-1)*10)))))</f>
        <v/>
      </c>
      <c r="G70" s="6" t="str">
        <f>IF($B70="","",(IF(Atempts!G70="","",((HLOOKUP(G$1,'Assist Tables'!$B$1:$AY$2,2,0))-((Atempts!G70-1)*10)))))</f>
        <v/>
      </c>
      <c r="H70" s="6" t="str">
        <f>IF($B70="","",(IF(Atempts!H70="","",((HLOOKUP(H$1,'Assist Tables'!$B$1:$AY$2,2,0))-((Atempts!H70-1)*10)))))</f>
        <v/>
      </c>
      <c r="I70" s="6" t="str">
        <f>IF($B70="","",(IF(Atempts!I70="","",((HLOOKUP(I$1,'Assist Tables'!$B$1:$AY$2,2,0))-((Atempts!I70-1)*10)))))</f>
        <v/>
      </c>
      <c r="J70" s="6" t="str">
        <f>IF($B70="","",(IF(Atempts!J70="","",((HLOOKUP(J$1,'Assist Tables'!$B$1:$AY$2,2,0))-((Atempts!J70-1)*10)))))</f>
        <v/>
      </c>
      <c r="K70" s="6" t="str">
        <f>IF($B70="","",(IF(Atempts!K70="","",((HLOOKUP(K$1,'Assist Tables'!$B$1:$AY$2,2,0))-((Atempts!K70-1)*10)))))</f>
        <v/>
      </c>
      <c r="L70" s="6" t="str">
        <f>IF($B70="","",(IF(Atempts!L70="","",((HLOOKUP(L$1,'Assist Tables'!$B$1:$AY$2,2,0))-((Atempts!L70-1)*10)))))</f>
        <v/>
      </c>
      <c r="M70" s="6" t="str">
        <f>IF($B70="","",(IF(Atempts!M70="","",((HLOOKUP(M$1,'Assist Tables'!$B$1:$AY$2,2,0))-((Atempts!M70-1)*10)))))</f>
        <v/>
      </c>
      <c r="N70" s="6" t="str">
        <f>IF($B70="","",(IF(Atempts!N70="","",((HLOOKUP(N$1,'Assist Tables'!$B$1:$AY$2,2,0))-((Atempts!N70-1)*10)))))</f>
        <v/>
      </c>
      <c r="O70" s="6" t="str">
        <f>IF($B70="","",(IF(Atempts!O70="","",((HLOOKUP(O$1,'Assist Tables'!$B$1:$AY$2,2,0))-((Atempts!O70-1)*10)))))</f>
        <v/>
      </c>
      <c r="P70" s="6" t="str">
        <f>IF($B70="","",(IF(Atempts!P70="","",((HLOOKUP(P$1,'Assist Tables'!$B$1:$AY$2,2,0))-((Atempts!P70-1)*10)))))</f>
        <v/>
      </c>
      <c r="Q70" s="6" t="str">
        <f>IF($B70="","",(IF(Atempts!Q70="","",((HLOOKUP(Q$1,'Assist Tables'!$B$1:$AY$2,2,0))-((Atempts!Q70-1)*10)))))</f>
        <v/>
      </c>
      <c r="R70" s="6" t="str">
        <f>IF($B70="","",(IF(Atempts!R70="","",((HLOOKUP(R$1,'Assist Tables'!$B$1:$AY$2,2,0))-((Atempts!R70-1)*10)))))</f>
        <v/>
      </c>
      <c r="S70" s="6" t="str">
        <f>IF($B70="","",(IF(Atempts!S70="","",((HLOOKUP(S$1,'Assist Tables'!$B$1:$AY$2,2,0))-((Atempts!S70-1)*10)))))</f>
        <v/>
      </c>
      <c r="T70" s="6" t="str">
        <f>IF($B70="","",(IF(Atempts!T70="","",((HLOOKUP(T$1,'Assist Tables'!$B$1:$AY$2,2,0))-((Atempts!T70-1)*10)))))</f>
        <v/>
      </c>
      <c r="U70" s="6" t="str">
        <f>IF($B70="","",(IF(Atempts!U70="","",((HLOOKUP(U$1,'Assist Tables'!$B$1:$AY$2,2,0))-((Atempts!U70-1)*10)))))</f>
        <v/>
      </c>
      <c r="V70" s="6" t="str">
        <f>IF($B70="","",(IF(Atempts!V70="","",((HLOOKUP(V$1,'Assist Tables'!$B$1:$AY$2,2,0))-((Atempts!V70-1)*10)))))</f>
        <v/>
      </c>
      <c r="W70" s="6" t="str">
        <f>IF($B70="","",(IF(Atempts!W70="","",((HLOOKUP(W$1,'Assist Tables'!$B$1:$AY$2,2,0))-((Atempts!W70-1)*10)))))</f>
        <v/>
      </c>
      <c r="X70" s="6" t="str">
        <f>IF($B70="","",(IF(Atempts!X70="","",((HLOOKUP(X$1,'Assist Tables'!$B$1:$AY$2,2,0))-((Atempts!X70-1)*10)))))</f>
        <v/>
      </c>
      <c r="Y70" s="6" t="str">
        <f>IF($B70="","",(IF(Atempts!Y70="","",((HLOOKUP(Y$1,'Assist Tables'!$B$1:$AY$2,2,0))-((Atempts!Y70-1)*10)))))</f>
        <v/>
      </c>
      <c r="Z70" s="6" t="str">
        <f>IF($B70="","",(IF(Atempts!Z70="","",((HLOOKUP(Z$1,'Assist Tables'!$B$1:$AY$2,2,0))-((Atempts!Z70-1)*10)))))</f>
        <v/>
      </c>
      <c r="AA70" s="6" t="str">
        <f>IF($B70="","",(IF(Atempts!AA70="","",((HLOOKUP(AA$1,'Assist Tables'!$B$1:$AY$2,2,0))-((Atempts!AA70-1)*10)))))</f>
        <v/>
      </c>
      <c r="AB70" s="6" t="str">
        <f>IF($B70="","",(IF(Atempts!AB70="","",((HLOOKUP(AB$1,'Assist Tables'!$B$1:$AY$2,2,0))-((Atempts!AB70-1)*10)))))</f>
        <v/>
      </c>
      <c r="AC70" s="6" t="str">
        <f>IF($B70="","",(IF(Atempts!AC70="","",((HLOOKUP(AC$1,'Assist Tables'!$B$1:$AY$2,2,0))-((Atempts!AC70-1)*10)))))</f>
        <v/>
      </c>
      <c r="AD70" s="6" t="str">
        <f>IF($B70="","",(IF(Atempts!AD70="","",((HLOOKUP(AD$1,'Assist Tables'!$B$1:$AY$2,2,0))-((Atempts!AD70-1)*10)))))</f>
        <v/>
      </c>
      <c r="AE70" s="6" t="str">
        <f>IF($B70="","",(IF(Atempts!AE70="","",((HLOOKUP(AE$1,'Assist Tables'!$B$1:$AY$2,2,0))-((Atempts!AE70-1)*10)))))</f>
        <v/>
      </c>
      <c r="AF70" s="6" t="str">
        <f>IF($B70="","",(IF(Atempts!AF70="","",((HLOOKUP(AF$1,'Assist Tables'!$B$1:$AY$2,2,0))-((Atempts!AF70-1)*10)))))</f>
        <v/>
      </c>
      <c r="AG70" s="6" t="str">
        <f>IF($B70="","",(IF(Atempts!AG70="","",((HLOOKUP(AG$1,'Assist Tables'!$B$1:$AY$2,2,0))-((Atempts!AG70-1)*10)))))</f>
        <v/>
      </c>
      <c r="AH70" s="6" t="str">
        <f>IF($B70="","",(IF(Atempts!AH70="","",((HLOOKUP(AH$1,'Assist Tables'!$B$1:$AY$2,2,0))-((Atempts!AH70-1)*10)))))</f>
        <v/>
      </c>
      <c r="AI70" s="6" t="str">
        <f>IF($B70="","",(IF(Atempts!AI70="","",((HLOOKUP(AI$1,'Assist Tables'!$B$1:$AY$2,2,0))-((Atempts!AI70-1)*10)))))</f>
        <v/>
      </c>
      <c r="AJ70" s="6" t="str">
        <f>IF($B70="","",(IF(Atempts!AJ70="","",((HLOOKUP(AJ$1,'Assist Tables'!$B$1:$AY$2,2,0))-((Atempts!AJ70-1)*10)))))</f>
        <v/>
      </c>
      <c r="AK70" s="6" t="str">
        <f>IF($B70="","",(IF(Atempts!AK70="","",((HLOOKUP(AK$1,'Assist Tables'!$B$1:$AY$2,2,0))-((Atempts!AK70-1)*10)))))</f>
        <v/>
      </c>
      <c r="AL70" s="6" t="str">
        <f>IF($B70="","",(IF(Atempts!AL70="","",((HLOOKUP(AL$1,'Assist Tables'!$B$1:$AY$2,2,0))-((Atempts!AL70-1)*10)))))</f>
        <v/>
      </c>
      <c r="AM70" s="6" t="str">
        <f>IF($B70="","",(IF(Atempts!AM70="","",((HLOOKUP(AM$1,'Assist Tables'!$B$1:$AY$2,2,0))-((Atempts!AM70-1)*10)))))</f>
        <v/>
      </c>
      <c r="AN70" s="6" t="str">
        <f>IF($B70="","",(IF(Atempts!AN70="","",((HLOOKUP(AN$1,'Assist Tables'!$B$1:$AY$2,2,0))-((Atempts!AN70-1)*10)))))</f>
        <v/>
      </c>
      <c r="AO70" s="6" t="str">
        <f>IF($B70="","",(IF(Atempts!AO70="","",((HLOOKUP(AO$1,'Assist Tables'!$B$1:$AY$2,2,0))-((Atempts!AO70-1)*10)))))</f>
        <v/>
      </c>
      <c r="AP70" s="6" t="str">
        <f>IF($B70="","",(IF(Atempts!AP70="","",((HLOOKUP(AP$1,'Assist Tables'!$B$1:$AY$2,2,0))-((Atempts!AP70-1)*10)))))</f>
        <v/>
      </c>
      <c r="AQ70" s="6" t="str">
        <f>IF($B70="","",(IF(Atempts!AQ70="","",((HLOOKUP(AQ$1,'Assist Tables'!$B$1:$AY$2,2,0))-((Atempts!AQ70-1)*10)))))</f>
        <v/>
      </c>
      <c r="AR70" s="6" t="str">
        <f>IF($B70="","",(IF(Atempts!AR70="","",((HLOOKUP(AR$1,'Assist Tables'!$B$1:$AY$2,2,0))-((Atempts!AR70-1)*10)))))</f>
        <v/>
      </c>
      <c r="AS70" s="6" t="str">
        <f>IF($B70="","",(IF(Atempts!AS70="","",((HLOOKUP(AS$1,'Assist Tables'!$B$1:$AY$2,2,0))-((Atempts!AS70-1)*10)))))</f>
        <v/>
      </c>
      <c r="AT70" s="6" t="str">
        <f>IF($B70="","",(IF(Atempts!AT70="","",((HLOOKUP(AT$1,'Assist Tables'!$B$1:$AY$2,2,0))-((Atempts!AT70-1)*10)))))</f>
        <v/>
      </c>
      <c r="AU70" s="6" t="str">
        <f>IF($B70="","",(IF(Atempts!AU70="","",((HLOOKUP(AU$1,'Assist Tables'!$B$1:$AY$2,2,0))-((Atempts!AU70-1)*10)))))</f>
        <v/>
      </c>
      <c r="AV70" s="6" t="str">
        <f>IF($B70="","",(IF(Atempts!AV70="","",((HLOOKUP(AV$1,'Assist Tables'!$B$1:$AY$2,2,0))-((Atempts!AV70-1)*10)))))</f>
        <v/>
      </c>
      <c r="AW70" s="6" t="str">
        <f>IF($B70="","",(IF(Atempts!AW70="","",((HLOOKUP(AW$1,'Assist Tables'!$B$1:$AY$2,2,0))-((Atempts!AW70-1)*10)))))</f>
        <v/>
      </c>
      <c r="AX70" s="6" t="str">
        <f>IF($B70="","",(IF(Atempts!AX70="","",((HLOOKUP(AX$1,'Assist Tables'!$B$1:$AY$2,2,0))-((Atempts!AX70-1)*10)))))</f>
        <v/>
      </c>
      <c r="AY70" s="6" t="str">
        <f>IF($B70="","",(IF(Atempts!AY70="","",((HLOOKUP(AY$1,'Assist Tables'!$B$1:$AY$2,2,0))-((Atempts!AY70-1)*10)))))</f>
        <v/>
      </c>
      <c r="AZ70" s="6" t="str">
        <f>IF($B70="","",(IF(Atempts!AZ70="","",((HLOOKUP(AZ$1,'Assist Tables'!$B$1:$AY$2,2,0))-((Atempts!AZ70-1)*10)))))</f>
        <v/>
      </c>
      <c r="BA70" s="2"/>
    </row>
    <row r="71" spans="1:53" ht="14.25" customHeight="1" x14ac:dyDescent="0.25">
      <c r="A71" s="19">
        <f>IF(Competitors!A71="","",Competitors!A71)</f>
        <v>70</v>
      </c>
      <c r="B71" s="25" t="str">
        <f>IF(Competitors!B71=0,"",Competitors!B71)</f>
        <v>נטע זקש- אדרעי</v>
      </c>
      <c r="C71" s="6" t="str">
        <f>IF($B71="","",(IF(Atempts!C71="","",((HLOOKUP(C$1,'Assist Tables'!$B$1:$AY$2,2,0))-((Atempts!C71-1)*10)))))</f>
        <v/>
      </c>
      <c r="D71" s="6" t="str">
        <f>IF($B71="","",(IF(Atempts!D71="","",((HLOOKUP(D$1,'Assist Tables'!$B$1:$AY$2,2,0))-((Atempts!D71-1)*10)))))</f>
        <v/>
      </c>
      <c r="E71" s="6" t="str">
        <f>IF($B71="","",(IF(Atempts!E71="","",((HLOOKUP(E$1,'Assist Tables'!$B$1:$AY$2,2,0))-((Atempts!E71-1)*10)))))</f>
        <v/>
      </c>
      <c r="F71" s="6" t="str">
        <f>IF($B71="","",(IF(Atempts!F71="","",((HLOOKUP(F$1,'Assist Tables'!$B$1:$AY$2,2,0))-((Atempts!F71-1)*10)))))</f>
        <v/>
      </c>
      <c r="G71" s="6" t="str">
        <f>IF($B71="","",(IF(Atempts!G71="","",((HLOOKUP(G$1,'Assist Tables'!$B$1:$AY$2,2,0))-((Atempts!G71-1)*10)))))</f>
        <v/>
      </c>
      <c r="H71" s="6" t="str">
        <f>IF($B71="","",(IF(Atempts!H71="","",((HLOOKUP(H$1,'Assist Tables'!$B$1:$AY$2,2,0))-((Atempts!H71-1)*10)))))</f>
        <v/>
      </c>
      <c r="I71" s="6" t="str">
        <f>IF($B71="","",(IF(Atempts!I71="","",((HLOOKUP(I$1,'Assist Tables'!$B$1:$AY$2,2,0))-((Atempts!I71-1)*10)))))</f>
        <v/>
      </c>
      <c r="J71" s="6" t="str">
        <f>IF($B71="","",(IF(Atempts!J71="","",((HLOOKUP(J$1,'Assist Tables'!$B$1:$AY$2,2,0))-((Atempts!J71-1)*10)))))</f>
        <v/>
      </c>
      <c r="K71" s="6" t="str">
        <f>IF($B71="","",(IF(Atempts!K71="","",((HLOOKUP(K$1,'Assist Tables'!$B$1:$AY$2,2,0))-((Atempts!K71-1)*10)))))</f>
        <v/>
      </c>
      <c r="L71" s="6" t="str">
        <f>IF($B71="","",(IF(Atempts!L71="","",((HLOOKUP(L$1,'Assist Tables'!$B$1:$AY$2,2,0))-((Atempts!L71-1)*10)))))</f>
        <v/>
      </c>
      <c r="M71" s="6" t="str">
        <f>IF($B71="","",(IF(Atempts!M71="","",((HLOOKUP(M$1,'Assist Tables'!$B$1:$AY$2,2,0))-((Atempts!M71-1)*10)))))</f>
        <v/>
      </c>
      <c r="N71" s="6" t="str">
        <f>IF($B71="","",(IF(Atempts!N71="","",((HLOOKUP(N$1,'Assist Tables'!$B$1:$AY$2,2,0))-((Atempts!N71-1)*10)))))</f>
        <v/>
      </c>
      <c r="O71" s="6" t="str">
        <f>IF($B71="","",(IF(Atempts!O71="","",((HLOOKUP(O$1,'Assist Tables'!$B$1:$AY$2,2,0))-((Atempts!O71-1)*10)))))</f>
        <v/>
      </c>
      <c r="P71" s="6" t="str">
        <f>IF($B71="","",(IF(Atempts!P71="","",((HLOOKUP(P$1,'Assist Tables'!$B$1:$AY$2,2,0))-((Atempts!P71-1)*10)))))</f>
        <v/>
      </c>
      <c r="Q71" s="6" t="str">
        <f>IF($B71="","",(IF(Atempts!Q71="","",((HLOOKUP(Q$1,'Assist Tables'!$B$1:$AY$2,2,0))-((Atempts!Q71-1)*10)))))</f>
        <v/>
      </c>
      <c r="R71" s="6" t="str">
        <f>IF($B71="","",(IF(Atempts!R71="","",((HLOOKUP(R$1,'Assist Tables'!$B$1:$AY$2,2,0))-((Atempts!R71-1)*10)))))</f>
        <v/>
      </c>
      <c r="S71" s="6" t="str">
        <f>IF($B71="","",(IF(Atempts!S71="","",((HLOOKUP(S$1,'Assist Tables'!$B$1:$AY$2,2,0))-((Atempts!S71-1)*10)))))</f>
        <v/>
      </c>
      <c r="T71" s="6" t="str">
        <f>IF($B71="","",(IF(Atempts!T71="","",((HLOOKUP(T$1,'Assist Tables'!$B$1:$AY$2,2,0))-((Atempts!T71-1)*10)))))</f>
        <v/>
      </c>
      <c r="U71" s="6" t="str">
        <f>IF($B71="","",(IF(Atempts!U71="","",((HLOOKUP(U$1,'Assist Tables'!$B$1:$AY$2,2,0))-((Atempts!U71-1)*10)))))</f>
        <v/>
      </c>
      <c r="V71" s="6" t="str">
        <f>IF($B71="","",(IF(Atempts!V71="","",((HLOOKUP(V$1,'Assist Tables'!$B$1:$AY$2,2,0))-((Atempts!V71-1)*10)))))</f>
        <v/>
      </c>
      <c r="W71" s="6" t="str">
        <f>IF($B71="","",(IF(Atempts!W71="","",((HLOOKUP(W$1,'Assist Tables'!$B$1:$AY$2,2,0))-((Atempts!W71-1)*10)))))</f>
        <v/>
      </c>
      <c r="X71" s="6" t="str">
        <f>IF($B71="","",(IF(Atempts!X71="","",((HLOOKUP(X$1,'Assist Tables'!$B$1:$AY$2,2,0))-((Atempts!X71-1)*10)))))</f>
        <v/>
      </c>
      <c r="Y71" s="6" t="str">
        <f>IF($B71="","",(IF(Atempts!Y71="","",((HLOOKUP(Y$1,'Assist Tables'!$B$1:$AY$2,2,0))-((Atempts!Y71-1)*10)))))</f>
        <v/>
      </c>
      <c r="Z71" s="6" t="str">
        <f>IF($B71="","",(IF(Atempts!Z71="","",((HLOOKUP(Z$1,'Assist Tables'!$B$1:$AY$2,2,0))-((Atempts!Z71-1)*10)))))</f>
        <v/>
      </c>
      <c r="AA71" s="6" t="str">
        <f>IF($B71="","",(IF(Atempts!AA71="","",((HLOOKUP(AA$1,'Assist Tables'!$B$1:$AY$2,2,0))-((Atempts!AA71-1)*10)))))</f>
        <v/>
      </c>
      <c r="AB71" s="6" t="str">
        <f>IF($B71="","",(IF(Atempts!AB71="","",((HLOOKUP(AB$1,'Assist Tables'!$B$1:$AY$2,2,0))-((Atempts!AB71-1)*10)))))</f>
        <v/>
      </c>
      <c r="AC71" s="6" t="str">
        <f>IF($B71="","",(IF(Atempts!AC71="","",((HLOOKUP(AC$1,'Assist Tables'!$B$1:$AY$2,2,0))-((Atempts!AC71-1)*10)))))</f>
        <v/>
      </c>
      <c r="AD71" s="6" t="str">
        <f>IF($B71="","",(IF(Atempts!AD71="","",((HLOOKUP(AD$1,'Assist Tables'!$B$1:$AY$2,2,0))-((Atempts!AD71-1)*10)))))</f>
        <v/>
      </c>
      <c r="AE71" s="6" t="str">
        <f>IF($B71="","",(IF(Atempts!AE71="","",((HLOOKUP(AE$1,'Assist Tables'!$B$1:$AY$2,2,0))-((Atempts!AE71-1)*10)))))</f>
        <v/>
      </c>
      <c r="AF71" s="6" t="str">
        <f>IF($B71="","",(IF(Atempts!AF71="","",((HLOOKUP(AF$1,'Assist Tables'!$B$1:$AY$2,2,0))-((Atempts!AF71-1)*10)))))</f>
        <v/>
      </c>
      <c r="AG71" s="6" t="str">
        <f>IF($B71="","",(IF(Atempts!AG71="","",((HLOOKUP(AG$1,'Assist Tables'!$B$1:$AY$2,2,0))-((Atempts!AG71-1)*10)))))</f>
        <v/>
      </c>
      <c r="AH71" s="6" t="str">
        <f>IF($B71="","",(IF(Atempts!AH71="","",((HLOOKUP(AH$1,'Assist Tables'!$B$1:$AY$2,2,0))-((Atempts!AH71-1)*10)))))</f>
        <v/>
      </c>
      <c r="AI71" s="6" t="str">
        <f>IF($B71="","",(IF(Atempts!AI71="","",((HLOOKUP(AI$1,'Assist Tables'!$B$1:$AY$2,2,0))-((Atempts!AI71-1)*10)))))</f>
        <v/>
      </c>
      <c r="AJ71" s="6" t="str">
        <f>IF($B71="","",(IF(Atempts!AJ71="","",((HLOOKUP(AJ$1,'Assist Tables'!$B$1:$AY$2,2,0))-((Atempts!AJ71-1)*10)))))</f>
        <v/>
      </c>
      <c r="AK71" s="6" t="str">
        <f>IF($B71="","",(IF(Atempts!AK71="","",((HLOOKUP(AK$1,'Assist Tables'!$B$1:$AY$2,2,0))-((Atempts!AK71-1)*10)))))</f>
        <v/>
      </c>
      <c r="AL71" s="6" t="str">
        <f>IF($B71="","",(IF(Atempts!AL71="","",((HLOOKUP(AL$1,'Assist Tables'!$B$1:$AY$2,2,0))-((Atempts!AL71-1)*10)))))</f>
        <v/>
      </c>
      <c r="AM71" s="6" t="str">
        <f>IF($B71="","",(IF(Atempts!AM71="","",((HLOOKUP(AM$1,'Assist Tables'!$B$1:$AY$2,2,0))-((Atempts!AM71-1)*10)))))</f>
        <v/>
      </c>
      <c r="AN71" s="6" t="str">
        <f>IF($B71="","",(IF(Atempts!AN71="","",((HLOOKUP(AN$1,'Assist Tables'!$B$1:$AY$2,2,0))-((Atempts!AN71-1)*10)))))</f>
        <v/>
      </c>
      <c r="AO71" s="6" t="str">
        <f>IF($B71="","",(IF(Atempts!AO71="","",((HLOOKUP(AO$1,'Assist Tables'!$B$1:$AY$2,2,0))-((Atempts!AO71-1)*10)))))</f>
        <v/>
      </c>
      <c r="AP71" s="6" t="str">
        <f>IF($B71="","",(IF(Atempts!AP71="","",((HLOOKUP(AP$1,'Assist Tables'!$B$1:$AY$2,2,0))-((Atempts!AP71-1)*10)))))</f>
        <v/>
      </c>
      <c r="AQ71" s="6" t="str">
        <f>IF($B71="","",(IF(Atempts!AQ71="","",((HLOOKUP(AQ$1,'Assist Tables'!$B$1:$AY$2,2,0))-((Atempts!AQ71-1)*10)))))</f>
        <v/>
      </c>
      <c r="AR71" s="6" t="str">
        <f>IF($B71="","",(IF(Atempts!AR71="","",((HLOOKUP(AR$1,'Assist Tables'!$B$1:$AY$2,2,0))-((Atempts!AR71-1)*10)))))</f>
        <v/>
      </c>
      <c r="AS71" s="6" t="str">
        <f>IF($B71="","",(IF(Atempts!AS71="","",((HLOOKUP(AS$1,'Assist Tables'!$B$1:$AY$2,2,0))-((Atempts!AS71-1)*10)))))</f>
        <v/>
      </c>
      <c r="AT71" s="6" t="str">
        <f>IF($B71="","",(IF(Atempts!AT71="","",((HLOOKUP(AT$1,'Assist Tables'!$B$1:$AY$2,2,0))-((Atempts!AT71-1)*10)))))</f>
        <v/>
      </c>
      <c r="AU71" s="6" t="str">
        <f>IF($B71="","",(IF(Atempts!AU71="","",((HLOOKUP(AU$1,'Assist Tables'!$B$1:$AY$2,2,0))-((Atempts!AU71-1)*10)))))</f>
        <v/>
      </c>
      <c r="AV71" s="6" t="str">
        <f>IF($B71="","",(IF(Atempts!AV71="","",((HLOOKUP(AV$1,'Assist Tables'!$B$1:$AY$2,2,0))-((Atempts!AV71-1)*10)))))</f>
        <v/>
      </c>
      <c r="AW71" s="6" t="str">
        <f>IF($B71="","",(IF(Atempts!AW71="","",((HLOOKUP(AW$1,'Assist Tables'!$B$1:$AY$2,2,0))-((Atempts!AW71-1)*10)))))</f>
        <v/>
      </c>
      <c r="AX71" s="6" t="str">
        <f>IF($B71="","",(IF(Atempts!AX71="","",((HLOOKUP(AX$1,'Assist Tables'!$B$1:$AY$2,2,0))-((Atempts!AX71-1)*10)))))</f>
        <v/>
      </c>
      <c r="AY71" s="6" t="str">
        <f>IF($B71="","",(IF(Atempts!AY71="","",((HLOOKUP(AY$1,'Assist Tables'!$B$1:$AY$2,2,0))-((Atempts!AY71-1)*10)))))</f>
        <v/>
      </c>
      <c r="AZ71" s="6" t="str">
        <f>IF($B71="","",(IF(Atempts!AZ71="","",((HLOOKUP(AZ$1,'Assist Tables'!$B$1:$AY$2,2,0))-((Atempts!AZ71-1)*10)))))</f>
        <v/>
      </c>
      <c r="BA71" s="2"/>
    </row>
    <row r="72" spans="1:53" ht="14.25" customHeight="1" x14ac:dyDescent="0.25">
      <c r="A72" s="19">
        <f>IF(Competitors!A72="","",Competitors!A72)</f>
        <v>71</v>
      </c>
      <c r="B72" s="25" t="str">
        <f>IF(Competitors!B72=0,"",Competitors!B72)</f>
        <v>ניתאי פנחס</v>
      </c>
      <c r="C72" s="6" t="str">
        <f>IF($B72="","",(IF(Atempts!C72="","",((HLOOKUP(C$1,'Assist Tables'!$B$1:$AY$2,2,0))-((Atempts!C72-1)*10)))))</f>
        <v/>
      </c>
      <c r="D72" s="6" t="str">
        <f>IF($B72="","",(IF(Atempts!D72="","",((HLOOKUP(D$1,'Assist Tables'!$B$1:$AY$2,2,0))-((Atempts!D72-1)*10)))))</f>
        <v/>
      </c>
      <c r="E72" s="6" t="str">
        <f>IF($B72="","",(IF(Atempts!E72="","",((HLOOKUP(E$1,'Assist Tables'!$B$1:$AY$2,2,0))-((Atempts!E72-1)*10)))))</f>
        <v/>
      </c>
      <c r="F72" s="6" t="str">
        <f>IF($B72="","",(IF(Atempts!F72="","",((HLOOKUP(F$1,'Assist Tables'!$B$1:$AY$2,2,0))-((Atempts!F72-1)*10)))))</f>
        <v/>
      </c>
      <c r="G72" s="6" t="str">
        <f>IF($B72="","",(IF(Atempts!G72="","",((HLOOKUP(G$1,'Assist Tables'!$B$1:$AY$2,2,0))-((Atempts!G72-1)*10)))))</f>
        <v/>
      </c>
      <c r="H72" s="6" t="str">
        <f>IF($B72="","",(IF(Atempts!H72="","",((HLOOKUP(H$1,'Assist Tables'!$B$1:$AY$2,2,0))-((Atempts!H72-1)*10)))))</f>
        <v/>
      </c>
      <c r="I72" s="6" t="str">
        <f>IF($B72="","",(IF(Atempts!I72="","",((HLOOKUP(I$1,'Assist Tables'!$B$1:$AY$2,2,0))-((Atempts!I72-1)*10)))))</f>
        <v/>
      </c>
      <c r="J72" s="6" t="str">
        <f>IF($B72="","",(IF(Atempts!J72="","",((HLOOKUP(J$1,'Assist Tables'!$B$1:$AY$2,2,0))-((Atempts!J72-1)*10)))))</f>
        <v/>
      </c>
      <c r="K72" s="6" t="str">
        <f>IF($B72="","",(IF(Atempts!K72="","",((HLOOKUP(K$1,'Assist Tables'!$B$1:$AY$2,2,0))-((Atempts!K72-1)*10)))))</f>
        <v/>
      </c>
      <c r="L72" s="6" t="str">
        <f>IF($B72="","",(IF(Atempts!L72="","",((HLOOKUP(L$1,'Assist Tables'!$B$1:$AY$2,2,0))-((Atempts!L72-1)*10)))))</f>
        <v/>
      </c>
      <c r="M72" s="6" t="str">
        <f>IF($B72="","",(IF(Atempts!M72="","",((HLOOKUP(M$1,'Assist Tables'!$B$1:$AY$2,2,0))-((Atempts!M72-1)*10)))))</f>
        <v/>
      </c>
      <c r="N72" s="6" t="str">
        <f>IF($B72="","",(IF(Atempts!N72="","",((HLOOKUP(N$1,'Assist Tables'!$B$1:$AY$2,2,0))-((Atempts!N72-1)*10)))))</f>
        <v/>
      </c>
      <c r="O72" s="6" t="str">
        <f>IF($B72="","",(IF(Atempts!O72="","",((HLOOKUP(O$1,'Assist Tables'!$B$1:$AY$2,2,0))-((Atempts!O72-1)*10)))))</f>
        <v/>
      </c>
      <c r="P72" s="6" t="str">
        <f>IF($B72="","",(IF(Atempts!P72="","",((HLOOKUP(P$1,'Assist Tables'!$B$1:$AY$2,2,0))-((Atempts!P72-1)*10)))))</f>
        <v/>
      </c>
      <c r="Q72" s="6" t="str">
        <f>IF($B72="","",(IF(Atempts!Q72="","",((HLOOKUP(Q$1,'Assist Tables'!$B$1:$AY$2,2,0))-((Atempts!Q72-1)*10)))))</f>
        <v/>
      </c>
      <c r="R72" s="6" t="str">
        <f>IF($B72="","",(IF(Atempts!R72="","",((HLOOKUP(R$1,'Assist Tables'!$B$1:$AY$2,2,0))-((Atempts!R72-1)*10)))))</f>
        <v/>
      </c>
      <c r="S72" s="6" t="str">
        <f>IF($B72="","",(IF(Atempts!S72="","",((HLOOKUP(S$1,'Assist Tables'!$B$1:$AY$2,2,0))-((Atempts!S72-1)*10)))))</f>
        <v/>
      </c>
      <c r="T72" s="6" t="str">
        <f>IF($B72="","",(IF(Atempts!T72="","",((HLOOKUP(T$1,'Assist Tables'!$B$1:$AY$2,2,0))-((Atempts!T72-1)*10)))))</f>
        <v/>
      </c>
      <c r="U72" s="6" t="str">
        <f>IF($B72="","",(IF(Atempts!U72="","",((HLOOKUP(U$1,'Assist Tables'!$B$1:$AY$2,2,0))-((Atempts!U72-1)*10)))))</f>
        <v/>
      </c>
      <c r="V72" s="6" t="str">
        <f>IF($B72="","",(IF(Atempts!V72="","",((HLOOKUP(V$1,'Assist Tables'!$B$1:$AY$2,2,0))-((Atempts!V72-1)*10)))))</f>
        <v/>
      </c>
      <c r="W72" s="6" t="str">
        <f>IF($B72="","",(IF(Atempts!W72="","",((HLOOKUP(W$1,'Assist Tables'!$B$1:$AY$2,2,0))-((Atempts!W72-1)*10)))))</f>
        <v/>
      </c>
      <c r="X72" s="6" t="str">
        <f>IF($B72="","",(IF(Atempts!X72="","",((HLOOKUP(X$1,'Assist Tables'!$B$1:$AY$2,2,0))-((Atempts!X72-1)*10)))))</f>
        <v/>
      </c>
      <c r="Y72" s="6" t="str">
        <f>IF($B72="","",(IF(Atempts!Y72="","",((HLOOKUP(Y$1,'Assist Tables'!$B$1:$AY$2,2,0))-((Atempts!Y72-1)*10)))))</f>
        <v/>
      </c>
      <c r="Z72" s="6" t="str">
        <f>IF($B72="","",(IF(Atempts!Z72="","",((HLOOKUP(Z$1,'Assist Tables'!$B$1:$AY$2,2,0))-((Atempts!Z72-1)*10)))))</f>
        <v/>
      </c>
      <c r="AA72" s="6" t="str">
        <f>IF($B72="","",(IF(Atempts!AA72="","",((HLOOKUP(AA$1,'Assist Tables'!$B$1:$AY$2,2,0))-((Atempts!AA72-1)*10)))))</f>
        <v/>
      </c>
      <c r="AB72" s="6" t="str">
        <f>IF($B72="","",(IF(Atempts!AB72="","",((HLOOKUP(AB$1,'Assist Tables'!$B$1:$AY$2,2,0))-((Atempts!AB72-1)*10)))))</f>
        <v/>
      </c>
      <c r="AC72" s="6" t="str">
        <f>IF($B72="","",(IF(Atempts!AC72="","",((HLOOKUP(AC$1,'Assist Tables'!$B$1:$AY$2,2,0))-((Atempts!AC72-1)*10)))))</f>
        <v/>
      </c>
      <c r="AD72" s="6" t="str">
        <f>IF($B72="","",(IF(Atempts!AD72="","",((HLOOKUP(AD$1,'Assist Tables'!$B$1:$AY$2,2,0))-((Atempts!AD72-1)*10)))))</f>
        <v/>
      </c>
      <c r="AE72" s="6" t="str">
        <f>IF($B72="","",(IF(Atempts!AE72="","",((HLOOKUP(AE$1,'Assist Tables'!$B$1:$AY$2,2,0))-((Atempts!AE72-1)*10)))))</f>
        <v/>
      </c>
      <c r="AF72" s="6" t="str">
        <f>IF($B72="","",(IF(Atempts!AF72="","",((HLOOKUP(AF$1,'Assist Tables'!$B$1:$AY$2,2,0))-((Atempts!AF72-1)*10)))))</f>
        <v/>
      </c>
      <c r="AG72" s="6" t="str">
        <f>IF($B72="","",(IF(Atempts!AG72="","",((HLOOKUP(AG$1,'Assist Tables'!$B$1:$AY$2,2,0))-((Atempts!AG72-1)*10)))))</f>
        <v/>
      </c>
      <c r="AH72" s="6" t="str">
        <f>IF($B72="","",(IF(Atempts!AH72="","",((HLOOKUP(AH$1,'Assist Tables'!$B$1:$AY$2,2,0))-((Atempts!AH72-1)*10)))))</f>
        <v/>
      </c>
      <c r="AI72" s="6" t="str">
        <f>IF($B72="","",(IF(Atempts!AI72="","",((HLOOKUP(AI$1,'Assist Tables'!$B$1:$AY$2,2,0))-((Atempts!AI72-1)*10)))))</f>
        <v/>
      </c>
      <c r="AJ72" s="6" t="str">
        <f>IF($B72="","",(IF(Atempts!AJ72="","",((HLOOKUP(AJ$1,'Assist Tables'!$B$1:$AY$2,2,0))-((Atempts!AJ72-1)*10)))))</f>
        <v/>
      </c>
      <c r="AK72" s="6" t="str">
        <f>IF($B72="","",(IF(Atempts!AK72="","",((HLOOKUP(AK$1,'Assist Tables'!$B$1:$AY$2,2,0))-((Atempts!AK72-1)*10)))))</f>
        <v/>
      </c>
      <c r="AL72" s="6" t="str">
        <f>IF($B72="","",(IF(Atempts!AL72="","",((HLOOKUP(AL$1,'Assist Tables'!$B$1:$AY$2,2,0))-((Atempts!AL72-1)*10)))))</f>
        <v/>
      </c>
      <c r="AM72" s="6" t="str">
        <f>IF($B72="","",(IF(Atempts!AM72="","",((HLOOKUP(AM$1,'Assist Tables'!$B$1:$AY$2,2,0))-((Atempts!AM72-1)*10)))))</f>
        <v/>
      </c>
      <c r="AN72" s="6" t="str">
        <f>IF($B72="","",(IF(Atempts!AN72="","",((HLOOKUP(AN$1,'Assist Tables'!$B$1:$AY$2,2,0))-((Atempts!AN72-1)*10)))))</f>
        <v/>
      </c>
      <c r="AO72" s="6" t="str">
        <f>IF($B72="","",(IF(Atempts!AO72="","",((HLOOKUP(AO$1,'Assist Tables'!$B$1:$AY$2,2,0))-((Atempts!AO72-1)*10)))))</f>
        <v/>
      </c>
      <c r="AP72" s="6" t="str">
        <f>IF($B72="","",(IF(Atempts!AP72="","",((HLOOKUP(AP$1,'Assist Tables'!$B$1:$AY$2,2,0))-((Atempts!AP72-1)*10)))))</f>
        <v/>
      </c>
      <c r="AQ72" s="6" t="str">
        <f>IF($B72="","",(IF(Atempts!AQ72="","",((HLOOKUP(AQ$1,'Assist Tables'!$B$1:$AY$2,2,0))-((Atempts!AQ72-1)*10)))))</f>
        <v/>
      </c>
      <c r="AR72" s="6" t="str">
        <f>IF($B72="","",(IF(Atempts!AR72="","",((HLOOKUP(AR$1,'Assist Tables'!$B$1:$AY$2,2,0))-((Atempts!AR72-1)*10)))))</f>
        <v/>
      </c>
      <c r="AS72" s="6" t="str">
        <f>IF($B72="","",(IF(Atempts!AS72="","",((HLOOKUP(AS$1,'Assist Tables'!$B$1:$AY$2,2,0))-((Atempts!AS72-1)*10)))))</f>
        <v/>
      </c>
      <c r="AT72" s="6" t="str">
        <f>IF($B72="","",(IF(Atempts!AT72="","",((HLOOKUP(AT$1,'Assist Tables'!$B$1:$AY$2,2,0))-((Atempts!AT72-1)*10)))))</f>
        <v/>
      </c>
      <c r="AU72" s="6" t="str">
        <f>IF($B72="","",(IF(Atempts!AU72="","",((HLOOKUP(AU$1,'Assist Tables'!$B$1:$AY$2,2,0))-((Atempts!AU72-1)*10)))))</f>
        <v/>
      </c>
      <c r="AV72" s="6" t="str">
        <f>IF($B72="","",(IF(Atempts!AV72="","",((HLOOKUP(AV$1,'Assist Tables'!$B$1:$AY$2,2,0))-((Atempts!AV72-1)*10)))))</f>
        <v/>
      </c>
      <c r="AW72" s="6" t="str">
        <f>IF($B72="","",(IF(Atempts!AW72="","",((HLOOKUP(AW$1,'Assist Tables'!$B$1:$AY$2,2,0))-((Atempts!AW72-1)*10)))))</f>
        <v/>
      </c>
      <c r="AX72" s="6" t="str">
        <f>IF($B72="","",(IF(Atempts!AX72="","",((HLOOKUP(AX$1,'Assist Tables'!$B$1:$AY$2,2,0))-((Atempts!AX72-1)*10)))))</f>
        <v/>
      </c>
      <c r="AY72" s="6" t="str">
        <f>IF($B72="","",(IF(Atempts!AY72="","",((HLOOKUP(AY$1,'Assist Tables'!$B$1:$AY$2,2,0))-((Atempts!AY72-1)*10)))))</f>
        <v/>
      </c>
      <c r="AZ72" s="6" t="str">
        <f>IF($B72="","",(IF(Atempts!AZ72="","",((HLOOKUP(AZ$1,'Assist Tables'!$B$1:$AY$2,2,0))-((Atempts!AZ72-1)*10)))))</f>
        <v/>
      </c>
      <c r="BA72" s="2"/>
    </row>
    <row r="73" spans="1:53" ht="14.25" customHeight="1" x14ac:dyDescent="0.25">
      <c r="A73" s="19">
        <f>IF(Competitors!A73="","",Competitors!A73)</f>
        <v>72</v>
      </c>
      <c r="B73" s="25" t="str">
        <f>IF(Competitors!B73=0,"",Competitors!B73)</f>
        <v>נעמה ברק</v>
      </c>
      <c r="C73" s="6" t="str">
        <f>IF($B73="","",(IF(Atempts!C73="","",((HLOOKUP(C$1,'Assist Tables'!$B$1:$AY$2,2,0))-((Atempts!C73-1)*10)))))</f>
        <v/>
      </c>
      <c r="D73" s="6" t="str">
        <f>IF($B73="","",(IF(Atempts!D73="","",((HLOOKUP(D$1,'Assist Tables'!$B$1:$AY$2,2,0))-((Atempts!D73-1)*10)))))</f>
        <v/>
      </c>
      <c r="E73" s="6" t="str">
        <f>IF($B73="","",(IF(Atempts!E73="","",((HLOOKUP(E$1,'Assist Tables'!$B$1:$AY$2,2,0))-((Atempts!E73-1)*10)))))</f>
        <v/>
      </c>
      <c r="F73" s="6" t="str">
        <f>IF($B73="","",(IF(Atempts!F73="","",((HLOOKUP(F$1,'Assist Tables'!$B$1:$AY$2,2,0))-((Atempts!F73-1)*10)))))</f>
        <v/>
      </c>
      <c r="G73" s="6" t="str">
        <f>IF($B73="","",(IF(Atempts!G73="","",((HLOOKUP(G$1,'Assist Tables'!$B$1:$AY$2,2,0))-((Atempts!G73-1)*10)))))</f>
        <v/>
      </c>
      <c r="H73" s="6" t="str">
        <f>IF($B73="","",(IF(Atempts!H73="","",((HLOOKUP(H$1,'Assist Tables'!$B$1:$AY$2,2,0))-((Atempts!H73-1)*10)))))</f>
        <v/>
      </c>
      <c r="I73" s="6" t="str">
        <f>IF($B73="","",(IF(Atempts!I73="","",((HLOOKUP(I$1,'Assist Tables'!$B$1:$AY$2,2,0))-((Atempts!I73-1)*10)))))</f>
        <v/>
      </c>
      <c r="J73" s="6" t="str">
        <f>IF($B73="","",(IF(Atempts!J73="","",((HLOOKUP(J$1,'Assist Tables'!$B$1:$AY$2,2,0))-((Atempts!J73-1)*10)))))</f>
        <v/>
      </c>
      <c r="K73" s="6" t="str">
        <f>IF($B73="","",(IF(Atempts!K73="","",((HLOOKUP(K$1,'Assist Tables'!$B$1:$AY$2,2,0))-((Atempts!K73-1)*10)))))</f>
        <v/>
      </c>
      <c r="L73" s="6" t="str">
        <f>IF($B73="","",(IF(Atempts!L73="","",((HLOOKUP(L$1,'Assist Tables'!$B$1:$AY$2,2,0))-((Atempts!L73-1)*10)))))</f>
        <v/>
      </c>
      <c r="M73" s="6" t="str">
        <f>IF($B73="","",(IF(Atempts!M73="","",((HLOOKUP(M$1,'Assist Tables'!$B$1:$AY$2,2,0))-((Atempts!M73-1)*10)))))</f>
        <v/>
      </c>
      <c r="N73" s="6" t="str">
        <f>IF($B73="","",(IF(Atempts!N73="","",((HLOOKUP(N$1,'Assist Tables'!$B$1:$AY$2,2,0))-((Atempts!N73-1)*10)))))</f>
        <v/>
      </c>
      <c r="O73" s="6" t="str">
        <f>IF($B73="","",(IF(Atempts!O73="","",((HLOOKUP(O$1,'Assist Tables'!$B$1:$AY$2,2,0))-((Atempts!O73-1)*10)))))</f>
        <v/>
      </c>
      <c r="P73" s="6" t="str">
        <f>IF($B73="","",(IF(Atempts!P73="","",((HLOOKUP(P$1,'Assist Tables'!$B$1:$AY$2,2,0))-((Atempts!P73-1)*10)))))</f>
        <v/>
      </c>
      <c r="Q73" s="6" t="str">
        <f>IF($B73="","",(IF(Atempts!Q73="","",((HLOOKUP(Q$1,'Assist Tables'!$B$1:$AY$2,2,0))-((Atempts!Q73-1)*10)))))</f>
        <v/>
      </c>
      <c r="R73" s="6" t="str">
        <f>IF($B73="","",(IF(Atempts!R73="","",((HLOOKUP(R$1,'Assist Tables'!$B$1:$AY$2,2,0))-((Atempts!R73-1)*10)))))</f>
        <v/>
      </c>
      <c r="S73" s="6" t="str">
        <f>IF($B73="","",(IF(Atempts!S73="","",((HLOOKUP(S$1,'Assist Tables'!$B$1:$AY$2,2,0))-((Atempts!S73-1)*10)))))</f>
        <v/>
      </c>
      <c r="T73" s="6" t="str">
        <f>IF($B73="","",(IF(Atempts!T73="","",((HLOOKUP(T$1,'Assist Tables'!$B$1:$AY$2,2,0))-((Atempts!T73-1)*10)))))</f>
        <v/>
      </c>
      <c r="U73" s="6" t="str">
        <f>IF($B73="","",(IF(Atempts!U73="","",((HLOOKUP(U$1,'Assist Tables'!$B$1:$AY$2,2,0))-((Atempts!U73-1)*10)))))</f>
        <v/>
      </c>
      <c r="V73" s="6" t="str">
        <f>IF($B73="","",(IF(Atempts!V73="","",((HLOOKUP(V$1,'Assist Tables'!$B$1:$AY$2,2,0))-((Atempts!V73-1)*10)))))</f>
        <v/>
      </c>
      <c r="W73" s="6" t="str">
        <f>IF($B73="","",(IF(Atempts!W73="","",((HLOOKUP(W$1,'Assist Tables'!$B$1:$AY$2,2,0))-((Atempts!W73-1)*10)))))</f>
        <v/>
      </c>
      <c r="X73" s="6" t="str">
        <f>IF($B73="","",(IF(Atempts!X73="","",((HLOOKUP(X$1,'Assist Tables'!$B$1:$AY$2,2,0))-((Atempts!X73-1)*10)))))</f>
        <v/>
      </c>
      <c r="Y73" s="6" t="str">
        <f>IF($B73="","",(IF(Atempts!Y73="","",((HLOOKUP(Y$1,'Assist Tables'!$B$1:$AY$2,2,0))-((Atempts!Y73-1)*10)))))</f>
        <v/>
      </c>
      <c r="Z73" s="6" t="str">
        <f>IF($B73="","",(IF(Atempts!Z73="","",((HLOOKUP(Z$1,'Assist Tables'!$B$1:$AY$2,2,0))-((Atempts!Z73-1)*10)))))</f>
        <v/>
      </c>
      <c r="AA73" s="6" t="str">
        <f>IF($B73="","",(IF(Atempts!AA73="","",((HLOOKUP(AA$1,'Assist Tables'!$B$1:$AY$2,2,0))-((Atempts!AA73-1)*10)))))</f>
        <v/>
      </c>
      <c r="AB73" s="6" t="str">
        <f>IF($B73="","",(IF(Atempts!AB73="","",((HLOOKUP(AB$1,'Assist Tables'!$B$1:$AY$2,2,0))-((Atempts!AB73-1)*10)))))</f>
        <v/>
      </c>
      <c r="AC73" s="6" t="str">
        <f>IF($B73="","",(IF(Atempts!AC73="","",((HLOOKUP(AC$1,'Assist Tables'!$B$1:$AY$2,2,0))-((Atempts!AC73-1)*10)))))</f>
        <v/>
      </c>
      <c r="AD73" s="6" t="str">
        <f>IF($B73="","",(IF(Atempts!AD73="","",((HLOOKUP(AD$1,'Assist Tables'!$B$1:$AY$2,2,0))-((Atempts!AD73-1)*10)))))</f>
        <v/>
      </c>
      <c r="AE73" s="6" t="str">
        <f>IF($B73="","",(IF(Atempts!AE73="","",((HLOOKUP(AE$1,'Assist Tables'!$B$1:$AY$2,2,0))-((Atempts!AE73-1)*10)))))</f>
        <v/>
      </c>
      <c r="AF73" s="6" t="str">
        <f>IF($B73="","",(IF(Atempts!AF73="","",((HLOOKUP(AF$1,'Assist Tables'!$B$1:$AY$2,2,0))-((Atempts!AF73-1)*10)))))</f>
        <v/>
      </c>
      <c r="AG73" s="6" t="str">
        <f>IF($B73="","",(IF(Atempts!AG73="","",((HLOOKUP(AG$1,'Assist Tables'!$B$1:$AY$2,2,0))-((Atempts!AG73-1)*10)))))</f>
        <v/>
      </c>
      <c r="AH73" s="6" t="str">
        <f>IF($B73="","",(IF(Atempts!AH73="","",((HLOOKUP(AH$1,'Assist Tables'!$B$1:$AY$2,2,0))-((Atempts!AH73-1)*10)))))</f>
        <v/>
      </c>
      <c r="AI73" s="6" t="str">
        <f>IF($B73="","",(IF(Atempts!AI73="","",((HLOOKUP(AI$1,'Assist Tables'!$B$1:$AY$2,2,0))-((Atempts!AI73-1)*10)))))</f>
        <v/>
      </c>
      <c r="AJ73" s="6" t="str">
        <f>IF($B73="","",(IF(Atempts!AJ73="","",((HLOOKUP(AJ$1,'Assist Tables'!$B$1:$AY$2,2,0))-((Atempts!AJ73-1)*10)))))</f>
        <v/>
      </c>
      <c r="AK73" s="6" t="str">
        <f>IF($B73="","",(IF(Atempts!AK73="","",((HLOOKUP(AK$1,'Assist Tables'!$B$1:$AY$2,2,0))-((Atempts!AK73-1)*10)))))</f>
        <v/>
      </c>
      <c r="AL73" s="6" t="str">
        <f>IF($B73="","",(IF(Atempts!AL73="","",((HLOOKUP(AL$1,'Assist Tables'!$B$1:$AY$2,2,0))-((Atempts!AL73-1)*10)))))</f>
        <v/>
      </c>
      <c r="AM73" s="6" t="str">
        <f>IF($B73="","",(IF(Atempts!AM73="","",((HLOOKUP(AM$1,'Assist Tables'!$B$1:$AY$2,2,0))-((Atempts!AM73-1)*10)))))</f>
        <v/>
      </c>
      <c r="AN73" s="6" t="str">
        <f>IF($B73="","",(IF(Atempts!AN73="","",((HLOOKUP(AN$1,'Assist Tables'!$B$1:$AY$2,2,0))-((Atempts!AN73-1)*10)))))</f>
        <v/>
      </c>
      <c r="AO73" s="6" t="str">
        <f>IF($B73="","",(IF(Atempts!AO73="","",((HLOOKUP(AO$1,'Assist Tables'!$B$1:$AY$2,2,0))-((Atempts!AO73-1)*10)))))</f>
        <v/>
      </c>
      <c r="AP73" s="6" t="str">
        <f>IF($B73="","",(IF(Atempts!AP73="","",((HLOOKUP(AP$1,'Assist Tables'!$B$1:$AY$2,2,0))-((Atempts!AP73-1)*10)))))</f>
        <v/>
      </c>
      <c r="AQ73" s="6" t="str">
        <f>IF($B73="","",(IF(Atempts!AQ73="","",((HLOOKUP(AQ$1,'Assist Tables'!$B$1:$AY$2,2,0))-((Atempts!AQ73-1)*10)))))</f>
        <v/>
      </c>
      <c r="AR73" s="6" t="str">
        <f>IF($B73="","",(IF(Atempts!AR73="","",((HLOOKUP(AR$1,'Assist Tables'!$B$1:$AY$2,2,0))-((Atempts!AR73-1)*10)))))</f>
        <v/>
      </c>
      <c r="AS73" s="6" t="str">
        <f>IF($B73="","",(IF(Atempts!AS73="","",((HLOOKUP(AS$1,'Assist Tables'!$B$1:$AY$2,2,0))-((Atempts!AS73-1)*10)))))</f>
        <v/>
      </c>
      <c r="AT73" s="6" t="str">
        <f>IF($B73="","",(IF(Atempts!AT73="","",((HLOOKUP(AT$1,'Assist Tables'!$B$1:$AY$2,2,0))-((Atempts!AT73-1)*10)))))</f>
        <v/>
      </c>
      <c r="AU73" s="6" t="str">
        <f>IF($B73="","",(IF(Atempts!AU73="","",((HLOOKUP(AU$1,'Assist Tables'!$B$1:$AY$2,2,0))-((Atempts!AU73-1)*10)))))</f>
        <v/>
      </c>
      <c r="AV73" s="6" t="str">
        <f>IF($B73="","",(IF(Atempts!AV73="","",((HLOOKUP(AV$1,'Assist Tables'!$B$1:$AY$2,2,0))-((Atempts!AV73-1)*10)))))</f>
        <v/>
      </c>
      <c r="AW73" s="6" t="str">
        <f>IF($B73="","",(IF(Atempts!AW73="","",((HLOOKUP(AW$1,'Assist Tables'!$B$1:$AY$2,2,0))-((Atempts!AW73-1)*10)))))</f>
        <v/>
      </c>
      <c r="AX73" s="6" t="str">
        <f>IF($B73="","",(IF(Atempts!AX73="","",((HLOOKUP(AX$1,'Assist Tables'!$B$1:$AY$2,2,0))-((Atempts!AX73-1)*10)))))</f>
        <v/>
      </c>
      <c r="AY73" s="6" t="str">
        <f>IF($B73="","",(IF(Atempts!AY73="","",((HLOOKUP(AY$1,'Assist Tables'!$B$1:$AY$2,2,0))-((Atempts!AY73-1)*10)))))</f>
        <v/>
      </c>
      <c r="AZ73" s="6" t="str">
        <f>IF($B73="","",(IF(Atempts!AZ73="","",((HLOOKUP(AZ$1,'Assist Tables'!$B$1:$AY$2,2,0))-((Atempts!AZ73-1)*10)))))</f>
        <v/>
      </c>
      <c r="BA73" s="2"/>
    </row>
    <row r="74" spans="1:53" ht="14.25" customHeight="1" x14ac:dyDescent="0.25">
      <c r="A74" s="19">
        <f>IF(Competitors!A74="","",Competitors!A74)</f>
        <v>73</v>
      </c>
      <c r="B74" s="25" t="str">
        <f>IF(Competitors!B74=0,"",Competitors!B74)</f>
        <v>סתיו שיין</v>
      </c>
      <c r="C74" s="6" t="str">
        <f>IF($B74="","",(IF(Atempts!C74="","",((HLOOKUP(C$1,'Assist Tables'!$B$1:$AY$2,2,0))-((Atempts!C74-1)*10)))))</f>
        <v/>
      </c>
      <c r="D74" s="6" t="str">
        <f>IF($B74="","",(IF(Atempts!D74="","",((HLOOKUP(D$1,'Assist Tables'!$B$1:$AY$2,2,0))-((Atempts!D74-1)*10)))))</f>
        <v/>
      </c>
      <c r="E74" s="6" t="str">
        <f>IF($B74="","",(IF(Atempts!E74="","",((HLOOKUP(E$1,'Assist Tables'!$B$1:$AY$2,2,0))-((Atempts!E74-1)*10)))))</f>
        <v/>
      </c>
      <c r="F74" s="6" t="str">
        <f>IF($B74="","",(IF(Atempts!F74="","",((HLOOKUP(F$1,'Assist Tables'!$B$1:$AY$2,2,0))-((Atempts!F74-1)*10)))))</f>
        <v/>
      </c>
      <c r="G74" s="6" t="str">
        <f>IF($B74="","",(IF(Atempts!G74="","",((HLOOKUP(G$1,'Assist Tables'!$B$1:$AY$2,2,0))-((Atempts!G74-1)*10)))))</f>
        <v/>
      </c>
      <c r="H74" s="6" t="str">
        <f>IF($B74="","",(IF(Atempts!H74="","",((HLOOKUP(H$1,'Assist Tables'!$B$1:$AY$2,2,0))-((Atempts!H74-1)*10)))))</f>
        <v/>
      </c>
      <c r="I74" s="6" t="str">
        <f>IF($B74="","",(IF(Atempts!I74="","",((HLOOKUP(I$1,'Assist Tables'!$B$1:$AY$2,2,0))-((Atempts!I74-1)*10)))))</f>
        <v/>
      </c>
      <c r="J74" s="6" t="str">
        <f>IF($B74="","",(IF(Atempts!J74="","",((HLOOKUP(J$1,'Assist Tables'!$B$1:$AY$2,2,0))-((Atempts!J74-1)*10)))))</f>
        <v/>
      </c>
      <c r="K74" s="6" t="str">
        <f>IF($B74="","",(IF(Atempts!K74="","",((HLOOKUP(K$1,'Assist Tables'!$B$1:$AY$2,2,0))-((Atempts!K74-1)*10)))))</f>
        <v/>
      </c>
      <c r="L74" s="6" t="str">
        <f>IF($B74="","",(IF(Atempts!L74="","",((HLOOKUP(L$1,'Assist Tables'!$B$1:$AY$2,2,0))-((Atempts!L74-1)*10)))))</f>
        <v/>
      </c>
      <c r="M74" s="6" t="str">
        <f>IF($B74="","",(IF(Atempts!M74="","",((HLOOKUP(M$1,'Assist Tables'!$B$1:$AY$2,2,0))-((Atempts!M74-1)*10)))))</f>
        <v/>
      </c>
      <c r="N74" s="6" t="str">
        <f>IF($B74="","",(IF(Atempts!N74="","",((HLOOKUP(N$1,'Assist Tables'!$B$1:$AY$2,2,0))-((Atempts!N74-1)*10)))))</f>
        <v/>
      </c>
      <c r="O74" s="6" t="str">
        <f>IF($B74="","",(IF(Atempts!O74="","",((HLOOKUP(O$1,'Assist Tables'!$B$1:$AY$2,2,0))-((Atempts!O74-1)*10)))))</f>
        <v/>
      </c>
      <c r="P74" s="6" t="str">
        <f>IF($B74="","",(IF(Atempts!P74="","",((HLOOKUP(P$1,'Assist Tables'!$B$1:$AY$2,2,0))-((Atempts!P74-1)*10)))))</f>
        <v/>
      </c>
      <c r="Q74" s="6" t="str">
        <f>IF($B74="","",(IF(Atempts!Q74="","",((HLOOKUP(Q$1,'Assist Tables'!$B$1:$AY$2,2,0))-((Atempts!Q74-1)*10)))))</f>
        <v/>
      </c>
      <c r="R74" s="6" t="str">
        <f>IF($B74="","",(IF(Atempts!R74="","",((HLOOKUP(R$1,'Assist Tables'!$B$1:$AY$2,2,0))-((Atempts!R74-1)*10)))))</f>
        <v/>
      </c>
      <c r="S74" s="6" t="str">
        <f>IF($B74="","",(IF(Atempts!S74="","",((HLOOKUP(S$1,'Assist Tables'!$B$1:$AY$2,2,0))-((Atempts!S74-1)*10)))))</f>
        <v/>
      </c>
      <c r="T74" s="6" t="str">
        <f>IF($B74="","",(IF(Atempts!T74="","",((HLOOKUP(T$1,'Assist Tables'!$B$1:$AY$2,2,0))-((Atempts!T74-1)*10)))))</f>
        <v/>
      </c>
      <c r="U74" s="6" t="str">
        <f>IF($B74="","",(IF(Atempts!U74="","",((HLOOKUP(U$1,'Assist Tables'!$B$1:$AY$2,2,0))-((Atempts!U74-1)*10)))))</f>
        <v/>
      </c>
      <c r="V74" s="6" t="str">
        <f>IF($B74="","",(IF(Atempts!V74="","",((HLOOKUP(V$1,'Assist Tables'!$B$1:$AY$2,2,0))-((Atempts!V74-1)*10)))))</f>
        <v/>
      </c>
      <c r="W74" s="6" t="str">
        <f>IF($B74="","",(IF(Atempts!W74="","",((HLOOKUP(W$1,'Assist Tables'!$B$1:$AY$2,2,0))-((Atempts!W74-1)*10)))))</f>
        <v/>
      </c>
      <c r="X74" s="6" t="str">
        <f>IF($B74="","",(IF(Atempts!X74="","",((HLOOKUP(X$1,'Assist Tables'!$B$1:$AY$2,2,0))-((Atempts!X74-1)*10)))))</f>
        <v/>
      </c>
      <c r="Y74" s="6" t="str">
        <f>IF($B74="","",(IF(Atempts!Y74="","",((HLOOKUP(Y$1,'Assist Tables'!$B$1:$AY$2,2,0))-((Atempts!Y74-1)*10)))))</f>
        <v/>
      </c>
      <c r="Z74" s="6" t="str">
        <f>IF($B74="","",(IF(Atempts!Z74="","",((HLOOKUP(Z$1,'Assist Tables'!$B$1:$AY$2,2,0))-((Atempts!Z74-1)*10)))))</f>
        <v/>
      </c>
      <c r="AA74" s="6" t="str">
        <f>IF($B74="","",(IF(Atempts!AA74="","",((HLOOKUP(AA$1,'Assist Tables'!$B$1:$AY$2,2,0))-((Atempts!AA74-1)*10)))))</f>
        <v/>
      </c>
      <c r="AB74" s="6" t="str">
        <f>IF($B74="","",(IF(Atempts!AB74="","",((HLOOKUP(AB$1,'Assist Tables'!$B$1:$AY$2,2,0))-((Atempts!AB74-1)*10)))))</f>
        <v/>
      </c>
      <c r="AC74" s="6" t="str">
        <f>IF($B74="","",(IF(Atempts!AC74="","",((HLOOKUP(AC$1,'Assist Tables'!$B$1:$AY$2,2,0))-((Atempts!AC74-1)*10)))))</f>
        <v/>
      </c>
      <c r="AD74" s="6" t="str">
        <f>IF($B74="","",(IF(Atempts!AD74="","",((HLOOKUP(AD$1,'Assist Tables'!$B$1:$AY$2,2,0))-((Atempts!AD74-1)*10)))))</f>
        <v/>
      </c>
      <c r="AE74" s="6" t="str">
        <f>IF($B74="","",(IF(Atempts!AE74="","",((HLOOKUP(AE$1,'Assist Tables'!$B$1:$AY$2,2,0))-((Atempts!AE74-1)*10)))))</f>
        <v/>
      </c>
      <c r="AF74" s="6" t="str">
        <f>IF($B74="","",(IF(Atempts!AF74="","",((HLOOKUP(AF$1,'Assist Tables'!$B$1:$AY$2,2,0))-((Atempts!AF74-1)*10)))))</f>
        <v/>
      </c>
      <c r="AG74" s="6" t="str">
        <f>IF($B74="","",(IF(Atempts!AG74="","",((HLOOKUP(AG$1,'Assist Tables'!$B$1:$AY$2,2,0))-((Atempts!AG74-1)*10)))))</f>
        <v/>
      </c>
      <c r="AH74" s="6" t="str">
        <f>IF($B74="","",(IF(Atempts!AH74="","",((HLOOKUP(AH$1,'Assist Tables'!$B$1:$AY$2,2,0))-((Atempts!AH74-1)*10)))))</f>
        <v/>
      </c>
      <c r="AI74" s="6" t="str">
        <f>IF($B74="","",(IF(Atempts!AI74="","",((HLOOKUP(AI$1,'Assist Tables'!$B$1:$AY$2,2,0))-((Atempts!AI74-1)*10)))))</f>
        <v/>
      </c>
      <c r="AJ74" s="6" t="str">
        <f>IF($B74="","",(IF(Atempts!AJ74="","",((HLOOKUP(AJ$1,'Assist Tables'!$B$1:$AY$2,2,0))-((Atempts!AJ74-1)*10)))))</f>
        <v/>
      </c>
      <c r="AK74" s="6" t="str">
        <f>IF($B74="","",(IF(Atempts!AK74="","",((HLOOKUP(AK$1,'Assist Tables'!$B$1:$AY$2,2,0))-((Atempts!AK74-1)*10)))))</f>
        <v/>
      </c>
      <c r="AL74" s="6" t="str">
        <f>IF($B74="","",(IF(Atempts!AL74="","",((HLOOKUP(AL$1,'Assist Tables'!$B$1:$AY$2,2,0))-((Atempts!AL74-1)*10)))))</f>
        <v/>
      </c>
      <c r="AM74" s="6" t="str">
        <f>IF($B74="","",(IF(Atempts!AM74="","",((HLOOKUP(AM$1,'Assist Tables'!$B$1:$AY$2,2,0))-((Atempts!AM74-1)*10)))))</f>
        <v/>
      </c>
      <c r="AN74" s="6" t="str">
        <f>IF($B74="","",(IF(Atempts!AN74="","",((HLOOKUP(AN$1,'Assist Tables'!$B$1:$AY$2,2,0))-((Atempts!AN74-1)*10)))))</f>
        <v/>
      </c>
      <c r="AO74" s="6" t="str">
        <f>IF($B74="","",(IF(Atempts!AO74="","",((HLOOKUP(AO$1,'Assist Tables'!$B$1:$AY$2,2,0))-((Atempts!AO74-1)*10)))))</f>
        <v/>
      </c>
      <c r="AP74" s="6" t="str">
        <f>IF($B74="","",(IF(Atempts!AP74="","",((HLOOKUP(AP$1,'Assist Tables'!$B$1:$AY$2,2,0))-((Atempts!AP74-1)*10)))))</f>
        <v/>
      </c>
      <c r="AQ74" s="6" t="str">
        <f>IF($B74="","",(IF(Atempts!AQ74="","",((HLOOKUP(AQ$1,'Assist Tables'!$B$1:$AY$2,2,0))-((Atempts!AQ74-1)*10)))))</f>
        <v/>
      </c>
      <c r="AR74" s="6" t="str">
        <f>IF($B74="","",(IF(Atempts!AR74="","",((HLOOKUP(AR$1,'Assist Tables'!$B$1:$AY$2,2,0))-((Atempts!AR74-1)*10)))))</f>
        <v/>
      </c>
      <c r="AS74" s="6" t="str">
        <f>IF($B74="","",(IF(Atempts!AS74="","",((HLOOKUP(AS$1,'Assist Tables'!$B$1:$AY$2,2,0))-((Atempts!AS74-1)*10)))))</f>
        <v/>
      </c>
      <c r="AT74" s="6" t="str">
        <f>IF($B74="","",(IF(Atempts!AT74="","",((HLOOKUP(AT$1,'Assist Tables'!$B$1:$AY$2,2,0))-((Atempts!AT74-1)*10)))))</f>
        <v/>
      </c>
      <c r="AU74" s="6" t="str">
        <f>IF($B74="","",(IF(Atempts!AU74="","",((HLOOKUP(AU$1,'Assist Tables'!$B$1:$AY$2,2,0))-((Atempts!AU74-1)*10)))))</f>
        <v/>
      </c>
      <c r="AV74" s="6" t="str">
        <f>IF($B74="","",(IF(Atempts!AV74="","",((HLOOKUP(AV$1,'Assist Tables'!$B$1:$AY$2,2,0))-((Atempts!AV74-1)*10)))))</f>
        <v/>
      </c>
      <c r="AW74" s="6" t="str">
        <f>IF($B74="","",(IF(Atempts!AW74="","",((HLOOKUP(AW$1,'Assist Tables'!$B$1:$AY$2,2,0))-((Atempts!AW74-1)*10)))))</f>
        <v/>
      </c>
      <c r="AX74" s="6" t="str">
        <f>IF($B74="","",(IF(Atempts!AX74="","",((HLOOKUP(AX$1,'Assist Tables'!$B$1:$AY$2,2,0))-((Atempts!AX74-1)*10)))))</f>
        <v/>
      </c>
      <c r="AY74" s="6" t="str">
        <f>IF($B74="","",(IF(Atempts!AY74="","",((HLOOKUP(AY$1,'Assist Tables'!$B$1:$AY$2,2,0))-((Atempts!AY74-1)*10)))))</f>
        <v/>
      </c>
      <c r="AZ74" s="6" t="str">
        <f>IF($B74="","",(IF(Atempts!AZ74="","",((HLOOKUP(AZ$1,'Assist Tables'!$B$1:$AY$2,2,0))-((Atempts!AZ74-1)*10)))))</f>
        <v/>
      </c>
      <c r="BA74" s="2"/>
    </row>
    <row r="75" spans="1:53" ht="14.25" customHeight="1" x14ac:dyDescent="0.25">
      <c r="A75" s="19">
        <f>IF(Competitors!A75="","",Competitors!A75)</f>
        <v>74</v>
      </c>
      <c r="B75" s="25" t="str">
        <f>IF(Competitors!B75=0,"",Competitors!B75)</f>
        <v>עברי  עמוסי</v>
      </c>
      <c r="C75" s="6" t="str">
        <f>IF($B75="","",(IF(Atempts!C75="","",((HLOOKUP(C$1,'Assist Tables'!$B$1:$AY$2,2,0))-((Atempts!C75-1)*10)))))</f>
        <v/>
      </c>
      <c r="D75" s="6" t="str">
        <f>IF($B75="","",(IF(Atempts!D75="","",((HLOOKUP(D$1,'Assist Tables'!$B$1:$AY$2,2,0))-((Atempts!D75-1)*10)))))</f>
        <v/>
      </c>
      <c r="E75" s="6" t="str">
        <f>IF($B75="","",(IF(Atempts!E75="","",((HLOOKUP(E$1,'Assist Tables'!$B$1:$AY$2,2,0))-((Atempts!E75-1)*10)))))</f>
        <v/>
      </c>
      <c r="F75" s="6" t="str">
        <f>IF($B75="","",(IF(Atempts!F75="","",((HLOOKUP(F$1,'Assist Tables'!$B$1:$AY$2,2,0))-((Atempts!F75-1)*10)))))</f>
        <v/>
      </c>
      <c r="G75" s="6" t="str">
        <f>IF($B75="","",(IF(Atempts!G75="","",((HLOOKUP(G$1,'Assist Tables'!$B$1:$AY$2,2,0))-((Atempts!G75-1)*10)))))</f>
        <v/>
      </c>
      <c r="H75" s="6" t="str">
        <f>IF($B75="","",(IF(Atempts!H75="","",((HLOOKUP(H$1,'Assist Tables'!$B$1:$AY$2,2,0))-((Atempts!H75-1)*10)))))</f>
        <v/>
      </c>
      <c r="I75" s="6" t="str">
        <f>IF($B75="","",(IF(Atempts!I75="","",((HLOOKUP(I$1,'Assist Tables'!$B$1:$AY$2,2,0))-((Atempts!I75-1)*10)))))</f>
        <v/>
      </c>
      <c r="J75" s="6" t="str">
        <f>IF($B75="","",(IF(Atempts!J75="","",((HLOOKUP(J$1,'Assist Tables'!$B$1:$AY$2,2,0))-((Atempts!J75-1)*10)))))</f>
        <v/>
      </c>
      <c r="K75" s="6" t="str">
        <f>IF($B75="","",(IF(Atempts!K75="","",((HLOOKUP(K$1,'Assist Tables'!$B$1:$AY$2,2,0))-((Atempts!K75-1)*10)))))</f>
        <v/>
      </c>
      <c r="L75" s="6" t="str">
        <f>IF($B75="","",(IF(Atempts!L75="","",((HLOOKUP(L$1,'Assist Tables'!$B$1:$AY$2,2,0))-((Atempts!L75-1)*10)))))</f>
        <v/>
      </c>
      <c r="M75" s="6" t="str">
        <f>IF($B75="","",(IF(Atempts!M75="","",((HLOOKUP(M$1,'Assist Tables'!$B$1:$AY$2,2,0))-((Atempts!M75-1)*10)))))</f>
        <v/>
      </c>
      <c r="N75" s="6" t="str">
        <f>IF($B75="","",(IF(Atempts!N75="","",((HLOOKUP(N$1,'Assist Tables'!$B$1:$AY$2,2,0))-((Atempts!N75-1)*10)))))</f>
        <v/>
      </c>
      <c r="O75" s="6" t="str">
        <f>IF($B75="","",(IF(Atempts!O75="","",((HLOOKUP(O$1,'Assist Tables'!$B$1:$AY$2,2,0))-((Atempts!O75-1)*10)))))</f>
        <v/>
      </c>
      <c r="P75" s="6" t="str">
        <f>IF($B75="","",(IF(Atempts!P75="","",((HLOOKUP(P$1,'Assist Tables'!$B$1:$AY$2,2,0))-((Atempts!P75-1)*10)))))</f>
        <v/>
      </c>
      <c r="Q75" s="6" t="str">
        <f>IF($B75="","",(IF(Atempts!Q75="","",((HLOOKUP(Q$1,'Assist Tables'!$B$1:$AY$2,2,0))-((Atempts!Q75-1)*10)))))</f>
        <v/>
      </c>
      <c r="R75" s="6" t="str">
        <f>IF($B75="","",(IF(Atempts!R75="","",((HLOOKUP(R$1,'Assist Tables'!$B$1:$AY$2,2,0))-((Atempts!R75-1)*10)))))</f>
        <v/>
      </c>
      <c r="S75" s="6" t="str">
        <f>IF($B75="","",(IF(Atempts!S75="","",((HLOOKUP(S$1,'Assist Tables'!$B$1:$AY$2,2,0))-((Atempts!S75-1)*10)))))</f>
        <v/>
      </c>
      <c r="T75" s="6" t="str">
        <f>IF($B75="","",(IF(Atempts!T75="","",((HLOOKUP(T$1,'Assist Tables'!$B$1:$AY$2,2,0))-((Atempts!T75-1)*10)))))</f>
        <v/>
      </c>
      <c r="U75" s="6" t="str">
        <f>IF($B75="","",(IF(Atempts!U75="","",((HLOOKUP(U$1,'Assist Tables'!$B$1:$AY$2,2,0))-((Atempts!U75-1)*10)))))</f>
        <v/>
      </c>
      <c r="V75" s="6" t="str">
        <f>IF($B75="","",(IF(Atempts!V75="","",((HLOOKUP(V$1,'Assist Tables'!$B$1:$AY$2,2,0))-((Atempts!V75-1)*10)))))</f>
        <v/>
      </c>
      <c r="W75" s="6" t="str">
        <f>IF($B75="","",(IF(Atempts!W75="","",((HLOOKUP(W$1,'Assist Tables'!$B$1:$AY$2,2,0))-((Atempts!W75-1)*10)))))</f>
        <v/>
      </c>
      <c r="X75" s="6" t="str">
        <f>IF($B75="","",(IF(Atempts!X75="","",((HLOOKUP(X$1,'Assist Tables'!$B$1:$AY$2,2,0))-((Atempts!X75-1)*10)))))</f>
        <v/>
      </c>
      <c r="Y75" s="6" t="str">
        <f>IF($B75="","",(IF(Atempts!Y75="","",((HLOOKUP(Y$1,'Assist Tables'!$B$1:$AY$2,2,0))-((Atempts!Y75-1)*10)))))</f>
        <v/>
      </c>
      <c r="Z75" s="6" t="str">
        <f>IF($B75="","",(IF(Atempts!Z75="","",((HLOOKUP(Z$1,'Assist Tables'!$B$1:$AY$2,2,0))-((Atempts!Z75-1)*10)))))</f>
        <v/>
      </c>
      <c r="AA75" s="6" t="str">
        <f>IF($B75="","",(IF(Atempts!AA75="","",((HLOOKUP(AA$1,'Assist Tables'!$B$1:$AY$2,2,0))-((Atempts!AA75-1)*10)))))</f>
        <v/>
      </c>
      <c r="AB75" s="6" t="str">
        <f>IF($B75="","",(IF(Atempts!AB75="","",((HLOOKUP(AB$1,'Assist Tables'!$B$1:$AY$2,2,0))-((Atempts!AB75-1)*10)))))</f>
        <v/>
      </c>
      <c r="AC75" s="6" t="str">
        <f>IF($B75="","",(IF(Atempts!AC75="","",((HLOOKUP(AC$1,'Assist Tables'!$B$1:$AY$2,2,0))-((Atempts!AC75-1)*10)))))</f>
        <v/>
      </c>
      <c r="AD75" s="6" t="str">
        <f>IF($B75="","",(IF(Atempts!AD75="","",((HLOOKUP(AD$1,'Assist Tables'!$B$1:$AY$2,2,0))-((Atempts!AD75-1)*10)))))</f>
        <v/>
      </c>
      <c r="AE75" s="6" t="str">
        <f>IF($B75="","",(IF(Atempts!AE75="","",((HLOOKUP(AE$1,'Assist Tables'!$B$1:$AY$2,2,0))-((Atempts!AE75-1)*10)))))</f>
        <v/>
      </c>
      <c r="AF75" s="6" t="str">
        <f>IF($B75="","",(IF(Atempts!AF75="","",((HLOOKUP(AF$1,'Assist Tables'!$B$1:$AY$2,2,0))-((Atempts!AF75-1)*10)))))</f>
        <v/>
      </c>
      <c r="AG75" s="6" t="str">
        <f>IF($B75="","",(IF(Atempts!AG75="","",((HLOOKUP(AG$1,'Assist Tables'!$B$1:$AY$2,2,0))-((Atempts!AG75-1)*10)))))</f>
        <v/>
      </c>
      <c r="AH75" s="6" t="str">
        <f>IF($B75="","",(IF(Atempts!AH75="","",((HLOOKUP(AH$1,'Assist Tables'!$B$1:$AY$2,2,0))-((Atempts!AH75-1)*10)))))</f>
        <v/>
      </c>
      <c r="AI75" s="6" t="str">
        <f>IF($B75="","",(IF(Atempts!AI75="","",((HLOOKUP(AI$1,'Assist Tables'!$B$1:$AY$2,2,0))-((Atempts!AI75-1)*10)))))</f>
        <v/>
      </c>
      <c r="AJ75" s="6" t="str">
        <f>IF($B75="","",(IF(Atempts!AJ75="","",((HLOOKUP(AJ$1,'Assist Tables'!$B$1:$AY$2,2,0))-((Atempts!AJ75-1)*10)))))</f>
        <v/>
      </c>
      <c r="AK75" s="6" t="str">
        <f>IF($B75="","",(IF(Atempts!AK75="","",((HLOOKUP(AK$1,'Assist Tables'!$B$1:$AY$2,2,0))-((Atempts!AK75-1)*10)))))</f>
        <v/>
      </c>
      <c r="AL75" s="6" t="str">
        <f>IF($B75="","",(IF(Atempts!AL75="","",((HLOOKUP(AL$1,'Assist Tables'!$B$1:$AY$2,2,0))-((Atempts!AL75-1)*10)))))</f>
        <v/>
      </c>
      <c r="AM75" s="6" t="str">
        <f>IF($B75="","",(IF(Atempts!AM75="","",((HLOOKUP(AM$1,'Assist Tables'!$B$1:$AY$2,2,0))-((Atempts!AM75-1)*10)))))</f>
        <v/>
      </c>
      <c r="AN75" s="6" t="str">
        <f>IF($B75="","",(IF(Atempts!AN75="","",((HLOOKUP(AN$1,'Assist Tables'!$B$1:$AY$2,2,0))-((Atempts!AN75-1)*10)))))</f>
        <v/>
      </c>
      <c r="AO75" s="6" t="str">
        <f>IF($B75="","",(IF(Atempts!AO75="","",((HLOOKUP(AO$1,'Assist Tables'!$B$1:$AY$2,2,0))-((Atempts!AO75-1)*10)))))</f>
        <v/>
      </c>
      <c r="AP75" s="6" t="str">
        <f>IF($B75="","",(IF(Atempts!AP75="","",((HLOOKUP(AP$1,'Assist Tables'!$B$1:$AY$2,2,0))-((Atempts!AP75-1)*10)))))</f>
        <v/>
      </c>
      <c r="AQ75" s="6" t="str">
        <f>IF($B75="","",(IF(Atempts!AQ75="","",((HLOOKUP(AQ$1,'Assist Tables'!$B$1:$AY$2,2,0))-((Atempts!AQ75-1)*10)))))</f>
        <v/>
      </c>
      <c r="AR75" s="6" t="str">
        <f>IF($B75="","",(IF(Atempts!AR75="","",((HLOOKUP(AR$1,'Assist Tables'!$B$1:$AY$2,2,0))-((Atempts!AR75-1)*10)))))</f>
        <v/>
      </c>
      <c r="AS75" s="6" t="str">
        <f>IF($B75="","",(IF(Atempts!AS75="","",((HLOOKUP(AS$1,'Assist Tables'!$B$1:$AY$2,2,0))-((Atempts!AS75-1)*10)))))</f>
        <v/>
      </c>
      <c r="AT75" s="6" t="str">
        <f>IF($B75="","",(IF(Atempts!AT75="","",((HLOOKUP(AT$1,'Assist Tables'!$B$1:$AY$2,2,0))-((Atempts!AT75-1)*10)))))</f>
        <v/>
      </c>
      <c r="AU75" s="6" t="str">
        <f>IF($B75="","",(IF(Atempts!AU75="","",((HLOOKUP(AU$1,'Assist Tables'!$B$1:$AY$2,2,0))-((Atempts!AU75-1)*10)))))</f>
        <v/>
      </c>
      <c r="AV75" s="6" t="str">
        <f>IF($B75="","",(IF(Atempts!AV75="","",((HLOOKUP(AV$1,'Assist Tables'!$B$1:$AY$2,2,0))-((Atempts!AV75-1)*10)))))</f>
        <v/>
      </c>
      <c r="AW75" s="6" t="str">
        <f>IF($B75="","",(IF(Atempts!AW75="","",((HLOOKUP(AW$1,'Assist Tables'!$B$1:$AY$2,2,0))-((Atempts!AW75-1)*10)))))</f>
        <v/>
      </c>
      <c r="AX75" s="6" t="str">
        <f>IF($B75="","",(IF(Atempts!AX75="","",((HLOOKUP(AX$1,'Assist Tables'!$B$1:$AY$2,2,0))-((Atempts!AX75-1)*10)))))</f>
        <v/>
      </c>
      <c r="AY75" s="6" t="str">
        <f>IF($B75="","",(IF(Atempts!AY75="","",((HLOOKUP(AY$1,'Assist Tables'!$B$1:$AY$2,2,0))-((Atempts!AY75-1)*10)))))</f>
        <v/>
      </c>
      <c r="AZ75" s="6" t="str">
        <f>IF($B75="","",(IF(Atempts!AZ75="","",((HLOOKUP(AZ$1,'Assist Tables'!$B$1:$AY$2,2,0))-((Atempts!AZ75-1)*10)))))</f>
        <v/>
      </c>
      <c r="BA75" s="2"/>
    </row>
    <row r="76" spans="1:53" ht="14.25" customHeight="1" x14ac:dyDescent="0.25">
      <c r="A76" s="19">
        <f>IF(Competitors!A76="","",Competitors!A76)</f>
        <v>75</v>
      </c>
      <c r="B76" s="25" t="str">
        <f>IF(Competitors!B76=0,"",Competitors!B76)</f>
        <v>עדי קלישר</v>
      </c>
      <c r="C76" s="6" t="str">
        <f>IF($B76="","",(IF(Atempts!C76="","",((HLOOKUP(C$1,'Assist Tables'!$B$1:$AY$2,2,0))-((Atempts!C76-1)*10)))))</f>
        <v/>
      </c>
      <c r="D76" s="6" t="str">
        <f>IF($B76="","",(IF(Atempts!D76="","",((HLOOKUP(D$1,'Assist Tables'!$B$1:$AY$2,2,0))-((Atempts!D76-1)*10)))))</f>
        <v/>
      </c>
      <c r="E76" s="6" t="str">
        <f>IF($B76="","",(IF(Atempts!E76="","",((HLOOKUP(E$1,'Assist Tables'!$B$1:$AY$2,2,0))-((Atempts!E76-1)*10)))))</f>
        <v/>
      </c>
      <c r="F76" s="6" t="str">
        <f>IF($B76="","",(IF(Atempts!F76="","",((HLOOKUP(F$1,'Assist Tables'!$B$1:$AY$2,2,0))-((Atempts!F76-1)*10)))))</f>
        <v/>
      </c>
      <c r="G76" s="6" t="str">
        <f>IF($B76="","",(IF(Atempts!G76="","",((HLOOKUP(G$1,'Assist Tables'!$B$1:$AY$2,2,0))-((Atempts!G76-1)*10)))))</f>
        <v/>
      </c>
      <c r="H76" s="6" t="str">
        <f>IF($B76="","",(IF(Atempts!H76="","",((HLOOKUP(H$1,'Assist Tables'!$B$1:$AY$2,2,0))-((Atempts!H76-1)*10)))))</f>
        <v/>
      </c>
      <c r="I76" s="6" t="str">
        <f>IF($B76="","",(IF(Atempts!I76="","",((HLOOKUP(I$1,'Assist Tables'!$B$1:$AY$2,2,0))-((Atempts!I76-1)*10)))))</f>
        <v/>
      </c>
      <c r="J76" s="6" t="str">
        <f>IF($B76="","",(IF(Atempts!J76="","",((HLOOKUP(J$1,'Assist Tables'!$B$1:$AY$2,2,0))-((Atempts!J76-1)*10)))))</f>
        <v/>
      </c>
      <c r="K76" s="6" t="str">
        <f>IF($B76="","",(IF(Atempts!K76="","",((HLOOKUP(K$1,'Assist Tables'!$B$1:$AY$2,2,0))-((Atempts!K76-1)*10)))))</f>
        <v/>
      </c>
      <c r="L76" s="6" t="str">
        <f>IF($B76="","",(IF(Atempts!L76="","",((HLOOKUP(L$1,'Assist Tables'!$B$1:$AY$2,2,0))-((Atempts!L76-1)*10)))))</f>
        <v/>
      </c>
      <c r="M76" s="6" t="str">
        <f>IF($B76="","",(IF(Atempts!M76="","",((HLOOKUP(M$1,'Assist Tables'!$B$1:$AY$2,2,0))-((Atempts!M76-1)*10)))))</f>
        <v/>
      </c>
      <c r="N76" s="6" t="str">
        <f>IF($B76="","",(IF(Atempts!N76="","",((HLOOKUP(N$1,'Assist Tables'!$B$1:$AY$2,2,0))-((Atempts!N76-1)*10)))))</f>
        <v/>
      </c>
      <c r="O76" s="6" t="str">
        <f>IF($B76="","",(IF(Atempts!O76="","",((HLOOKUP(O$1,'Assist Tables'!$B$1:$AY$2,2,0))-((Atempts!O76-1)*10)))))</f>
        <v/>
      </c>
      <c r="P76" s="6" t="str">
        <f>IF($B76="","",(IF(Atempts!P76="","",((HLOOKUP(P$1,'Assist Tables'!$B$1:$AY$2,2,0))-((Atempts!P76-1)*10)))))</f>
        <v/>
      </c>
      <c r="Q76" s="6" t="str">
        <f>IF($B76="","",(IF(Atempts!Q76="","",((HLOOKUP(Q$1,'Assist Tables'!$B$1:$AY$2,2,0))-((Atempts!Q76-1)*10)))))</f>
        <v/>
      </c>
      <c r="R76" s="6" t="str">
        <f>IF($B76="","",(IF(Atempts!R76="","",((HLOOKUP(R$1,'Assist Tables'!$B$1:$AY$2,2,0))-((Atempts!R76-1)*10)))))</f>
        <v/>
      </c>
      <c r="S76" s="6" t="str">
        <f>IF($B76="","",(IF(Atempts!S76="","",((HLOOKUP(S$1,'Assist Tables'!$B$1:$AY$2,2,0))-((Atempts!S76-1)*10)))))</f>
        <v/>
      </c>
      <c r="T76" s="6" t="str">
        <f>IF($B76="","",(IF(Atempts!T76="","",((HLOOKUP(T$1,'Assist Tables'!$B$1:$AY$2,2,0))-((Atempts!T76-1)*10)))))</f>
        <v/>
      </c>
      <c r="U76" s="6" t="str">
        <f>IF($B76="","",(IF(Atempts!U76="","",((HLOOKUP(U$1,'Assist Tables'!$B$1:$AY$2,2,0))-((Atempts!U76-1)*10)))))</f>
        <v/>
      </c>
      <c r="V76" s="6" t="str">
        <f>IF($B76="","",(IF(Atempts!V76="","",((HLOOKUP(V$1,'Assist Tables'!$B$1:$AY$2,2,0))-((Atempts!V76-1)*10)))))</f>
        <v/>
      </c>
      <c r="W76" s="6" t="str">
        <f>IF($B76="","",(IF(Atempts!W76="","",((HLOOKUP(W$1,'Assist Tables'!$B$1:$AY$2,2,0))-((Atempts!W76-1)*10)))))</f>
        <v/>
      </c>
      <c r="X76" s="6" t="str">
        <f>IF($B76="","",(IF(Atempts!X76="","",((HLOOKUP(X$1,'Assist Tables'!$B$1:$AY$2,2,0))-((Atempts!X76-1)*10)))))</f>
        <v/>
      </c>
      <c r="Y76" s="6" t="str">
        <f>IF($B76="","",(IF(Atempts!Y76="","",((HLOOKUP(Y$1,'Assist Tables'!$B$1:$AY$2,2,0))-((Atempts!Y76-1)*10)))))</f>
        <v/>
      </c>
      <c r="Z76" s="6" t="str">
        <f>IF($B76="","",(IF(Atempts!Z76="","",((HLOOKUP(Z$1,'Assist Tables'!$B$1:$AY$2,2,0))-((Atempts!Z76-1)*10)))))</f>
        <v/>
      </c>
      <c r="AA76" s="6" t="str">
        <f>IF($B76="","",(IF(Atempts!AA76="","",((HLOOKUP(AA$1,'Assist Tables'!$B$1:$AY$2,2,0))-((Atempts!AA76-1)*10)))))</f>
        <v/>
      </c>
      <c r="AB76" s="6" t="str">
        <f>IF($B76="","",(IF(Atempts!AB76="","",((HLOOKUP(AB$1,'Assist Tables'!$B$1:$AY$2,2,0))-((Atempts!AB76-1)*10)))))</f>
        <v/>
      </c>
      <c r="AC76" s="6" t="str">
        <f>IF($B76="","",(IF(Atempts!AC76="","",((HLOOKUP(AC$1,'Assist Tables'!$B$1:$AY$2,2,0))-((Atempts!AC76-1)*10)))))</f>
        <v/>
      </c>
      <c r="AD76" s="6" t="str">
        <f>IF($B76="","",(IF(Atempts!AD76="","",((HLOOKUP(AD$1,'Assist Tables'!$B$1:$AY$2,2,0))-((Atempts!AD76-1)*10)))))</f>
        <v/>
      </c>
      <c r="AE76" s="6" t="str">
        <f>IF($B76="","",(IF(Atempts!AE76="","",((HLOOKUP(AE$1,'Assist Tables'!$B$1:$AY$2,2,0))-((Atempts!AE76-1)*10)))))</f>
        <v/>
      </c>
      <c r="AF76" s="6" t="str">
        <f>IF($B76="","",(IF(Atempts!AF76="","",((HLOOKUP(AF$1,'Assist Tables'!$B$1:$AY$2,2,0))-((Atempts!AF76-1)*10)))))</f>
        <v/>
      </c>
      <c r="AG76" s="6" t="str">
        <f>IF($B76="","",(IF(Atempts!AG76="","",((HLOOKUP(AG$1,'Assist Tables'!$B$1:$AY$2,2,0))-((Atempts!AG76-1)*10)))))</f>
        <v/>
      </c>
      <c r="AH76" s="6" t="str">
        <f>IF($B76="","",(IF(Atempts!AH76="","",((HLOOKUP(AH$1,'Assist Tables'!$B$1:$AY$2,2,0))-((Atempts!AH76-1)*10)))))</f>
        <v/>
      </c>
      <c r="AI76" s="6" t="str">
        <f>IF($B76="","",(IF(Atempts!AI76="","",((HLOOKUP(AI$1,'Assist Tables'!$B$1:$AY$2,2,0))-((Atempts!AI76-1)*10)))))</f>
        <v/>
      </c>
      <c r="AJ76" s="6" t="str">
        <f>IF($B76="","",(IF(Atempts!AJ76="","",((HLOOKUP(AJ$1,'Assist Tables'!$B$1:$AY$2,2,0))-((Atempts!AJ76-1)*10)))))</f>
        <v/>
      </c>
      <c r="AK76" s="6" t="str">
        <f>IF($B76="","",(IF(Atempts!AK76="","",((HLOOKUP(AK$1,'Assist Tables'!$B$1:$AY$2,2,0))-((Atempts!AK76-1)*10)))))</f>
        <v/>
      </c>
      <c r="AL76" s="6" t="str">
        <f>IF($B76="","",(IF(Atempts!AL76="","",((HLOOKUP(AL$1,'Assist Tables'!$B$1:$AY$2,2,0))-((Atempts!AL76-1)*10)))))</f>
        <v/>
      </c>
      <c r="AM76" s="6" t="str">
        <f>IF($B76="","",(IF(Atempts!AM76="","",((HLOOKUP(AM$1,'Assist Tables'!$B$1:$AY$2,2,0))-((Atempts!AM76-1)*10)))))</f>
        <v/>
      </c>
      <c r="AN76" s="6" t="str">
        <f>IF($B76="","",(IF(Atempts!AN76="","",((HLOOKUP(AN$1,'Assist Tables'!$B$1:$AY$2,2,0))-((Atempts!AN76-1)*10)))))</f>
        <v/>
      </c>
      <c r="AO76" s="6" t="str">
        <f>IF($B76="","",(IF(Atempts!AO76="","",((HLOOKUP(AO$1,'Assist Tables'!$B$1:$AY$2,2,0))-((Atempts!AO76-1)*10)))))</f>
        <v/>
      </c>
      <c r="AP76" s="6" t="str">
        <f>IF($B76="","",(IF(Atempts!AP76="","",((HLOOKUP(AP$1,'Assist Tables'!$B$1:$AY$2,2,0))-((Atempts!AP76-1)*10)))))</f>
        <v/>
      </c>
      <c r="AQ76" s="6" t="str">
        <f>IF($B76="","",(IF(Atempts!AQ76="","",((HLOOKUP(AQ$1,'Assist Tables'!$B$1:$AY$2,2,0))-((Atempts!AQ76-1)*10)))))</f>
        <v/>
      </c>
      <c r="AR76" s="6" t="str">
        <f>IF($B76="","",(IF(Atempts!AR76="","",((HLOOKUP(AR$1,'Assist Tables'!$B$1:$AY$2,2,0))-((Atempts!AR76-1)*10)))))</f>
        <v/>
      </c>
      <c r="AS76" s="6" t="str">
        <f>IF($B76="","",(IF(Atempts!AS76="","",((HLOOKUP(AS$1,'Assist Tables'!$B$1:$AY$2,2,0))-((Atempts!AS76-1)*10)))))</f>
        <v/>
      </c>
      <c r="AT76" s="6" t="str">
        <f>IF($B76="","",(IF(Atempts!AT76="","",((HLOOKUP(AT$1,'Assist Tables'!$B$1:$AY$2,2,0))-((Atempts!AT76-1)*10)))))</f>
        <v/>
      </c>
      <c r="AU76" s="6" t="str">
        <f>IF($B76="","",(IF(Atempts!AU76="","",((HLOOKUP(AU$1,'Assist Tables'!$B$1:$AY$2,2,0))-((Atempts!AU76-1)*10)))))</f>
        <v/>
      </c>
      <c r="AV76" s="6" t="str">
        <f>IF($B76="","",(IF(Atempts!AV76="","",((HLOOKUP(AV$1,'Assist Tables'!$B$1:$AY$2,2,0))-((Atempts!AV76-1)*10)))))</f>
        <v/>
      </c>
      <c r="AW76" s="6" t="str">
        <f>IF($B76="","",(IF(Atempts!AW76="","",((HLOOKUP(AW$1,'Assist Tables'!$B$1:$AY$2,2,0))-((Atempts!AW76-1)*10)))))</f>
        <v/>
      </c>
      <c r="AX76" s="6" t="str">
        <f>IF($B76="","",(IF(Atempts!AX76="","",((HLOOKUP(AX$1,'Assist Tables'!$B$1:$AY$2,2,0))-((Atempts!AX76-1)*10)))))</f>
        <v/>
      </c>
      <c r="AY76" s="6" t="str">
        <f>IF($B76="","",(IF(Atempts!AY76="","",((HLOOKUP(AY$1,'Assist Tables'!$B$1:$AY$2,2,0))-((Atempts!AY76-1)*10)))))</f>
        <v/>
      </c>
      <c r="AZ76" s="6" t="str">
        <f>IF($B76="","",(IF(Atempts!AZ76="","",((HLOOKUP(AZ$1,'Assist Tables'!$B$1:$AY$2,2,0))-((Atempts!AZ76-1)*10)))))</f>
        <v/>
      </c>
      <c r="BA76" s="2"/>
    </row>
    <row r="77" spans="1:53" ht="14.25" customHeight="1" x14ac:dyDescent="0.25">
      <c r="A77" s="19">
        <f>IF(Competitors!A77="","",Competitors!A77)</f>
        <v>76</v>
      </c>
      <c r="B77" s="25" t="str">
        <f>IF(Competitors!B77=0,"",Competitors!B77)</f>
        <v>עומר אבירם</v>
      </c>
      <c r="C77" s="6" t="str">
        <f>IF($B77="","",(IF(Atempts!C77="","",((HLOOKUP(C$1,'Assist Tables'!$B$1:$AY$2,2,0))-((Atempts!C77-1)*10)))))</f>
        <v/>
      </c>
      <c r="D77" s="6" t="str">
        <f>IF($B77="","",(IF(Atempts!D77="","",((HLOOKUP(D$1,'Assist Tables'!$B$1:$AY$2,2,0))-((Atempts!D77-1)*10)))))</f>
        <v/>
      </c>
      <c r="E77" s="6" t="str">
        <f>IF($B77="","",(IF(Atempts!E77="","",((HLOOKUP(E$1,'Assist Tables'!$B$1:$AY$2,2,0))-((Atempts!E77-1)*10)))))</f>
        <v/>
      </c>
      <c r="F77" s="6" t="str">
        <f>IF($B77="","",(IF(Atempts!F77="","",((HLOOKUP(F$1,'Assist Tables'!$B$1:$AY$2,2,0))-((Atempts!F77-1)*10)))))</f>
        <v/>
      </c>
      <c r="G77" s="6" t="str">
        <f>IF($B77="","",(IF(Atempts!G77="","",((HLOOKUP(G$1,'Assist Tables'!$B$1:$AY$2,2,0))-((Atempts!G77-1)*10)))))</f>
        <v/>
      </c>
      <c r="H77" s="6" t="str">
        <f>IF($B77="","",(IF(Atempts!H77="","",((HLOOKUP(H$1,'Assist Tables'!$B$1:$AY$2,2,0))-((Atempts!H77-1)*10)))))</f>
        <v/>
      </c>
      <c r="I77" s="6" t="str">
        <f>IF($B77="","",(IF(Atempts!I77="","",((HLOOKUP(I$1,'Assist Tables'!$B$1:$AY$2,2,0))-((Atempts!I77-1)*10)))))</f>
        <v/>
      </c>
      <c r="J77" s="6" t="str">
        <f>IF($B77="","",(IF(Atempts!J77="","",((HLOOKUP(J$1,'Assist Tables'!$B$1:$AY$2,2,0))-((Atempts!J77-1)*10)))))</f>
        <v/>
      </c>
      <c r="K77" s="6" t="str">
        <f>IF($B77="","",(IF(Atempts!K77="","",((HLOOKUP(K$1,'Assist Tables'!$B$1:$AY$2,2,0))-((Atempts!K77-1)*10)))))</f>
        <v/>
      </c>
      <c r="L77" s="6" t="str">
        <f>IF($B77="","",(IF(Atempts!L77="","",((HLOOKUP(L$1,'Assist Tables'!$B$1:$AY$2,2,0))-((Atempts!L77-1)*10)))))</f>
        <v/>
      </c>
      <c r="M77" s="6" t="str">
        <f>IF($B77="","",(IF(Atempts!M77="","",((HLOOKUP(M$1,'Assist Tables'!$B$1:$AY$2,2,0))-((Atempts!M77-1)*10)))))</f>
        <v/>
      </c>
      <c r="N77" s="6" t="str">
        <f>IF($B77="","",(IF(Atempts!N77="","",((HLOOKUP(N$1,'Assist Tables'!$B$1:$AY$2,2,0))-((Atempts!N77-1)*10)))))</f>
        <v/>
      </c>
      <c r="O77" s="6" t="str">
        <f>IF($B77="","",(IF(Atempts!O77="","",((HLOOKUP(O$1,'Assist Tables'!$B$1:$AY$2,2,0))-((Atempts!O77-1)*10)))))</f>
        <v/>
      </c>
      <c r="P77" s="6" t="str">
        <f>IF($B77="","",(IF(Atempts!P77="","",((HLOOKUP(P$1,'Assist Tables'!$B$1:$AY$2,2,0))-((Atempts!P77-1)*10)))))</f>
        <v/>
      </c>
      <c r="Q77" s="6" t="str">
        <f>IF($B77="","",(IF(Atempts!Q77="","",((HLOOKUP(Q$1,'Assist Tables'!$B$1:$AY$2,2,0))-((Atempts!Q77-1)*10)))))</f>
        <v/>
      </c>
      <c r="R77" s="6" t="str">
        <f>IF($B77="","",(IF(Atempts!R77="","",((HLOOKUP(R$1,'Assist Tables'!$B$1:$AY$2,2,0))-((Atempts!R77-1)*10)))))</f>
        <v/>
      </c>
      <c r="S77" s="6" t="str">
        <f>IF($B77="","",(IF(Atempts!S77="","",((HLOOKUP(S$1,'Assist Tables'!$B$1:$AY$2,2,0))-((Atempts!S77-1)*10)))))</f>
        <v/>
      </c>
      <c r="T77" s="6" t="str">
        <f>IF($B77="","",(IF(Atempts!T77="","",((HLOOKUP(T$1,'Assist Tables'!$B$1:$AY$2,2,0))-((Atempts!T77-1)*10)))))</f>
        <v/>
      </c>
      <c r="U77" s="6" t="str">
        <f>IF($B77="","",(IF(Atempts!U77="","",((HLOOKUP(U$1,'Assist Tables'!$B$1:$AY$2,2,0))-((Atempts!U77-1)*10)))))</f>
        <v/>
      </c>
      <c r="V77" s="6" t="str">
        <f>IF($B77="","",(IF(Atempts!V77="","",((HLOOKUP(V$1,'Assist Tables'!$B$1:$AY$2,2,0))-((Atempts!V77-1)*10)))))</f>
        <v/>
      </c>
      <c r="W77" s="6" t="str">
        <f>IF($B77="","",(IF(Atempts!W77="","",((HLOOKUP(W$1,'Assist Tables'!$B$1:$AY$2,2,0))-((Atempts!W77-1)*10)))))</f>
        <v/>
      </c>
      <c r="X77" s="6" t="str">
        <f>IF($B77="","",(IF(Atempts!X77="","",((HLOOKUP(X$1,'Assist Tables'!$B$1:$AY$2,2,0))-((Atempts!X77-1)*10)))))</f>
        <v/>
      </c>
      <c r="Y77" s="6" t="str">
        <f>IF($B77="","",(IF(Atempts!Y77="","",((HLOOKUP(Y$1,'Assist Tables'!$B$1:$AY$2,2,0))-((Atempts!Y77-1)*10)))))</f>
        <v/>
      </c>
      <c r="Z77" s="6" t="str">
        <f>IF($B77="","",(IF(Atempts!Z77="","",((HLOOKUP(Z$1,'Assist Tables'!$B$1:$AY$2,2,0))-((Atempts!Z77-1)*10)))))</f>
        <v/>
      </c>
      <c r="AA77" s="6" t="str">
        <f>IF($B77="","",(IF(Atempts!AA77="","",((HLOOKUP(AA$1,'Assist Tables'!$B$1:$AY$2,2,0))-((Atempts!AA77-1)*10)))))</f>
        <v/>
      </c>
      <c r="AB77" s="6" t="str">
        <f>IF($B77="","",(IF(Atempts!AB77="","",((HLOOKUP(AB$1,'Assist Tables'!$B$1:$AY$2,2,0))-((Atempts!AB77-1)*10)))))</f>
        <v/>
      </c>
      <c r="AC77" s="6" t="str">
        <f>IF($B77="","",(IF(Atempts!AC77="","",((HLOOKUP(AC$1,'Assist Tables'!$B$1:$AY$2,2,0))-((Atempts!AC77-1)*10)))))</f>
        <v/>
      </c>
      <c r="AD77" s="6" t="str">
        <f>IF($B77="","",(IF(Atempts!AD77="","",((HLOOKUP(AD$1,'Assist Tables'!$B$1:$AY$2,2,0))-((Atempts!AD77-1)*10)))))</f>
        <v/>
      </c>
      <c r="AE77" s="6" t="str">
        <f>IF($B77="","",(IF(Atempts!AE77="","",((HLOOKUP(AE$1,'Assist Tables'!$B$1:$AY$2,2,0))-((Atempts!AE77-1)*10)))))</f>
        <v/>
      </c>
      <c r="AF77" s="6" t="str">
        <f>IF($B77="","",(IF(Atempts!AF77="","",((HLOOKUP(AF$1,'Assist Tables'!$B$1:$AY$2,2,0))-((Atempts!AF77-1)*10)))))</f>
        <v/>
      </c>
      <c r="AG77" s="6" t="str">
        <f>IF($B77="","",(IF(Atempts!AG77="","",((HLOOKUP(AG$1,'Assist Tables'!$B$1:$AY$2,2,0))-((Atempts!AG77-1)*10)))))</f>
        <v/>
      </c>
      <c r="AH77" s="6" t="str">
        <f>IF($B77="","",(IF(Atempts!AH77="","",((HLOOKUP(AH$1,'Assist Tables'!$B$1:$AY$2,2,0))-((Atempts!AH77-1)*10)))))</f>
        <v/>
      </c>
      <c r="AI77" s="6" t="str">
        <f>IF($B77="","",(IF(Atempts!AI77="","",((HLOOKUP(AI$1,'Assist Tables'!$B$1:$AY$2,2,0))-((Atempts!AI77-1)*10)))))</f>
        <v/>
      </c>
      <c r="AJ77" s="6" t="str">
        <f>IF($B77="","",(IF(Atempts!AJ77="","",((HLOOKUP(AJ$1,'Assist Tables'!$B$1:$AY$2,2,0))-((Atempts!AJ77-1)*10)))))</f>
        <v/>
      </c>
      <c r="AK77" s="6" t="str">
        <f>IF($B77="","",(IF(Atempts!AK77="","",((HLOOKUP(AK$1,'Assist Tables'!$B$1:$AY$2,2,0))-((Atempts!AK77-1)*10)))))</f>
        <v/>
      </c>
      <c r="AL77" s="6" t="str">
        <f>IF($B77="","",(IF(Atempts!AL77="","",((HLOOKUP(AL$1,'Assist Tables'!$B$1:$AY$2,2,0))-((Atempts!AL77-1)*10)))))</f>
        <v/>
      </c>
      <c r="AM77" s="6" t="str">
        <f>IF($B77="","",(IF(Atempts!AM77="","",((HLOOKUP(AM$1,'Assist Tables'!$B$1:$AY$2,2,0))-((Atempts!AM77-1)*10)))))</f>
        <v/>
      </c>
      <c r="AN77" s="6" t="str">
        <f>IF($B77="","",(IF(Atempts!AN77="","",((HLOOKUP(AN$1,'Assist Tables'!$B$1:$AY$2,2,0))-((Atempts!AN77-1)*10)))))</f>
        <v/>
      </c>
      <c r="AO77" s="6" t="str">
        <f>IF($B77="","",(IF(Atempts!AO77="","",((HLOOKUP(AO$1,'Assist Tables'!$B$1:$AY$2,2,0))-((Atempts!AO77-1)*10)))))</f>
        <v/>
      </c>
      <c r="AP77" s="6" t="str">
        <f>IF($B77="","",(IF(Atempts!AP77="","",((HLOOKUP(AP$1,'Assist Tables'!$B$1:$AY$2,2,0))-((Atempts!AP77-1)*10)))))</f>
        <v/>
      </c>
      <c r="AQ77" s="6" t="str">
        <f>IF($B77="","",(IF(Atempts!AQ77="","",((HLOOKUP(AQ$1,'Assist Tables'!$B$1:$AY$2,2,0))-((Atempts!AQ77-1)*10)))))</f>
        <v/>
      </c>
      <c r="AR77" s="6" t="str">
        <f>IF($B77="","",(IF(Atempts!AR77="","",((HLOOKUP(AR$1,'Assist Tables'!$B$1:$AY$2,2,0))-((Atempts!AR77-1)*10)))))</f>
        <v/>
      </c>
      <c r="AS77" s="6" t="str">
        <f>IF($B77="","",(IF(Atempts!AS77="","",((HLOOKUP(AS$1,'Assist Tables'!$B$1:$AY$2,2,0))-((Atempts!AS77-1)*10)))))</f>
        <v/>
      </c>
      <c r="AT77" s="6" t="str">
        <f>IF($B77="","",(IF(Atempts!AT77="","",((HLOOKUP(AT$1,'Assist Tables'!$B$1:$AY$2,2,0))-((Atempts!AT77-1)*10)))))</f>
        <v/>
      </c>
      <c r="AU77" s="6" t="str">
        <f>IF($B77="","",(IF(Atempts!AU77="","",((HLOOKUP(AU$1,'Assist Tables'!$B$1:$AY$2,2,0))-((Atempts!AU77-1)*10)))))</f>
        <v/>
      </c>
      <c r="AV77" s="6" t="str">
        <f>IF($B77="","",(IF(Atempts!AV77="","",((HLOOKUP(AV$1,'Assist Tables'!$B$1:$AY$2,2,0))-((Atempts!AV77-1)*10)))))</f>
        <v/>
      </c>
      <c r="AW77" s="6" t="str">
        <f>IF($B77="","",(IF(Atempts!AW77="","",((HLOOKUP(AW$1,'Assist Tables'!$B$1:$AY$2,2,0))-((Atempts!AW77-1)*10)))))</f>
        <v/>
      </c>
      <c r="AX77" s="6" t="str">
        <f>IF($B77="","",(IF(Atempts!AX77="","",((HLOOKUP(AX$1,'Assist Tables'!$B$1:$AY$2,2,0))-((Atempts!AX77-1)*10)))))</f>
        <v/>
      </c>
      <c r="AY77" s="6" t="str">
        <f>IF($B77="","",(IF(Atempts!AY77="","",((HLOOKUP(AY$1,'Assist Tables'!$B$1:$AY$2,2,0))-((Atempts!AY77-1)*10)))))</f>
        <v/>
      </c>
      <c r="AZ77" s="6" t="str">
        <f>IF($B77="","",(IF(Atempts!AZ77="","",((HLOOKUP(AZ$1,'Assist Tables'!$B$1:$AY$2,2,0))-((Atempts!AZ77-1)*10)))))</f>
        <v/>
      </c>
      <c r="BA77" s="2"/>
    </row>
    <row r="78" spans="1:53" ht="14.25" customHeight="1" x14ac:dyDescent="0.25">
      <c r="A78" s="19">
        <f>IF(Competitors!A78="","",Competitors!A78)</f>
        <v>77</v>
      </c>
      <c r="B78" s="25" t="str">
        <f>IF(Competitors!B78=0,"",Competitors!B78)</f>
        <v>עומר בזר</v>
      </c>
      <c r="C78" s="6" t="str">
        <f>IF($B78="","",(IF(Atempts!C78="","",((HLOOKUP(C$1,'Assist Tables'!$B$1:$AY$2,2,0))-((Atempts!C78-1)*10)))))</f>
        <v/>
      </c>
      <c r="D78" s="6" t="str">
        <f>IF($B78="","",(IF(Atempts!D78="","",((HLOOKUP(D$1,'Assist Tables'!$B$1:$AY$2,2,0))-((Atempts!D78-1)*10)))))</f>
        <v/>
      </c>
      <c r="E78" s="6" t="str">
        <f>IF($B78="","",(IF(Atempts!E78="","",((HLOOKUP(E$1,'Assist Tables'!$B$1:$AY$2,2,0))-((Atempts!E78-1)*10)))))</f>
        <v/>
      </c>
      <c r="F78" s="6" t="str">
        <f>IF($B78="","",(IF(Atempts!F78="","",((HLOOKUP(F$1,'Assist Tables'!$B$1:$AY$2,2,0))-((Atempts!F78-1)*10)))))</f>
        <v/>
      </c>
      <c r="G78" s="6" t="str">
        <f>IF($B78="","",(IF(Atempts!G78="","",((HLOOKUP(G$1,'Assist Tables'!$B$1:$AY$2,2,0))-((Atempts!G78-1)*10)))))</f>
        <v/>
      </c>
      <c r="H78" s="6" t="str">
        <f>IF($B78="","",(IF(Atempts!H78="","",((HLOOKUP(H$1,'Assist Tables'!$B$1:$AY$2,2,0))-((Atempts!H78-1)*10)))))</f>
        <v/>
      </c>
      <c r="I78" s="6" t="str">
        <f>IF($B78="","",(IF(Atempts!I78="","",((HLOOKUP(I$1,'Assist Tables'!$B$1:$AY$2,2,0))-((Atempts!I78-1)*10)))))</f>
        <v/>
      </c>
      <c r="J78" s="6" t="str">
        <f>IF($B78="","",(IF(Atempts!J78="","",((HLOOKUP(J$1,'Assist Tables'!$B$1:$AY$2,2,0))-((Atempts!J78-1)*10)))))</f>
        <v/>
      </c>
      <c r="K78" s="6" t="str">
        <f>IF($B78="","",(IF(Atempts!K78="","",((HLOOKUP(K$1,'Assist Tables'!$B$1:$AY$2,2,0))-((Atempts!K78-1)*10)))))</f>
        <v/>
      </c>
      <c r="L78" s="6" t="str">
        <f>IF($B78="","",(IF(Atempts!L78="","",((HLOOKUP(L$1,'Assist Tables'!$B$1:$AY$2,2,0))-((Atempts!L78-1)*10)))))</f>
        <v/>
      </c>
      <c r="M78" s="6" t="str">
        <f>IF($B78="","",(IF(Atempts!M78="","",((HLOOKUP(M$1,'Assist Tables'!$B$1:$AY$2,2,0))-((Atempts!M78-1)*10)))))</f>
        <v/>
      </c>
      <c r="N78" s="6" t="str">
        <f>IF($B78="","",(IF(Atempts!N78="","",((HLOOKUP(N$1,'Assist Tables'!$B$1:$AY$2,2,0))-((Atempts!N78-1)*10)))))</f>
        <v/>
      </c>
      <c r="O78" s="6" t="str">
        <f>IF($B78="","",(IF(Atempts!O78="","",((HLOOKUP(O$1,'Assist Tables'!$B$1:$AY$2,2,0))-((Atempts!O78-1)*10)))))</f>
        <v/>
      </c>
      <c r="P78" s="6" t="str">
        <f>IF($B78="","",(IF(Atempts!P78="","",((HLOOKUP(P$1,'Assist Tables'!$B$1:$AY$2,2,0))-((Atempts!P78-1)*10)))))</f>
        <v/>
      </c>
      <c r="Q78" s="6" t="str">
        <f>IF($B78="","",(IF(Atempts!Q78="","",((HLOOKUP(Q$1,'Assist Tables'!$B$1:$AY$2,2,0))-((Atempts!Q78-1)*10)))))</f>
        <v/>
      </c>
      <c r="R78" s="6" t="str">
        <f>IF($B78="","",(IF(Atempts!R78="","",((HLOOKUP(R$1,'Assist Tables'!$B$1:$AY$2,2,0))-((Atempts!R78-1)*10)))))</f>
        <v/>
      </c>
      <c r="S78" s="6" t="str">
        <f>IF($B78="","",(IF(Atempts!S78="","",((HLOOKUP(S$1,'Assist Tables'!$B$1:$AY$2,2,0))-((Atempts!S78-1)*10)))))</f>
        <v/>
      </c>
      <c r="T78" s="6" t="str">
        <f>IF($B78="","",(IF(Atempts!T78="","",((HLOOKUP(T$1,'Assist Tables'!$B$1:$AY$2,2,0))-((Atempts!T78-1)*10)))))</f>
        <v/>
      </c>
      <c r="U78" s="6" t="str">
        <f>IF($B78="","",(IF(Atempts!U78="","",((HLOOKUP(U$1,'Assist Tables'!$B$1:$AY$2,2,0))-((Atempts!U78-1)*10)))))</f>
        <v/>
      </c>
      <c r="V78" s="6" t="str">
        <f>IF($B78="","",(IF(Atempts!V78="","",((HLOOKUP(V$1,'Assist Tables'!$B$1:$AY$2,2,0))-((Atempts!V78-1)*10)))))</f>
        <v/>
      </c>
      <c r="W78" s="6" t="str">
        <f>IF($B78="","",(IF(Atempts!W78="","",((HLOOKUP(W$1,'Assist Tables'!$B$1:$AY$2,2,0))-((Atempts!W78-1)*10)))))</f>
        <v/>
      </c>
      <c r="X78" s="6" t="str">
        <f>IF($B78="","",(IF(Atempts!X78="","",((HLOOKUP(X$1,'Assist Tables'!$B$1:$AY$2,2,0))-((Atempts!X78-1)*10)))))</f>
        <v/>
      </c>
      <c r="Y78" s="6" t="str">
        <f>IF($B78="","",(IF(Atempts!Y78="","",((HLOOKUP(Y$1,'Assist Tables'!$B$1:$AY$2,2,0))-((Atempts!Y78-1)*10)))))</f>
        <v/>
      </c>
      <c r="Z78" s="6" t="str">
        <f>IF($B78="","",(IF(Atempts!Z78="","",((HLOOKUP(Z$1,'Assist Tables'!$B$1:$AY$2,2,0))-((Atempts!Z78-1)*10)))))</f>
        <v/>
      </c>
      <c r="AA78" s="6" t="str">
        <f>IF($B78="","",(IF(Atempts!AA78="","",((HLOOKUP(AA$1,'Assist Tables'!$B$1:$AY$2,2,0))-((Atempts!AA78-1)*10)))))</f>
        <v/>
      </c>
      <c r="AB78" s="6" t="str">
        <f>IF($B78="","",(IF(Atempts!AB78="","",((HLOOKUP(AB$1,'Assist Tables'!$B$1:$AY$2,2,0))-((Atempts!AB78-1)*10)))))</f>
        <v/>
      </c>
      <c r="AC78" s="6" t="str">
        <f>IF($B78="","",(IF(Atempts!AC78="","",((HLOOKUP(AC$1,'Assist Tables'!$B$1:$AY$2,2,0))-((Atempts!AC78-1)*10)))))</f>
        <v/>
      </c>
      <c r="AD78" s="6" t="str">
        <f>IF($B78="","",(IF(Atempts!AD78="","",((HLOOKUP(AD$1,'Assist Tables'!$B$1:$AY$2,2,0))-((Atempts!AD78-1)*10)))))</f>
        <v/>
      </c>
      <c r="AE78" s="6" t="str">
        <f>IF($B78="","",(IF(Atempts!AE78="","",((HLOOKUP(AE$1,'Assist Tables'!$B$1:$AY$2,2,0))-((Atempts!AE78-1)*10)))))</f>
        <v/>
      </c>
      <c r="AF78" s="6" t="str">
        <f>IF($B78="","",(IF(Atempts!AF78="","",((HLOOKUP(AF$1,'Assist Tables'!$B$1:$AY$2,2,0))-((Atempts!AF78-1)*10)))))</f>
        <v/>
      </c>
      <c r="AG78" s="6" t="str">
        <f>IF($B78="","",(IF(Atempts!AG78="","",((HLOOKUP(AG$1,'Assist Tables'!$B$1:$AY$2,2,0))-((Atempts!AG78-1)*10)))))</f>
        <v/>
      </c>
      <c r="AH78" s="6" t="str">
        <f>IF($B78="","",(IF(Atempts!AH78="","",((HLOOKUP(AH$1,'Assist Tables'!$B$1:$AY$2,2,0))-((Atempts!AH78-1)*10)))))</f>
        <v/>
      </c>
      <c r="AI78" s="6" t="str">
        <f>IF($B78="","",(IF(Atempts!AI78="","",((HLOOKUP(AI$1,'Assist Tables'!$B$1:$AY$2,2,0))-((Atempts!AI78-1)*10)))))</f>
        <v/>
      </c>
      <c r="AJ78" s="6" t="str">
        <f>IF($B78="","",(IF(Atempts!AJ78="","",((HLOOKUP(AJ$1,'Assist Tables'!$B$1:$AY$2,2,0))-((Atempts!AJ78-1)*10)))))</f>
        <v/>
      </c>
      <c r="AK78" s="6" t="str">
        <f>IF($B78="","",(IF(Atempts!AK78="","",((HLOOKUP(AK$1,'Assist Tables'!$B$1:$AY$2,2,0))-((Atempts!AK78-1)*10)))))</f>
        <v/>
      </c>
      <c r="AL78" s="6" t="str">
        <f>IF($B78="","",(IF(Atempts!AL78="","",((HLOOKUP(AL$1,'Assist Tables'!$B$1:$AY$2,2,0))-((Atempts!AL78-1)*10)))))</f>
        <v/>
      </c>
      <c r="AM78" s="6" t="str">
        <f>IF($B78="","",(IF(Atempts!AM78="","",((HLOOKUP(AM$1,'Assist Tables'!$B$1:$AY$2,2,0))-((Atempts!AM78-1)*10)))))</f>
        <v/>
      </c>
      <c r="AN78" s="6" t="str">
        <f>IF($B78="","",(IF(Atempts!AN78="","",((HLOOKUP(AN$1,'Assist Tables'!$B$1:$AY$2,2,0))-((Atempts!AN78-1)*10)))))</f>
        <v/>
      </c>
      <c r="AO78" s="6" t="str">
        <f>IF($B78="","",(IF(Atempts!AO78="","",((HLOOKUP(AO$1,'Assist Tables'!$B$1:$AY$2,2,0))-((Atempts!AO78-1)*10)))))</f>
        <v/>
      </c>
      <c r="AP78" s="6" t="str">
        <f>IF($B78="","",(IF(Atempts!AP78="","",((HLOOKUP(AP$1,'Assist Tables'!$B$1:$AY$2,2,0))-((Atempts!AP78-1)*10)))))</f>
        <v/>
      </c>
      <c r="AQ78" s="6" t="str">
        <f>IF($B78="","",(IF(Atempts!AQ78="","",((HLOOKUP(AQ$1,'Assist Tables'!$B$1:$AY$2,2,0))-((Atempts!AQ78-1)*10)))))</f>
        <v/>
      </c>
      <c r="AR78" s="6" t="str">
        <f>IF($B78="","",(IF(Atempts!AR78="","",((HLOOKUP(AR$1,'Assist Tables'!$B$1:$AY$2,2,0))-((Atempts!AR78-1)*10)))))</f>
        <v/>
      </c>
      <c r="AS78" s="6" t="str">
        <f>IF($B78="","",(IF(Atempts!AS78="","",((HLOOKUP(AS$1,'Assist Tables'!$B$1:$AY$2,2,0))-((Atempts!AS78-1)*10)))))</f>
        <v/>
      </c>
      <c r="AT78" s="6" t="str">
        <f>IF($B78="","",(IF(Atempts!AT78="","",((HLOOKUP(AT$1,'Assist Tables'!$B$1:$AY$2,2,0))-((Atempts!AT78-1)*10)))))</f>
        <v/>
      </c>
      <c r="AU78" s="6" t="str">
        <f>IF($B78="","",(IF(Atempts!AU78="","",((HLOOKUP(AU$1,'Assist Tables'!$B$1:$AY$2,2,0))-((Atempts!AU78-1)*10)))))</f>
        <v/>
      </c>
      <c r="AV78" s="6" t="str">
        <f>IF($B78="","",(IF(Atempts!AV78="","",((HLOOKUP(AV$1,'Assist Tables'!$B$1:$AY$2,2,0))-((Atempts!AV78-1)*10)))))</f>
        <v/>
      </c>
      <c r="AW78" s="6" t="str">
        <f>IF($B78="","",(IF(Atempts!AW78="","",((HLOOKUP(AW$1,'Assist Tables'!$B$1:$AY$2,2,0))-((Atempts!AW78-1)*10)))))</f>
        <v/>
      </c>
      <c r="AX78" s="6" t="str">
        <f>IF($B78="","",(IF(Atempts!AX78="","",((HLOOKUP(AX$1,'Assist Tables'!$B$1:$AY$2,2,0))-((Atempts!AX78-1)*10)))))</f>
        <v/>
      </c>
      <c r="AY78" s="6" t="str">
        <f>IF($B78="","",(IF(Atempts!AY78="","",((HLOOKUP(AY$1,'Assist Tables'!$B$1:$AY$2,2,0))-((Atempts!AY78-1)*10)))))</f>
        <v/>
      </c>
      <c r="AZ78" s="6" t="str">
        <f>IF($B78="","",(IF(Atempts!AZ78="","",((HLOOKUP(AZ$1,'Assist Tables'!$B$1:$AY$2,2,0))-((Atempts!AZ78-1)*10)))))</f>
        <v/>
      </c>
      <c r="BA78" s="2"/>
    </row>
    <row r="79" spans="1:53" ht="14.25" customHeight="1" x14ac:dyDescent="0.25">
      <c r="A79" s="19">
        <f>IF(Competitors!A79="","",Competitors!A79)</f>
        <v>78</v>
      </c>
      <c r="B79" s="25" t="str">
        <f>IF(Competitors!B79=0,"",Competitors!B79)</f>
        <v>עומר הבר</v>
      </c>
      <c r="C79" s="6" t="str">
        <f>IF($B79="","",(IF(Atempts!C79="","",((HLOOKUP(C$1,'Assist Tables'!$B$1:$AY$2,2,0))-((Atempts!C79-1)*10)))))</f>
        <v/>
      </c>
      <c r="D79" s="6" t="str">
        <f>IF($B79="","",(IF(Atempts!D79="","",((HLOOKUP(D$1,'Assist Tables'!$B$1:$AY$2,2,0))-((Atempts!D79-1)*10)))))</f>
        <v/>
      </c>
      <c r="E79" s="6" t="str">
        <f>IF($B79="","",(IF(Atempts!E79="","",((HLOOKUP(E$1,'Assist Tables'!$B$1:$AY$2,2,0))-((Atempts!E79-1)*10)))))</f>
        <v/>
      </c>
      <c r="F79" s="6" t="str">
        <f>IF($B79="","",(IF(Atempts!F79="","",((HLOOKUP(F$1,'Assist Tables'!$B$1:$AY$2,2,0))-((Atempts!F79-1)*10)))))</f>
        <v/>
      </c>
      <c r="G79" s="6" t="str">
        <f>IF($B79="","",(IF(Atempts!G79="","",((HLOOKUP(G$1,'Assist Tables'!$B$1:$AY$2,2,0))-((Atempts!G79-1)*10)))))</f>
        <v/>
      </c>
      <c r="H79" s="6" t="str">
        <f>IF($B79="","",(IF(Atempts!H79="","",((HLOOKUP(H$1,'Assist Tables'!$B$1:$AY$2,2,0))-((Atempts!H79-1)*10)))))</f>
        <v/>
      </c>
      <c r="I79" s="6" t="str">
        <f>IF($B79="","",(IF(Atempts!I79="","",((HLOOKUP(I$1,'Assist Tables'!$B$1:$AY$2,2,0))-((Atempts!I79-1)*10)))))</f>
        <v/>
      </c>
      <c r="J79" s="6" t="str">
        <f>IF($B79="","",(IF(Atempts!J79="","",((HLOOKUP(J$1,'Assist Tables'!$B$1:$AY$2,2,0))-((Atempts!J79-1)*10)))))</f>
        <v/>
      </c>
      <c r="K79" s="6" t="str">
        <f>IF($B79="","",(IF(Atempts!K79="","",((HLOOKUP(K$1,'Assist Tables'!$B$1:$AY$2,2,0))-((Atempts!K79-1)*10)))))</f>
        <v/>
      </c>
      <c r="L79" s="6" t="str">
        <f>IF($B79="","",(IF(Atempts!L79="","",((HLOOKUP(L$1,'Assist Tables'!$B$1:$AY$2,2,0))-((Atempts!L79-1)*10)))))</f>
        <v/>
      </c>
      <c r="M79" s="6" t="str">
        <f>IF($B79="","",(IF(Atempts!M79="","",((HLOOKUP(M$1,'Assist Tables'!$B$1:$AY$2,2,0))-((Atempts!M79-1)*10)))))</f>
        <v/>
      </c>
      <c r="N79" s="6" t="str">
        <f>IF($B79="","",(IF(Atempts!N79="","",((HLOOKUP(N$1,'Assist Tables'!$B$1:$AY$2,2,0))-((Atempts!N79-1)*10)))))</f>
        <v/>
      </c>
      <c r="O79" s="6" t="str">
        <f>IF($B79="","",(IF(Atempts!O79="","",((HLOOKUP(O$1,'Assist Tables'!$B$1:$AY$2,2,0))-((Atempts!O79-1)*10)))))</f>
        <v/>
      </c>
      <c r="P79" s="6" t="str">
        <f>IF($B79="","",(IF(Atempts!P79="","",((HLOOKUP(P$1,'Assist Tables'!$B$1:$AY$2,2,0))-((Atempts!P79-1)*10)))))</f>
        <v/>
      </c>
      <c r="Q79" s="6" t="str">
        <f>IF($B79="","",(IF(Atempts!Q79="","",((HLOOKUP(Q$1,'Assist Tables'!$B$1:$AY$2,2,0))-((Atempts!Q79-1)*10)))))</f>
        <v/>
      </c>
      <c r="R79" s="6" t="str">
        <f>IF($B79="","",(IF(Atempts!R79="","",((HLOOKUP(R$1,'Assist Tables'!$B$1:$AY$2,2,0))-((Atempts!R79-1)*10)))))</f>
        <v/>
      </c>
      <c r="S79" s="6" t="str">
        <f>IF($B79="","",(IF(Atempts!S79="","",((HLOOKUP(S$1,'Assist Tables'!$B$1:$AY$2,2,0))-((Atempts!S79-1)*10)))))</f>
        <v/>
      </c>
      <c r="T79" s="6" t="str">
        <f>IF($B79="","",(IF(Atempts!T79="","",((HLOOKUP(T$1,'Assist Tables'!$B$1:$AY$2,2,0))-((Atempts!T79-1)*10)))))</f>
        <v/>
      </c>
      <c r="U79" s="6" t="str">
        <f>IF($B79="","",(IF(Atempts!U79="","",((HLOOKUP(U$1,'Assist Tables'!$B$1:$AY$2,2,0))-((Atempts!U79-1)*10)))))</f>
        <v/>
      </c>
      <c r="V79" s="6" t="str">
        <f>IF($B79="","",(IF(Atempts!V79="","",((HLOOKUP(V$1,'Assist Tables'!$B$1:$AY$2,2,0))-((Atempts!V79-1)*10)))))</f>
        <v/>
      </c>
      <c r="W79" s="6" t="str">
        <f>IF($B79="","",(IF(Atempts!W79="","",((HLOOKUP(W$1,'Assist Tables'!$B$1:$AY$2,2,0))-((Atempts!W79-1)*10)))))</f>
        <v/>
      </c>
      <c r="X79" s="6" t="str">
        <f>IF($B79="","",(IF(Atempts!X79="","",((HLOOKUP(X$1,'Assist Tables'!$B$1:$AY$2,2,0))-((Atempts!X79-1)*10)))))</f>
        <v/>
      </c>
      <c r="Y79" s="6" t="str">
        <f>IF($B79="","",(IF(Atempts!Y79="","",((HLOOKUP(Y$1,'Assist Tables'!$B$1:$AY$2,2,0))-((Atempts!Y79-1)*10)))))</f>
        <v/>
      </c>
      <c r="Z79" s="6" t="str">
        <f>IF($B79="","",(IF(Atempts!Z79="","",((HLOOKUP(Z$1,'Assist Tables'!$B$1:$AY$2,2,0))-((Atempts!Z79-1)*10)))))</f>
        <v/>
      </c>
      <c r="AA79" s="6" t="str">
        <f>IF($B79="","",(IF(Atempts!AA79="","",((HLOOKUP(AA$1,'Assist Tables'!$B$1:$AY$2,2,0))-((Atempts!AA79-1)*10)))))</f>
        <v/>
      </c>
      <c r="AB79" s="6" t="str">
        <f>IF($B79="","",(IF(Atempts!AB79="","",((HLOOKUP(AB$1,'Assist Tables'!$B$1:$AY$2,2,0))-((Atempts!AB79-1)*10)))))</f>
        <v/>
      </c>
      <c r="AC79" s="6" t="str">
        <f>IF($B79="","",(IF(Atempts!AC79="","",((HLOOKUP(AC$1,'Assist Tables'!$B$1:$AY$2,2,0))-((Atempts!AC79-1)*10)))))</f>
        <v/>
      </c>
      <c r="AD79" s="6" t="str">
        <f>IF($B79="","",(IF(Atempts!AD79="","",((HLOOKUP(AD$1,'Assist Tables'!$B$1:$AY$2,2,0))-((Atempts!AD79-1)*10)))))</f>
        <v/>
      </c>
      <c r="AE79" s="6" t="str">
        <f>IF($B79="","",(IF(Atempts!AE79="","",((HLOOKUP(AE$1,'Assist Tables'!$B$1:$AY$2,2,0))-((Atempts!AE79-1)*10)))))</f>
        <v/>
      </c>
      <c r="AF79" s="6" t="str">
        <f>IF($B79="","",(IF(Atempts!AF79="","",((HLOOKUP(AF$1,'Assist Tables'!$B$1:$AY$2,2,0))-((Atempts!AF79-1)*10)))))</f>
        <v/>
      </c>
      <c r="AG79" s="6" t="str">
        <f>IF($B79="","",(IF(Atempts!AG79="","",((HLOOKUP(AG$1,'Assist Tables'!$B$1:$AY$2,2,0))-((Atempts!AG79-1)*10)))))</f>
        <v/>
      </c>
      <c r="AH79" s="6" t="str">
        <f>IF($B79="","",(IF(Atempts!AH79="","",((HLOOKUP(AH$1,'Assist Tables'!$B$1:$AY$2,2,0))-((Atempts!AH79-1)*10)))))</f>
        <v/>
      </c>
      <c r="AI79" s="6" t="str">
        <f>IF($B79="","",(IF(Atempts!AI79="","",((HLOOKUP(AI$1,'Assist Tables'!$B$1:$AY$2,2,0))-((Atempts!AI79-1)*10)))))</f>
        <v/>
      </c>
      <c r="AJ79" s="6" t="str">
        <f>IF($B79="","",(IF(Atempts!AJ79="","",((HLOOKUP(AJ$1,'Assist Tables'!$B$1:$AY$2,2,0))-((Atempts!AJ79-1)*10)))))</f>
        <v/>
      </c>
      <c r="AK79" s="6" t="str">
        <f>IF($B79="","",(IF(Atempts!AK79="","",((HLOOKUP(AK$1,'Assist Tables'!$B$1:$AY$2,2,0))-((Atempts!AK79-1)*10)))))</f>
        <v/>
      </c>
      <c r="AL79" s="6" t="str">
        <f>IF($B79="","",(IF(Atempts!AL79="","",((HLOOKUP(AL$1,'Assist Tables'!$B$1:$AY$2,2,0))-((Atempts!AL79-1)*10)))))</f>
        <v/>
      </c>
      <c r="AM79" s="6" t="str">
        <f>IF($B79="","",(IF(Atempts!AM79="","",((HLOOKUP(AM$1,'Assist Tables'!$B$1:$AY$2,2,0))-((Atempts!AM79-1)*10)))))</f>
        <v/>
      </c>
      <c r="AN79" s="6" t="str">
        <f>IF($B79="","",(IF(Atempts!AN79="","",((HLOOKUP(AN$1,'Assist Tables'!$B$1:$AY$2,2,0))-((Atempts!AN79-1)*10)))))</f>
        <v/>
      </c>
      <c r="AO79" s="6" t="str">
        <f>IF($B79="","",(IF(Atempts!AO79="","",((HLOOKUP(AO$1,'Assist Tables'!$B$1:$AY$2,2,0))-((Atempts!AO79-1)*10)))))</f>
        <v/>
      </c>
      <c r="AP79" s="6" t="str">
        <f>IF($B79="","",(IF(Atempts!AP79="","",((HLOOKUP(AP$1,'Assist Tables'!$B$1:$AY$2,2,0))-((Atempts!AP79-1)*10)))))</f>
        <v/>
      </c>
      <c r="AQ79" s="6" t="str">
        <f>IF($B79="","",(IF(Atempts!AQ79="","",((HLOOKUP(AQ$1,'Assist Tables'!$B$1:$AY$2,2,0))-((Atempts!AQ79-1)*10)))))</f>
        <v/>
      </c>
      <c r="AR79" s="6" t="str">
        <f>IF($B79="","",(IF(Atempts!AR79="","",((HLOOKUP(AR$1,'Assist Tables'!$B$1:$AY$2,2,0))-((Atempts!AR79-1)*10)))))</f>
        <v/>
      </c>
      <c r="AS79" s="6" t="str">
        <f>IF($B79="","",(IF(Atempts!AS79="","",((HLOOKUP(AS$1,'Assist Tables'!$B$1:$AY$2,2,0))-((Atempts!AS79-1)*10)))))</f>
        <v/>
      </c>
      <c r="AT79" s="6" t="str">
        <f>IF($B79="","",(IF(Atempts!AT79="","",((HLOOKUP(AT$1,'Assist Tables'!$B$1:$AY$2,2,0))-((Atempts!AT79-1)*10)))))</f>
        <v/>
      </c>
      <c r="AU79" s="6" t="str">
        <f>IF($B79="","",(IF(Atempts!AU79="","",((HLOOKUP(AU$1,'Assist Tables'!$B$1:$AY$2,2,0))-((Atempts!AU79-1)*10)))))</f>
        <v/>
      </c>
      <c r="AV79" s="6" t="str">
        <f>IF($B79="","",(IF(Atempts!AV79="","",((HLOOKUP(AV$1,'Assist Tables'!$B$1:$AY$2,2,0))-((Atempts!AV79-1)*10)))))</f>
        <v/>
      </c>
      <c r="AW79" s="6" t="str">
        <f>IF($B79="","",(IF(Atempts!AW79="","",((HLOOKUP(AW$1,'Assist Tables'!$B$1:$AY$2,2,0))-((Atempts!AW79-1)*10)))))</f>
        <v/>
      </c>
      <c r="AX79" s="6" t="str">
        <f>IF($B79="","",(IF(Atempts!AX79="","",((HLOOKUP(AX$1,'Assist Tables'!$B$1:$AY$2,2,0))-((Atempts!AX79-1)*10)))))</f>
        <v/>
      </c>
      <c r="AY79" s="6" t="str">
        <f>IF($B79="","",(IF(Atempts!AY79="","",((HLOOKUP(AY$1,'Assist Tables'!$B$1:$AY$2,2,0))-((Atempts!AY79-1)*10)))))</f>
        <v/>
      </c>
      <c r="AZ79" s="6" t="str">
        <f>IF($B79="","",(IF(Atempts!AZ79="","",((HLOOKUP(AZ$1,'Assist Tables'!$B$1:$AY$2,2,0))-((Atempts!AZ79-1)*10)))))</f>
        <v/>
      </c>
      <c r="BA79" s="2"/>
    </row>
    <row r="80" spans="1:53" ht="14.25" customHeight="1" x14ac:dyDescent="0.25">
      <c r="A80" s="19">
        <f>IF(Competitors!A80="","",Competitors!A80)</f>
        <v>79</v>
      </c>
      <c r="B80" s="25" t="str">
        <f>IF(Competitors!B80=0,"",Competitors!B80)</f>
        <v>עומר רפאל לביא</v>
      </c>
      <c r="C80" s="6" t="str">
        <f>IF($B80="","",(IF(Atempts!C80="","",((HLOOKUP(C$1,'Assist Tables'!$B$1:$AY$2,2,0))-((Atempts!C80-1)*10)))))</f>
        <v/>
      </c>
      <c r="D80" s="6" t="str">
        <f>IF($B80="","",(IF(Atempts!D80="","",((HLOOKUP(D$1,'Assist Tables'!$B$1:$AY$2,2,0))-((Atempts!D80-1)*10)))))</f>
        <v/>
      </c>
      <c r="E80" s="6" t="str">
        <f>IF($B80="","",(IF(Atempts!E80="","",((HLOOKUP(E$1,'Assist Tables'!$B$1:$AY$2,2,0))-((Atempts!E80-1)*10)))))</f>
        <v/>
      </c>
      <c r="F80" s="6" t="str">
        <f>IF($B80="","",(IF(Atempts!F80="","",((HLOOKUP(F$1,'Assist Tables'!$B$1:$AY$2,2,0))-((Atempts!F80-1)*10)))))</f>
        <v/>
      </c>
      <c r="G80" s="6" t="str">
        <f>IF($B80="","",(IF(Atempts!G80="","",((HLOOKUP(G$1,'Assist Tables'!$B$1:$AY$2,2,0))-((Atempts!G80-1)*10)))))</f>
        <v/>
      </c>
      <c r="H80" s="6" t="str">
        <f>IF($B80="","",(IF(Atempts!H80="","",((HLOOKUP(H$1,'Assist Tables'!$B$1:$AY$2,2,0))-((Atempts!H80-1)*10)))))</f>
        <v/>
      </c>
      <c r="I80" s="6" t="str">
        <f>IF($B80="","",(IF(Atempts!I80="","",((HLOOKUP(I$1,'Assist Tables'!$B$1:$AY$2,2,0))-((Atempts!I80-1)*10)))))</f>
        <v/>
      </c>
      <c r="J80" s="6" t="str">
        <f>IF($B80="","",(IF(Atempts!J80="","",((HLOOKUP(J$1,'Assist Tables'!$B$1:$AY$2,2,0))-((Atempts!J80-1)*10)))))</f>
        <v/>
      </c>
      <c r="K80" s="6" t="str">
        <f>IF($B80="","",(IF(Atempts!K80="","",((HLOOKUP(K$1,'Assist Tables'!$B$1:$AY$2,2,0))-((Atempts!K80-1)*10)))))</f>
        <v/>
      </c>
      <c r="L80" s="6" t="str">
        <f>IF($B80="","",(IF(Atempts!L80="","",((HLOOKUP(L$1,'Assist Tables'!$B$1:$AY$2,2,0))-((Atempts!L80-1)*10)))))</f>
        <v/>
      </c>
      <c r="M80" s="6" t="str">
        <f>IF($B80="","",(IF(Atempts!M80="","",((HLOOKUP(M$1,'Assist Tables'!$B$1:$AY$2,2,0))-((Atempts!M80-1)*10)))))</f>
        <v/>
      </c>
      <c r="N80" s="6" t="str">
        <f>IF($B80="","",(IF(Atempts!N80="","",((HLOOKUP(N$1,'Assist Tables'!$B$1:$AY$2,2,0))-((Atempts!N80-1)*10)))))</f>
        <v/>
      </c>
      <c r="O80" s="6" t="str">
        <f>IF($B80="","",(IF(Atempts!O80="","",((HLOOKUP(O$1,'Assist Tables'!$B$1:$AY$2,2,0))-((Atempts!O80-1)*10)))))</f>
        <v/>
      </c>
      <c r="P80" s="6" t="str">
        <f>IF($B80="","",(IF(Atempts!P80="","",((HLOOKUP(P$1,'Assist Tables'!$B$1:$AY$2,2,0))-((Atempts!P80-1)*10)))))</f>
        <v/>
      </c>
      <c r="Q80" s="6" t="str">
        <f>IF($B80="","",(IF(Atempts!Q80="","",((HLOOKUP(Q$1,'Assist Tables'!$B$1:$AY$2,2,0))-((Atempts!Q80-1)*10)))))</f>
        <v/>
      </c>
      <c r="R80" s="6" t="str">
        <f>IF($B80="","",(IF(Atempts!R80="","",((HLOOKUP(R$1,'Assist Tables'!$B$1:$AY$2,2,0))-((Atempts!R80-1)*10)))))</f>
        <v/>
      </c>
      <c r="S80" s="6" t="str">
        <f>IF($B80="","",(IF(Atempts!S80="","",((HLOOKUP(S$1,'Assist Tables'!$B$1:$AY$2,2,0))-((Atempts!S80-1)*10)))))</f>
        <v/>
      </c>
      <c r="T80" s="6" t="str">
        <f>IF($B80="","",(IF(Atempts!T80="","",((HLOOKUP(T$1,'Assist Tables'!$B$1:$AY$2,2,0))-((Atempts!T80-1)*10)))))</f>
        <v/>
      </c>
      <c r="U80" s="6" t="str">
        <f>IF($B80="","",(IF(Atempts!U80="","",((HLOOKUP(U$1,'Assist Tables'!$B$1:$AY$2,2,0))-((Atempts!U80-1)*10)))))</f>
        <v/>
      </c>
      <c r="V80" s="6" t="str">
        <f>IF($B80="","",(IF(Atempts!V80="","",((HLOOKUP(V$1,'Assist Tables'!$B$1:$AY$2,2,0))-((Atempts!V80-1)*10)))))</f>
        <v/>
      </c>
      <c r="W80" s="6" t="str">
        <f>IF($B80="","",(IF(Atempts!W80="","",((HLOOKUP(W$1,'Assist Tables'!$B$1:$AY$2,2,0))-((Atempts!W80-1)*10)))))</f>
        <v/>
      </c>
      <c r="X80" s="6" t="str">
        <f>IF($B80="","",(IF(Atempts!X80="","",((HLOOKUP(X$1,'Assist Tables'!$B$1:$AY$2,2,0))-((Atempts!X80-1)*10)))))</f>
        <v/>
      </c>
      <c r="Y80" s="6" t="str">
        <f>IF($B80="","",(IF(Atempts!Y80="","",((HLOOKUP(Y$1,'Assist Tables'!$B$1:$AY$2,2,0))-((Atempts!Y80-1)*10)))))</f>
        <v/>
      </c>
      <c r="Z80" s="6" t="str">
        <f>IF($B80="","",(IF(Atempts!Z80="","",((HLOOKUP(Z$1,'Assist Tables'!$B$1:$AY$2,2,0))-((Atempts!Z80-1)*10)))))</f>
        <v/>
      </c>
      <c r="AA80" s="6" t="str">
        <f>IF($B80="","",(IF(Atempts!AA80="","",((HLOOKUP(AA$1,'Assist Tables'!$B$1:$AY$2,2,0))-((Atempts!AA80-1)*10)))))</f>
        <v/>
      </c>
      <c r="AB80" s="6" t="str">
        <f>IF($B80="","",(IF(Atempts!AB80="","",((HLOOKUP(AB$1,'Assist Tables'!$B$1:$AY$2,2,0))-((Atempts!AB80-1)*10)))))</f>
        <v/>
      </c>
      <c r="AC80" s="6" t="str">
        <f>IF($B80="","",(IF(Atempts!AC80="","",((HLOOKUP(AC$1,'Assist Tables'!$B$1:$AY$2,2,0))-((Atempts!AC80-1)*10)))))</f>
        <v/>
      </c>
      <c r="AD80" s="6" t="str">
        <f>IF($B80="","",(IF(Atempts!AD80="","",((HLOOKUP(AD$1,'Assist Tables'!$B$1:$AY$2,2,0))-((Atempts!AD80-1)*10)))))</f>
        <v/>
      </c>
      <c r="AE80" s="6" t="str">
        <f>IF($B80="","",(IF(Atempts!AE80="","",((HLOOKUP(AE$1,'Assist Tables'!$B$1:$AY$2,2,0))-((Atempts!AE80-1)*10)))))</f>
        <v/>
      </c>
      <c r="AF80" s="6" t="str">
        <f>IF($B80="","",(IF(Atempts!AF80="","",((HLOOKUP(AF$1,'Assist Tables'!$B$1:$AY$2,2,0))-((Atempts!AF80-1)*10)))))</f>
        <v/>
      </c>
      <c r="AG80" s="6" t="str">
        <f>IF($B80="","",(IF(Atempts!AG80="","",((HLOOKUP(AG$1,'Assist Tables'!$B$1:$AY$2,2,0))-((Atempts!AG80-1)*10)))))</f>
        <v/>
      </c>
      <c r="AH80" s="6" t="str">
        <f>IF($B80="","",(IF(Atempts!AH80="","",((HLOOKUP(AH$1,'Assist Tables'!$B$1:$AY$2,2,0))-((Atempts!AH80-1)*10)))))</f>
        <v/>
      </c>
      <c r="AI80" s="6" t="str">
        <f>IF($B80="","",(IF(Atempts!AI80="","",((HLOOKUP(AI$1,'Assist Tables'!$B$1:$AY$2,2,0))-((Atempts!AI80-1)*10)))))</f>
        <v/>
      </c>
      <c r="AJ80" s="6" t="str">
        <f>IF($B80="","",(IF(Atempts!AJ80="","",((HLOOKUP(AJ$1,'Assist Tables'!$B$1:$AY$2,2,0))-((Atempts!AJ80-1)*10)))))</f>
        <v/>
      </c>
      <c r="AK80" s="6" t="str">
        <f>IF($B80="","",(IF(Atempts!AK80="","",((HLOOKUP(AK$1,'Assist Tables'!$B$1:$AY$2,2,0))-((Atempts!AK80-1)*10)))))</f>
        <v/>
      </c>
      <c r="AL80" s="6" t="str">
        <f>IF($B80="","",(IF(Atempts!AL80="","",((HLOOKUP(AL$1,'Assist Tables'!$B$1:$AY$2,2,0))-((Atempts!AL80-1)*10)))))</f>
        <v/>
      </c>
      <c r="AM80" s="6" t="str">
        <f>IF($B80="","",(IF(Atempts!AM80="","",((HLOOKUP(AM$1,'Assist Tables'!$B$1:$AY$2,2,0))-((Atempts!AM80-1)*10)))))</f>
        <v/>
      </c>
      <c r="AN80" s="6" t="str">
        <f>IF($B80="","",(IF(Atempts!AN80="","",((HLOOKUP(AN$1,'Assist Tables'!$B$1:$AY$2,2,0))-((Atempts!AN80-1)*10)))))</f>
        <v/>
      </c>
      <c r="AO80" s="6" t="str">
        <f>IF($B80="","",(IF(Atempts!AO80="","",((HLOOKUP(AO$1,'Assist Tables'!$B$1:$AY$2,2,0))-((Atempts!AO80-1)*10)))))</f>
        <v/>
      </c>
      <c r="AP80" s="6" t="str">
        <f>IF($B80="","",(IF(Atempts!AP80="","",((HLOOKUP(AP$1,'Assist Tables'!$B$1:$AY$2,2,0))-((Atempts!AP80-1)*10)))))</f>
        <v/>
      </c>
      <c r="AQ80" s="6" t="str">
        <f>IF($B80="","",(IF(Atempts!AQ80="","",((HLOOKUP(AQ$1,'Assist Tables'!$B$1:$AY$2,2,0))-((Atempts!AQ80-1)*10)))))</f>
        <v/>
      </c>
      <c r="AR80" s="6" t="str">
        <f>IF($B80="","",(IF(Atempts!AR80="","",((HLOOKUP(AR$1,'Assist Tables'!$B$1:$AY$2,2,0))-((Atempts!AR80-1)*10)))))</f>
        <v/>
      </c>
      <c r="AS80" s="6" t="str">
        <f>IF($B80="","",(IF(Atempts!AS80="","",((HLOOKUP(AS$1,'Assist Tables'!$B$1:$AY$2,2,0))-((Atempts!AS80-1)*10)))))</f>
        <v/>
      </c>
      <c r="AT80" s="6" t="str">
        <f>IF($B80="","",(IF(Atempts!AT80="","",((HLOOKUP(AT$1,'Assist Tables'!$B$1:$AY$2,2,0))-((Atempts!AT80-1)*10)))))</f>
        <v/>
      </c>
      <c r="AU80" s="6" t="str">
        <f>IF($B80="","",(IF(Atempts!AU80="","",((HLOOKUP(AU$1,'Assist Tables'!$B$1:$AY$2,2,0))-((Atempts!AU80-1)*10)))))</f>
        <v/>
      </c>
      <c r="AV80" s="6" t="str">
        <f>IF($B80="","",(IF(Atempts!AV80="","",((HLOOKUP(AV$1,'Assist Tables'!$B$1:$AY$2,2,0))-((Atempts!AV80-1)*10)))))</f>
        <v/>
      </c>
      <c r="AW80" s="6" t="str">
        <f>IF($B80="","",(IF(Atempts!AW80="","",((HLOOKUP(AW$1,'Assist Tables'!$B$1:$AY$2,2,0))-((Atempts!AW80-1)*10)))))</f>
        <v/>
      </c>
      <c r="AX80" s="6" t="str">
        <f>IF($B80="","",(IF(Atempts!AX80="","",((HLOOKUP(AX$1,'Assist Tables'!$B$1:$AY$2,2,0))-((Atempts!AX80-1)*10)))))</f>
        <v/>
      </c>
      <c r="AY80" s="6" t="str">
        <f>IF($B80="","",(IF(Atempts!AY80="","",((HLOOKUP(AY$1,'Assist Tables'!$B$1:$AY$2,2,0))-((Atempts!AY80-1)*10)))))</f>
        <v/>
      </c>
      <c r="AZ80" s="6" t="str">
        <f>IF($B80="","",(IF(Atempts!AZ80="","",((HLOOKUP(AZ$1,'Assist Tables'!$B$1:$AY$2,2,0))-((Atempts!AZ80-1)*10)))))</f>
        <v/>
      </c>
      <c r="BA80" s="2"/>
    </row>
    <row r="81" spans="1:53" ht="14.25" customHeight="1" x14ac:dyDescent="0.25">
      <c r="A81" s="19">
        <f>IF(Competitors!A81="","",Competitors!A81)</f>
        <v>80</v>
      </c>
      <c r="B81" s="25" t="str">
        <f>IF(Competitors!B81=0,"",Competitors!B81)</f>
        <v>עומרי זיו</v>
      </c>
      <c r="C81" s="6" t="str">
        <f>IF($B81="","",(IF(Atempts!C81="","",((HLOOKUP(C$1,'Assist Tables'!$B$1:$AY$2,2,0))-((Atempts!C81-1)*10)))))</f>
        <v/>
      </c>
      <c r="D81" s="6" t="str">
        <f>IF($B81="","",(IF(Atempts!D81="","",((HLOOKUP(D$1,'Assist Tables'!$B$1:$AY$2,2,0))-((Atempts!D81-1)*10)))))</f>
        <v/>
      </c>
      <c r="E81" s="6" t="str">
        <f>IF($B81="","",(IF(Atempts!E81="","",((HLOOKUP(E$1,'Assist Tables'!$B$1:$AY$2,2,0))-((Atempts!E81-1)*10)))))</f>
        <v/>
      </c>
      <c r="F81" s="6" t="str">
        <f>IF($B81="","",(IF(Atempts!F81="","",((HLOOKUP(F$1,'Assist Tables'!$B$1:$AY$2,2,0))-((Atempts!F81-1)*10)))))</f>
        <v/>
      </c>
      <c r="G81" s="6" t="str">
        <f>IF($B81="","",(IF(Atempts!G81="","",((HLOOKUP(G$1,'Assist Tables'!$B$1:$AY$2,2,0))-((Atempts!G81-1)*10)))))</f>
        <v/>
      </c>
      <c r="H81" s="6" t="str">
        <f>IF($B81="","",(IF(Atempts!H81="","",((HLOOKUP(H$1,'Assist Tables'!$B$1:$AY$2,2,0))-((Atempts!H81-1)*10)))))</f>
        <v/>
      </c>
      <c r="I81" s="6" t="str">
        <f>IF($B81="","",(IF(Atempts!I81="","",((HLOOKUP(I$1,'Assist Tables'!$B$1:$AY$2,2,0))-((Atempts!I81-1)*10)))))</f>
        <v/>
      </c>
      <c r="J81" s="6" t="str">
        <f>IF($B81="","",(IF(Atempts!J81="","",((HLOOKUP(J$1,'Assist Tables'!$B$1:$AY$2,2,0))-((Atempts!J81-1)*10)))))</f>
        <v/>
      </c>
      <c r="K81" s="6" t="str">
        <f>IF($B81="","",(IF(Atempts!K81="","",((HLOOKUP(K$1,'Assist Tables'!$B$1:$AY$2,2,0))-((Atempts!K81-1)*10)))))</f>
        <v/>
      </c>
      <c r="L81" s="6" t="str">
        <f>IF($B81="","",(IF(Atempts!L81="","",((HLOOKUP(L$1,'Assist Tables'!$B$1:$AY$2,2,0))-((Atempts!L81-1)*10)))))</f>
        <v/>
      </c>
      <c r="M81" s="6" t="str">
        <f>IF($B81="","",(IF(Atempts!M81="","",((HLOOKUP(M$1,'Assist Tables'!$B$1:$AY$2,2,0))-((Atempts!M81-1)*10)))))</f>
        <v/>
      </c>
      <c r="N81" s="6" t="str">
        <f>IF($B81="","",(IF(Atempts!N81="","",((HLOOKUP(N$1,'Assist Tables'!$B$1:$AY$2,2,0))-((Atempts!N81-1)*10)))))</f>
        <v/>
      </c>
      <c r="O81" s="6" t="str">
        <f>IF($B81="","",(IF(Atempts!O81="","",((HLOOKUP(O$1,'Assist Tables'!$B$1:$AY$2,2,0))-((Atempts!O81-1)*10)))))</f>
        <v/>
      </c>
      <c r="P81" s="6" t="str">
        <f>IF($B81="","",(IF(Atempts!P81="","",((HLOOKUP(P$1,'Assist Tables'!$B$1:$AY$2,2,0))-((Atempts!P81-1)*10)))))</f>
        <v/>
      </c>
      <c r="Q81" s="6" t="str">
        <f>IF($B81="","",(IF(Atempts!Q81="","",((HLOOKUP(Q$1,'Assist Tables'!$B$1:$AY$2,2,0))-((Atempts!Q81-1)*10)))))</f>
        <v/>
      </c>
      <c r="R81" s="6" t="str">
        <f>IF($B81="","",(IF(Atempts!R81="","",((HLOOKUP(R$1,'Assist Tables'!$B$1:$AY$2,2,0))-((Atempts!R81-1)*10)))))</f>
        <v/>
      </c>
      <c r="S81" s="6" t="str">
        <f>IF($B81="","",(IF(Atempts!S81="","",((HLOOKUP(S$1,'Assist Tables'!$B$1:$AY$2,2,0))-((Atempts!S81-1)*10)))))</f>
        <v/>
      </c>
      <c r="T81" s="6" t="str">
        <f>IF($B81="","",(IF(Atempts!T81="","",((HLOOKUP(T$1,'Assist Tables'!$B$1:$AY$2,2,0))-((Atempts!T81-1)*10)))))</f>
        <v/>
      </c>
      <c r="U81" s="6" t="str">
        <f>IF($B81="","",(IF(Atempts!U81="","",((HLOOKUP(U$1,'Assist Tables'!$B$1:$AY$2,2,0))-((Atempts!U81-1)*10)))))</f>
        <v/>
      </c>
      <c r="V81" s="6" t="str">
        <f>IF($B81="","",(IF(Atempts!V81="","",((HLOOKUP(V$1,'Assist Tables'!$B$1:$AY$2,2,0))-((Atempts!V81-1)*10)))))</f>
        <v/>
      </c>
      <c r="W81" s="6" t="str">
        <f>IF($B81="","",(IF(Atempts!W81="","",((HLOOKUP(W$1,'Assist Tables'!$B$1:$AY$2,2,0))-((Atempts!W81-1)*10)))))</f>
        <v/>
      </c>
      <c r="X81" s="6" t="str">
        <f>IF($B81="","",(IF(Atempts!X81="","",((HLOOKUP(X$1,'Assist Tables'!$B$1:$AY$2,2,0))-((Atempts!X81-1)*10)))))</f>
        <v/>
      </c>
      <c r="Y81" s="6" t="str">
        <f>IF($B81="","",(IF(Atempts!Y81="","",((HLOOKUP(Y$1,'Assist Tables'!$B$1:$AY$2,2,0))-((Atempts!Y81-1)*10)))))</f>
        <v/>
      </c>
      <c r="Z81" s="6" t="str">
        <f>IF($B81="","",(IF(Atempts!Z81="","",((HLOOKUP(Z$1,'Assist Tables'!$B$1:$AY$2,2,0))-((Atempts!Z81-1)*10)))))</f>
        <v/>
      </c>
      <c r="AA81" s="6" t="str">
        <f>IF($B81="","",(IF(Atempts!AA81="","",((HLOOKUP(AA$1,'Assist Tables'!$B$1:$AY$2,2,0))-((Atempts!AA81-1)*10)))))</f>
        <v/>
      </c>
      <c r="AB81" s="6" t="str">
        <f>IF($B81="","",(IF(Atempts!AB81="","",((HLOOKUP(AB$1,'Assist Tables'!$B$1:$AY$2,2,0))-((Atempts!AB81-1)*10)))))</f>
        <v/>
      </c>
      <c r="AC81" s="6" t="str">
        <f>IF($B81="","",(IF(Atempts!AC81="","",((HLOOKUP(AC$1,'Assist Tables'!$B$1:$AY$2,2,0))-((Atempts!AC81-1)*10)))))</f>
        <v/>
      </c>
      <c r="AD81" s="6" t="str">
        <f>IF($B81="","",(IF(Atempts!AD81="","",((HLOOKUP(AD$1,'Assist Tables'!$B$1:$AY$2,2,0))-((Atempts!AD81-1)*10)))))</f>
        <v/>
      </c>
      <c r="AE81" s="6" t="str">
        <f>IF($B81="","",(IF(Atempts!AE81="","",((HLOOKUP(AE$1,'Assist Tables'!$B$1:$AY$2,2,0))-((Atempts!AE81-1)*10)))))</f>
        <v/>
      </c>
      <c r="AF81" s="6" t="str">
        <f>IF($B81="","",(IF(Atempts!AF81="","",((HLOOKUP(AF$1,'Assist Tables'!$B$1:$AY$2,2,0))-((Atempts!AF81-1)*10)))))</f>
        <v/>
      </c>
      <c r="AG81" s="6" t="str">
        <f>IF($B81="","",(IF(Atempts!AG81="","",((HLOOKUP(AG$1,'Assist Tables'!$B$1:$AY$2,2,0))-((Atempts!AG81-1)*10)))))</f>
        <v/>
      </c>
      <c r="AH81" s="6" t="str">
        <f>IF($B81="","",(IF(Atempts!AH81="","",((HLOOKUP(AH$1,'Assist Tables'!$B$1:$AY$2,2,0))-((Atempts!AH81-1)*10)))))</f>
        <v/>
      </c>
      <c r="AI81" s="6" t="str">
        <f>IF($B81="","",(IF(Atempts!AI81="","",((HLOOKUP(AI$1,'Assist Tables'!$B$1:$AY$2,2,0))-((Atempts!AI81-1)*10)))))</f>
        <v/>
      </c>
      <c r="AJ81" s="6" t="str">
        <f>IF($B81="","",(IF(Atempts!AJ81="","",((HLOOKUP(AJ$1,'Assist Tables'!$B$1:$AY$2,2,0))-((Atempts!AJ81-1)*10)))))</f>
        <v/>
      </c>
      <c r="AK81" s="6" t="str">
        <f>IF($B81="","",(IF(Atempts!AK81="","",((HLOOKUP(AK$1,'Assist Tables'!$B$1:$AY$2,2,0))-((Atempts!AK81-1)*10)))))</f>
        <v/>
      </c>
      <c r="AL81" s="6" t="str">
        <f>IF($B81="","",(IF(Atempts!AL81="","",((HLOOKUP(AL$1,'Assist Tables'!$B$1:$AY$2,2,0))-((Atempts!AL81-1)*10)))))</f>
        <v/>
      </c>
      <c r="AM81" s="6" t="str">
        <f>IF($B81="","",(IF(Atempts!AM81="","",((HLOOKUP(AM$1,'Assist Tables'!$B$1:$AY$2,2,0))-((Atempts!AM81-1)*10)))))</f>
        <v/>
      </c>
      <c r="AN81" s="6" t="str">
        <f>IF($B81="","",(IF(Atempts!AN81="","",((HLOOKUP(AN$1,'Assist Tables'!$B$1:$AY$2,2,0))-((Atempts!AN81-1)*10)))))</f>
        <v/>
      </c>
      <c r="AO81" s="6" t="str">
        <f>IF($B81="","",(IF(Atempts!AO81="","",((HLOOKUP(AO$1,'Assist Tables'!$B$1:$AY$2,2,0))-((Atempts!AO81-1)*10)))))</f>
        <v/>
      </c>
      <c r="AP81" s="6" t="str">
        <f>IF($B81="","",(IF(Atempts!AP81="","",((HLOOKUP(AP$1,'Assist Tables'!$B$1:$AY$2,2,0))-((Atempts!AP81-1)*10)))))</f>
        <v/>
      </c>
      <c r="AQ81" s="6" t="str">
        <f>IF($B81="","",(IF(Atempts!AQ81="","",((HLOOKUP(AQ$1,'Assist Tables'!$B$1:$AY$2,2,0))-((Atempts!AQ81-1)*10)))))</f>
        <v/>
      </c>
      <c r="AR81" s="6" t="str">
        <f>IF($B81="","",(IF(Atempts!AR81="","",((HLOOKUP(AR$1,'Assist Tables'!$B$1:$AY$2,2,0))-((Atempts!AR81-1)*10)))))</f>
        <v/>
      </c>
      <c r="AS81" s="6" t="str">
        <f>IF($B81="","",(IF(Atempts!AS81="","",((HLOOKUP(AS$1,'Assist Tables'!$B$1:$AY$2,2,0))-((Atempts!AS81-1)*10)))))</f>
        <v/>
      </c>
      <c r="AT81" s="6" t="str">
        <f>IF($B81="","",(IF(Atempts!AT81="","",((HLOOKUP(AT$1,'Assist Tables'!$B$1:$AY$2,2,0))-((Atempts!AT81-1)*10)))))</f>
        <v/>
      </c>
      <c r="AU81" s="6" t="str">
        <f>IF($B81="","",(IF(Atempts!AU81="","",((HLOOKUP(AU$1,'Assist Tables'!$B$1:$AY$2,2,0))-((Atempts!AU81-1)*10)))))</f>
        <v/>
      </c>
      <c r="AV81" s="6" t="str">
        <f>IF($B81="","",(IF(Atempts!AV81="","",((HLOOKUP(AV$1,'Assist Tables'!$B$1:$AY$2,2,0))-((Atempts!AV81-1)*10)))))</f>
        <v/>
      </c>
      <c r="AW81" s="6" t="str">
        <f>IF($B81="","",(IF(Atempts!AW81="","",((HLOOKUP(AW$1,'Assist Tables'!$B$1:$AY$2,2,0))-((Atempts!AW81-1)*10)))))</f>
        <v/>
      </c>
      <c r="AX81" s="6" t="str">
        <f>IF($B81="","",(IF(Atempts!AX81="","",((HLOOKUP(AX$1,'Assist Tables'!$B$1:$AY$2,2,0))-((Atempts!AX81-1)*10)))))</f>
        <v/>
      </c>
      <c r="AY81" s="6" t="str">
        <f>IF($B81="","",(IF(Atempts!AY81="","",((HLOOKUP(AY$1,'Assist Tables'!$B$1:$AY$2,2,0))-((Atempts!AY81-1)*10)))))</f>
        <v/>
      </c>
      <c r="AZ81" s="6" t="str">
        <f>IF($B81="","",(IF(Atempts!AZ81="","",((HLOOKUP(AZ$1,'Assist Tables'!$B$1:$AY$2,2,0))-((Atempts!AZ81-1)*10)))))</f>
        <v/>
      </c>
      <c r="BA81" s="2"/>
    </row>
    <row r="82" spans="1:53" ht="14.25" customHeight="1" x14ac:dyDescent="0.25">
      <c r="A82" s="19">
        <f>IF(Competitors!A82="","",Competitors!A82)</f>
        <v>81</v>
      </c>
      <c r="B82" s="25" t="str">
        <f>IF(Competitors!B82=0,"",Competitors!B82)</f>
        <v>עומרי נצר</v>
      </c>
      <c r="C82" s="6" t="str">
        <f>IF($B82="","",(IF(Atempts!C82="","",((HLOOKUP(C$1,'Assist Tables'!$B$1:$AY$2,2,0))-((Atempts!C82-1)*10)))))</f>
        <v/>
      </c>
      <c r="D82" s="6" t="str">
        <f>IF($B82="","",(IF(Atempts!D82="","",((HLOOKUP(D$1,'Assist Tables'!$B$1:$AY$2,2,0))-((Atempts!D82-1)*10)))))</f>
        <v/>
      </c>
      <c r="E82" s="6" t="str">
        <f>IF($B82="","",(IF(Atempts!E82="","",((HLOOKUP(E$1,'Assist Tables'!$B$1:$AY$2,2,0))-((Atempts!E82-1)*10)))))</f>
        <v/>
      </c>
      <c r="F82" s="6" t="str">
        <f>IF($B82="","",(IF(Atempts!F82="","",((HLOOKUP(F$1,'Assist Tables'!$B$1:$AY$2,2,0))-((Atempts!F82-1)*10)))))</f>
        <v/>
      </c>
      <c r="G82" s="6" t="str">
        <f>IF($B82="","",(IF(Atempts!G82="","",((HLOOKUP(G$1,'Assist Tables'!$B$1:$AY$2,2,0))-((Atempts!G82-1)*10)))))</f>
        <v/>
      </c>
      <c r="H82" s="6" t="str">
        <f>IF($B82="","",(IF(Atempts!H82="","",((HLOOKUP(H$1,'Assist Tables'!$B$1:$AY$2,2,0))-((Atempts!H82-1)*10)))))</f>
        <v/>
      </c>
      <c r="I82" s="6" t="str">
        <f>IF($B82="","",(IF(Atempts!I82="","",((HLOOKUP(I$1,'Assist Tables'!$B$1:$AY$2,2,0))-((Atempts!I82-1)*10)))))</f>
        <v/>
      </c>
      <c r="J82" s="6" t="str">
        <f>IF($B82="","",(IF(Atempts!J82="","",((HLOOKUP(J$1,'Assist Tables'!$B$1:$AY$2,2,0))-((Atempts!J82-1)*10)))))</f>
        <v/>
      </c>
      <c r="K82" s="6" t="str">
        <f>IF($B82="","",(IF(Atempts!K82="","",((HLOOKUP(K$1,'Assist Tables'!$B$1:$AY$2,2,0))-((Atempts!K82-1)*10)))))</f>
        <v/>
      </c>
      <c r="L82" s="6" t="str">
        <f>IF($B82="","",(IF(Atempts!L82="","",((HLOOKUP(L$1,'Assist Tables'!$B$1:$AY$2,2,0))-((Atempts!L82-1)*10)))))</f>
        <v/>
      </c>
      <c r="M82" s="6" t="str">
        <f>IF($B82="","",(IF(Atempts!M82="","",((HLOOKUP(M$1,'Assist Tables'!$B$1:$AY$2,2,0))-((Atempts!M82-1)*10)))))</f>
        <v/>
      </c>
      <c r="N82" s="6" t="str">
        <f>IF($B82="","",(IF(Atempts!N82="","",((HLOOKUP(N$1,'Assist Tables'!$B$1:$AY$2,2,0))-((Atempts!N82-1)*10)))))</f>
        <v/>
      </c>
      <c r="O82" s="6" t="str">
        <f>IF($B82="","",(IF(Atempts!O82="","",((HLOOKUP(O$1,'Assist Tables'!$B$1:$AY$2,2,0))-((Atempts!O82-1)*10)))))</f>
        <v/>
      </c>
      <c r="P82" s="6" t="str">
        <f>IF($B82="","",(IF(Atempts!P82="","",((HLOOKUP(P$1,'Assist Tables'!$B$1:$AY$2,2,0))-((Atempts!P82-1)*10)))))</f>
        <v/>
      </c>
      <c r="Q82" s="6" t="str">
        <f>IF($B82="","",(IF(Atempts!Q82="","",((HLOOKUP(Q$1,'Assist Tables'!$B$1:$AY$2,2,0))-((Atempts!Q82-1)*10)))))</f>
        <v/>
      </c>
      <c r="R82" s="6" t="str">
        <f>IF($B82="","",(IF(Atempts!R82="","",((HLOOKUP(R$1,'Assist Tables'!$B$1:$AY$2,2,0))-((Atempts!R82-1)*10)))))</f>
        <v/>
      </c>
      <c r="S82" s="6" t="str">
        <f>IF($B82="","",(IF(Atempts!S82="","",((HLOOKUP(S$1,'Assist Tables'!$B$1:$AY$2,2,0))-((Atempts!S82-1)*10)))))</f>
        <v/>
      </c>
      <c r="T82" s="6" t="str">
        <f>IF($B82="","",(IF(Atempts!T82="","",((HLOOKUP(T$1,'Assist Tables'!$B$1:$AY$2,2,0))-((Atempts!T82-1)*10)))))</f>
        <v/>
      </c>
      <c r="U82" s="6" t="str">
        <f>IF($B82="","",(IF(Atempts!U82="","",((HLOOKUP(U$1,'Assist Tables'!$B$1:$AY$2,2,0))-((Atempts!U82-1)*10)))))</f>
        <v/>
      </c>
      <c r="V82" s="6" t="str">
        <f>IF($B82="","",(IF(Atempts!V82="","",((HLOOKUP(V$1,'Assist Tables'!$B$1:$AY$2,2,0))-((Atempts!V82-1)*10)))))</f>
        <v/>
      </c>
      <c r="W82" s="6" t="str">
        <f>IF($B82="","",(IF(Atempts!W82="","",((HLOOKUP(W$1,'Assist Tables'!$B$1:$AY$2,2,0))-((Atempts!W82-1)*10)))))</f>
        <v/>
      </c>
      <c r="X82" s="6" t="str">
        <f>IF($B82="","",(IF(Atempts!X82="","",((HLOOKUP(X$1,'Assist Tables'!$B$1:$AY$2,2,0))-((Atempts!X82-1)*10)))))</f>
        <v/>
      </c>
      <c r="Y82" s="6" t="str">
        <f>IF($B82="","",(IF(Atempts!Y82="","",((HLOOKUP(Y$1,'Assist Tables'!$B$1:$AY$2,2,0))-((Atempts!Y82-1)*10)))))</f>
        <v/>
      </c>
      <c r="Z82" s="6" t="str">
        <f>IF($B82="","",(IF(Atempts!Z82="","",((HLOOKUP(Z$1,'Assist Tables'!$B$1:$AY$2,2,0))-((Atempts!Z82-1)*10)))))</f>
        <v/>
      </c>
      <c r="AA82" s="6" t="str">
        <f>IF($B82="","",(IF(Atempts!AA82="","",((HLOOKUP(AA$1,'Assist Tables'!$B$1:$AY$2,2,0))-((Atempts!AA82-1)*10)))))</f>
        <v/>
      </c>
      <c r="AB82" s="6" t="str">
        <f>IF($B82="","",(IF(Atempts!AB82="","",((HLOOKUP(AB$1,'Assist Tables'!$B$1:$AY$2,2,0))-((Atempts!AB82-1)*10)))))</f>
        <v/>
      </c>
      <c r="AC82" s="6" t="str">
        <f>IF($B82="","",(IF(Atempts!AC82="","",((HLOOKUP(AC$1,'Assist Tables'!$B$1:$AY$2,2,0))-((Atempts!AC82-1)*10)))))</f>
        <v/>
      </c>
      <c r="AD82" s="6" t="str">
        <f>IF($B82="","",(IF(Atempts!AD82="","",((HLOOKUP(AD$1,'Assist Tables'!$B$1:$AY$2,2,0))-((Atempts!AD82-1)*10)))))</f>
        <v/>
      </c>
      <c r="AE82" s="6" t="str">
        <f>IF($B82="","",(IF(Atempts!AE82="","",((HLOOKUP(AE$1,'Assist Tables'!$B$1:$AY$2,2,0))-((Atempts!AE82-1)*10)))))</f>
        <v/>
      </c>
      <c r="AF82" s="6" t="str">
        <f>IF($B82="","",(IF(Atempts!AF82="","",((HLOOKUP(AF$1,'Assist Tables'!$B$1:$AY$2,2,0))-((Atempts!AF82-1)*10)))))</f>
        <v/>
      </c>
      <c r="AG82" s="6" t="str">
        <f>IF($B82="","",(IF(Atempts!AG82="","",((HLOOKUP(AG$1,'Assist Tables'!$B$1:$AY$2,2,0))-((Atempts!AG82-1)*10)))))</f>
        <v/>
      </c>
      <c r="AH82" s="6" t="str">
        <f>IF($B82="","",(IF(Atempts!AH82="","",((HLOOKUP(AH$1,'Assist Tables'!$B$1:$AY$2,2,0))-((Atempts!AH82-1)*10)))))</f>
        <v/>
      </c>
      <c r="AI82" s="6" t="str">
        <f>IF($B82="","",(IF(Atempts!AI82="","",((HLOOKUP(AI$1,'Assist Tables'!$B$1:$AY$2,2,0))-((Atempts!AI82-1)*10)))))</f>
        <v/>
      </c>
      <c r="AJ82" s="6" t="str">
        <f>IF($B82="","",(IF(Atempts!AJ82="","",((HLOOKUP(AJ$1,'Assist Tables'!$B$1:$AY$2,2,0))-((Atempts!AJ82-1)*10)))))</f>
        <v/>
      </c>
      <c r="AK82" s="6" t="str">
        <f>IF($B82="","",(IF(Atempts!AK82="","",((HLOOKUP(AK$1,'Assist Tables'!$B$1:$AY$2,2,0))-((Atempts!AK82-1)*10)))))</f>
        <v/>
      </c>
      <c r="AL82" s="6" t="str">
        <f>IF($B82="","",(IF(Atempts!AL82="","",((HLOOKUP(AL$1,'Assist Tables'!$B$1:$AY$2,2,0))-((Atempts!AL82-1)*10)))))</f>
        <v/>
      </c>
      <c r="AM82" s="6" t="str">
        <f>IF($B82="","",(IF(Atempts!AM82="","",((HLOOKUP(AM$1,'Assist Tables'!$B$1:$AY$2,2,0))-((Atempts!AM82-1)*10)))))</f>
        <v/>
      </c>
      <c r="AN82" s="6" t="str">
        <f>IF($B82="","",(IF(Atempts!AN82="","",((HLOOKUP(AN$1,'Assist Tables'!$B$1:$AY$2,2,0))-((Atempts!AN82-1)*10)))))</f>
        <v/>
      </c>
      <c r="AO82" s="6" t="str">
        <f>IF($B82="","",(IF(Atempts!AO82="","",((HLOOKUP(AO$1,'Assist Tables'!$B$1:$AY$2,2,0))-((Atempts!AO82-1)*10)))))</f>
        <v/>
      </c>
      <c r="AP82" s="6" t="str">
        <f>IF($B82="","",(IF(Atempts!AP82="","",((HLOOKUP(AP$1,'Assist Tables'!$B$1:$AY$2,2,0))-((Atempts!AP82-1)*10)))))</f>
        <v/>
      </c>
      <c r="AQ82" s="6" t="str">
        <f>IF($B82="","",(IF(Atempts!AQ82="","",((HLOOKUP(AQ$1,'Assist Tables'!$B$1:$AY$2,2,0))-((Atempts!AQ82-1)*10)))))</f>
        <v/>
      </c>
      <c r="AR82" s="6" t="str">
        <f>IF($B82="","",(IF(Atempts!AR82="","",((HLOOKUP(AR$1,'Assist Tables'!$B$1:$AY$2,2,0))-((Atempts!AR82-1)*10)))))</f>
        <v/>
      </c>
      <c r="AS82" s="6" t="str">
        <f>IF($B82="","",(IF(Atempts!AS82="","",((HLOOKUP(AS$1,'Assist Tables'!$B$1:$AY$2,2,0))-((Atempts!AS82-1)*10)))))</f>
        <v/>
      </c>
      <c r="AT82" s="6" t="str">
        <f>IF($B82="","",(IF(Atempts!AT82="","",((HLOOKUP(AT$1,'Assist Tables'!$B$1:$AY$2,2,0))-((Atempts!AT82-1)*10)))))</f>
        <v/>
      </c>
      <c r="AU82" s="6" t="str">
        <f>IF($B82="","",(IF(Atempts!AU82="","",((HLOOKUP(AU$1,'Assist Tables'!$B$1:$AY$2,2,0))-((Atempts!AU82-1)*10)))))</f>
        <v/>
      </c>
      <c r="AV82" s="6" t="str">
        <f>IF($B82="","",(IF(Atempts!AV82="","",((HLOOKUP(AV$1,'Assist Tables'!$B$1:$AY$2,2,0))-((Atempts!AV82-1)*10)))))</f>
        <v/>
      </c>
      <c r="AW82" s="6" t="str">
        <f>IF($B82="","",(IF(Atempts!AW82="","",((HLOOKUP(AW$1,'Assist Tables'!$B$1:$AY$2,2,0))-((Atempts!AW82-1)*10)))))</f>
        <v/>
      </c>
      <c r="AX82" s="6" t="str">
        <f>IF($B82="","",(IF(Atempts!AX82="","",((HLOOKUP(AX$1,'Assist Tables'!$B$1:$AY$2,2,0))-((Atempts!AX82-1)*10)))))</f>
        <v/>
      </c>
      <c r="AY82" s="6" t="str">
        <f>IF($B82="","",(IF(Atempts!AY82="","",((HLOOKUP(AY$1,'Assist Tables'!$B$1:$AY$2,2,0))-((Atempts!AY82-1)*10)))))</f>
        <v/>
      </c>
      <c r="AZ82" s="6" t="str">
        <f>IF($B82="","",(IF(Atempts!AZ82="","",((HLOOKUP(AZ$1,'Assist Tables'!$B$1:$AY$2,2,0))-((Atempts!AZ82-1)*10)))))</f>
        <v/>
      </c>
      <c r="BA82" s="2"/>
    </row>
    <row r="83" spans="1:53" ht="14.25" customHeight="1" x14ac:dyDescent="0.25">
      <c r="A83" s="19">
        <f>IF(Competitors!A83="","",Competitors!A83)</f>
        <v>82</v>
      </c>
      <c r="B83" s="25" t="str">
        <f>IF(Competitors!B83=0,"",Competitors!B83)</f>
        <v>עידו גרינברג</v>
      </c>
      <c r="C83" s="6" t="str">
        <f>IF($B83="","",(IF(Atempts!C83="","",((HLOOKUP(C$1,'Assist Tables'!$B$1:$AY$2,2,0))-((Atempts!C83-1)*10)))))</f>
        <v/>
      </c>
      <c r="D83" s="6" t="str">
        <f>IF($B83="","",(IF(Atempts!D83="","",((HLOOKUP(D$1,'Assist Tables'!$B$1:$AY$2,2,0))-((Atempts!D83-1)*10)))))</f>
        <v/>
      </c>
      <c r="E83" s="6" t="str">
        <f>IF($B83="","",(IF(Atempts!E83="","",((HLOOKUP(E$1,'Assist Tables'!$B$1:$AY$2,2,0))-((Atempts!E83-1)*10)))))</f>
        <v/>
      </c>
      <c r="F83" s="6" t="str">
        <f>IF($B83="","",(IF(Atempts!F83="","",((HLOOKUP(F$1,'Assist Tables'!$B$1:$AY$2,2,0))-((Atempts!F83-1)*10)))))</f>
        <v/>
      </c>
      <c r="G83" s="6" t="str">
        <f>IF($B83="","",(IF(Atempts!G83="","",((HLOOKUP(G$1,'Assist Tables'!$B$1:$AY$2,2,0))-((Atempts!G83-1)*10)))))</f>
        <v/>
      </c>
      <c r="H83" s="6" t="str">
        <f>IF($B83="","",(IF(Atempts!H83="","",((HLOOKUP(H$1,'Assist Tables'!$B$1:$AY$2,2,0))-((Atempts!H83-1)*10)))))</f>
        <v/>
      </c>
      <c r="I83" s="6" t="str">
        <f>IF($B83="","",(IF(Atempts!I83="","",((HLOOKUP(I$1,'Assist Tables'!$B$1:$AY$2,2,0))-((Atempts!I83-1)*10)))))</f>
        <v/>
      </c>
      <c r="J83" s="6" t="str">
        <f>IF($B83="","",(IF(Atempts!J83="","",((HLOOKUP(J$1,'Assist Tables'!$B$1:$AY$2,2,0))-((Atempts!J83-1)*10)))))</f>
        <v/>
      </c>
      <c r="K83" s="6" t="str">
        <f>IF($B83="","",(IF(Atempts!K83="","",((HLOOKUP(K$1,'Assist Tables'!$B$1:$AY$2,2,0))-((Atempts!K83-1)*10)))))</f>
        <v/>
      </c>
      <c r="L83" s="6" t="str">
        <f>IF($B83="","",(IF(Atempts!L83="","",((HLOOKUP(L$1,'Assist Tables'!$B$1:$AY$2,2,0))-((Atempts!L83-1)*10)))))</f>
        <v/>
      </c>
      <c r="M83" s="6" t="str">
        <f>IF($B83="","",(IF(Atempts!M83="","",((HLOOKUP(M$1,'Assist Tables'!$B$1:$AY$2,2,0))-((Atempts!M83-1)*10)))))</f>
        <v/>
      </c>
      <c r="N83" s="6" t="str">
        <f>IF($B83="","",(IF(Atempts!N83="","",((HLOOKUP(N$1,'Assist Tables'!$B$1:$AY$2,2,0))-((Atempts!N83-1)*10)))))</f>
        <v/>
      </c>
      <c r="O83" s="6" t="str">
        <f>IF($B83="","",(IF(Atempts!O83="","",((HLOOKUP(O$1,'Assist Tables'!$B$1:$AY$2,2,0))-((Atempts!O83-1)*10)))))</f>
        <v/>
      </c>
      <c r="P83" s="6" t="str">
        <f>IF($B83="","",(IF(Atempts!P83="","",((HLOOKUP(P$1,'Assist Tables'!$B$1:$AY$2,2,0))-((Atempts!P83-1)*10)))))</f>
        <v/>
      </c>
      <c r="Q83" s="6" t="str">
        <f>IF($B83="","",(IF(Atempts!Q83="","",((HLOOKUP(Q$1,'Assist Tables'!$B$1:$AY$2,2,0))-((Atempts!Q83-1)*10)))))</f>
        <v/>
      </c>
      <c r="R83" s="6" t="str">
        <f>IF($B83="","",(IF(Atempts!R83="","",((HLOOKUP(R$1,'Assist Tables'!$B$1:$AY$2,2,0))-((Atempts!R83-1)*10)))))</f>
        <v/>
      </c>
      <c r="S83" s="6" t="str">
        <f>IF($B83="","",(IF(Atempts!S83="","",((HLOOKUP(S$1,'Assist Tables'!$B$1:$AY$2,2,0))-((Atempts!S83-1)*10)))))</f>
        <v/>
      </c>
      <c r="T83" s="6" t="str">
        <f>IF($B83="","",(IF(Atempts!T83="","",((HLOOKUP(T$1,'Assist Tables'!$B$1:$AY$2,2,0))-((Atempts!T83-1)*10)))))</f>
        <v/>
      </c>
      <c r="U83" s="6" t="str">
        <f>IF($B83="","",(IF(Atempts!U83="","",((HLOOKUP(U$1,'Assist Tables'!$B$1:$AY$2,2,0))-((Atempts!U83-1)*10)))))</f>
        <v/>
      </c>
      <c r="V83" s="6" t="str">
        <f>IF($B83="","",(IF(Atempts!V83="","",((HLOOKUP(V$1,'Assist Tables'!$B$1:$AY$2,2,0))-((Atempts!V83-1)*10)))))</f>
        <v/>
      </c>
      <c r="W83" s="6" t="str">
        <f>IF($B83="","",(IF(Atempts!W83="","",((HLOOKUP(W$1,'Assist Tables'!$B$1:$AY$2,2,0))-((Atempts!W83-1)*10)))))</f>
        <v/>
      </c>
      <c r="X83" s="6" t="str">
        <f>IF($B83="","",(IF(Atempts!X83="","",((HLOOKUP(X$1,'Assist Tables'!$B$1:$AY$2,2,0))-((Atempts!X83-1)*10)))))</f>
        <v/>
      </c>
      <c r="Y83" s="6" t="str">
        <f>IF($B83="","",(IF(Atempts!Y83="","",((HLOOKUP(Y$1,'Assist Tables'!$B$1:$AY$2,2,0))-((Atempts!Y83-1)*10)))))</f>
        <v/>
      </c>
      <c r="Z83" s="6" t="str">
        <f>IF($B83="","",(IF(Atempts!Z83="","",((HLOOKUP(Z$1,'Assist Tables'!$B$1:$AY$2,2,0))-((Atempts!Z83-1)*10)))))</f>
        <v/>
      </c>
      <c r="AA83" s="6" t="str">
        <f>IF($B83="","",(IF(Atempts!AA83="","",((HLOOKUP(AA$1,'Assist Tables'!$B$1:$AY$2,2,0))-((Atempts!AA83-1)*10)))))</f>
        <v/>
      </c>
      <c r="AB83" s="6" t="str">
        <f>IF($B83="","",(IF(Atempts!AB83="","",((HLOOKUP(AB$1,'Assist Tables'!$B$1:$AY$2,2,0))-((Atempts!AB83-1)*10)))))</f>
        <v/>
      </c>
      <c r="AC83" s="6" t="str">
        <f>IF($B83="","",(IF(Atempts!AC83="","",((HLOOKUP(AC$1,'Assist Tables'!$B$1:$AY$2,2,0))-((Atempts!AC83-1)*10)))))</f>
        <v/>
      </c>
      <c r="AD83" s="6" t="str">
        <f>IF($B83="","",(IF(Atempts!AD83="","",((HLOOKUP(AD$1,'Assist Tables'!$B$1:$AY$2,2,0))-((Atempts!AD83-1)*10)))))</f>
        <v/>
      </c>
      <c r="AE83" s="6" t="str">
        <f>IF($B83="","",(IF(Atempts!AE83="","",((HLOOKUP(AE$1,'Assist Tables'!$B$1:$AY$2,2,0))-((Atempts!AE83-1)*10)))))</f>
        <v/>
      </c>
      <c r="AF83" s="6" t="str">
        <f>IF($B83="","",(IF(Atempts!AF83="","",((HLOOKUP(AF$1,'Assist Tables'!$B$1:$AY$2,2,0))-((Atempts!AF83-1)*10)))))</f>
        <v/>
      </c>
      <c r="AG83" s="6" t="str">
        <f>IF($B83="","",(IF(Atempts!AG83="","",((HLOOKUP(AG$1,'Assist Tables'!$B$1:$AY$2,2,0))-((Atempts!AG83-1)*10)))))</f>
        <v/>
      </c>
      <c r="AH83" s="6" t="str">
        <f>IF($B83="","",(IF(Atempts!AH83="","",((HLOOKUP(AH$1,'Assist Tables'!$B$1:$AY$2,2,0))-((Atempts!AH83-1)*10)))))</f>
        <v/>
      </c>
      <c r="AI83" s="6" t="str">
        <f>IF($B83="","",(IF(Atempts!AI83="","",((HLOOKUP(AI$1,'Assist Tables'!$B$1:$AY$2,2,0))-((Atempts!AI83-1)*10)))))</f>
        <v/>
      </c>
      <c r="AJ83" s="6" t="str">
        <f>IF($B83="","",(IF(Atempts!AJ83="","",((HLOOKUP(AJ$1,'Assist Tables'!$B$1:$AY$2,2,0))-((Atempts!AJ83-1)*10)))))</f>
        <v/>
      </c>
      <c r="AK83" s="6" t="str">
        <f>IF($B83="","",(IF(Atempts!AK83="","",((HLOOKUP(AK$1,'Assist Tables'!$B$1:$AY$2,2,0))-((Atempts!AK83-1)*10)))))</f>
        <v/>
      </c>
      <c r="AL83" s="6" t="str">
        <f>IF($B83="","",(IF(Atempts!AL83="","",((HLOOKUP(AL$1,'Assist Tables'!$B$1:$AY$2,2,0))-((Atempts!AL83-1)*10)))))</f>
        <v/>
      </c>
      <c r="AM83" s="6" t="str">
        <f>IF($B83="","",(IF(Atempts!AM83="","",((HLOOKUP(AM$1,'Assist Tables'!$B$1:$AY$2,2,0))-((Atempts!AM83-1)*10)))))</f>
        <v/>
      </c>
      <c r="AN83" s="6" t="str">
        <f>IF($B83="","",(IF(Atempts!AN83="","",((HLOOKUP(AN$1,'Assist Tables'!$B$1:$AY$2,2,0))-((Atempts!AN83-1)*10)))))</f>
        <v/>
      </c>
      <c r="AO83" s="6" t="str">
        <f>IF($B83="","",(IF(Atempts!AO83="","",((HLOOKUP(AO$1,'Assist Tables'!$B$1:$AY$2,2,0))-((Atempts!AO83-1)*10)))))</f>
        <v/>
      </c>
      <c r="AP83" s="6" t="str">
        <f>IF($B83="","",(IF(Atempts!AP83="","",((HLOOKUP(AP$1,'Assist Tables'!$B$1:$AY$2,2,0))-((Atempts!AP83-1)*10)))))</f>
        <v/>
      </c>
      <c r="AQ83" s="6" t="str">
        <f>IF($B83="","",(IF(Atempts!AQ83="","",((HLOOKUP(AQ$1,'Assist Tables'!$B$1:$AY$2,2,0))-((Atempts!AQ83-1)*10)))))</f>
        <v/>
      </c>
      <c r="AR83" s="6" t="str">
        <f>IF($B83="","",(IF(Atempts!AR83="","",((HLOOKUP(AR$1,'Assist Tables'!$B$1:$AY$2,2,0))-((Atempts!AR83-1)*10)))))</f>
        <v/>
      </c>
      <c r="AS83" s="6" t="str">
        <f>IF($B83="","",(IF(Atempts!AS83="","",((HLOOKUP(AS$1,'Assist Tables'!$B$1:$AY$2,2,0))-((Atempts!AS83-1)*10)))))</f>
        <v/>
      </c>
      <c r="AT83" s="6" t="str">
        <f>IF($B83="","",(IF(Atempts!AT83="","",((HLOOKUP(AT$1,'Assist Tables'!$B$1:$AY$2,2,0))-((Atempts!AT83-1)*10)))))</f>
        <v/>
      </c>
      <c r="AU83" s="6" t="str">
        <f>IF($B83="","",(IF(Atempts!AU83="","",((HLOOKUP(AU$1,'Assist Tables'!$B$1:$AY$2,2,0))-((Atempts!AU83-1)*10)))))</f>
        <v/>
      </c>
      <c r="AV83" s="6" t="str">
        <f>IF($B83="","",(IF(Atempts!AV83="","",((HLOOKUP(AV$1,'Assist Tables'!$B$1:$AY$2,2,0))-((Atempts!AV83-1)*10)))))</f>
        <v/>
      </c>
      <c r="AW83" s="6" t="str">
        <f>IF($B83="","",(IF(Atempts!AW83="","",((HLOOKUP(AW$1,'Assist Tables'!$B$1:$AY$2,2,0))-((Atempts!AW83-1)*10)))))</f>
        <v/>
      </c>
      <c r="AX83" s="6" t="str">
        <f>IF($B83="","",(IF(Atempts!AX83="","",((HLOOKUP(AX$1,'Assist Tables'!$B$1:$AY$2,2,0))-((Atempts!AX83-1)*10)))))</f>
        <v/>
      </c>
      <c r="AY83" s="6" t="str">
        <f>IF($B83="","",(IF(Atempts!AY83="","",((HLOOKUP(AY$1,'Assist Tables'!$B$1:$AY$2,2,0))-((Atempts!AY83-1)*10)))))</f>
        <v/>
      </c>
      <c r="AZ83" s="6" t="str">
        <f>IF($B83="","",(IF(Atempts!AZ83="","",((HLOOKUP(AZ$1,'Assist Tables'!$B$1:$AY$2,2,0))-((Atempts!AZ83-1)*10)))))</f>
        <v/>
      </c>
      <c r="BA83" s="2"/>
    </row>
    <row r="84" spans="1:53" ht="14.25" customHeight="1" x14ac:dyDescent="0.25">
      <c r="A84" s="19">
        <f>IF(Competitors!A84="","",Competitors!A84)</f>
        <v>83</v>
      </c>
      <c r="B84" s="25" t="str">
        <f>IF(Competitors!B84=0,"",Competitors!B84)</f>
        <v>עידן  ליאני</v>
      </c>
      <c r="C84" s="6" t="str">
        <f>IF($B84="","",(IF(Atempts!C84="","",((HLOOKUP(C$1,'Assist Tables'!$B$1:$AY$2,2,0))-((Atempts!C84-1)*10)))))</f>
        <v/>
      </c>
      <c r="D84" s="6" t="str">
        <f>IF($B84="","",(IF(Atempts!D84="","",((HLOOKUP(D$1,'Assist Tables'!$B$1:$AY$2,2,0))-((Atempts!D84-1)*10)))))</f>
        <v/>
      </c>
      <c r="E84" s="6" t="str">
        <f>IF($B84="","",(IF(Atempts!E84="","",((HLOOKUP(E$1,'Assist Tables'!$B$1:$AY$2,2,0))-((Atempts!E84-1)*10)))))</f>
        <v/>
      </c>
      <c r="F84" s="6" t="str">
        <f>IF($B84="","",(IF(Atempts!F84="","",((HLOOKUP(F$1,'Assist Tables'!$B$1:$AY$2,2,0))-((Atempts!F84-1)*10)))))</f>
        <v/>
      </c>
      <c r="G84" s="6" t="str">
        <f>IF($B84="","",(IF(Atempts!G84="","",((HLOOKUP(G$1,'Assist Tables'!$B$1:$AY$2,2,0))-((Atempts!G84-1)*10)))))</f>
        <v/>
      </c>
      <c r="H84" s="6" t="str">
        <f>IF($B84="","",(IF(Atempts!H84="","",((HLOOKUP(H$1,'Assist Tables'!$B$1:$AY$2,2,0))-((Atempts!H84-1)*10)))))</f>
        <v/>
      </c>
      <c r="I84" s="6" t="str">
        <f>IF($B84="","",(IF(Atempts!I84="","",((HLOOKUP(I$1,'Assist Tables'!$B$1:$AY$2,2,0))-((Atempts!I84-1)*10)))))</f>
        <v/>
      </c>
      <c r="J84" s="6" t="str">
        <f>IF($B84="","",(IF(Atempts!J84="","",((HLOOKUP(J$1,'Assist Tables'!$B$1:$AY$2,2,0))-((Atempts!J84-1)*10)))))</f>
        <v/>
      </c>
      <c r="K84" s="6" t="str">
        <f>IF($B84="","",(IF(Atempts!K84="","",((HLOOKUP(K$1,'Assist Tables'!$B$1:$AY$2,2,0))-((Atempts!K84-1)*10)))))</f>
        <v/>
      </c>
      <c r="L84" s="6" t="str">
        <f>IF($B84="","",(IF(Atempts!L84="","",((HLOOKUP(L$1,'Assist Tables'!$B$1:$AY$2,2,0))-((Atempts!L84-1)*10)))))</f>
        <v/>
      </c>
      <c r="M84" s="6" t="str">
        <f>IF($B84="","",(IF(Atempts!M84="","",((HLOOKUP(M$1,'Assist Tables'!$B$1:$AY$2,2,0))-((Atempts!M84-1)*10)))))</f>
        <v/>
      </c>
      <c r="N84" s="6" t="str">
        <f>IF($B84="","",(IF(Atempts!N84="","",((HLOOKUP(N$1,'Assist Tables'!$B$1:$AY$2,2,0))-((Atempts!N84-1)*10)))))</f>
        <v/>
      </c>
      <c r="O84" s="6" t="str">
        <f>IF($B84="","",(IF(Atempts!O84="","",((HLOOKUP(O$1,'Assist Tables'!$B$1:$AY$2,2,0))-((Atempts!O84-1)*10)))))</f>
        <v/>
      </c>
      <c r="P84" s="6" t="str">
        <f>IF($B84="","",(IF(Atempts!P84="","",((HLOOKUP(P$1,'Assist Tables'!$B$1:$AY$2,2,0))-((Atempts!P84-1)*10)))))</f>
        <v/>
      </c>
      <c r="Q84" s="6" t="str">
        <f>IF($B84="","",(IF(Atempts!Q84="","",((HLOOKUP(Q$1,'Assist Tables'!$B$1:$AY$2,2,0))-((Atempts!Q84-1)*10)))))</f>
        <v/>
      </c>
      <c r="R84" s="6" t="str">
        <f>IF($B84="","",(IF(Atempts!R84="","",((HLOOKUP(R$1,'Assist Tables'!$B$1:$AY$2,2,0))-((Atempts!R84-1)*10)))))</f>
        <v/>
      </c>
      <c r="S84" s="6" t="str">
        <f>IF($B84="","",(IF(Atempts!S84="","",((HLOOKUP(S$1,'Assist Tables'!$B$1:$AY$2,2,0))-((Atempts!S84-1)*10)))))</f>
        <v/>
      </c>
      <c r="T84" s="6" t="str">
        <f>IF($B84="","",(IF(Atempts!T84="","",((HLOOKUP(T$1,'Assist Tables'!$B$1:$AY$2,2,0))-((Atempts!T84-1)*10)))))</f>
        <v/>
      </c>
      <c r="U84" s="6" t="str">
        <f>IF($B84="","",(IF(Atempts!U84="","",((HLOOKUP(U$1,'Assist Tables'!$B$1:$AY$2,2,0))-((Atempts!U84-1)*10)))))</f>
        <v/>
      </c>
      <c r="V84" s="6" t="str">
        <f>IF($B84="","",(IF(Atempts!V84="","",((HLOOKUP(V$1,'Assist Tables'!$B$1:$AY$2,2,0))-((Atempts!V84-1)*10)))))</f>
        <v/>
      </c>
      <c r="W84" s="6" t="str">
        <f>IF($B84="","",(IF(Atempts!W84="","",((HLOOKUP(W$1,'Assist Tables'!$B$1:$AY$2,2,0))-((Atempts!W84-1)*10)))))</f>
        <v/>
      </c>
      <c r="X84" s="6" t="str">
        <f>IF($B84="","",(IF(Atempts!X84="","",((HLOOKUP(X$1,'Assist Tables'!$B$1:$AY$2,2,0))-((Atempts!X84-1)*10)))))</f>
        <v/>
      </c>
      <c r="Y84" s="6" t="str">
        <f>IF($B84="","",(IF(Atempts!Y84="","",((HLOOKUP(Y$1,'Assist Tables'!$B$1:$AY$2,2,0))-((Atempts!Y84-1)*10)))))</f>
        <v/>
      </c>
      <c r="Z84" s="6" t="str">
        <f>IF($B84="","",(IF(Atempts!Z84="","",((HLOOKUP(Z$1,'Assist Tables'!$B$1:$AY$2,2,0))-((Atempts!Z84-1)*10)))))</f>
        <v/>
      </c>
      <c r="AA84" s="6" t="str">
        <f>IF($B84="","",(IF(Atempts!AA84="","",((HLOOKUP(AA$1,'Assist Tables'!$B$1:$AY$2,2,0))-((Atempts!AA84-1)*10)))))</f>
        <v/>
      </c>
      <c r="AB84" s="6" t="str">
        <f>IF($B84="","",(IF(Atempts!AB84="","",((HLOOKUP(AB$1,'Assist Tables'!$B$1:$AY$2,2,0))-((Atempts!AB84-1)*10)))))</f>
        <v/>
      </c>
      <c r="AC84" s="6" t="str">
        <f>IF($B84="","",(IF(Atempts!AC84="","",((HLOOKUP(AC$1,'Assist Tables'!$B$1:$AY$2,2,0))-((Atempts!AC84-1)*10)))))</f>
        <v/>
      </c>
      <c r="AD84" s="6" t="str">
        <f>IF($B84="","",(IF(Atempts!AD84="","",((HLOOKUP(AD$1,'Assist Tables'!$B$1:$AY$2,2,0))-((Atempts!AD84-1)*10)))))</f>
        <v/>
      </c>
      <c r="AE84" s="6" t="str">
        <f>IF($B84="","",(IF(Atempts!AE84="","",((HLOOKUP(AE$1,'Assist Tables'!$B$1:$AY$2,2,0))-((Atempts!AE84-1)*10)))))</f>
        <v/>
      </c>
      <c r="AF84" s="6" t="str">
        <f>IF($B84="","",(IF(Atempts!AF84="","",((HLOOKUP(AF$1,'Assist Tables'!$B$1:$AY$2,2,0))-((Atempts!AF84-1)*10)))))</f>
        <v/>
      </c>
      <c r="AG84" s="6" t="str">
        <f>IF($B84="","",(IF(Atempts!AG84="","",((HLOOKUP(AG$1,'Assist Tables'!$B$1:$AY$2,2,0))-((Atempts!AG84-1)*10)))))</f>
        <v/>
      </c>
      <c r="AH84" s="6" t="str">
        <f>IF($B84="","",(IF(Atempts!AH84="","",((HLOOKUP(AH$1,'Assist Tables'!$B$1:$AY$2,2,0))-((Atempts!AH84-1)*10)))))</f>
        <v/>
      </c>
      <c r="AI84" s="6" t="str">
        <f>IF($B84="","",(IF(Atempts!AI84="","",((HLOOKUP(AI$1,'Assist Tables'!$B$1:$AY$2,2,0))-((Atempts!AI84-1)*10)))))</f>
        <v/>
      </c>
      <c r="AJ84" s="6" t="str">
        <f>IF($B84="","",(IF(Atempts!AJ84="","",((HLOOKUP(AJ$1,'Assist Tables'!$B$1:$AY$2,2,0))-((Atempts!AJ84-1)*10)))))</f>
        <v/>
      </c>
      <c r="AK84" s="6" t="str">
        <f>IF($B84="","",(IF(Atempts!AK84="","",((HLOOKUP(AK$1,'Assist Tables'!$B$1:$AY$2,2,0))-((Atempts!AK84-1)*10)))))</f>
        <v/>
      </c>
      <c r="AL84" s="6" t="str">
        <f>IF($B84="","",(IF(Atempts!AL84="","",((HLOOKUP(AL$1,'Assist Tables'!$B$1:$AY$2,2,0))-((Atempts!AL84-1)*10)))))</f>
        <v/>
      </c>
      <c r="AM84" s="6" t="str">
        <f>IF($B84="","",(IF(Atempts!AM84="","",((HLOOKUP(AM$1,'Assist Tables'!$B$1:$AY$2,2,0))-((Atempts!AM84-1)*10)))))</f>
        <v/>
      </c>
      <c r="AN84" s="6" t="str">
        <f>IF($B84="","",(IF(Atempts!AN84="","",((HLOOKUP(AN$1,'Assist Tables'!$B$1:$AY$2,2,0))-((Atempts!AN84-1)*10)))))</f>
        <v/>
      </c>
      <c r="AO84" s="6" t="str">
        <f>IF($B84="","",(IF(Atempts!AO84="","",((HLOOKUP(AO$1,'Assist Tables'!$B$1:$AY$2,2,0))-((Atempts!AO84-1)*10)))))</f>
        <v/>
      </c>
      <c r="AP84" s="6" t="str">
        <f>IF($B84="","",(IF(Atempts!AP84="","",((HLOOKUP(AP$1,'Assist Tables'!$B$1:$AY$2,2,0))-((Atempts!AP84-1)*10)))))</f>
        <v/>
      </c>
      <c r="AQ84" s="6" t="str">
        <f>IF($B84="","",(IF(Atempts!AQ84="","",((HLOOKUP(AQ$1,'Assist Tables'!$B$1:$AY$2,2,0))-((Atempts!AQ84-1)*10)))))</f>
        <v/>
      </c>
      <c r="AR84" s="6" t="str">
        <f>IF($B84="","",(IF(Atempts!AR84="","",((HLOOKUP(AR$1,'Assist Tables'!$B$1:$AY$2,2,0))-((Atempts!AR84-1)*10)))))</f>
        <v/>
      </c>
      <c r="AS84" s="6" t="str">
        <f>IF($B84="","",(IF(Atempts!AS84="","",((HLOOKUP(AS$1,'Assist Tables'!$B$1:$AY$2,2,0))-((Atempts!AS84-1)*10)))))</f>
        <v/>
      </c>
      <c r="AT84" s="6" t="str">
        <f>IF($B84="","",(IF(Atempts!AT84="","",((HLOOKUP(AT$1,'Assist Tables'!$B$1:$AY$2,2,0))-((Atempts!AT84-1)*10)))))</f>
        <v/>
      </c>
      <c r="AU84" s="6" t="str">
        <f>IF($B84="","",(IF(Atempts!AU84="","",((HLOOKUP(AU$1,'Assist Tables'!$B$1:$AY$2,2,0))-((Atempts!AU84-1)*10)))))</f>
        <v/>
      </c>
      <c r="AV84" s="6" t="str">
        <f>IF($B84="","",(IF(Atempts!AV84="","",((HLOOKUP(AV$1,'Assist Tables'!$B$1:$AY$2,2,0))-((Atempts!AV84-1)*10)))))</f>
        <v/>
      </c>
      <c r="AW84" s="6" t="str">
        <f>IF($B84="","",(IF(Atempts!AW84="","",((HLOOKUP(AW$1,'Assist Tables'!$B$1:$AY$2,2,0))-((Atempts!AW84-1)*10)))))</f>
        <v/>
      </c>
      <c r="AX84" s="6" t="str">
        <f>IF($B84="","",(IF(Atempts!AX84="","",((HLOOKUP(AX$1,'Assist Tables'!$B$1:$AY$2,2,0))-((Atempts!AX84-1)*10)))))</f>
        <v/>
      </c>
      <c r="AY84" s="6" t="str">
        <f>IF($B84="","",(IF(Atempts!AY84="","",((HLOOKUP(AY$1,'Assist Tables'!$B$1:$AY$2,2,0))-((Atempts!AY84-1)*10)))))</f>
        <v/>
      </c>
      <c r="AZ84" s="6" t="str">
        <f>IF($B84="","",(IF(Atempts!AZ84="","",((HLOOKUP(AZ$1,'Assist Tables'!$B$1:$AY$2,2,0))-((Atempts!AZ84-1)*10)))))</f>
        <v/>
      </c>
      <c r="BA84" s="2"/>
    </row>
    <row r="85" spans="1:53" ht="14.25" customHeight="1" x14ac:dyDescent="0.25">
      <c r="A85" s="19">
        <f>IF(Competitors!A85="","",Competitors!A85)</f>
        <v>84</v>
      </c>
      <c r="B85" s="25" t="str">
        <f>IF(Competitors!B85=0,"",Competitors!B85)</f>
        <v>עילאי פופ</v>
      </c>
      <c r="C85" s="6" t="str">
        <f>IF($B85="","",(IF(Atempts!C85="","",((HLOOKUP(C$1,'Assist Tables'!$B$1:$AY$2,2,0))-((Atempts!C85-1)*10)))))</f>
        <v/>
      </c>
      <c r="D85" s="6" t="str">
        <f>IF($B85="","",(IF(Atempts!D85="","",((HLOOKUP(D$1,'Assist Tables'!$B$1:$AY$2,2,0))-((Atempts!D85-1)*10)))))</f>
        <v/>
      </c>
      <c r="E85" s="6" t="str">
        <f>IF($B85="","",(IF(Atempts!E85="","",((HLOOKUP(E$1,'Assist Tables'!$B$1:$AY$2,2,0))-((Atempts!E85-1)*10)))))</f>
        <v/>
      </c>
      <c r="F85" s="6" t="str">
        <f>IF($B85="","",(IF(Atempts!F85="","",((HLOOKUP(F$1,'Assist Tables'!$B$1:$AY$2,2,0))-((Atempts!F85-1)*10)))))</f>
        <v/>
      </c>
      <c r="G85" s="6" t="str">
        <f>IF($B85="","",(IF(Atempts!G85="","",((HLOOKUP(G$1,'Assist Tables'!$B$1:$AY$2,2,0))-((Atempts!G85-1)*10)))))</f>
        <v/>
      </c>
      <c r="H85" s="6" t="str">
        <f>IF($B85="","",(IF(Atempts!H85="","",((HLOOKUP(H$1,'Assist Tables'!$B$1:$AY$2,2,0))-((Atempts!H85-1)*10)))))</f>
        <v/>
      </c>
      <c r="I85" s="6" t="str">
        <f>IF($B85="","",(IF(Atempts!I85="","",((HLOOKUP(I$1,'Assist Tables'!$B$1:$AY$2,2,0))-((Atempts!I85-1)*10)))))</f>
        <v/>
      </c>
      <c r="J85" s="6" t="str">
        <f>IF($B85="","",(IF(Atempts!J85="","",((HLOOKUP(J$1,'Assist Tables'!$B$1:$AY$2,2,0))-((Atempts!J85-1)*10)))))</f>
        <v/>
      </c>
      <c r="K85" s="6" t="str">
        <f>IF($B85="","",(IF(Atempts!K85="","",((HLOOKUP(K$1,'Assist Tables'!$B$1:$AY$2,2,0))-((Atempts!K85-1)*10)))))</f>
        <v/>
      </c>
      <c r="L85" s="6" t="str">
        <f>IF($B85="","",(IF(Atempts!L85="","",((HLOOKUP(L$1,'Assist Tables'!$B$1:$AY$2,2,0))-((Atempts!L85-1)*10)))))</f>
        <v/>
      </c>
      <c r="M85" s="6" t="str">
        <f>IF($B85="","",(IF(Atempts!M85="","",((HLOOKUP(M$1,'Assist Tables'!$B$1:$AY$2,2,0))-((Atempts!M85-1)*10)))))</f>
        <v/>
      </c>
      <c r="N85" s="6" t="str">
        <f>IF($B85="","",(IF(Atempts!N85="","",((HLOOKUP(N$1,'Assist Tables'!$B$1:$AY$2,2,0))-((Atempts!N85-1)*10)))))</f>
        <v/>
      </c>
      <c r="O85" s="6" t="str">
        <f>IF($B85="","",(IF(Atempts!O85="","",((HLOOKUP(O$1,'Assist Tables'!$B$1:$AY$2,2,0))-((Atempts!O85-1)*10)))))</f>
        <v/>
      </c>
      <c r="P85" s="6" t="str">
        <f>IF($B85="","",(IF(Atempts!P85="","",((HLOOKUP(P$1,'Assist Tables'!$B$1:$AY$2,2,0))-((Atempts!P85-1)*10)))))</f>
        <v/>
      </c>
      <c r="Q85" s="6" t="str">
        <f>IF($B85="","",(IF(Atempts!Q85="","",((HLOOKUP(Q$1,'Assist Tables'!$B$1:$AY$2,2,0))-((Atempts!Q85-1)*10)))))</f>
        <v/>
      </c>
      <c r="R85" s="6" t="str">
        <f>IF($B85="","",(IF(Atempts!R85="","",((HLOOKUP(R$1,'Assist Tables'!$B$1:$AY$2,2,0))-((Atempts!R85-1)*10)))))</f>
        <v/>
      </c>
      <c r="S85" s="6" t="str">
        <f>IF($B85="","",(IF(Atempts!S85="","",((HLOOKUP(S$1,'Assist Tables'!$B$1:$AY$2,2,0))-((Atempts!S85-1)*10)))))</f>
        <v/>
      </c>
      <c r="T85" s="6" t="str">
        <f>IF($B85="","",(IF(Atempts!T85="","",((HLOOKUP(T$1,'Assist Tables'!$B$1:$AY$2,2,0))-((Atempts!T85-1)*10)))))</f>
        <v/>
      </c>
      <c r="U85" s="6" t="str">
        <f>IF($B85="","",(IF(Atempts!U85="","",((HLOOKUP(U$1,'Assist Tables'!$B$1:$AY$2,2,0))-((Atempts!U85-1)*10)))))</f>
        <v/>
      </c>
      <c r="V85" s="6" t="str">
        <f>IF($B85="","",(IF(Atempts!V85="","",((HLOOKUP(V$1,'Assist Tables'!$B$1:$AY$2,2,0))-((Atempts!V85-1)*10)))))</f>
        <v/>
      </c>
      <c r="W85" s="6" t="str">
        <f>IF($B85="","",(IF(Atempts!W85="","",((HLOOKUP(W$1,'Assist Tables'!$B$1:$AY$2,2,0))-((Atempts!W85-1)*10)))))</f>
        <v/>
      </c>
      <c r="X85" s="6" t="str">
        <f>IF($B85="","",(IF(Atempts!X85="","",((HLOOKUP(X$1,'Assist Tables'!$B$1:$AY$2,2,0))-((Atempts!X85-1)*10)))))</f>
        <v/>
      </c>
      <c r="Y85" s="6" t="str">
        <f>IF($B85="","",(IF(Atempts!Y85="","",((HLOOKUP(Y$1,'Assist Tables'!$B$1:$AY$2,2,0))-((Atempts!Y85-1)*10)))))</f>
        <v/>
      </c>
      <c r="Z85" s="6" t="str">
        <f>IF($B85="","",(IF(Atempts!Z85="","",((HLOOKUP(Z$1,'Assist Tables'!$B$1:$AY$2,2,0))-((Atempts!Z85-1)*10)))))</f>
        <v/>
      </c>
      <c r="AA85" s="6" t="str">
        <f>IF($B85="","",(IF(Atempts!AA85="","",((HLOOKUP(AA$1,'Assist Tables'!$B$1:$AY$2,2,0))-((Atempts!AA85-1)*10)))))</f>
        <v/>
      </c>
      <c r="AB85" s="6" t="str">
        <f>IF($B85="","",(IF(Atempts!AB85="","",((HLOOKUP(AB$1,'Assist Tables'!$B$1:$AY$2,2,0))-((Atempts!AB85-1)*10)))))</f>
        <v/>
      </c>
      <c r="AC85" s="6" t="str">
        <f>IF($B85="","",(IF(Atempts!AC85="","",((HLOOKUP(AC$1,'Assist Tables'!$B$1:$AY$2,2,0))-((Atempts!AC85-1)*10)))))</f>
        <v/>
      </c>
      <c r="AD85" s="6" t="str">
        <f>IF($B85="","",(IF(Atempts!AD85="","",((HLOOKUP(AD$1,'Assist Tables'!$B$1:$AY$2,2,0))-((Atempts!AD85-1)*10)))))</f>
        <v/>
      </c>
      <c r="AE85" s="6" t="str">
        <f>IF($B85="","",(IF(Atempts!AE85="","",((HLOOKUP(AE$1,'Assist Tables'!$B$1:$AY$2,2,0))-((Atempts!AE85-1)*10)))))</f>
        <v/>
      </c>
      <c r="AF85" s="6" t="str">
        <f>IF($B85="","",(IF(Atempts!AF85="","",((HLOOKUP(AF$1,'Assist Tables'!$B$1:$AY$2,2,0))-((Atempts!AF85-1)*10)))))</f>
        <v/>
      </c>
      <c r="AG85" s="6" t="str">
        <f>IF($B85="","",(IF(Atempts!AG85="","",((HLOOKUP(AG$1,'Assist Tables'!$B$1:$AY$2,2,0))-((Atempts!AG85-1)*10)))))</f>
        <v/>
      </c>
      <c r="AH85" s="6" t="str">
        <f>IF($B85="","",(IF(Atempts!AH85="","",((HLOOKUP(AH$1,'Assist Tables'!$B$1:$AY$2,2,0))-((Atempts!AH85-1)*10)))))</f>
        <v/>
      </c>
      <c r="AI85" s="6" t="str">
        <f>IF($B85="","",(IF(Atempts!AI85="","",((HLOOKUP(AI$1,'Assist Tables'!$B$1:$AY$2,2,0))-((Atempts!AI85-1)*10)))))</f>
        <v/>
      </c>
      <c r="AJ85" s="6" t="str">
        <f>IF($B85="","",(IF(Atempts!AJ85="","",((HLOOKUP(AJ$1,'Assist Tables'!$B$1:$AY$2,2,0))-((Atempts!AJ85-1)*10)))))</f>
        <v/>
      </c>
      <c r="AK85" s="6" t="str">
        <f>IF($B85="","",(IF(Atempts!AK85="","",((HLOOKUP(AK$1,'Assist Tables'!$B$1:$AY$2,2,0))-((Atempts!AK85-1)*10)))))</f>
        <v/>
      </c>
      <c r="AL85" s="6" t="str">
        <f>IF($B85="","",(IF(Atempts!AL85="","",((HLOOKUP(AL$1,'Assist Tables'!$B$1:$AY$2,2,0))-((Atempts!AL85-1)*10)))))</f>
        <v/>
      </c>
      <c r="AM85" s="6" t="str">
        <f>IF($B85="","",(IF(Atempts!AM85="","",((HLOOKUP(AM$1,'Assist Tables'!$B$1:$AY$2,2,0))-((Atempts!AM85-1)*10)))))</f>
        <v/>
      </c>
      <c r="AN85" s="6" t="str">
        <f>IF($B85="","",(IF(Atempts!AN85="","",((HLOOKUP(AN$1,'Assist Tables'!$B$1:$AY$2,2,0))-((Atempts!AN85-1)*10)))))</f>
        <v/>
      </c>
      <c r="AO85" s="6" t="str">
        <f>IF($B85="","",(IF(Atempts!AO85="","",((HLOOKUP(AO$1,'Assist Tables'!$B$1:$AY$2,2,0))-((Atempts!AO85-1)*10)))))</f>
        <v/>
      </c>
      <c r="AP85" s="6" t="str">
        <f>IF($B85="","",(IF(Atempts!AP85="","",((HLOOKUP(AP$1,'Assist Tables'!$B$1:$AY$2,2,0))-((Atempts!AP85-1)*10)))))</f>
        <v/>
      </c>
      <c r="AQ85" s="6" t="str">
        <f>IF($B85="","",(IF(Atempts!AQ85="","",((HLOOKUP(AQ$1,'Assist Tables'!$B$1:$AY$2,2,0))-((Atempts!AQ85-1)*10)))))</f>
        <v/>
      </c>
      <c r="AR85" s="6" t="str">
        <f>IF($B85="","",(IF(Atempts!AR85="","",((HLOOKUP(AR$1,'Assist Tables'!$B$1:$AY$2,2,0))-((Atempts!AR85-1)*10)))))</f>
        <v/>
      </c>
      <c r="AS85" s="6" t="str">
        <f>IF($B85="","",(IF(Atempts!AS85="","",((HLOOKUP(AS$1,'Assist Tables'!$B$1:$AY$2,2,0))-((Atempts!AS85-1)*10)))))</f>
        <v/>
      </c>
      <c r="AT85" s="6" t="str">
        <f>IF($B85="","",(IF(Atempts!AT85="","",((HLOOKUP(AT$1,'Assist Tables'!$B$1:$AY$2,2,0))-((Atempts!AT85-1)*10)))))</f>
        <v/>
      </c>
      <c r="AU85" s="6" t="str">
        <f>IF($B85="","",(IF(Atempts!AU85="","",((HLOOKUP(AU$1,'Assist Tables'!$B$1:$AY$2,2,0))-((Atempts!AU85-1)*10)))))</f>
        <v/>
      </c>
      <c r="AV85" s="6" t="str">
        <f>IF($B85="","",(IF(Atempts!AV85="","",((HLOOKUP(AV$1,'Assist Tables'!$B$1:$AY$2,2,0))-((Atempts!AV85-1)*10)))))</f>
        <v/>
      </c>
      <c r="AW85" s="6" t="str">
        <f>IF($B85="","",(IF(Atempts!AW85="","",((HLOOKUP(AW$1,'Assist Tables'!$B$1:$AY$2,2,0))-((Atempts!AW85-1)*10)))))</f>
        <v/>
      </c>
      <c r="AX85" s="6" t="str">
        <f>IF($B85="","",(IF(Atempts!AX85="","",((HLOOKUP(AX$1,'Assist Tables'!$B$1:$AY$2,2,0))-((Atempts!AX85-1)*10)))))</f>
        <v/>
      </c>
      <c r="AY85" s="6" t="str">
        <f>IF($B85="","",(IF(Atempts!AY85="","",((HLOOKUP(AY$1,'Assist Tables'!$B$1:$AY$2,2,0))-((Atempts!AY85-1)*10)))))</f>
        <v/>
      </c>
      <c r="AZ85" s="6" t="str">
        <f>IF($B85="","",(IF(Atempts!AZ85="","",((HLOOKUP(AZ$1,'Assist Tables'!$B$1:$AY$2,2,0))-((Atempts!AZ85-1)*10)))))</f>
        <v/>
      </c>
      <c r="BA85" s="2"/>
    </row>
    <row r="86" spans="1:53" ht="14.25" customHeight="1" x14ac:dyDescent="0.25">
      <c r="A86" s="19">
        <f>IF(Competitors!A86="","",Competitors!A86)</f>
        <v>85</v>
      </c>
      <c r="B86" s="25" t="str">
        <f>IF(Competitors!B86=0,"",Competitors!B86)</f>
        <v>ענבר קיטאי</v>
      </c>
      <c r="C86" s="6" t="str">
        <f>IF($B86="","",(IF(Atempts!C86="","",((HLOOKUP(C$1,'Assist Tables'!$B$1:$AY$2,2,0))-((Atempts!C86-1)*10)))))</f>
        <v/>
      </c>
      <c r="D86" s="6" t="str">
        <f>IF($B86="","",(IF(Atempts!D86="","",((HLOOKUP(D$1,'Assist Tables'!$B$1:$AY$2,2,0))-((Atempts!D86-1)*10)))))</f>
        <v/>
      </c>
      <c r="E86" s="6" t="str">
        <f>IF($B86="","",(IF(Atempts!E86="","",((HLOOKUP(E$1,'Assist Tables'!$B$1:$AY$2,2,0))-((Atempts!E86-1)*10)))))</f>
        <v/>
      </c>
      <c r="F86" s="6" t="str">
        <f>IF($B86="","",(IF(Atempts!F86="","",((HLOOKUP(F$1,'Assist Tables'!$B$1:$AY$2,2,0))-((Atempts!F86-1)*10)))))</f>
        <v/>
      </c>
      <c r="G86" s="6" t="str">
        <f>IF($B86="","",(IF(Atempts!G86="","",((HLOOKUP(G$1,'Assist Tables'!$B$1:$AY$2,2,0))-((Atempts!G86-1)*10)))))</f>
        <v/>
      </c>
      <c r="H86" s="6" t="str">
        <f>IF($B86="","",(IF(Atempts!H86="","",((HLOOKUP(H$1,'Assist Tables'!$B$1:$AY$2,2,0))-((Atempts!H86-1)*10)))))</f>
        <v/>
      </c>
      <c r="I86" s="6" t="str">
        <f>IF($B86="","",(IF(Atempts!I86="","",((HLOOKUP(I$1,'Assist Tables'!$B$1:$AY$2,2,0))-((Atempts!I86-1)*10)))))</f>
        <v/>
      </c>
      <c r="J86" s="6" t="str">
        <f>IF($B86="","",(IF(Atempts!J86="","",((HLOOKUP(J$1,'Assist Tables'!$B$1:$AY$2,2,0))-((Atempts!J86-1)*10)))))</f>
        <v/>
      </c>
      <c r="K86" s="6" t="str">
        <f>IF($B86="","",(IF(Atempts!K86="","",((HLOOKUP(K$1,'Assist Tables'!$B$1:$AY$2,2,0))-((Atempts!K86-1)*10)))))</f>
        <v/>
      </c>
      <c r="L86" s="6" t="str">
        <f>IF($B86="","",(IF(Atempts!L86="","",((HLOOKUP(L$1,'Assist Tables'!$B$1:$AY$2,2,0))-((Atempts!L86-1)*10)))))</f>
        <v/>
      </c>
      <c r="M86" s="6" t="str">
        <f>IF($B86="","",(IF(Atempts!M86="","",((HLOOKUP(M$1,'Assist Tables'!$B$1:$AY$2,2,0))-((Atempts!M86-1)*10)))))</f>
        <v/>
      </c>
      <c r="N86" s="6" t="str">
        <f>IF($B86="","",(IF(Atempts!N86="","",((HLOOKUP(N$1,'Assist Tables'!$B$1:$AY$2,2,0))-((Atempts!N86-1)*10)))))</f>
        <v/>
      </c>
      <c r="O86" s="6" t="str">
        <f>IF($B86="","",(IF(Atempts!O86="","",((HLOOKUP(O$1,'Assist Tables'!$B$1:$AY$2,2,0))-((Atempts!O86-1)*10)))))</f>
        <v/>
      </c>
      <c r="P86" s="6" t="str">
        <f>IF($B86="","",(IF(Atempts!P86="","",((HLOOKUP(P$1,'Assist Tables'!$B$1:$AY$2,2,0))-((Atempts!P86-1)*10)))))</f>
        <v/>
      </c>
      <c r="Q86" s="6" t="str">
        <f>IF($B86="","",(IF(Atempts!Q86="","",((HLOOKUP(Q$1,'Assist Tables'!$B$1:$AY$2,2,0))-((Atempts!Q86-1)*10)))))</f>
        <v/>
      </c>
      <c r="R86" s="6" t="str">
        <f>IF($B86="","",(IF(Atempts!R86="","",((HLOOKUP(R$1,'Assist Tables'!$B$1:$AY$2,2,0))-((Atempts!R86-1)*10)))))</f>
        <v/>
      </c>
      <c r="S86" s="6" t="str">
        <f>IF($B86="","",(IF(Atempts!S86="","",((HLOOKUP(S$1,'Assist Tables'!$B$1:$AY$2,2,0))-((Atempts!S86-1)*10)))))</f>
        <v/>
      </c>
      <c r="T86" s="6" t="str">
        <f>IF($B86="","",(IF(Atempts!T86="","",((HLOOKUP(T$1,'Assist Tables'!$B$1:$AY$2,2,0))-((Atempts!T86-1)*10)))))</f>
        <v/>
      </c>
      <c r="U86" s="6" t="str">
        <f>IF($B86="","",(IF(Atempts!U86="","",((HLOOKUP(U$1,'Assist Tables'!$B$1:$AY$2,2,0))-((Atempts!U86-1)*10)))))</f>
        <v/>
      </c>
      <c r="V86" s="6" t="str">
        <f>IF($B86="","",(IF(Atempts!V86="","",((HLOOKUP(V$1,'Assist Tables'!$B$1:$AY$2,2,0))-((Atempts!V86-1)*10)))))</f>
        <v/>
      </c>
      <c r="W86" s="6" t="str">
        <f>IF($B86="","",(IF(Atempts!W86="","",((HLOOKUP(W$1,'Assist Tables'!$B$1:$AY$2,2,0))-((Atempts!W86-1)*10)))))</f>
        <v/>
      </c>
      <c r="X86" s="6" t="str">
        <f>IF($B86="","",(IF(Atempts!X86="","",((HLOOKUP(X$1,'Assist Tables'!$B$1:$AY$2,2,0))-((Atempts!X86-1)*10)))))</f>
        <v/>
      </c>
      <c r="Y86" s="6" t="str">
        <f>IF($B86="","",(IF(Atempts!Y86="","",((HLOOKUP(Y$1,'Assist Tables'!$B$1:$AY$2,2,0))-((Atempts!Y86-1)*10)))))</f>
        <v/>
      </c>
      <c r="Z86" s="6" t="str">
        <f>IF($B86="","",(IF(Atempts!Z86="","",((HLOOKUP(Z$1,'Assist Tables'!$B$1:$AY$2,2,0))-((Atempts!Z86-1)*10)))))</f>
        <v/>
      </c>
      <c r="AA86" s="6" t="str">
        <f>IF($B86="","",(IF(Atempts!AA86="","",((HLOOKUP(AA$1,'Assist Tables'!$B$1:$AY$2,2,0))-((Atempts!AA86-1)*10)))))</f>
        <v/>
      </c>
      <c r="AB86" s="6" t="str">
        <f>IF($B86="","",(IF(Atempts!AB86="","",((HLOOKUP(AB$1,'Assist Tables'!$B$1:$AY$2,2,0))-((Atempts!AB86-1)*10)))))</f>
        <v/>
      </c>
      <c r="AC86" s="6" t="str">
        <f>IF($B86="","",(IF(Atempts!AC86="","",((HLOOKUP(AC$1,'Assist Tables'!$B$1:$AY$2,2,0))-((Atempts!AC86-1)*10)))))</f>
        <v/>
      </c>
      <c r="AD86" s="6" t="str">
        <f>IF($B86="","",(IF(Atempts!AD86="","",((HLOOKUP(AD$1,'Assist Tables'!$B$1:$AY$2,2,0))-((Atempts!AD86-1)*10)))))</f>
        <v/>
      </c>
      <c r="AE86" s="6" t="str">
        <f>IF($B86="","",(IF(Atempts!AE86="","",((HLOOKUP(AE$1,'Assist Tables'!$B$1:$AY$2,2,0))-((Atempts!AE86-1)*10)))))</f>
        <v/>
      </c>
      <c r="AF86" s="6" t="str">
        <f>IF($B86="","",(IF(Atempts!AF86="","",((HLOOKUP(AF$1,'Assist Tables'!$B$1:$AY$2,2,0))-((Atempts!AF86-1)*10)))))</f>
        <v/>
      </c>
      <c r="AG86" s="6" t="str">
        <f>IF($B86="","",(IF(Atempts!AG86="","",((HLOOKUP(AG$1,'Assist Tables'!$B$1:$AY$2,2,0))-((Atempts!AG86-1)*10)))))</f>
        <v/>
      </c>
      <c r="AH86" s="6" t="str">
        <f>IF($B86="","",(IF(Atempts!AH86="","",((HLOOKUP(AH$1,'Assist Tables'!$B$1:$AY$2,2,0))-((Atempts!AH86-1)*10)))))</f>
        <v/>
      </c>
      <c r="AI86" s="6" t="str">
        <f>IF($B86="","",(IF(Atempts!AI86="","",((HLOOKUP(AI$1,'Assist Tables'!$B$1:$AY$2,2,0))-((Atempts!AI86-1)*10)))))</f>
        <v/>
      </c>
      <c r="AJ86" s="6" t="str">
        <f>IF($B86="","",(IF(Atempts!AJ86="","",((HLOOKUP(AJ$1,'Assist Tables'!$B$1:$AY$2,2,0))-((Atempts!AJ86-1)*10)))))</f>
        <v/>
      </c>
      <c r="AK86" s="6" t="str">
        <f>IF($B86="","",(IF(Atempts!AK86="","",((HLOOKUP(AK$1,'Assist Tables'!$B$1:$AY$2,2,0))-((Atempts!AK86-1)*10)))))</f>
        <v/>
      </c>
      <c r="AL86" s="6" t="str">
        <f>IF($B86="","",(IF(Atempts!AL86="","",((HLOOKUP(AL$1,'Assist Tables'!$B$1:$AY$2,2,0))-((Atempts!AL86-1)*10)))))</f>
        <v/>
      </c>
      <c r="AM86" s="6" t="str">
        <f>IF($B86="","",(IF(Atempts!AM86="","",((HLOOKUP(AM$1,'Assist Tables'!$B$1:$AY$2,2,0))-((Atempts!AM86-1)*10)))))</f>
        <v/>
      </c>
      <c r="AN86" s="6" t="str">
        <f>IF($B86="","",(IF(Atempts!AN86="","",((HLOOKUP(AN$1,'Assist Tables'!$B$1:$AY$2,2,0))-((Atempts!AN86-1)*10)))))</f>
        <v/>
      </c>
      <c r="AO86" s="6" t="str">
        <f>IF($B86="","",(IF(Atempts!AO86="","",((HLOOKUP(AO$1,'Assist Tables'!$B$1:$AY$2,2,0))-((Atempts!AO86-1)*10)))))</f>
        <v/>
      </c>
      <c r="AP86" s="6" t="str">
        <f>IF($B86="","",(IF(Atempts!AP86="","",((HLOOKUP(AP$1,'Assist Tables'!$B$1:$AY$2,2,0))-((Atempts!AP86-1)*10)))))</f>
        <v/>
      </c>
      <c r="AQ86" s="6" t="str">
        <f>IF($B86="","",(IF(Atempts!AQ86="","",((HLOOKUP(AQ$1,'Assist Tables'!$B$1:$AY$2,2,0))-((Atempts!AQ86-1)*10)))))</f>
        <v/>
      </c>
      <c r="AR86" s="6" t="str">
        <f>IF($B86="","",(IF(Atempts!AR86="","",((HLOOKUP(AR$1,'Assist Tables'!$B$1:$AY$2,2,0))-((Atempts!AR86-1)*10)))))</f>
        <v/>
      </c>
      <c r="AS86" s="6" t="str">
        <f>IF($B86="","",(IF(Atempts!AS86="","",((HLOOKUP(AS$1,'Assist Tables'!$B$1:$AY$2,2,0))-((Atempts!AS86-1)*10)))))</f>
        <v/>
      </c>
      <c r="AT86" s="6" t="str">
        <f>IF($B86="","",(IF(Atempts!AT86="","",((HLOOKUP(AT$1,'Assist Tables'!$B$1:$AY$2,2,0))-((Atempts!AT86-1)*10)))))</f>
        <v/>
      </c>
      <c r="AU86" s="6" t="str">
        <f>IF($B86="","",(IF(Atempts!AU86="","",((HLOOKUP(AU$1,'Assist Tables'!$B$1:$AY$2,2,0))-((Atempts!AU86-1)*10)))))</f>
        <v/>
      </c>
      <c r="AV86" s="6" t="str">
        <f>IF($B86="","",(IF(Atempts!AV86="","",((HLOOKUP(AV$1,'Assist Tables'!$B$1:$AY$2,2,0))-((Atempts!AV86-1)*10)))))</f>
        <v/>
      </c>
      <c r="AW86" s="6" t="str">
        <f>IF($B86="","",(IF(Atempts!AW86="","",((HLOOKUP(AW$1,'Assist Tables'!$B$1:$AY$2,2,0))-((Atempts!AW86-1)*10)))))</f>
        <v/>
      </c>
      <c r="AX86" s="6" t="str">
        <f>IF($B86="","",(IF(Atempts!AX86="","",((HLOOKUP(AX$1,'Assist Tables'!$B$1:$AY$2,2,0))-((Atempts!AX86-1)*10)))))</f>
        <v/>
      </c>
      <c r="AY86" s="6" t="str">
        <f>IF($B86="","",(IF(Atempts!AY86="","",((HLOOKUP(AY$1,'Assist Tables'!$B$1:$AY$2,2,0))-((Atempts!AY86-1)*10)))))</f>
        <v/>
      </c>
      <c r="AZ86" s="6" t="str">
        <f>IF($B86="","",(IF(Atempts!AZ86="","",((HLOOKUP(AZ$1,'Assist Tables'!$B$1:$AY$2,2,0))-((Atempts!AZ86-1)*10)))))</f>
        <v/>
      </c>
      <c r="BA86" s="2"/>
    </row>
    <row r="87" spans="1:53" ht="14.25" customHeight="1" x14ac:dyDescent="0.25">
      <c r="A87" s="19">
        <f>IF(Competitors!A87="","",Competitors!A87)</f>
        <v>86</v>
      </c>
      <c r="B87" s="25" t="str">
        <f>IF(Competitors!B87=0,"",Competitors!B87)</f>
        <v>פיוטר אופנשטיין</v>
      </c>
      <c r="C87" s="6" t="str">
        <f>IF($B87="","",(IF(Atempts!C87="","",((HLOOKUP(C$1,'Assist Tables'!$B$1:$AY$2,2,0))-((Atempts!C87-1)*10)))))</f>
        <v/>
      </c>
      <c r="D87" s="6" t="str">
        <f>IF($B87="","",(IF(Atempts!D87="","",((HLOOKUP(D$1,'Assist Tables'!$B$1:$AY$2,2,0))-((Atempts!D87-1)*10)))))</f>
        <v/>
      </c>
      <c r="E87" s="6" t="str">
        <f>IF($B87="","",(IF(Atempts!E87="","",((HLOOKUP(E$1,'Assist Tables'!$B$1:$AY$2,2,0))-((Atempts!E87-1)*10)))))</f>
        <v/>
      </c>
      <c r="F87" s="6" t="str">
        <f>IF($B87="","",(IF(Atempts!F87="","",((HLOOKUP(F$1,'Assist Tables'!$B$1:$AY$2,2,0))-((Atempts!F87-1)*10)))))</f>
        <v/>
      </c>
      <c r="G87" s="6" t="str">
        <f>IF($B87="","",(IF(Atempts!G87="","",((HLOOKUP(G$1,'Assist Tables'!$B$1:$AY$2,2,0))-((Atempts!G87-1)*10)))))</f>
        <v/>
      </c>
      <c r="H87" s="6" t="str">
        <f>IF($B87="","",(IF(Atempts!H87="","",((HLOOKUP(H$1,'Assist Tables'!$B$1:$AY$2,2,0))-((Atempts!H87-1)*10)))))</f>
        <v/>
      </c>
      <c r="I87" s="6" t="str">
        <f>IF($B87="","",(IF(Atempts!I87="","",((HLOOKUP(I$1,'Assist Tables'!$B$1:$AY$2,2,0))-((Atempts!I87-1)*10)))))</f>
        <v/>
      </c>
      <c r="J87" s="6" t="str">
        <f>IF($B87="","",(IF(Atempts!J87="","",((HLOOKUP(J$1,'Assist Tables'!$B$1:$AY$2,2,0))-((Atempts!J87-1)*10)))))</f>
        <v/>
      </c>
      <c r="K87" s="6" t="str">
        <f>IF($B87="","",(IF(Atempts!K87="","",((HLOOKUP(K$1,'Assist Tables'!$B$1:$AY$2,2,0))-((Atempts!K87-1)*10)))))</f>
        <v/>
      </c>
      <c r="L87" s="6" t="str">
        <f>IF($B87="","",(IF(Atempts!L87="","",((HLOOKUP(L$1,'Assist Tables'!$B$1:$AY$2,2,0))-((Atempts!L87-1)*10)))))</f>
        <v/>
      </c>
      <c r="M87" s="6" t="str">
        <f>IF($B87="","",(IF(Atempts!M87="","",((HLOOKUP(M$1,'Assist Tables'!$B$1:$AY$2,2,0))-((Atempts!M87-1)*10)))))</f>
        <v/>
      </c>
      <c r="N87" s="6" t="str">
        <f>IF($B87="","",(IF(Atempts!N87="","",((HLOOKUP(N$1,'Assist Tables'!$B$1:$AY$2,2,0))-((Atempts!N87-1)*10)))))</f>
        <v/>
      </c>
      <c r="O87" s="6" t="str">
        <f>IF($B87="","",(IF(Atempts!O87="","",((HLOOKUP(O$1,'Assist Tables'!$B$1:$AY$2,2,0))-((Atempts!O87-1)*10)))))</f>
        <v/>
      </c>
      <c r="P87" s="6" t="str">
        <f>IF($B87="","",(IF(Atempts!P87="","",((HLOOKUP(P$1,'Assist Tables'!$B$1:$AY$2,2,0))-((Atempts!P87-1)*10)))))</f>
        <v/>
      </c>
      <c r="Q87" s="6" t="str">
        <f>IF($B87="","",(IF(Atempts!Q87="","",((HLOOKUP(Q$1,'Assist Tables'!$B$1:$AY$2,2,0))-((Atempts!Q87-1)*10)))))</f>
        <v/>
      </c>
      <c r="R87" s="6" t="str">
        <f>IF($B87="","",(IF(Atempts!R87="","",((HLOOKUP(R$1,'Assist Tables'!$B$1:$AY$2,2,0))-((Atempts!R87-1)*10)))))</f>
        <v/>
      </c>
      <c r="S87" s="6" t="str">
        <f>IF($B87="","",(IF(Atempts!S87="","",((HLOOKUP(S$1,'Assist Tables'!$B$1:$AY$2,2,0))-((Atempts!S87-1)*10)))))</f>
        <v/>
      </c>
      <c r="T87" s="6" t="str">
        <f>IF($B87="","",(IF(Atempts!T87="","",((HLOOKUP(T$1,'Assist Tables'!$B$1:$AY$2,2,0))-((Atempts!T87-1)*10)))))</f>
        <v/>
      </c>
      <c r="U87" s="6" t="str">
        <f>IF($B87="","",(IF(Atempts!U87="","",((HLOOKUP(U$1,'Assist Tables'!$B$1:$AY$2,2,0))-((Atempts!U87-1)*10)))))</f>
        <v/>
      </c>
      <c r="V87" s="6" t="str">
        <f>IF($B87="","",(IF(Atempts!V87="","",((HLOOKUP(V$1,'Assist Tables'!$B$1:$AY$2,2,0))-((Atempts!V87-1)*10)))))</f>
        <v/>
      </c>
      <c r="W87" s="6" t="str">
        <f>IF($B87="","",(IF(Atempts!W87="","",((HLOOKUP(W$1,'Assist Tables'!$B$1:$AY$2,2,0))-((Atempts!W87-1)*10)))))</f>
        <v/>
      </c>
      <c r="X87" s="6" t="str">
        <f>IF($B87="","",(IF(Atempts!X87="","",((HLOOKUP(X$1,'Assist Tables'!$B$1:$AY$2,2,0))-((Atempts!X87-1)*10)))))</f>
        <v/>
      </c>
      <c r="Y87" s="6" t="str">
        <f>IF($B87="","",(IF(Atempts!Y87="","",((HLOOKUP(Y$1,'Assist Tables'!$B$1:$AY$2,2,0))-((Atempts!Y87-1)*10)))))</f>
        <v/>
      </c>
      <c r="Z87" s="6" t="str">
        <f>IF($B87="","",(IF(Atempts!Z87="","",((HLOOKUP(Z$1,'Assist Tables'!$B$1:$AY$2,2,0))-((Atempts!Z87-1)*10)))))</f>
        <v/>
      </c>
      <c r="AA87" s="6" t="str">
        <f>IF($B87="","",(IF(Atempts!AA87="","",((HLOOKUP(AA$1,'Assist Tables'!$B$1:$AY$2,2,0))-((Atempts!AA87-1)*10)))))</f>
        <v/>
      </c>
      <c r="AB87" s="6" t="str">
        <f>IF($B87="","",(IF(Atempts!AB87="","",((HLOOKUP(AB$1,'Assist Tables'!$B$1:$AY$2,2,0))-((Atempts!AB87-1)*10)))))</f>
        <v/>
      </c>
      <c r="AC87" s="6" t="str">
        <f>IF($B87="","",(IF(Atempts!AC87="","",((HLOOKUP(AC$1,'Assist Tables'!$B$1:$AY$2,2,0))-((Atempts!AC87-1)*10)))))</f>
        <v/>
      </c>
      <c r="AD87" s="6" t="str">
        <f>IF($B87="","",(IF(Atempts!AD87="","",((HLOOKUP(AD$1,'Assist Tables'!$B$1:$AY$2,2,0))-((Atempts!AD87-1)*10)))))</f>
        <v/>
      </c>
      <c r="AE87" s="6" t="str">
        <f>IF($B87="","",(IF(Atempts!AE87="","",((HLOOKUP(AE$1,'Assist Tables'!$B$1:$AY$2,2,0))-((Atempts!AE87-1)*10)))))</f>
        <v/>
      </c>
      <c r="AF87" s="6" t="str">
        <f>IF($B87="","",(IF(Atempts!AF87="","",((HLOOKUP(AF$1,'Assist Tables'!$B$1:$AY$2,2,0))-((Atempts!AF87-1)*10)))))</f>
        <v/>
      </c>
      <c r="AG87" s="6" t="str">
        <f>IF($B87="","",(IF(Atempts!AG87="","",((HLOOKUP(AG$1,'Assist Tables'!$B$1:$AY$2,2,0))-((Atempts!AG87-1)*10)))))</f>
        <v/>
      </c>
      <c r="AH87" s="6" t="str">
        <f>IF($B87="","",(IF(Atempts!AH87="","",((HLOOKUP(AH$1,'Assist Tables'!$B$1:$AY$2,2,0))-((Atempts!AH87-1)*10)))))</f>
        <v/>
      </c>
      <c r="AI87" s="6" t="str">
        <f>IF($B87="","",(IF(Atempts!AI87="","",((HLOOKUP(AI$1,'Assist Tables'!$B$1:$AY$2,2,0))-((Atempts!AI87-1)*10)))))</f>
        <v/>
      </c>
      <c r="AJ87" s="6" t="str">
        <f>IF($B87="","",(IF(Atempts!AJ87="","",((HLOOKUP(AJ$1,'Assist Tables'!$B$1:$AY$2,2,0))-((Atempts!AJ87-1)*10)))))</f>
        <v/>
      </c>
      <c r="AK87" s="6" t="str">
        <f>IF($B87="","",(IF(Atempts!AK87="","",((HLOOKUP(AK$1,'Assist Tables'!$B$1:$AY$2,2,0))-((Atempts!AK87-1)*10)))))</f>
        <v/>
      </c>
      <c r="AL87" s="6" t="str">
        <f>IF($B87="","",(IF(Atempts!AL87="","",((HLOOKUP(AL$1,'Assist Tables'!$B$1:$AY$2,2,0))-((Atempts!AL87-1)*10)))))</f>
        <v/>
      </c>
      <c r="AM87" s="6" t="str">
        <f>IF($B87="","",(IF(Atempts!AM87="","",((HLOOKUP(AM$1,'Assist Tables'!$B$1:$AY$2,2,0))-((Atempts!AM87-1)*10)))))</f>
        <v/>
      </c>
      <c r="AN87" s="6" t="str">
        <f>IF($B87="","",(IF(Atempts!AN87="","",((HLOOKUP(AN$1,'Assist Tables'!$B$1:$AY$2,2,0))-((Atempts!AN87-1)*10)))))</f>
        <v/>
      </c>
      <c r="AO87" s="6" t="str">
        <f>IF($B87="","",(IF(Atempts!AO87="","",((HLOOKUP(AO$1,'Assist Tables'!$B$1:$AY$2,2,0))-((Atempts!AO87-1)*10)))))</f>
        <v/>
      </c>
      <c r="AP87" s="6" t="str">
        <f>IF($B87="","",(IF(Atempts!AP87="","",((HLOOKUP(AP$1,'Assist Tables'!$B$1:$AY$2,2,0))-((Atempts!AP87-1)*10)))))</f>
        <v/>
      </c>
      <c r="AQ87" s="6" t="str">
        <f>IF($B87="","",(IF(Atempts!AQ87="","",((HLOOKUP(AQ$1,'Assist Tables'!$B$1:$AY$2,2,0))-((Atempts!AQ87-1)*10)))))</f>
        <v/>
      </c>
      <c r="AR87" s="6" t="str">
        <f>IF($B87="","",(IF(Atempts!AR87="","",((HLOOKUP(AR$1,'Assist Tables'!$B$1:$AY$2,2,0))-((Atempts!AR87-1)*10)))))</f>
        <v/>
      </c>
      <c r="AS87" s="6" t="str">
        <f>IF($B87="","",(IF(Atempts!AS87="","",((HLOOKUP(AS$1,'Assist Tables'!$B$1:$AY$2,2,0))-((Atempts!AS87-1)*10)))))</f>
        <v/>
      </c>
      <c r="AT87" s="6" t="str">
        <f>IF($B87="","",(IF(Atempts!AT87="","",((HLOOKUP(AT$1,'Assist Tables'!$B$1:$AY$2,2,0))-((Atempts!AT87-1)*10)))))</f>
        <v/>
      </c>
      <c r="AU87" s="6" t="str">
        <f>IF($B87="","",(IF(Atempts!AU87="","",((HLOOKUP(AU$1,'Assist Tables'!$B$1:$AY$2,2,0))-((Atempts!AU87-1)*10)))))</f>
        <v/>
      </c>
      <c r="AV87" s="6" t="str">
        <f>IF($B87="","",(IF(Atempts!AV87="","",((HLOOKUP(AV$1,'Assist Tables'!$B$1:$AY$2,2,0))-((Atempts!AV87-1)*10)))))</f>
        <v/>
      </c>
      <c r="AW87" s="6" t="str">
        <f>IF($B87="","",(IF(Atempts!AW87="","",((HLOOKUP(AW$1,'Assist Tables'!$B$1:$AY$2,2,0))-((Atempts!AW87-1)*10)))))</f>
        <v/>
      </c>
      <c r="AX87" s="6" t="str">
        <f>IF($B87="","",(IF(Atempts!AX87="","",((HLOOKUP(AX$1,'Assist Tables'!$B$1:$AY$2,2,0))-((Atempts!AX87-1)*10)))))</f>
        <v/>
      </c>
      <c r="AY87" s="6" t="str">
        <f>IF($B87="","",(IF(Atempts!AY87="","",((HLOOKUP(AY$1,'Assist Tables'!$B$1:$AY$2,2,0))-((Atempts!AY87-1)*10)))))</f>
        <v/>
      </c>
      <c r="AZ87" s="6" t="str">
        <f>IF($B87="","",(IF(Atempts!AZ87="","",((HLOOKUP(AZ$1,'Assist Tables'!$B$1:$AY$2,2,0))-((Atempts!AZ87-1)*10)))))</f>
        <v/>
      </c>
      <c r="BA87" s="2"/>
    </row>
    <row r="88" spans="1:53" ht="14.25" customHeight="1" x14ac:dyDescent="0.25">
      <c r="A88" s="19">
        <f>IF(Competitors!A88="","",Competitors!A88)</f>
        <v>87</v>
      </c>
      <c r="B88" s="25" t="str">
        <f>IF(Competitors!B88=0,"",Competitors!B88)</f>
        <v>ראם ויין</v>
      </c>
      <c r="C88" s="6" t="str">
        <f>IF($B88="","",(IF(Atempts!C88="","",((HLOOKUP(C$1,'Assist Tables'!$B$1:$AY$2,2,0))-((Atempts!C88-1)*10)))))</f>
        <v/>
      </c>
      <c r="D88" s="6" t="str">
        <f>IF($B88="","",(IF(Atempts!D88="","",((HLOOKUP(D$1,'Assist Tables'!$B$1:$AY$2,2,0))-((Atempts!D88-1)*10)))))</f>
        <v/>
      </c>
      <c r="E88" s="6" t="str">
        <f>IF($B88="","",(IF(Atempts!E88="","",((HLOOKUP(E$1,'Assist Tables'!$B$1:$AY$2,2,0))-((Atempts!E88-1)*10)))))</f>
        <v/>
      </c>
      <c r="F88" s="6" t="str">
        <f>IF($B88="","",(IF(Atempts!F88="","",((HLOOKUP(F$1,'Assist Tables'!$B$1:$AY$2,2,0))-((Atempts!F88-1)*10)))))</f>
        <v/>
      </c>
      <c r="G88" s="6" t="str">
        <f>IF($B88="","",(IF(Atempts!G88="","",((HLOOKUP(G$1,'Assist Tables'!$B$1:$AY$2,2,0))-((Atempts!G88-1)*10)))))</f>
        <v/>
      </c>
      <c r="H88" s="6" t="str">
        <f>IF($B88="","",(IF(Atempts!H88="","",((HLOOKUP(H$1,'Assist Tables'!$B$1:$AY$2,2,0))-((Atempts!H88-1)*10)))))</f>
        <v/>
      </c>
      <c r="I88" s="6" t="str">
        <f>IF($B88="","",(IF(Atempts!I88="","",((HLOOKUP(I$1,'Assist Tables'!$B$1:$AY$2,2,0))-((Atempts!I88-1)*10)))))</f>
        <v/>
      </c>
      <c r="J88" s="6" t="str">
        <f>IF($B88="","",(IF(Atempts!J88="","",((HLOOKUP(J$1,'Assist Tables'!$B$1:$AY$2,2,0))-((Atempts!J88-1)*10)))))</f>
        <v/>
      </c>
      <c r="K88" s="6" t="str">
        <f>IF($B88="","",(IF(Atempts!K88="","",((HLOOKUP(K$1,'Assist Tables'!$B$1:$AY$2,2,0))-((Atempts!K88-1)*10)))))</f>
        <v/>
      </c>
      <c r="L88" s="6" t="str">
        <f>IF($B88="","",(IF(Atempts!L88="","",((HLOOKUP(L$1,'Assist Tables'!$B$1:$AY$2,2,0))-((Atempts!L88-1)*10)))))</f>
        <v/>
      </c>
      <c r="M88" s="6" t="str">
        <f>IF($B88="","",(IF(Atempts!M88="","",((HLOOKUP(M$1,'Assist Tables'!$B$1:$AY$2,2,0))-((Atempts!M88-1)*10)))))</f>
        <v/>
      </c>
      <c r="N88" s="6" t="str">
        <f>IF($B88="","",(IF(Atempts!N88="","",((HLOOKUP(N$1,'Assist Tables'!$B$1:$AY$2,2,0))-((Atempts!N88-1)*10)))))</f>
        <v/>
      </c>
      <c r="O88" s="6" t="str">
        <f>IF($B88="","",(IF(Atempts!O88="","",((HLOOKUP(O$1,'Assist Tables'!$B$1:$AY$2,2,0))-((Atempts!O88-1)*10)))))</f>
        <v/>
      </c>
      <c r="P88" s="6" t="str">
        <f>IF($B88="","",(IF(Atempts!P88="","",((HLOOKUP(P$1,'Assist Tables'!$B$1:$AY$2,2,0))-((Atempts!P88-1)*10)))))</f>
        <v/>
      </c>
      <c r="Q88" s="6" t="str">
        <f>IF($B88="","",(IF(Atempts!Q88="","",((HLOOKUP(Q$1,'Assist Tables'!$B$1:$AY$2,2,0))-((Atempts!Q88-1)*10)))))</f>
        <v/>
      </c>
      <c r="R88" s="6" t="str">
        <f>IF($B88="","",(IF(Atempts!R88="","",((HLOOKUP(R$1,'Assist Tables'!$B$1:$AY$2,2,0))-((Atempts!R88-1)*10)))))</f>
        <v/>
      </c>
      <c r="S88" s="6" t="str">
        <f>IF($B88="","",(IF(Atempts!S88="","",((HLOOKUP(S$1,'Assist Tables'!$B$1:$AY$2,2,0))-((Atempts!S88-1)*10)))))</f>
        <v/>
      </c>
      <c r="T88" s="6" t="str">
        <f>IF($B88="","",(IF(Atempts!T88="","",((HLOOKUP(T$1,'Assist Tables'!$B$1:$AY$2,2,0))-((Atempts!T88-1)*10)))))</f>
        <v/>
      </c>
      <c r="U88" s="6" t="str">
        <f>IF($B88="","",(IF(Atempts!U88="","",((HLOOKUP(U$1,'Assist Tables'!$B$1:$AY$2,2,0))-((Atempts!U88-1)*10)))))</f>
        <v/>
      </c>
      <c r="V88" s="6" t="str">
        <f>IF($B88="","",(IF(Atempts!V88="","",((HLOOKUP(V$1,'Assist Tables'!$B$1:$AY$2,2,0))-((Atempts!V88-1)*10)))))</f>
        <v/>
      </c>
      <c r="W88" s="6" t="str">
        <f>IF($B88="","",(IF(Atempts!W88="","",((HLOOKUP(W$1,'Assist Tables'!$B$1:$AY$2,2,0))-((Atempts!W88-1)*10)))))</f>
        <v/>
      </c>
      <c r="X88" s="6" t="str">
        <f>IF($B88="","",(IF(Atempts!X88="","",((HLOOKUP(X$1,'Assist Tables'!$B$1:$AY$2,2,0))-((Atempts!X88-1)*10)))))</f>
        <v/>
      </c>
      <c r="Y88" s="6" t="str">
        <f>IF($B88="","",(IF(Atempts!Y88="","",((HLOOKUP(Y$1,'Assist Tables'!$B$1:$AY$2,2,0))-((Atempts!Y88-1)*10)))))</f>
        <v/>
      </c>
      <c r="Z88" s="6" t="str">
        <f>IF($B88="","",(IF(Atempts!Z88="","",((HLOOKUP(Z$1,'Assist Tables'!$B$1:$AY$2,2,0))-((Atempts!Z88-1)*10)))))</f>
        <v/>
      </c>
      <c r="AA88" s="6" t="str">
        <f>IF($B88="","",(IF(Atempts!AA88="","",((HLOOKUP(AA$1,'Assist Tables'!$B$1:$AY$2,2,0))-((Atempts!AA88-1)*10)))))</f>
        <v/>
      </c>
      <c r="AB88" s="6" t="str">
        <f>IF($B88="","",(IF(Atempts!AB88="","",((HLOOKUP(AB$1,'Assist Tables'!$B$1:$AY$2,2,0))-((Atempts!AB88-1)*10)))))</f>
        <v/>
      </c>
      <c r="AC88" s="6" t="str">
        <f>IF($B88="","",(IF(Atempts!AC88="","",((HLOOKUP(AC$1,'Assist Tables'!$B$1:$AY$2,2,0))-((Atempts!AC88-1)*10)))))</f>
        <v/>
      </c>
      <c r="AD88" s="6" t="str">
        <f>IF($B88="","",(IF(Atempts!AD88="","",((HLOOKUP(AD$1,'Assist Tables'!$B$1:$AY$2,2,0))-((Atempts!AD88-1)*10)))))</f>
        <v/>
      </c>
      <c r="AE88" s="6" t="str">
        <f>IF($B88="","",(IF(Atempts!AE88="","",((HLOOKUP(AE$1,'Assist Tables'!$B$1:$AY$2,2,0))-((Atempts!AE88-1)*10)))))</f>
        <v/>
      </c>
      <c r="AF88" s="6" t="str">
        <f>IF($B88="","",(IF(Atempts!AF88="","",((HLOOKUP(AF$1,'Assist Tables'!$B$1:$AY$2,2,0))-((Atempts!AF88-1)*10)))))</f>
        <v/>
      </c>
      <c r="AG88" s="6" t="str">
        <f>IF($B88="","",(IF(Atempts!AG88="","",((HLOOKUP(AG$1,'Assist Tables'!$B$1:$AY$2,2,0))-((Atempts!AG88-1)*10)))))</f>
        <v/>
      </c>
      <c r="AH88" s="6" t="str">
        <f>IF($B88="","",(IF(Atempts!AH88="","",((HLOOKUP(AH$1,'Assist Tables'!$B$1:$AY$2,2,0))-((Atempts!AH88-1)*10)))))</f>
        <v/>
      </c>
      <c r="AI88" s="6" t="str">
        <f>IF($B88="","",(IF(Atempts!AI88="","",((HLOOKUP(AI$1,'Assist Tables'!$B$1:$AY$2,2,0))-((Atempts!AI88-1)*10)))))</f>
        <v/>
      </c>
      <c r="AJ88" s="6" t="str">
        <f>IF($B88="","",(IF(Atempts!AJ88="","",((HLOOKUP(AJ$1,'Assist Tables'!$B$1:$AY$2,2,0))-((Atempts!AJ88-1)*10)))))</f>
        <v/>
      </c>
      <c r="AK88" s="6" t="str">
        <f>IF($B88="","",(IF(Atempts!AK88="","",((HLOOKUP(AK$1,'Assist Tables'!$B$1:$AY$2,2,0))-((Atempts!AK88-1)*10)))))</f>
        <v/>
      </c>
      <c r="AL88" s="6" t="str">
        <f>IF($B88="","",(IF(Atempts!AL88="","",((HLOOKUP(AL$1,'Assist Tables'!$B$1:$AY$2,2,0))-((Atempts!AL88-1)*10)))))</f>
        <v/>
      </c>
      <c r="AM88" s="6" t="str">
        <f>IF($B88="","",(IF(Atempts!AM88="","",((HLOOKUP(AM$1,'Assist Tables'!$B$1:$AY$2,2,0))-((Atempts!AM88-1)*10)))))</f>
        <v/>
      </c>
      <c r="AN88" s="6" t="str">
        <f>IF($B88="","",(IF(Atempts!AN88="","",((HLOOKUP(AN$1,'Assist Tables'!$B$1:$AY$2,2,0))-((Atempts!AN88-1)*10)))))</f>
        <v/>
      </c>
      <c r="AO88" s="6" t="str">
        <f>IF($B88="","",(IF(Atempts!AO88="","",((HLOOKUP(AO$1,'Assist Tables'!$B$1:$AY$2,2,0))-((Atempts!AO88-1)*10)))))</f>
        <v/>
      </c>
      <c r="AP88" s="6" t="str">
        <f>IF($B88="","",(IF(Atempts!AP88="","",((HLOOKUP(AP$1,'Assist Tables'!$B$1:$AY$2,2,0))-((Atempts!AP88-1)*10)))))</f>
        <v/>
      </c>
      <c r="AQ88" s="6" t="str">
        <f>IF($B88="","",(IF(Atempts!AQ88="","",((HLOOKUP(AQ$1,'Assist Tables'!$B$1:$AY$2,2,0))-((Atempts!AQ88-1)*10)))))</f>
        <v/>
      </c>
      <c r="AR88" s="6" t="str">
        <f>IF($B88="","",(IF(Atempts!AR88="","",((HLOOKUP(AR$1,'Assist Tables'!$B$1:$AY$2,2,0))-((Atempts!AR88-1)*10)))))</f>
        <v/>
      </c>
      <c r="AS88" s="6" t="str">
        <f>IF($B88="","",(IF(Atempts!AS88="","",((HLOOKUP(AS$1,'Assist Tables'!$B$1:$AY$2,2,0))-((Atempts!AS88-1)*10)))))</f>
        <v/>
      </c>
      <c r="AT88" s="6" t="str">
        <f>IF($B88="","",(IF(Atempts!AT88="","",((HLOOKUP(AT$1,'Assist Tables'!$B$1:$AY$2,2,0))-((Atempts!AT88-1)*10)))))</f>
        <v/>
      </c>
      <c r="AU88" s="6" t="str">
        <f>IF($B88="","",(IF(Atempts!AU88="","",((HLOOKUP(AU$1,'Assist Tables'!$B$1:$AY$2,2,0))-((Atempts!AU88-1)*10)))))</f>
        <v/>
      </c>
      <c r="AV88" s="6" t="str">
        <f>IF($B88="","",(IF(Atempts!AV88="","",((HLOOKUP(AV$1,'Assist Tables'!$B$1:$AY$2,2,0))-((Atempts!AV88-1)*10)))))</f>
        <v/>
      </c>
      <c r="AW88" s="6" t="str">
        <f>IF($B88="","",(IF(Atempts!AW88="","",((HLOOKUP(AW$1,'Assist Tables'!$B$1:$AY$2,2,0))-((Atempts!AW88-1)*10)))))</f>
        <v/>
      </c>
      <c r="AX88" s="6" t="str">
        <f>IF($B88="","",(IF(Atempts!AX88="","",((HLOOKUP(AX$1,'Assist Tables'!$B$1:$AY$2,2,0))-((Atempts!AX88-1)*10)))))</f>
        <v/>
      </c>
      <c r="AY88" s="6" t="str">
        <f>IF($B88="","",(IF(Atempts!AY88="","",((HLOOKUP(AY$1,'Assist Tables'!$B$1:$AY$2,2,0))-((Atempts!AY88-1)*10)))))</f>
        <v/>
      </c>
      <c r="AZ88" s="6" t="str">
        <f>IF($B88="","",(IF(Atempts!AZ88="","",((HLOOKUP(AZ$1,'Assist Tables'!$B$1:$AY$2,2,0))-((Atempts!AZ88-1)*10)))))</f>
        <v/>
      </c>
      <c r="BA88" s="2"/>
    </row>
    <row r="89" spans="1:53" ht="14.25" customHeight="1" x14ac:dyDescent="0.25">
      <c r="A89" s="19">
        <f>IF(Competitors!A89="","",Competitors!A89)</f>
        <v>88</v>
      </c>
      <c r="B89" s="25" t="str">
        <f>IF(Competitors!B89=0,"",Competitors!B89)</f>
        <v>רובי אוריצקי</v>
      </c>
      <c r="C89" s="6" t="str">
        <f>IF($B89="","",(IF(Atempts!C89="","",((HLOOKUP(C$1,'Assist Tables'!$B$1:$AY$2,2,0))-((Atempts!C89-1)*10)))))</f>
        <v/>
      </c>
      <c r="D89" s="6" t="str">
        <f>IF($B89="","",(IF(Atempts!D89="","",((HLOOKUP(D$1,'Assist Tables'!$B$1:$AY$2,2,0))-((Atempts!D89-1)*10)))))</f>
        <v/>
      </c>
      <c r="E89" s="6" t="str">
        <f>IF($B89="","",(IF(Atempts!E89="","",((HLOOKUP(E$1,'Assist Tables'!$B$1:$AY$2,2,0))-((Atempts!E89-1)*10)))))</f>
        <v/>
      </c>
      <c r="F89" s="6" t="str">
        <f>IF($B89="","",(IF(Atempts!F89="","",((HLOOKUP(F$1,'Assist Tables'!$B$1:$AY$2,2,0))-((Atempts!F89-1)*10)))))</f>
        <v/>
      </c>
      <c r="G89" s="6" t="str">
        <f>IF($B89="","",(IF(Atempts!G89="","",((HLOOKUP(G$1,'Assist Tables'!$B$1:$AY$2,2,0))-((Atempts!G89-1)*10)))))</f>
        <v/>
      </c>
      <c r="H89" s="6" t="str">
        <f>IF($B89="","",(IF(Atempts!H89="","",((HLOOKUP(H$1,'Assist Tables'!$B$1:$AY$2,2,0))-((Atempts!H89-1)*10)))))</f>
        <v/>
      </c>
      <c r="I89" s="6" t="str">
        <f>IF($B89="","",(IF(Atempts!I89="","",((HLOOKUP(I$1,'Assist Tables'!$B$1:$AY$2,2,0))-((Atempts!I89-1)*10)))))</f>
        <v/>
      </c>
      <c r="J89" s="6" t="str">
        <f>IF($B89="","",(IF(Atempts!J89="","",((HLOOKUP(J$1,'Assist Tables'!$B$1:$AY$2,2,0))-((Atempts!J89-1)*10)))))</f>
        <v/>
      </c>
      <c r="K89" s="6" t="str">
        <f>IF($B89="","",(IF(Atempts!K89="","",((HLOOKUP(K$1,'Assist Tables'!$B$1:$AY$2,2,0))-((Atempts!K89-1)*10)))))</f>
        <v/>
      </c>
      <c r="L89" s="6" t="str">
        <f>IF($B89="","",(IF(Atempts!L89="","",((HLOOKUP(L$1,'Assist Tables'!$B$1:$AY$2,2,0))-((Atempts!L89-1)*10)))))</f>
        <v/>
      </c>
      <c r="M89" s="6" t="str">
        <f>IF($B89="","",(IF(Atempts!M89="","",((HLOOKUP(M$1,'Assist Tables'!$B$1:$AY$2,2,0))-((Atempts!M89-1)*10)))))</f>
        <v/>
      </c>
      <c r="N89" s="6" t="str">
        <f>IF($B89="","",(IF(Atempts!N89="","",((HLOOKUP(N$1,'Assist Tables'!$B$1:$AY$2,2,0))-((Atempts!N89-1)*10)))))</f>
        <v/>
      </c>
      <c r="O89" s="6" t="str">
        <f>IF($B89="","",(IF(Atempts!O89="","",((HLOOKUP(O$1,'Assist Tables'!$B$1:$AY$2,2,0))-((Atempts!O89-1)*10)))))</f>
        <v/>
      </c>
      <c r="P89" s="6" t="str">
        <f>IF($B89="","",(IF(Atempts!P89="","",((HLOOKUP(P$1,'Assist Tables'!$B$1:$AY$2,2,0))-((Atempts!P89-1)*10)))))</f>
        <v/>
      </c>
      <c r="Q89" s="6" t="str">
        <f>IF($B89="","",(IF(Atempts!Q89="","",((HLOOKUP(Q$1,'Assist Tables'!$B$1:$AY$2,2,0))-((Atempts!Q89-1)*10)))))</f>
        <v/>
      </c>
      <c r="R89" s="6" t="str">
        <f>IF($B89="","",(IF(Atempts!R89="","",((HLOOKUP(R$1,'Assist Tables'!$B$1:$AY$2,2,0))-((Atempts!R89-1)*10)))))</f>
        <v/>
      </c>
      <c r="S89" s="6" t="str">
        <f>IF($B89="","",(IF(Atempts!S89="","",((HLOOKUP(S$1,'Assist Tables'!$B$1:$AY$2,2,0))-((Atempts!S89-1)*10)))))</f>
        <v/>
      </c>
      <c r="T89" s="6" t="str">
        <f>IF($B89="","",(IF(Atempts!T89="","",((HLOOKUP(T$1,'Assist Tables'!$B$1:$AY$2,2,0))-((Atempts!T89-1)*10)))))</f>
        <v/>
      </c>
      <c r="U89" s="6" t="str">
        <f>IF($B89="","",(IF(Atempts!U89="","",((HLOOKUP(U$1,'Assist Tables'!$B$1:$AY$2,2,0))-((Atempts!U89-1)*10)))))</f>
        <v/>
      </c>
      <c r="V89" s="6" t="str">
        <f>IF($B89="","",(IF(Atempts!V89="","",((HLOOKUP(V$1,'Assist Tables'!$B$1:$AY$2,2,0))-((Atempts!V89-1)*10)))))</f>
        <v/>
      </c>
      <c r="W89" s="6" t="str">
        <f>IF($B89="","",(IF(Atempts!W89="","",((HLOOKUP(W$1,'Assist Tables'!$B$1:$AY$2,2,0))-((Atempts!W89-1)*10)))))</f>
        <v/>
      </c>
      <c r="X89" s="6" t="str">
        <f>IF($B89="","",(IF(Atempts!X89="","",((HLOOKUP(X$1,'Assist Tables'!$B$1:$AY$2,2,0))-((Atempts!X89-1)*10)))))</f>
        <v/>
      </c>
      <c r="Y89" s="6" t="str">
        <f>IF($B89="","",(IF(Atempts!Y89="","",((HLOOKUP(Y$1,'Assist Tables'!$B$1:$AY$2,2,0))-((Atempts!Y89-1)*10)))))</f>
        <v/>
      </c>
      <c r="Z89" s="6" t="str">
        <f>IF($B89="","",(IF(Atempts!Z89="","",((HLOOKUP(Z$1,'Assist Tables'!$B$1:$AY$2,2,0))-((Atempts!Z89-1)*10)))))</f>
        <v/>
      </c>
      <c r="AA89" s="6" t="str">
        <f>IF($B89="","",(IF(Atempts!AA89="","",((HLOOKUP(AA$1,'Assist Tables'!$B$1:$AY$2,2,0))-((Atempts!AA89-1)*10)))))</f>
        <v/>
      </c>
      <c r="AB89" s="6" t="str">
        <f>IF($B89="","",(IF(Atempts!AB89="","",((HLOOKUP(AB$1,'Assist Tables'!$B$1:$AY$2,2,0))-((Atempts!AB89-1)*10)))))</f>
        <v/>
      </c>
      <c r="AC89" s="6" t="str">
        <f>IF($B89="","",(IF(Atempts!AC89="","",((HLOOKUP(AC$1,'Assist Tables'!$B$1:$AY$2,2,0))-((Atempts!AC89-1)*10)))))</f>
        <v/>
      </c>
      <c r="AD89" s="6" t="str">
        <f>IF($B89="","",(IF(Atempts!AD89="","",((HLOOKUP(AD$1,'Assist Tables'!$B$1:$AY$2,2,0))-((Atempts!AD89-1)*10)))))</f>
        <v/>
      </c>
      <c r="AE89" s="6" t="str">
        <f>IF($B89="","",(IF(Atempts!AE89="","",((HLOOKUP(AE$1,'Assist Tables'!$B$1:$AY$2,2,0))-((Atempts!AE89-1)*10)))))</f>
        <v/>
      </c>
      <c r="AF89" s="6" t="str">
        <f>IF($B89="","",(IF(Atempts!AF89="","",((HLOOKUP(AF$1,'Assist Tables'!$B$1:$AY$2,2,0))-((Atempts!AF89-1)*10)))))</f>
        <v/>
      </c>
      <c r="AG89" s="6" t="str">
        <f>IF($B89="","",(IF(Atempts!AG89="","",((HLOOKUP(AG$1,'Assist Tables'!$B$1:$AY$2,2,0))-((Atempts!AG89-1)*10)))))</f>
        <v/>
      </c>
      <c r="AH89" s="6" t="str">
        <f>IF($B89="","",(IF(Atempts!AH89="","",((HLOOKUP(AH$1,'Assist Tables'!$B$1:$AY$2,2,0))-((Atempts!AH89-1)*10)))))</f>
        <v/>
      </c>
      <c r="AI89" s="6" t="str">
        <f>IF($B89="","",(IF(Atempts!AI89="","",((HLOOKUP(AI$1,'Assist Tables'!$B$1:$AY$2,2,0))-((Atempts!AI89-1)*10)))))</f>
        <v/>
      </c>
      <c r="AJ89" s="6" t="str">
        <f>IF($B89="","",(IF(Atempts!AJ89="","",((HLOOKUP(AJ$1,'Assist Tables'!$B$1:$AY$2,2,0))-((Atempts!AJ89-1)*10)))))</f>
        <v/>
      </c>
      <c r="AK89" s="6" t="str">
        <f>IF($B89="","",(IF(Atempts!AK89="","",((HLOOKUP(AK$1,'Assist Tables'!$B$1:$AY$2,2,0))-((Atempts!AK89-1)*10)))))</f>
        <v/>
      </c>
      <c r="AL89" s="6" t="str">
        <f>IF($B89="","",(IF(Atempts!AL89="","",((HLOOKUP(AL$1,'Assist Tables'!$B$1:$AY$2,2,0))-((Atempts!AL89-1)*10)))))</f>
        <v/>
      </c>
      <c r="AM89" s="6" t="str">
        <f>IF($B89="","",(IF(Atempts!AM89="","",((HLOOKUP(AM$1,'Assist Tables'!$B$1:$AY$2,2,0))-((Atempts!AM89-1)*10)))))</f>
        <v/>
      </c>
      <c r="AN89" s="6" t="str">
        <f>IF($B89="","",(IF(Atempts!AN89="","",((HLOOKUP(AN$1,'Assist Tables'!$B$1:$AY$2,2,0))-((Atempts!AN89-1)*10)))))</f>
        <v/>
      </c>
      <c r="AO89" s="6" t="str">
        <f>IF($B89="","",(IF(Atempts!AO89="","",((HLOOKUP(AO$1,'Assist Tables'!$B$1:$AY$2,2,0))-((Atempts!AO89-1)*10)))))</f>
        <v/>
      </c>
      <c r="AP89" s="6" t="str">
        <f>IF($B89="","",(IF(Atempts!AP89="","",((HLOOKUP(AP$1,'Assist Tables'!$B$1:$AY$2,2,0))-((Atempts!AP89-1)*10)))))</f>
        <v/>
      </c>
      <c r="AQ89" s="6" t="str">
        <f>IF($B89="","",(IF(Atempts!AQ89="","",((HLOOKUP(AQ$1,'Assist Tables'!$B$1:$AY$2,2,0))-((Atempts!AQ89-1)*10)))))</f>
        <v/>
      </c>
      <c r="AR89" s="6" t="str">
        <f>IF($B89="","",(IF(Atempts!AR89="","",((HLOOKUP(AR$1,'Assist Tables'!$B$1:$AY$2,2,0))-((Atempts!AR89-1)*10)))))</f>
        <v/>
      </c>
      <c r="AS89" s="6" t="str">
        <f>IF($B89="","",(IF(Atempts!AS89="","",((HLOOKUP(AS$1,'Assist Tables'!$B$1:$AY$2,2,0))-((Atempts!AS89-1)*10)))))</f>
        <v/>
      </c>
      <c r="AT89" s="6" t="str">
        <f>IF($B89="","",(IF(Atempts!AT89="","",((HLOOKUP(AT$1,'Assist Tables'!$B$1:$AY$2,2,0))-((Atempts!AT89-1)*10)))))</f>
        <v/>
      </c>
      <c r="AU89" s="6" t="str">
        <f>IF($B89="","",(IF(Atempts!AU89="","",((HLOOKUP(AU$1,'Assist Tables'!$B$1:$AY$2,2,0))-((Atempts!AU89-1)*10)))))</f>
        <v/>
      </c>
      <c r="AV89" s="6" t="str">
        <f>IF($B89="","",(IF(Atempts!AV89="","",((HLOOKUP(AV$1,'Assist Tables'!$B$1:$AY$2,2,0))-((Atempts!AV89-1)*10)))))</f>
        <v/>
      </c>
      <c r="AW89" s="6" t="str">
        <f>IF($B89="","",(IF(Atempts!AW89="","",((HLOOKUP(AW$1,'Assist Tables'!$B$1:$AY$2,2,0))-((Atempts!AW89-1)*10)))))</f>
        <v/>
      </c>
      <c r="AX89" s="6" t="str">
        <f>IF($B89="","",(IF(Atempts!AX89="","",((HLOOKUP(AX$1,'Assist Tables'!$B$1:$AY$2,2,0))-((Atempts!AX89-1)*10)))))</f>
        <v/>
      </c>
      <c r="AY89" s="6" t="str">
        <f>IF($B89="","",(IF(Atempts!AY89="","",((HLOOKUP(AY$1,'Assist Tables'!$B$1:$AY$2,2,0))-((Atempts!AY89-1)*10)))))</f>
        <v/>
      </c>
      <c r="AZ89" s="6" t="str">
        <f>IF($B89="","",(IF(Atempts!AZ89="","",((HLOOKUP(AZ$1,'Assist Tables'!$B$1:$AY$2,2,0))-((Atempts!AZ89-1)*10)))))</f>
        <v/>
      </c>
      <c r="BA89" s="2"/>
    </row>
    <row r="90" spans="1:53" ht="14.25" customHeight="1" x14ac:dyDescent="0.25">
      <c r="A90" s="19">
        <f>IF(Competitors!A90="","",Competitors!A90)</f>
        <v>89</v>
      </c>
      <c r="B90" s="25" t="str">
        <f>IF(Competitors!B90=0,"",Competitors!B90)</f>
        <v>רום יער</v>
      </c>
      <c r="C90" s="6" t="str">
        <f>IF($B90="","",(IF(Atempts!C90="","",((HLOOKUP(C$1,'Assist Tables'!$B$1:$AY$2,2,0))-((Atempts!C90-1)*10)))))</f>
        <v/>
      </c>
      <c r="D90" s="6" t="str">
        <f>IF($B90="","",(IF(Atempts!D90="","",((HLOOKUP(D$1,'Assist Tables'!$B$1:$AY$2,2,0))-((Atempts!D90-1)*10)))))</f>
        <v/>
      </c>
      <c r="E90" s="6" t="str">
        <f>IF($B90="","",(IF(Atempts!E90="","",((HLOOKUP(E$1,'Assist Tables'!$B$1:$AY$2,2,0))-((Atempts!E90-1)*10)))))</f>
        <v/>
      </c>
      <c r="F90" s="6" t="str">
        <f>IF($B90="","",(IF(Atempts!F90="","",((HLOOKUP(F$1,'Assist Tables'!$B$1:$AY$2,2,0))-((Atempts!F90-1)*10)))))</f>
        <v/>
      </c>
      <c r="G90" s="6" t="str">
        <f>IF($B90="","",(IF(Atempts!G90="","",((HLOOKUP(G$1,'Assist Tables'!$B$1:$AY$2,2,0))-((Atempts!G90-1)*10)))))</f>
        <v/>
      </c>
      <c r="H90" s="6" t="str">
        <f>IF($B90="","",(IF(Atempts!H90="","",((HLOOKUP(H$1,'Assist Tables'!$B$1:$AY$2,2,0))-((Atempts!H90-1)*10)))))</f>
        <v/>
      </c>
      <c r="I90" s="6" t="str">
        <f>IF($B90="","",(IF(Atempts!I90="","",((HLOOKUP(I$1,'Assist Tables'!$B$1:$AY$2,2,0))-((Atempts!I90-1)*10)))))</f>
        <v/>
      </c>
      <c r="J90" s="6" t="str">
        <f>IF($B90="","",(IF(Atempts!J90="","",((HLOOKUP(J$1,'Assist Tables'!$B$1:$AY$2,2,0))-((Atempts!J90-1)*10)))))</f>
        <v/>
      </c>
      <c r="K90" s="6" t="str">
        <f>IF($B90="","",(IF(Atempts!K90="","",((HLOOKUP(K$1,'Assist Tables'!$B$1:$AY$2,2,0))-((Atempts!K90-1)*10)))))</f>
        <v/>
      </c>
      <c r="L90" s="6" t="str">
        <f>IF($B90="","",(IF(Atempts!L90="","",((HLOOKUP(L$1,'Assist Tables'!$B$1:$AY$2,2,0))-((Atempts!L90-1)*10)))))</f>
        <v/>
      </c>
      <c r="M90" s="6" t="str">
        <f>IF($B90="","",(IF(Atempts!M90="","",((HLOOKUP(M$1,'Assist Tables'!$B$1:$AY$2,2,0))-((Atempts!M90-1)*10)))))</f>
        <v/>
      </c>
      <c r="N90" s="6" t="str">
        <f>IF($B90="","",(IF(Atempts!N90="","",((HLOOKUP(N$1,'Assist Tables'!$B$1:$AY$2,2,0))-((Atempts!N90-1)*10)))))</f>
        <v/>
      </c>
      <c r="O90" s="6" t="str">
        <f>IF($B90="","",(IF(Atempts!O90="","",((HLOOKUP(O$1,'Assist Tables'!$B$1:$AY$2,2,0))-((Atempts!O90-1)*10)))))</f>
        <v/>
      </c>
      <c r="P90" s="6" t="str">
        <f>IF($B90="","",(IF(Atempts!P90="","",((HLOOKUP(P$1,'Assist Tables'!$B$1:$AY$2,2,0))-((Atempts!P90-1)*10)))))</f>
        <v/>
      </c>
      <c r="Q90" s="6" t="str">
        <f>IF($B90="","",(IF(Atempts!Q90="","",((HLOOKUP(Q$1,'Assist Tables'!$B$1:$AY$2,2,0))-((Atempts!Q90-1)*10)))))</f>
        <v/>
      </c>
      <c r="R90" s="6" t="str">
        <f>IF($B90="","",(IF(Atempts!R90="","",((HLOOKUP(R$1,'Assist Tables'!$B$1:$AY$2,2,0))-((Atempts!R90-1)*10)))))</f>
        <v/>
      </c>
      <c r="S90" s="6" t="str">
        <f>IF($B90="","",(IF(Atempts!S90="","",((HLOOKUP(S$1,'Assist Tables'!$B$1:$AY$2,2,0))-((Atempts!S90-1)*10)))))</f>
        <v/>
      </c>
      <c r="T90" s="6" t="str">
        <f>IF($B90="","",(IF(Atempts!T90="","",((HLOOKUP(T$1,'Assist Tables'!$B$1:$AY$2,2,0))-((Atempts!T90-1)*10)))))</f>
        <v/>
      </c>
      <c r="U90" s="6" t="str">
        <f>IF($B90="","",(IF(Atempts!U90="","",((HLOOKUP(U$1,'Assist Tables'!$B$1:$AY$2,2,0))-((Atempts!U90-1)*10)))))</f>
        <v/>
      </c>
      <c r="V90" s="6" t="str">
        <f>IF($B90="","",(IF(Atempts!V90="","",((HLOOKUP(V$1,'Assist Tables'!$B$1:$AY$2,2,0))-((Atempts!V90-1)*10)))))</f>
        <v/>
      </c>
      <c r="W90" s="6" t="str">
        <f>IF($B90="","",(IF(Atempts!W90="","",((HLOOKUP(W$1,'Assist Tables'!$B$1:$AY$2,2,0))-((Atempts!W90-1)*10)))))</f>
        <v/>
      </c>
      <c r="X90" s="6" t="str">
        <f>IF($B90="","",(IF(Atempts!X90="","",((HLOOKUP(X$1,'Assist Tables'!$B$1:$AY$2,2,0))-((Atempts!X90-1)*10)))))</f>
        <v/>
      </c>
      <c r="Y90" s="6" t="str">
        <f>IF($B90="","",(IF(Atempts!Y90="","",((HLOOKUP(Y$1,'Assist Tables'!$B$1:$AY$2,2,0))-((Atempts!Y90-1)*10)))))</f>
        <v/>
      </c>
      <c r="Z90" s="6" t="str">
        <f>IF($B90="","",(IF(Atempts!Z90="","",((HLOOKUP(Z$1,'Assist Tables'!$B$1:$AY$2,2,0))-((Atempts!Z90-1)*10)))))</f>
        <v/>
      </c>
      <c r="AA90" s="6" t="str">
        <f>IF($B90="","",(IF(Atempts!AA90="","",((HLOOKUP(AA$1,'Assist Tables'!$B$1:$AY$2,2,0))-((Atempts!AA90-1)*10)))))</f>
        <v/>
      </c>
      <c r="AB90" s="6" t="str">
        <f>IF($B90="","",(IF(Atempts!AB90="","",((HLOOKUP(AB$1,'Assist Tables'!$B$1:$AY$2,2,0))-((Atempts!AB90-1)*10)))))</f>
        <v/>
      </c>
      <c r="AC90" s="6" t="str">
        <f>IF($B90="","",(IF(Atempts!AC90="","",((HLOOKUP(AC$1,'Assist Tables'!$B$1:$AY$2,2,0))-((Atempts!AC90-1)*10)))))</f>
        <v/>
      </c>
      <c r="AD90" s="6" t="str">
        <f>IF($B90="","",(IF(Atempts!AD90="","",((HLOOKUP(AD$1,'Assist Tables'!$B$1:$AY$2,2,0))-((Atempts!AD90-1)*10)))))</f>
        <v/>
      </c>
      <c r="AE90" s="6" t="str">
        <f>IF($B90="","",(IF(Atempts!AE90="","",((HLOOKUP(AE$1,'Assist Tables'!$B$1:$AY$2,2,0))-((Atempts!AE90-1)*10)))))</f>
        <v/>
      </c>
      <c r="AF90" s="6" t="str">
        <f>IF($B90="","",(IF(Atempts!AF90="","",((HLOOKUP(AF$1,'Assist Tables'!$B$1:$AY$2,2,0))-((Atempts!AF90-1)*10)))))</f>
        <v/>
      </c>
      <c r="AG90" s="6" t="str">
        <f>IF($B90="","",(IF(Atempts!AG90="","",((HLOOKUP(AG$1,'Assist Tables'!$B$1:$AY$2,2,0))-((Atempts!AG90-1)*10)))))</f>
        <v/>
      </c>
      <c r="AH90" s="6" t="str">
        <f>IF($B90="","",(IF(Atempts!AH90="","",((HLOOKUP(AH$1,'Assist Tables'!$B$1:$AY$2,2,0))-((Atempts!AH90-1)*10)))))</f>
        <v/>
      </c>
      <c r="AI90" s="6" t="str">
        <f>IF($B90="","",(IF(Atempts!AI90="","",((HLOOKUP(AI$1,'Assist Tables'!$B$1:$AY$2,2,0))-((Atempts!AI90-1)*10)))))</f>
        <v/>
      </c>
      <c r="AJ90" s="6" t="str">
        <f>IF($B90="","",(IF(Atempts!AJ90="","",((HLOOKUP(AJ$1,'Assist Tables'!$B$1:$AY$2,2,0))-((Atempts!AJ90-1)*10)))))</f>
        <v/>
      </c>
      <c r="AK90" s="6" t="str">
        <f>IF($B90="","",(IF(Atempts!AK90="","",((HLOOKUP(AK$1,'Assist Tables'!$B$1:$AY$2,2,0))-((Atempts!AK90-1)*10)))))</f>
        <v/>
      </c>
      <c r="AL90" s="6" t="str">
        <f>IF($B90="","",(IF(Atempts!AL90="","",((HLOOKUP(AL$1,'Assist Tables'!$B$1:$AY$2,2,0))-((Atempts!AL90-1)*10)))))</f>
        <v/>
      </c>
      <c r="AM90" s="6" t="str">
        <f>IF($B90="","",(IF(Atempts!AM90="","",((HLOOKUP(AM$1,'Assist Tables'!$B$1:$AY$2,2,0))-((Atempts!AM90-1)*10)))))</f>
        <v/>
      </c>
      <c r="AN90" s="6" t="str">
        <f>IF($B90="","",(IF(Atempts!AN90="","",((HLOOKUP(AN$1,'Assist Tables'!$B$1:$AY$2,2,0))-((Atempts!AN90-1)*10)))))</f>
        <v/>
      </c>
      <c r="AO90" s="6" t="str">
        <f>IF($B90="","",(IF(Atempts!AO90="","",((HLOOKUP(AO$1,'Assist Tables'!$B$1:$AY$2,2,0))-((Atempts!AO90-1)*10)))))</f>
        <v/>
      </c>
      <c r="AP90" s="6" t="str">
        <f>IF($B90="","",(IF(Atempts!AP90="","",((HLOOKUP(AP$1,'Assist Tables'!$B$1:$AY$2,2,0))-((Atempts!AP90-1)*10)))))</f>
        <v/>
      </c>
      <c r="AQ90" s="6" t="str">
        <f>IF($B90="","",(IF(Atempts!AQ90="","",((HLOOKUP(AQ$1,'Assist Tables'!$B$1:$AY$2,2,0))-((Atempts!AQ90-1)*10)))))</f>
        <v/>
      </c>
      <c r="AR90" s="6" t="str">
        <f>IF($B90="","",(IF(Atempts!AR90="","",((HLOOKUP(AR$1,'Assist Tables'!$B$1:$AY$2,2,0))-((Atempts!AR90-1)*10)))))</f>
        <v/>
      </c>
      <c r="AS90" s="6" t="str">
        <f>IF($B90="","",(IF(Atempts!AS90="","",((HLOOKUP(AS$1,'Assist Tables'!$B$1:$AY$2,2,0))-((Atempts!AS90-1)*10)))))</f>
        <v/>
      </c>
      <c r="AT90" s="6" t="str">
        <f>IF($B90="","",(IF(Atempts!AT90="","",((HLOOKUP(AT$1,'Assist Tables'!$B$1:$AY$2,2,0))-((Atempts!AT90-1)*10)))))</f>
        <v/>
      </c>
      <c r="AU90" s="6" t="str">
        <f>IF($B90="","",(IF(Atempts!AU90="","",((HLOOKUP(AU$1,'Assist Tables'!$B$1:$AY$2,2,0))-((Atempts!AU90-1)*10)))))</f>
        <v/>
      </c>
      <c r="AV90" s="6" t="str">
        <f>IF($B90="","",(IF(Atempts!AV90="","",((HLOOKUP(AV$1,'Assist Tables'!$B$1:$AY$2,2,0))-((Atempts!AV90-1)*10)))))</f>
        <v/>
      </c>
      <c r="AW90" s="6" t="str">
        <f>IF($B90="","",(IF(Atempts!AW90="","",((HLOOKUP(AW$1,'Assist Tables'!$B$1:$AY$2,2,0))-((Atempts!AW90-1)*10)))))</f>
        <v/>
      </c>
      <c r="AX90" s="6" t="str">
        <f>IF($B90="","",(IF(Atempts!AX90="","",((HLOOKUP(AX$1,'Assist Tables'!$B$1:$AY$2,2,0))-((Atempts!AX90-1)*10)))))</f>
        <v/>
      </c>
      <c r="AY90" s="6" t="str">
        <f>IF($B90="","",(IF(Atempts!AY90="","",((HLOOKUP(AY$1,'Assist Tables'!$B$1:$AY$2,2,0))-((Atempts!AY90-1)*10)))))</f>
        <v/>
      </c>
      <c r="AZ90" s="6" t="str">
        <f>IF($B90="","",(IF(Atempts!AZ90="","",((HLOOKUP(AZ$1,'Assist Tables'!$B$1:$AY$2,2,0))-((Atempts!AZ90-1)*10)))))</f>
        <v/>
      </c>
      <c r="BA90" s="2"/>
    </row>
    <row r="91" spans="1:53" ht="14.25" customHeight="1" x14ac:dyDescent="0.25">
      <c r="A91" s="19">
        <f>IF(Competitors!A91="","",Competitors!A91)</f>
        <v>90</v>
      </c>
      <c r="B91" s="25" t="str">
        <f>IF(Competitors!B91=0,"",Competitors!B91)</f>
        <v>רועי  ארזי</v>
      </c>
      <c r="C91" s="6" t="str">
        <f>IF($B91="","",(IF(Atempts!C91="","",((HLOOKUP(C$1,'Assist Tables'!$B$1:$AY$2,2,0))-((Atempts!C91-1)*10)))))</f>
        <v/>
      </c>
      <c r="D91" s="6" t="str">
        <f>IF($B91="","",(IF(Atempts!D91="","",((HLOOKUP(D$1,'Assist Tables'!$B$1:$AY$2,2,0))-((Atempts!D91-1)*10)))))</f>
        <v/>
      </c>
      <c r="E91" s="6" t="str">
        <f>IF($B91="","",(IF(Atempts!E91="","",((HLOOKUP(E$1,'Assist Tables'!$B$1:$AY$2,2,0))-((Atempts!E91-1)*10)))))</f>
        <v/>
      </c>
      <c r="F91" s="6" t="str">
        <f>IF($B91="","",(IF(Atempts!F91="","",((HLOOKUP(F$1,'Assist Tables'!$B$1:$AY$2,2,0))-((Atempts!F91-1)*10)))))</f>
        <v/>
      </c>
      <c r="G91" s="6" t="str">
        <f>IF($B91="","",(IF(Atempts!G91="","",((HLOOKUP(G$1,'Assist Tables'!$B$1:$AY$2,2,0))-((Atempts!G91-1)*10)))))</f>
        <v/>
      </c>
      <c r="H91" s="6" t="str">
        <f>IF($B91="","",(IF(Atempts!H91="","",((HLOOKUP(H$1,'Assist Tables'!$B$1:$AY$2,2,0))-((Atempts!H91-1)*10)))))</f>
        <v/>
      </c>
      <c r="I91" s="6" t="str">
        <f>IF($B91="","",(IF(Atempts!I91="","",((HLOOKUP(I$1,'Assist Tables'!$B$1:$AY$2,2,0))-((Atempts!I91-1)*10)))))</f>
        <v/>
      </c>
      <c r="J91" s="6" t="str">
        <f>IF($B91="","",(IF(Atempts!J91="","",((HLOOKUP(J$1,'Assist Tables'!$B$1:$AY$2,2,0))-((Atempts!J91-1)*10)))))</f>
        <v/>
      </c>
      <c r="K91" s="6" t="str">
        <f>IF($B91="","",(IF(Atempts!K91="","",((HLOOKUP(K$1,'Assist Tables'!$B$1:$AY$2,2,0))-((Atempts!K91-1)*10)))))</f>
        <v/>
      </c>
      <c r="L91" s="6" t="str">
        <f>IF($B91="","",(IF(Atempts!L91="","",((HLOOKUP(L$1,'Assist Tables'!$B$1:$AY$2,2,0))-((Atempts!L91-1)*10)))))</f>
        <v/>
      </c>
      <c r="M91" s="6" t="str">
        <f>IF($B91="","",(IF(Atempts!M91="","",((HLOOKUP(M$1,'Assist Tables'!$B$1:$AY$2,2,0))-((Atempts!M91-1)*10)))))</f>
        <v/>
      </c>
      <c r="N91" s="6" t="str">
        <f>IF($B91="","",(IF(Atempts!N91="","",((HLOOKUP(N$1,'Assist Tables'!$B$1:$AY$2,2,0))-((Atempts!N91-1)*10)))))</f>
        <v/>
      </c>
      <c r="O91" s="6" t="str">
        <f>IF($B91="","",(IF(Atempts!O91="","",((HLOOKUP(O$1,'Assist Tables'!$B$1:$AY$2,2,0))-((Atempts!O91-1)*10)))))</f>
        <v/>
      </c>
      <c r="P91" s="6" t="str">
        <f>IF($B91="","",(IF(Atempts!P91="","",((HLOOKUP(P$1,'Assist Tables'!$B$1:$AY$2,2,0))-((Atempts!P91-1)*10)))))</f>
        <v/>
      </c>
      <c r="Q91" s="6" t="str">
        <f>IF($B91="","",(IF(Atempts!Q91="","",((HLOOKUP(Q$1,'Assist Tables'!$B$1:$AY$2,2,0))-((Atempts!Q91-1)*10)))))</f>
        <v/>
      </c>
      <c r="R91" s="6" t="str">
        <f>IF($B91="","",(IF(Atempts!R91="","",((HLOOKUP(R$1,'Assist Tables'!$B$1:$AY$2,2,0))-((Atempts!R91-1)*10)))))</f>
        <v/>
      </c>
      <c r="S91" s="6" t="str">
        <f>IF($B91="","",(IF(Atempts!S91="","",((HLOOKUP(S$1,'Assist Tables'!$B$1:$AY$2,2,0))-((Atempts!S91-1)*10)))))</f>
        <v/>
      </c>
      <c r="T91" s="6" t="str">
        <f>IF($B91="","",(IF(Atempts!T91="","",((HLOOKUP(T$1,'Assist Tables'!$B$1:$AY$2,2,0))-((Atempts!T91-1)*10)))))</f>
        <v/>
      </c>
      <c r="U91" s="6" t="str">
        <f>IF($B91="","",(IF(Atempts!U91="","",((HLOOKUP(U$1,'Assist Tables'!$B$1:$AY$2,2,0))-((Atempts!U91-1)*10)))))</f>
        <v/>
      </c>
      <c r="V91" s="6" t="str">
        <f>IF($B91="","",(IF(Atempts!V91="","",((HLOOKUP(V$1,'Assist Tables'!$B$1:$AY$2,2,0))-((Atempts!V91-1)*10)))))</f>
        <v/>
      </c>
      <c r="W91" s="6" t="str">
        <f>IF($B91="","",(IF(Atempts!W91="","",((HLOOKUP(W$1,'Assist Tables'!$B$1:$AY$2,2,0))-((Atempts!W91-1)*10)))))</f>
        <v/>
      </c>
      <c r="X91" s="6" t="str">
        <f>IF($B91="","",(IF(Atempts!X91="","",((HLOOKUP(X$1,'Assist Tables'!$B$1:$AY$2,2,0))-((Atempts!X91-1)*10)))))</f>
        <v/>
      </c>
      <c r="Y91" s="6" t="str">
        <f>IF($B91="","",(IF(Atempts!Y91="","",((HLOOKUP(Y$1,'Assist Tables'!$B$1:$AY$2,2,0))-((Atempts!Y91-1)*10)))))</f>
        <v/>
      </c>
      <c r="Z91" s="6" t="str">
        <f>IF($B91="","",(IF(Atempts!Z91="","",((HLOOKUP(Z$1,'Assist Tables'!$B$1:$AY$2,2,0))-((Atempts!Z91-1)*10)))))</f>
        <v/>
      </c>
      <c r="AA91" s="6" t="str">
        <f>IF($B91="","",(IF(Atempts!AA91="","",((HLOOKUP(AA$1,'Assist Tables'!$B$1:$AY$2,2,0))-((Atempts!AA91-1)*10)))))</f>
        <v/>
      </c>
      <c r="AB91" s="6" t="str">
        <f>IF($B91="","",(IF(Atempts!AB91="","",((HLOOKUP(AB$1,'Assist Tables'!$B$1:$AY$2,2,0))-((Atempts!AB91-1)*10)))))</f>
        <v/>
      </c>
      <c r="AC91" s="6" t="str">
        <f>IF($B91="","",(IF(Atempts!AC91="","",((HLOOKUP(AC$1,'Assist Tables'!$B$1:$AY$2,2,0))-((Atempts!AC91-1)*10)))))</f>
        <v/>
      </c>
      <c r="AD91" s="6" t="str">
        <f>IF($B91="","",(IF(Atempts!AD91="","",((HLOOKUP(AD$1,'Assist Tables'!$B$1:$AY$2,2,0))-((Atempts!AD91-1)*10)))))</f>
        <v/>
      </c>
      <c r="AE91" s="6" t="str">
        <f>IF($B91="","",(IF(Atempts!AE91="","",((HLOOKUP(AE$1,'Assist Tables'!$B$1:$AY$2,2,0))-((Atempts!AE91-1)*10)))))</f>
        <v/>
      </c>
      <c r="AF91" s="6" t="str">
        <f>IF($B91="","",(IF(Atempts!AF91="","",((HLOOKUP(AF$1,'Assist Tables'!$B$1:$AY$2,2,0))-((Atempts!AF91-1)*10)))))</f>
        <v/>
      </c>
      <c r="AG91" s="6" t="str">
        <f>IF($B91="","",(IF(Atempts!AG91="","",((HLOOKUP(AG$1,'Assist Tables'!$B$1:$AY$2,2,0))-((Atempts!AG91-1)*10)))))</f>
        <v/>
      </c>
      <c r="AH91" s="6" t="str">
        <f>IF($B91="","",(IF(Atempts!AH91="","",((HLOOKUP(AH$1,'Assist Tables'!$B$1:$AY$2,2,0))-((Atempts!AH91-1)*10)))))</f>
        <v/>
      </c>
      <c r="AI91" s="6" t="str">
        <f>IF($B91="","",(IF(Atempts!AI91="","",((HLOOKUP(AI$1,'Assist Tables'!$B$1:$AY$2,2,0))-((Atempts!AI91-1)*10)))))</f>
        <v/>
      </c>
      <c r="AJ91" s="6" t="str">
        <f>IF($B91="","",(IF(Atempts!AJ91="","",((HLOOKUP(AJ$1,'Assist Tables'!$B$1:$AY$2,2,0))-((Atempts!AJ91-1)*10)))))</f>
        <v/>
      </c>
      <c r="AK91" s="6" t="str">
        <f>IF($B91="","",(IF(Atempts!AK91="","",((HLOOKUP(AK$1,'Assist Tables'!$B$1:$AY$2,2,0))-((Atempts!AK91-1)*10)))))</f>
        <v/>
      </c>
      <c r="AL91" s="6" t="str">
        <f>IF($B91="","",(IF(Atempts!AL91="","",((HLOOKUP(AL$1,'Assist Tables'!$B$1:$AY$2,2,0))-((Atempts!AL91-1)*10)))))</f>
        <v/>
      </c>
      <c r="AM91" s="6" t="str">
        <f>IF($B91="","",(IF(Atempts!AM91="","",((HLOOKUP(AM$1,'Assist Tables'!$B$1:$AY$2,2,0))-((Atempts!AM91-1)*10)))))</f>
        <v/>
      </c>
      <c r="AN91" s="6" t="str">
        <f>IF($B91="","",(IF(Atempts!AN91="","",((HLOOKUP(AN$1,'Assist Tables'!$B$1:$AY$2,2,0))-((Atempts!AN91-1)*10)))))</f>
        <v/>
      </c>
      <c r="AO91" s="6" t="str">
        <f>IF($B91="","",(IF(Atempts!AO91="","",((HLOOKUP(AO$1,'Assist Tables'!$B$1:$AY$2,2,0))-((Atempts!AO91-1)*10)))))</f>
        <v/>
      </c>
      <c r="AP91" s="6" t="str">
        <f>IF($B91="","",(IF(Atempts!AP91="","",((HLOOKUP(AP$1,'Assist Tables'!$B$1:$AY$2,2,0))-((Atempts!AP91-1)*10)))))</f>
        <v/>
      </c>
      <c r="AQ91" s="6" t="str">
        <f>IF($B91="","",(IF(Atempts!AQ91="","",((HLOOKUP(AQ$1,'Assist Tables'!$B$1:$AY$2,2,0))-((Atempts!AQ91-1)*10)))))</f>
        <v/>
      </c>
      <c r="AR91" s="6" t="str">
        <f>IF($B91="","",(IF(Atempts!AR91="","",((HLOOKUP(AR$1,'Assist Tables'!$B$1:$AY$2,2,0))-((Atempts!AR91-1)*10)))))</f>
        <v/>
      </c>
      <c r="AS91" s="6" t="str">
        <f>IF($B91="","",(IF(Atempts!AS91="","",((HLOOKUP(AS$1,'Assist Tables'!$B$1:$AY$2,2,0))-((Atempts!AS91-1)*10)))))</f>
        <v/>
      </c>
      <c r="AT91" s="6" t="str">
        <f>IF($B91="","",(IF(Atempts!AT91="","",((HLOOKUP(AT$1,'Assist Tables'!$B$1:$AY$2,2,0))-((Atempts!AT91-1)*10)))))</f>
        <v/>
      </c>
      <c r="AU91" s="6" t="str">
        <f>IF($B91="","",(IF(Atempts!AU91="","",((HLOOKUP(AU$1,'Assist Tables'!$B$1:$AY$2,2,0))-((Atempts!AU91-1)*10)))))</f>
        <v/>
      </c>
      <c r="AV91" s="6" t="str">
        <f>IF($B91="","",(IF(Atempts!AV91="","",((HLOOKUP(AV$1,'Assist Tables'!$B$1:$AY$2,2,0))-((Atempts!AV91-1)*10)))))</f>
        <v/>
      </c>
      <c r="AW91" s="6" t="str">
        <f>IF($B91="","",(IF(Atempts!AW91="","",((HLOOKUP(AW$1,'Assist Tables'!$B$1:$AY$2,2,0))-((Atempts!AW91-1)*10)))))</f>
        <v/>
      </c>
      <c r="AX91" s="6" t="str">
        <f>IF($B91="","",(IF(Atempts!AX91="","",((HLOOKUP(AX$1,'Assist Tables'!$B$1:$AY$2,2,0))-((Atempts!AX91-1)*10)))))</f>
        <v/>
      </c>
      <c r="AY91" s="6" t="str">
        <f>IF($B91="","",(IF(Atempts!AY91="","",((HLOOKUP(AY$1,'Assist Tables'!$B$1:$AY$2,2,0))-((Atempts!AY91-1)*10)))))</f>
        <v/>
      </c>
      <c r="AZ91" s="6" t="str">
        <f>IF($B91="","",(IF(Atempts!AZ91="","",((HLOOKUP(AZ$1,'Assist Tables'!$B$1:$AY$2,2,0))-((Atempts!AZ91-1)*10)))))</f>
        <v/>
      </c>
      <c r="BA91" s="2"/>
    </row>
    <row r="92" spans="1:53" ht="14.25" customHeight="1" x14ac:dyDescent="0.25">
      <c r="A92" s="19">
        <f>IF(Competitors!A92="","",Competitors!A92)</f>
        <v>91</v>
      </c>
      <c r="B92" s="25" t="str">
        <f>IF(Competitors!B92=0,"",Competitors!B92)</f>
        <v>רועי ניסים בוקארה</v>
      </c>
      <c r="C92" s="6" t="str">
        <f>IF($B92="","",(IF(Atempts!C92="","",((HLOOKUP(C$1,'Assist Tables'!$B$1:$AY$2,2,0))-((Atempts!C92-1)*10)))))</f>
        <v/>
      </c>
      <c r="D92" s="6" t="str">
        <f>IF($B92="","",(IF(Atempts!D92="","",((HLOOKUP(D$1,'Assist Tables'!$B$1:$AY$2,2,0))-((Atempts!D92-1)*10)))))</f>
        <v/>
      </c>
      <c r="E92" s="6" t="str">
        <f>IF($B92="","",(IF(Atempts!E92="","",((HLOOKUP(E$1,'Assist Tables'!$B$1:$AY$2,2,0))-((Atempts!E92-1)*10)))))</f>
        <v/>
      </c>
      <c r="F92" s="6" t="str">
        <f>IF($B92="","",(IF(Atempts!F92="","",((HLOOKUP(F$1,'Assist Tables'!$B$1:$AY$2,2,0))-((Atempts!F92-1)*10)))))</f>
        <v/>
      </c>
      <c r="G92" s="6" t="str">
        <f>IF($B92="","",(IF(Atempts!G92="","",((HLOOKUP(G$1,'Assist Tables'!$B$1:$AY$2,2,0))-((Atempts!G92-1)*10)))))</f>
        <v/>
      </c>
      <c r="H92" s="6" t="str">
        <f>IF($B92="","",(IF(Atempts!H92="","",((HLOOKUP(H$1,'Assist Tables'!$B$1:$AY$2,2,0))-((Atempts!H92-1)*10)))))</f>
        <v/>
      </c>
      <c r="I92" s="6" t="str">
        <f>IF($B92="","",(IF(Atempts!I92="","",((HLOOKUP(I$1,'Assist Tables'!$B$1:$AY$2,2,0))-((Atempts!I92-1)*10)))))</f>
        <v/>
      </c>
      <c r="J92" s="6" t="str">
        <f>IF($B92="","",(IF(Atempts!J92="","",((HLOOKUP(J$1,'Assist Tables'!$B$1:$AY$2,2,0))-((Atempts!J92-1)*10)))))</f>
        <v/>
      </c>
      <c r="K92" s="6" t="str">
        <f>IF($B92="","",(IF(Atempts!K92="","",((HLOOKUP(K$1,'Assist Tables'!$B$1:$AY$2,2,0))-((Atempts!K92-1)*10)))))</f>
        <v/>
      </c>
      <c r="L92" s="6" t="str">
        <f>IF($B92="","",(IF(Atempts!L92="","",((HLOOKUP(L$1,'Assist Tables'!$B$1:$AY$2,2,0))-((Atempts!L92-1)*10)))))</f>
        <v/>
      </c>
      <c r="M92" s="6" t="str">
        <f>IF($B92="","",(IF(Atempts!M92="","",((HLOOKUP(M$1,'Assist Tables'!$B$1:$AY$2,2,0))-((Atempts!M92-1)*10)))))</f>
        <v/>
      </c>
      <c r="N92" s="6" t="str">
        <f>IF($B92="","",(IF(Atempts!N92="","",((HLOOKUP(N$1,'Assist Tables'!$B$1:$AY$2,2,0))-((Atempts!N92-1)*10)))))</f>
        <v/>
      </c>
      <c r="O92" s="6" t="str">
        <f>IF($B92="","",(IF(Atempts!O92="","",((HLOOKUP(O$1,'Assist Tables'!$B$1:$AY$2,2,0))-((Atempts!O92-1)*10)))))</f>
        <v/>
      </c>
      <c r="P92" s="6" t="str">
        <f>IF($B92="","",(IF(Atempts!P92="","",((HLOOKUP(P$1,'Assist Tables'!$B$1:$AY$2,2,0))-((Atempts!P92-1)*10)))))</f>
        <v/>
      </c>
      <c r="Q92" s="6" t="str">
        <f>IF($B92="","",(IF(Atempts!Q92="","",((HLOOKUP(Q$1,'Assist Tables'!$B$1:$AY$2,2,0))-((Atempts!Q92-1)*10)))))</f>
        <v/>
      </c>
      <c r="R92" s="6" t="str">
        <f>IF($B92="","",(IF(Atempts!R92="","",((HLOOKUP(R$1,'Assist Tables'!$B$1:$AY$2,2,0))-((Atempts!R92-1)*10)))))</f>
        <v/>
      </c>
      <c r="S92" s="6" t="str">
        <f>IF($B92="","",(IF(Atempts!S92="","",((HLOOKUP(S$1,'Assist Tables'!$B$1:$AY$2,2,0))-((Atempts!S92-1)*10)))))</f>
        <v/>
      </c>
      <c r="T92" s="6" t="str">
        <f>IF($B92="","",(IF(Atempts!T92="","",((HLOOKUP(T$1,'Assist Tables'!$B$1:$AY$2,2,0))-((Atempts!T92-1)*10)))))</f>
        <v/>
      </c>
      <c r="U92" s="6" t="str">
        <f>IF($B92="","",(IF(Atempts!U92="","",((HLOOKUP(U$1,'Assist Tables'!$B$1:$AY$2,2,0))-((Atempts!U92-1)*10)))))</f>
        <v/>
      </c>
      <c r="V92" s="6" t="str">
        <f>IF($B92="","",(IF(Atempts!V92="","",((HLOOKUP(V$1,'Assist Tables'!$B$1:$AY$2,2,0))-((Atempts!V92-1)*10)))))</f>
        <v/>
      </c>
      <c r="W92" s="6" t="str">
        <f>IF($B92="","",(IF(Atempts!W92="","",((HLOOKUP(W$1,'Assist Tables'!$B$1:$AY$2,2,0))-((Atempts!W92-1)*10)))))</f>
        <v/>
      </c>
      <c r="X92" s="6" t="str">
        <f>IF($B92="","",(IF(Atempts!X92="","",((HLOOKUP(X$1,'Assist Tables'!$B$1:$AY$2,2,0))-((Atempts!X92-1)*10)))))</f>
        <v/>
      </c>
      <c r="Y92" s="6" t="str">
        <f>IF($B92="","",(IF(Atempts!Y92="","",((HLOOKUP(Y$1,'Assist Tables'!$B$1:$AY$2,2,0))-((Atempts!Y92-1)*10)))))</f>
        <v/>
      </c>
      <c r="Z92" s="6" t="str">
        <f>IF($B92="","",(IF(Atempts!Z92="","",((HLOOKUP(Z$1,'Assist Tables'!$B$1:$AY$2,2,0))-((Atempts!Z92-1)*10)))))</f>
        <v/>
      </c>
      <c r="AA92" s="6" t="str">
        <f>IF($B92="","",(IF(Atempts!AA92="","",((HLOOKUP(AA$1,'Assist Tables'!$B$1:$AY$2,2,0))-((Atempts!AA92-1)*10)))))</f>
        <v/>
      </c>
      <c r="AB92" s="6" t="str">
        <f>IF($B92="","",(IF(Atempts!AB92="","",((HLOOKUP(AB$1,'Assist Tables'!$B$1:$AY$2,2,0))-((Atempts!AB92-1)*10)))))</f>
        <v/>
      </c>
      <c r="AC92" s="6" t="str">
        <f>IF($B92="","",(IF(Atempts!AC92="","",((HLOOKUP(AC$1,'Assist Tables'!$B$1:$AY$2,2,0))-((Atempts!AC92-1)*10)))))</f>
        <v/>
      </c>
      <c r="AD92" s="6" t="str">
        <f>IF($B92="","",(IF(Atempts!AD92="","",((HLOOKUP(AD$1,'Assist Tables'!$B$1:$AY$2,2,0))-((Atempts!AD92-1)*10)))))</f>
        <v/>
      </c>
      <c r="AE92" s="6" t="str">
        <f>IF($B92="","",(IF(Atempts!AE92="","",((HLOOKUP(AE$1,'Assist Tables'!$B$1:$AY$2,2,0))-((Atempts!AE92-1)*10)))))</f>
        <v/>
      </c>
      <c r="AF92" s="6" t="str">
        <f>IF($B92="","",(IF(Atempts!AF92="","",((HLOOKUP(AF$1,'Assist Tables'!$B$1:$AY$2,2,0))-((Atempts!AF92-1)*10)))))</f>
        <v/>
      </c>
      <c r="AG92" s="6" t="str">
        <f>IF($B92="","",(IF(Atempts!AG92="","",((HLOOKUP(AG$1,'Assist Tables'!$B$1:$AY$2,2,0))-((Atempts!AG92-1)*10)))))</f>
        <v/>
      </c>
      <c r="AH92" s="6" t="str">
        <f>IF($B92="","",(IF(Atempts!AH92="","",((HLOOKUP(AH$1,'Assist Tables'!$B$1:$AY$2,2,0))-((Atempts!AH92-1)*10)))))</f>
        <v/>
      </c>
      <c r="AI92" s="6" t="str">
        <f>IF($B92="","",(IF(Atempts!AI92="","",((HLOOKUP(AI$1,'Assist Tables'!$B$1:$AY$2,2,0))-((Atempts!AI92-1)*10)))))</f>
        <v/>
      </c>
      <c r="AJ92" s="6" t="str">
        <f>IF($B92="","",(IF(Atempts!AJ92="","",((HLOOKUP(AJ$1,'Assist Tables'!$B$1:$AY$2,2,0))-((Atempts!AJ92-1)*10)))))</f>
        <v/>
      </c>
      <c r="AK92" s="6" t="str">
        <f>IF($B92="","",(IF(Atempts!AK92="","",((HLOOKUP(AK$1,'Assist Tables'!$B$1:$AY$2,2,0))-((Atempts!AK92-1)*10)))))</f>
        <v/>
      </c>
      <c r="AL92" s="6" t="str">
        <f>IF($B92="","",(IF(Atempts!AL92="","",((HLOOKUP(AL$1,'Assist Tables'!$B$1:$AY$2,2,0))-((Atempts!AL92-1)*10)))))</f>
        <v/>
      </c>
      <c r="AM92" s="6" t="str">
        <f>IF($B92="","",(IF(Atempts!AM92="","",((HLOOKUP(AM$1,'Assist Tables'!$B$1:$AY$2,2,0))-((Atempts!AM92-1)*10)))))</f>
        <v/>
      </c>
      <c r="AN92" s="6" t="str">
        <f>IF($B92="","",(IF(Atempts!AN92="","",((HLOOKUP(AN$1,'Assist Tables'!$B$1:$AY$2,2,0))-((Atempts!AN92-1)*10)))))</f>
        <v/>
      </c>
      <c r="AO92" s="6" t="str">
        <f>IF($B92="","",(IF(Atempts!AO92="","",((HLOOKUP(AO$1,'Assist Tables'!$B$1:$AY$2,2,0))-((Atempts!AO92-1)*10)))))</f>
        <v/>
      </c>
      <c r="AP92" s="6" t="str">
        <f>IF($B92="","",(IF(Atempts!AP92="","",((HLOOKUP(AP$1,'Assist Tables'!$B$1:$AY$2,2,0))-((Atempts!AP92-1)*10)))))</f>
        <v/>
      </c>
      <c r="AQ92" s="6" t="str">
        <f>IF($B92="","",(IF(Atempts!AQ92="","",((HLOOKUP(AQ$1,'Assist Tables'!$B$1:$AY$2,2,0))-((Atempts!AQ92-1)*10)))))</f>
        <v/>
      </c>
      <c r="AR92" s="6" t="str">
        <f>IF($B92="","",(IF(Atempts!AR92="","",((HLOOKUP(AR$1,'Assist Tables'!$B$1:$AY$2,2,0))-((Atempts!AR92-1)*10)))))</f>
        <v/>
      </c>
      <c r="AS92" s="6" t="str">
        <f>IF($B92="","",(IF(Atempts!AS92="","",((HLOOKUP(AS$1,'Assist Tables'!$B$1:$AY$2,2,0))-((Atempts!AS92-1)*10)))))</f>
        <v/>
      </c>
      <c r="AT92" s="6" t="str">
        <f>IF($B92="","",(IF(Atempts!AT92="","",((HLOOKUP(AT$1,'Assist Tables'!$B$1:$AY$2,2,0))-((Atempts!AT92-1)*10)))))</f>
        <v/>
      </c>
      <c r="AU92" s="6" t="str">
        <f>IF($B92="","",(IF(Atempts!AU92="","",((HLOOKUP(AU$1,'Assist Tables'!$B$1:$AY$2,2,0))-((Atempts!AU92-1)*10)))))</f>
        <v/>
      </c>
      <c r="AV92" s="6" t="str">
        <f>IF($B92="","",(IF(Atempts!AV92="","",((HLOOKUP(AV$1,'Assist Tables'!$B$1:$AY$2,2,0))-((Atempts!AV92-1)*10)))))</f>
        <v/>
      </c>
      <c r="AW92" s="6" t="str">
        <f>IF($B92="","",(IF(Atempts!AW92="","",((HLOOKUP(AW$1,'Assist Tables'!$B$1:$AY$2,2,0))-((Atempts!AW92-1)*10)))))</f>
        <v/>
      </c>
      <c r="AX92" s="6" t="str">
        <f>IF($B92="","",(IF(Atempts!AX92="","",((HLOOKUP(AX$1,'Assist Tables'!$B$1:$AY$2,2,0))-((Atempts!AX92-1)*10)))))</f>
        <v/>
      </c>
      <c r="AY92" s="6" t="str">
        <f>IF($B92="","",(IF(Atempts!AY92="","",((HLOOKUP(AY$1,'Assist Tables'!$B$1:$AY$2,2,0))-((Atempts!AY92-1)*10)))))</f>
        <v/>
      </c>
      <c r="AZ92" s="6" t="str">
        <f>IF($B92="","",(IF(Atempts!AZ92="","",((HLOOKUP(AZ$1,'Assist Tables'!$B$1:$AY$2,2,0))-((Atempts!AZ92-1)*10)))))</f>
        <v/>
      </c>
      <c r="BA92" s="2"/>
    </row>
    <row r="93" spans="1:53" ht="14.25" customHeight="1" x14ac:dyDescent="0.25">
      <c r="A93" s="19">
        <f>IF(Competitors!A93="","",Competitors!A93)</f>
        <v>92</v>
      </c>
      <c r="B93" s="25" t="str">
        <f>IF(Competitors!B93=0,"",Competitors!B93)</f>
        <v>רותם סטדניקוב</v>
      </c>
      <c r="C93" s="6" t="str">
        <f>IF($B93="","",(IF(Atempts!C93="","",((HLOOKUP(C$1,'Assist Tables'!$B$1:$AY$2,2,0))-((Atempts!C93-1)*10)))))</f>
        <v/>
      </c>
      <c r="D93" s="6" t="str">
        <f>IF($B93="","",(IF(Atempts!D93="","",((HLOOKUP(D$1,'Assist Tables'!$B$1:$AY$2,2,0))-((Atempts!D93-1)*10)))))</f>
        <v/>
      </c>
      <c r="E93" s="6" t="str">
        <f>IF($B93="","",(IF(Atempts!E93="","",((HLOOKUP(E$1,'Assist Tables'!$B$1:$AY$2,2,0))-((Atempts!E93-1)*10)))))</f>
        <v/>
      </c>
      <c r="F93" s="6" t="str">
        <f>IF($B93="","",(IF(Atempts!F93="","",((HLOOKUP(F$1,'Assist Tables'!$B$1:$AY$2,2,0))-((Atempts!F93-1)*10)))))</f>
        <v/>
      </c>
      <c r="G93" s="6" t="str">
        <f>IF($B93="","",(IF(Atempts!G93="","",((HLOOKUP(G$1,'Assist Tables'!$B$1:$AY$2,2,0))-((Atempts!G93-1)*10)))))</f>
        <v/>
      </c>
      <c r="H93" s="6" t="str">
        <f>IF($B93="","",(IF(Atempts!H93="","",((HLOOKUP(H$1,'Assist Tables'!$B$1:$AY$2,2,0))-((Atempts!H93-1)*10)))))</f>
        <v/>
      </c>
      <c r="I93" s="6" t="str">
        <f>IF($B93="","",(IF(Atempts!I93="","",((HLOOKUP(I$1,'Assist Tables'!$B$1:$AY$2,2,0))-((Atempts!I93-1)*10)))))</f>
        <v/>
      </c>
      <c r="J93" s="6" t="str">
        <f>IF($B93="","",(IF(Atempts!J93="","",((HLOOKUP(J$1,'Assist Tables'!$B$1:$AY$2,2,0))-((Atempts!J93-1)*10)))))</f>
        <v/>
      </c>
      <c r="K93" s="6" t="str">
        <f>IF($B93="","",(IF(Atempts!K93="","",((HLOOKUP(K$1,'Assist Tables'!$B$1:$AY$2,2,0))-((Atempts!K93-1)*10)))))</f>
        <v/>
      </c>
      <c r="L93" s="6" t="str">
        <f>IF($B93="","",(IF(Atempts!L93="","",((HLOOKUP(L$1,'Assist Tables'!$B$1:$AY$2,2,0))-((Atempts!L93-1)*10)))))</f>
        <v/>
      </c>
      <c r="M93" s="6" t="str">
        <f>IF($B93="","",(IF(Atempts!M93="","",((HLOOKUP(M$1,'Assist Tables'!$B$1:$AY$2,2,0))-((Atempts!M93-1)*10)))))</f>
        <v/>
      </c>
      <c r="N93" s="6" t="str">
        <f>IF($B93="","",(IF(Atempts!N93="","",((HLOOKUP(N$1,'Assist Tables'!$B$1:$AY$2,2,0))-((Atempts!N93-1)*10)))))</f>
        <v/>
      </c>
      <c r="O93" s="6" t="str">
        <f>IF($B93="","",(IF(Atempts!O93="","",((HLOOKUP(O$1,'Assist Tables'!$B$1:$AY$2,2,0))-((Atempts!O93-1)*10)))))</f>
        <v/>
      </c>
      <c r="P93" s="6" t="str">
        <f>IF($B93="","",(IF(Atempts!P93="","",((HLOOKUP(P$1,'Assist Tables'!$B$1:$AY$2,2,0))-((Atempts!P93-1)*10)))))</f>
        <v/>
      </c>
      <c r="Q93" s="6" t="str">
        <f>IF($B93="","",(IF(Atempts!Q93="","",((HLOOKUP(Q$1,'Assist Tables'!$B$1:$AY$2,2,0))-((Atempts!Q93-1)*10)))))</f>
        <v/>
      </c>
      <c r="R93" s="6" t="str">
        <f>IF($B93="","",(IF(Atempts!R93="","",((HLOOKUP(R$1,'Assist Tables'!$B$1:$AY$2,2,0))-((Atempts!R93-1)*10)))))</f>
        <v/>
      </c>
      <c r="S93" s="6" t="str">
        <f>IF($B93="","",(IF(Atempts!S93="","",((HLOOKUP(S$1,'Assist Tables'!$B$1:$AY$2,2,0))-((Atempts!S93-1)*10)))))</f>
        <v/>
      </c>
      <c r="T93" s="6" t="str">
        <f>IF($B93="","",(IF(Atempts!T93="","",((HLOOKUP(T$1,'Assist Tables'!$B$1:$AY$2,2,0))-((Atempts!T93-1)*10)))))</f>
        <v/>
      </c>
      <c r="U93" s="6" t="str">
        <f>IF($B93="","",(IF(Atempts!U93="","",((HLOOKUP(U$1,'Assist Tables'!$B$1:$AY$2,2,0))-((Atempts!U93-1)*10)))))</f>
        <v/>
      </c>
      <c r="V93" s="6" t="str">
        <f>IF($B93="","",(IF(Atempts!V93="","",((HLOOKUP(V$1,'Assist Tables'!$B$1:$AY$2,2,0))-((Atempts!V93-1)*10)))))</f>
        <v/>
      </c>
      <c r="W93" s="6" t="str">
        <f>IF($B93="","",(IF(Atempts!W93="","",((HLOOKUP(W$1,'Assist Tables'!$B$1:$AY$2,2,0))-((Atempts!W93-1)*10)))))</f>
        <v/>
      </c>
      <c r="X93" s="6" t="str">
        <f>IF($B93="","",(IF(Atempts!X93="","",((HLOOKUP(X$1,'Assist Tables'!$B$1:$AY$2,2,0))-((Atempts!X93-1)*10)))))</f>
        <v/>
      </c>
      <c r="Y93" s="6" t="str">
        <f>IF($B93="","",(IF(Atempts!Y93="","",((HLOOKUP(Y$1,'Assist Tables'!$B$1:$AY$2,2,0))-((Atempts!Y93-1)*10)))))</f>
        <v/>
      </c>
      <c r="Z93" s="6" t="str">
        <f>IF($B93="","",(IF(Atempts!Z93="","",((HLOOKUP(Z$1,'Assist Tables'!$B$1:$AY$2,2,0))-((Atempts!Z93-1)*10)))))</f>
        <v/>
      </c>
      <c r="AA93" s="6" t="str">
        <f>IF($B93="","",(IF(Atempts!AA93="","",((HLOOKUP(AA$1,'Assist Tables'!$B$1:$AY$2,2,0))-((Atempts!AA93-1)*10)))))</f>
        <v/>
      </c>
      <c r="AB93" s="6" t="str">
        <f>IF($B93="","",(IF(Atempts!AB93="","",((HLOOKUP(AB$1,'Assist Tables'!$B$1:$AY$2,2,0))-((Atempts!AB93-1)*10)))))</f>
        <v/>
      </c>
      <c r="AC93" s="6" t="str">
        <f>IF($B93="","",(IF(Atempts!AC93="","",((HLOOKUP(AC$1,'Assist Tables'!$B$1:$AY$2,2,0))-((Atempts!AC93-1)*10)))))</f>
        <v/>
      </c>
      <c r="AD93" s="6" t="str">
        <f>IF($B93="","",(IF(Atempts!AD93="","",((HLOOKUP(AD$1,'Assist Tables'!$B$1:$AY$2,2,0))-((Atempts!AD93-1)*10)))))</f>
        <v/>
      </c>
      <c r="AE93" s="6" t="str">
        <f>IF($B93="","",(IF(Atempts!AE93="","",((HLOOKUP(AE$1,'Assist Tables'!$B$1:$AY$2,2,0))-((Atempts!AE93-1)*10)))))</f>
        <v/>
      </c>
      <c r="AF93" s="6" t="str">
        <f>IF($B93="","",(IF(Atempts!AF93="","",((HLOOKUP(AF$1,'Assist Tables'!$B$1:$AY$2,2,0))-((Atempts!AF93-1)*10)))))</f>
        <v/>
      </c>
      <c r="AG93" s="6" t="str">
        <f>IF($B93="","",(IF(Atempts!AG93="","",((HLOOKUP(AG$1,'Assist Tables'!$B$1:$AY$2,2,0))-((Atempts!AG93-1)*10)))))</f>
        <v/>
      </c>
      <c r="AH93" s="6" t="str">
        <f>IF($B93="","",(IF(Atempts!AH93="","",((HLOOKUP(AH$1,'Assist Tables'!$B$1:$AY$2,2,0))-((Atempts!AH93-1)*10)))))</f>
        <v/>
      </c>
      <c r="AI93" s="6" t="str">
        <f>IF($B93="","",(IF(Atempts!AI93="","",((HLOOKUP(AI$1,'Assist Tables'!$B$1:$AY$2,2,0))-((Atempts!AI93-1)*10)))))</f>
        <v/>
      </c>
      <c r="AJ93" s="6" t="str">
        <f>IF($B93="","",(IF(Atempts!AJ93="","",((HLOOKUP(AJ$1,'Assist Tables'!$B$1:$AY$2,2,0))-((Atempts!AJ93-1)*10)))))</f>
        <v/>
      </c>
      <c r="AK93" s="6" t="str">
        <f>IF($B93="","",(IF(Atempts!AK93="","",((HLOOKUP(AK$1,'Assist Tables'!$B$1:$AY$2,2,0))-((Atempts!AK93-1)*10)))))</f>
        <v/>
      </c>
      <c r="AL93" s="6" t="str">
        <f>IF($B93="","",(IF(Atempts!AL93="","",((HLOOKUP(AL$1,'Assist Tables'!$B$1:$AY$2,2,0))-((Atempts!AL93-1)*10)))))</f>
        <v/>
      </c>
      <c r="AM93" s="6" t="str">
        <f>IF($B93="","",(IF(Atempts!AM93="","",((HLOOKUP(AM$1,'Assist Tables'!$B$1:$AY$2,2,0))-((Atempts!AM93-1)*10)))))</f>
        <v/>
      </c>
      <c r="AN93" s="6" t="str">
        <f>IF($B93="","",(IF(Atempts!AN93="","",((HLOOKUP(AN$1,'Assist Tables'!$B$1:$AY$2,2,0))-((Atempts!AN93-1)*10)))))</f>
        <v/>
      </c>
      <c r="AO93" s="6" t="str">
        <f>IF($B93="","",(IF(Atempts!AO93="","",((HLOOKUP(AO$1,'Assist Tables'!$B$1:$AY$2,2,0))-((Atempts!AO93-1)*10)))))</f>
        <v/>
      </c>
      <c r="AP93" s="6" t="str">
        <f>IF($B93="","",(IF(Atempts!AP93="","",((HLOOKUP(AP$1,'Assist Tables'!$B$1:$AY$2,2,0))-((Atempts!AP93-1)*10)))))</f>
        <v/>
      </c>
      <c r="AQ93" s="6" t="str">
        <f>IF($B93="","",(IF(Atempts!AQ93="","",((HLOOKUP(AQ$1,'Assist Tables'!$B$1:$AY$2,2,0))-((Atempts!AQ93-1)*10)))))</f>
        <v/>
      </c>
      <c r="AR93" s="6" t="str">
        <f>IF($B93="","",(IF(Atempts!AR93="","",((HLOOKUP(AR$1,'Assist Tables'!$B$1:$AY$2,2,0))-((Atempts!AR93-1)*10)))))</f>
        <v/>
      </c>
      <c r="AS93" s="6" t="str">
        <f>IF($B93="","",(IF(Atempts!AS93="","",((HLOOKUP(AS$1,'Assist Tables'!$B$1:$AY$2,2,0))-((Atempts!AS93-1)*10)))))</f>
        <v/>
      </c>
      <c r="AT93" s="6" t="str">
        <f>IF($B93="","",(IF(Atempts!AT93="","",((HLOOKUP(AT$1,'Assist Tables'!$B$1:$AY$2,2,0))-((Atempts!AT93-1)*10)))))</f>
        <v/>
      </c>
      <c r="AU93" s="6" t="str">
        <f>IF($B93="","",(IF(Atempts!AU93="","",((HLOOKUP(AU$1,'Assist Tables'!$B$1:$AY$2,2,0))-((Atempts!AU93-1)*10)))))</f>
        <v/>
      </c>
      <c r="AV93" s="6" t="str">
        <f>IF($B93="","",(IF(Atempts!AV93="","",((HLOOKUP(AV$1,'Assist Tables'!$B$1:$AY$2,2,0))-((Atempts!AV93-1)*10)))))</f>
        <v/>
      </c>
      <c r="AW93" s="6" t="str">
        <f>IF($B93="","",(IF(Atempts!AW93="","",((HLOOKUP(AW$1,'Assist Tables'!$B$1:$AY$2,2,0))-((Atempts!AW93-1)*10)))))</f>
        <v/>
      </c>
      <c r="AX93" s="6" t="str">
        <f>IF($B93="","",(IF(Atempts!AX93="","",((HLOOKUP(AX$1,'Assist Tables'!$B$1:$AY$2,2,0))-((Atempts!AX93-1)*10)))))</f>
        <v/>
      </c>
      <c r="AY93" s="6" t="str">
        <f>IF($B93="","",(IF(Atempts!AY93="","",((HLOOKUP(AY$1,'Assist Tables'!$B$1:$AY$2,2,0))-((Atempts!AY93-1)*10)))))</f>
        <v/>
      </c>
      <c r="AZ93" s="6" t="str">
        <f>IF($B93="","",(IF(Atempts!AZ93="","",((HLOOKUP(AZ$1,'Assist Tables'!$B$1:$AY$2,2,0))-((Atempts!AZ93-1)*10)))))</f>
        <v/>
      </c>
      <c r="BA93" s="2"/>
    </row>
    <row r="94" spans="1:53" ht="14.25" customHeight="1" x14ac:dyDescent="0.25">
      <c r="A94" s="19">
        <f>IF(Competitors!A94="","",Competitors!A94)</f>
        <v>93</v>
      </c>
      <c r="B94" s="25" t="str">
        <f>IF(Competitors!B94=0,"",Competitors!B94)</f>
        <v>רעי שוהם</v>
      </c>
      <c r="C94" s="6" t="str">
        <f>IF($B94="","",(IF(Atempts!C94="","",((HLOOKUP(C$1,'Assist Tables'!$B$1:$AY$2,2,0))-((Atempts!C94-1)*10)))))</f>
        <v/>
      </c>
      <c r="D94" s="6" t="str">
        <f>IF($B94="","",(IF(Atempts!D94="","",((HLOOKUP(D$1,'Assist Tables'!$B$1:$AY$2,2,0))-((Atempts!D94-1)*10)))))</f>
        <v/>
      </c>
      <c r="E94" s="6" t="str">
        <f>IF($B94="","",(IF(Atempts!E94="","",((HLOOKUP(E$1,'Assist Tables'!$B$1:$AY$2,2,0))-((Atempts!E94-1)*10)))))</f>
        <v/>
      </c>
      <c r="F94" s="6" t="str">
        <f>IF($B94="","",(IF(Atempts!F94="","",((HLOOKUP(F$1,'Assist Tables'!$B$1:$AY$2,2,0))-((Atempts!F94-1)*10)))))</f>
        <v/>
      </c>
      <c r="G94" s="6" t="str">
        <f>IF($B94="","",(IF(Atempts!G94="","",((HLOOKUP(G$1,'Assist Tables'!$B$1:$AY$2,2,0))-((Atempts!G94-1)*10)))))</f>
        <v/>
      </c>
      <c r="H94" s="6" t="str">
        <f>IF($B94="","",(IF(Atempts!H94="","",((HLOOKUP(H$1,'Assist Tables'!$B$1:$AY$2,2,0))-((Atempts!H94-1)*10)))))</f>
        <v/>
      </c>
      <c r="I94" s="6" t="str">
        <f>IF($B94="","",(IF(Atempts!I94="","",((HLOOKUP(I$1,'Assist Tables'!$B$1:$AY$2,2,0))-((Atempts!I94-1)*10)))))</f>
        <v/>
      </c>
      <c r="J94" s="6" t="str">
        <f>IF($B94="","",(IF(Atempts!J94="","",((HLOOKUP(J$1,'Assist Tables'!$B$1:$AY$2,2,0))-((Atempts!J94-1)*10)))))</f>
        <v/>
      </c>
      <c r="K94" s="6" t="str">
        <f>IF($B94="","",(IF(Atempts!K94="","",((HLOOKUP(K$1,'Assist Tables'!$B$1:$AY$2,2,0))-((Atempts!K94-1)*10)))))</f>
        <v/>
      </c>
      <c r="L94" s="6" t="str">
        <f>IF($B94="","",(IF(Atempts!L94="","",((HLOOKUP(L$1,'Assist Tables'!$B$1:$AY$2,2,0))-((Atempts!L94-1)*10)))))</f>
        <v/>
      </c>
      <c r="M94" s="6" t="str">
        <f>IF($B94="","",(IF(Atempts!M94="","",((HLOOKUP(M$1,'Assist Tables'!$B$1:$AY$2,2,0))-((Atempts!M94-1)*10)))))</f>
        <v/>
      </c>
      <c r="N94" s="6" t="str">
        <f>IF($B94="","",(IF(Atempts!N94="","",((HLOOKUP(N$1,'Assist Tables'!$B$1:$AY$2,2,0))-((Atempts!N94-1)*10)))))</f>
        <v/>
      </c>
      <c r="O94" s="6" t="str">
        <f>IF($B94="","",(IF(Atempts!O94="","",((HLOOKUP(O$1,'Assist Tables'!$B$1:$AY$2,2,0))-((Atempts!O94-1)*10)))))</f>
        <v/>
      </c>
      <c r="P94" s="6" t="str">
        <f>IF($B94="","",(IF(Atempts!P94="","",((HLOOKUP(P$1,'Assist Tables'!$B$1:$AY$2,2,0))-((Atempts!P94-1)*10)))))</f>
        <v/>
      </c>
      <c r="Q94" s="6" t="str">
        <f>IF($B94="","",(IF(Atempts!Q94="","",((HLOOKUP(Q$1,'Assist Tables'!$B$1:$AY$2,2,0))-((Atempts!Q94-1)*10)))))</f>
        <v/>
      </c>
      <c r="R94" s="6" t="str">
        <f>IF($B94="","",(IF(Atempts!R94="","",((HLOOKUP(R$1,'Assist Tables'!$B$1:$AY$2,2,0))-((Atempts!R94-1)*10)))))</f>
        <v/>
      </c>
      <c r="S94" s="6" t="str">
        <f>IF($B94="","",(IF(Atempts!S94="","",((HLOOKUP(S$1,'Assist Tables'!$B$1:$AY$2,2,0))-((Atempts!S94-1)*10)))))</f>
        <v/>
      </c>
      <c r="T94" s="6" t="str">
        <f>IF($B94="","",(IF(Atempts!T94="","",((HLOOKUP(T$1,'Assist Tables'!$B$1:$AY$2,2,0))-((Atempts!T94-1)*10)))))</f>
        <v/>
      </c>
      <c r="U94" s="6" t="str">
        <f>IF($B94="","",(IF(Atempts!U94="","",((HLOOKUP(U$1,'Assist Tables'!$B$1:$AY$2,2,0))-((Atempts!U94-1)*10)))))</f>
        <v/>
      </c>
      <c r="V94" s="6" t="str">
        <f>IF($B94="","",(IF(Atempts!V94="","",((HLOOKUP(V$1,'Assist Tables'!$B$1:$AY$2,2,0))-((Atempts!V94-1)*10)))))</f>
        <v/>
      </c>
      <c r="W94" s="6" t="str">
        <f>IF($B94="","",(IF(Atempts!W94="","",((HLOOKUP(W$1,'Assist Tables'!$B$1:$AY$2,2,0))-((Atempts!W94-1)*10)))))</f>
        <v/>
      </c>
      <c r="X94" s="6" t="str">
        <f>IF($B94="","",(IF(Atempts!X94="","",((HLOOKUP(X$1,'Assist Tables'!$B$1:$AY$2,2,0))-((Atempts!X94-1)*10)))))</f>
        <v/>
      </c>
      <c r="Y94" s="6" t="str">
        <f>IF($B94="","",(IF(Atempts!Y94="","",((HLOOKUP(Y$1,'Assist Tables'!$B$1:$AY$2,2,0))-((Atempts!Y94-1)*10)))))</f>
        <v/>
      </c>
      <c r="Z94" s="6" t="str">
        <f>IF($B94="","",(IF(Atempts!Z94="","",((HLOOKUP(Z$1,'Assist Tables'!$B$1:$AY$2,2,0))-((Atempts!Z94-1)*10)))))</f>
        <v/>
      </c>
      <c r="AA94" s="6" t="str">
        <f>IF($B94="","",(IF(Atempts!AA94="","",((HLOOKUP(AA$1,'Assist Tables'!$B$1:$AY$2,2,0))-((Atempts!AA94-1)*10)))))</f>
        <v/>
      </c>
      <c r="AB94" s="6" t="str">
        <f>IF($B94="","",(IF(Atempts!AB94="","",((HLOOKUP(AB$1,'Assist Tables'!$B$1:$AY$2,2,0))-((Atempts!AB94-1)*10)))))</f>
        <v/>
      </c>
      <c r="AC94" s="6" t="str">
        <f>IF($B94="","",(IF(Atempts!AC94="","",((HLOOKUP(AC$1,'Assist Tables'!$B$1:$AY$2,2,0))-((Atempts!AC94-1)*10)))))</f>
        <v/>
      </c>
      <c r="AD94" s="6" t="str">
        <f>IF($B94="","",(IF(Atempts!AD94="","",((HLOOKUP(AD$1,'Assist Tables'!$B$1:$AY$2,2,0))-((Atempts!AD94-1)*10)))))</f>
        <v/>
      </c>
      <c r="AE94" s="6" t="str">
        <f>IF($B94="","",(IF(Atempts!AE94="","",((HLOOKUP(AE$1,'Assist Tables'!$B$1:$AY$2,2,0))-((Atempts!AE94-1)*10)))))</f>
        <v/>
      </c>
      <c r="AF94" s="6" t="str">
        <f>IF($B94="","",(IF(Atempts!AF94="","",((HLOOKUP(AF$1,'Assist Tables'!$B$1:$AY$2,2,0))-((Atempts!AF94-1)*10)))))</f>
        <v/>
      </c>
      <c r="AG94" s="6" t="str">
        <f>IF($B94="","",(IF(Atempts!AG94="","",((HLOOKUP(AG$1,'Assist Tables'!$B$1:$AY$2,2,0))-((Atempts!AG94-1)*10)))))</f>
        <v/>
      </c>
      <c r="AH94" s="6" t="str">
        <f>IF($B94="","",(IF(Atempts!AH94="","",((HLOOKUP(AH$1,'Assist Tables'!$B$1:$AY$2,2,0))-((Atempts!AH94-1)*10)))))</f>
        <v/>
      </c>
      <c r="AI94" s="6" t="str">
        <f>IF($B94="","",(IF(Atempts!AI94="","",((HLOOKUP(AI$1,'Assist Tables'!$B$1:$AY$2,2,0))-((Atempts!AI94-1)*10)))))</f>
        <v/>
      </c>
      <c r="AJ94" s="6" t="str">
        <f>IF($B94="","",(IF(Atempts!AJ94="","",((HLOOKUP(AJ$1,'Assist Tables'!$B$1:$AY$2,2,0))-((Atempts!AJ94-1)*10)))))</f>
        <v/>
      </c>
      <c r="AK94" s="6" t="str">
        <f>IF($B94="","",(IF(Atempts!AK94="","",((HLOOKUP(AK$1,'Assist Tables'!$B$1:$AY$2,2,0))-((Atempts!AK94-1)*10)))))</f>
        <v/>
      </c>
      <c r="AL94" s="6" t="str">
        <f>IF($B94="","",(IF(Atempts!AL94="","",((HLOOKUP(AL$1,'Assist Tables'!$B$1:$AY$2,2,0))-((Atempts!AL94-1)*10)))))</f>
        <v/>
      </c>
      <c r="AM94" s="6" t="str">
        <f>IF($B94="","",(IF(Atempts!AM94="","",((HLOOKUP(AM$1,'Assist Tables'!$B$1:$AY$2,2,0))-((Atempts!AM94-1)*10)))))</f>
        <v/>
      </c>
      <c r="AN94" s="6" t="str">
        <f>IF($B94="","",(IF(Atempts!AN94="","",((HLOOKUP(AN$1,'Assist Tables'!$B$1:$AY$2,2,0))-((Atempts!AN94-1)*10)))))</f>
        <v/>
      </c>
      <c r="AO94" s="6" t="str">
        <f>IF($B94="","",(IF(Atempts!AO94="","",((HLOOKUP(AO$1,'Assist Tables'!$B$1:$AY$2,2,0))-((Atempts!AO94-1)*10)))))</f>
        <v/>
      </c>
      <c r="AP94" s="6" t="str">
        <f>IF($B94="","",(IF(Atempts!AP94="","",((HLOOKUP(AP$1,'Assist Tables'!$B$1:$AY$2,2,0))-((Atempts!AP94-1)*10)))))</f>
        <v/>
      </c>
      <c r="AQ94" s="6" t="str">
        <f>IF($B94="","",(IF(Atempts!AQ94="","",((HLOOKUP(AQ$1,'Assist Tables'!$B$1:$AY$2,2,0))-((Atempts!AQ94-1)*10)))))</f>
        <v/>
      </c>
      <c r="AR94" s="6" t="str">
        <f>IF($B94="","",(IF(Atempts!AR94="","",((HLOOKUP(AR$1,'Assist Tables'!$B$1:$AY$2,2,0))-((Atempts!AR94-1)*10)))))</f>
        <v/>
      </c>
      <c r="AS94" s="6" t="str">
        <f>IF($B94="","",(IF(Atempts!AS94="","",((HLOOKUP(AS$1,'Assist Tables'!$B$1:$AY$2,2,0))-((Atempts!AS94-1)*10)))))</f>
        <v/>
      </c>
      <c r="AT94" s="6" t="str">
        <f>IF($B94="","",(IF(Atempts!AT94="","",((HLOOKUP(AT$1,'Assist Tables'!$B$1:$AY$2,2,0))-((Atempts!AT94-1)*10)))))</f>
        <v/>
      </c>
      <c r="AU94" s="6" t="str">
        <f>IF($B94="","",(IF(Atempts!AU94="","",((HLOOKUP(AU$1,'Assist Tables'!$B$1:$AY$2,2,0))-((Atempts!AU94-1)*10)))))</f>
        <v/>
      </c>
      <c r="AV94" s="6" t="str">
        <f>IF($B94="","",(IF(Atempts!AV94="","",((HLOOKUP(AV$1,'Assist Tables'!$B$1:$AY$2,2,0))-((Atempts!AV94-1)*10)))))</f>
        <v/>
      </c>
      <c r="AW94" s="6" t="str">
        <f>IF($B94="","",(IF(Atempts!AW94="","",((HLOOKUP(AW$1,'Assist Tables'!$B$1:$AY$2,2,0))-((Atempts!AW94-1)*10)))))</f>
        <v/>
      </c>
      <c r="AX94" s="6" t="str">
        <f>IF($B94="","",(IF(Atempts!AX94="","",((HLOOKUP(AX$1,'Assist Tables'!$B$1:$AY$2,2,0))-((Atempts!AX94-1)*10)))))</f>
        <v/>
      </c>
      <c r="AY94" s="6" t="str">
        <f>IF($B94="","",(IF(Atempts!AY94="","",((HLOOKUP(AY$1,'Assist Tables'!$B$1:$AY$2,2,0))-((Atempts!AY94-1)*10)))))</f>
        <v/>
      </c>
      <c r="AZ94" s="6" t="str">
        <f>IF($B94="","",(IF(Atempts!AZ94="","",((HLOOKUP(AZ$1,'Assist Tables'!$B$1:$AY$2,2,0))-((Atempts!AZ94-1)*10)))))</f>
        <v/>
      </c>
      <c r="BA94" s="2"/>
    </row>
    <row r="95" spans="1:53" ht="14.25" customHeight="1" x14ac:dyDescent="0.25">
      <c r="A95" s="19">
        <f>IF(Competitors!A95="","",Competitors!A95)</f>
        <v>94</v>
      </c>
      <c r="B95" s="25" t="str">
        <f>IF(Competitors!B95=0,"",Competitors!B95)</f>
        <v>שי  פלנבאום</v>
      </c>
      <c r="C95" s="6" t="str">
        <f>IF($B95="","",(IF(Atempts!C95="","",((HLOOKUP(C$1,'Assist Tables'!$B$1:$AY$2,2,0))-((Atempts!C95-1)*10)))))</f>
        <v/>
      </c>
      <c r="D95" s="6" t="str">
        <f>IF($B95="","",(IF(Atempts!D95="","",((HLOOKUP(D$1,'Assist Tables'!$B$1:$AY$2,2,0))-((Atempts!D95-1)*10)))))</f>
        <v/>
      </c>
      <c r="E95" s="6" t="str">
        <f>IF($B95="","",(IF(Atempts!E95="","",((HLOOKUP(E$1,'Assist Tables'!$B$1:$AY$2,2,0))-((Atempts!E95-1)*10)))))</f>
        <v/>
      </c>
      <c r="F95" s="6" t="str">
        <f>IF($B95="","",(IF(Atempts!F95="","",((HLOOKUP(F$1,'Assist Tables'!$B$1:$AY$2,2,0))-((Atempts!F95-1)*10)))))</f>
        <v/>
      </c>
      <c r="G95" s="6" t="str">
        <f>IF($B95="","",(IF(Atempts!G95="","",((HLOOKUP(G$1,'Assist Tables'!$B$1:$AY$2,2,0))-((Atempts!G95-1)*10)))))</f>
        <v/>
      </c>
      <c r="H95" s="6" t="str">
        <f>IF($B95="","",(IF(Atempts!H95="","",((HLOOKUP(H$1,'Assist Tables'!$B$1:$AY$2,2,0))-((Atempts!H95-1)*10)))))</f>
        <v/>
      </c>
      <c r="I95" s="6" t="str">
        <f>IF($B95="","",(IF(Atempts!I95="","",((HLOOKUP(I$1,'Assist Tables'!$B$1:$AY$2,2,0))-((Atempts!I95-1)*10)))))</f>
        <v/>
      </c>
      <c r="J95" s="6" t="str">
        <f>IF($B95="","",(IF(Atempts!J95="","",((HLOOKUP(J$1,'Assist Tables'!$B$1:$AY$2,2,0))-((Atempts!J95-1)*10)))))</f>
        <v/>
      </c>
      <c r="K95" s="6" t="str">
        <f>IF($B95="","",(IF(Atempts!K95="","",((HLOOKUP(K$1,'Assist Tables'!$B$1:$AY$2,2,0))-((Atempts!K95-1)*10)))))</f>
        <v/>
      </c>
      <c r="L95" s="6" t="str">
        <f>IF($B95="","",(IF(Atempts!L95="","",((HLOOKUP(L$1,'Assist Tables'!$B$1:$AY$2,2,0))-((Atempts!L95-1)*10)))))</f>
        <v/>
      </c>
      <c r="M95" s="6" t="str">
        <f>IF($B95="","",(IF(Atempts!M95="","",((HLOOKUP(M$1,'Assist Tables'!$B$1:$AY$2,2,0))-((Atempts!M95-1)*10)))))</f>
        <v/>
      </c>
      <c r="N95" s="6" t="str">
        <f>IF($B95="","",(IF(Atempts!N95="","",((HLOOKUP(N$1,'Assist Tables'!$B$1:$AY$2,2,0))-((Atempts!N95-1)*10)))))</f>
        <v/>
      </c>
      <c r="O95" s="6" t="str">
        <f>IF($B95="","",(IF(Atempts!O95="","",((HLOOKUP(O$1,'Assist Tables'!$B$1:$AY$2,2,0))-((Atempts!O95-1)*10)))))</f>
        <v/>
      </c>
      <c r="P95" s="6" t="str">
        <f>IF($B95="","",(IF(Atempts!P95="","",((HLOOKUP(P$1,'Assist Tables'!$B$1:$AY$2,2,0))-((Atempts!P95-1)*10)))))</f>
        <v/>
      </c>
      <c r="Q95" s="6" t="str">
        <f>IF($B95="","",(IF(Atempts!Q95="","",((HLOOKUP(Q$1,'Assist Tables'!$B$1:$AY$2,2,0))-((Atempts!Q95-1)*10)))))</f>
        <v/>
      </c>
      <c r="R95" s="6" t="str">
        <f>IF($B95="","",(IF(Atempts!R95="","",((HLOOKUP(R$1,'Assist Tables'!$B$1:$AY$2,2,0))-((Atempts!R95-1)*10)))))</f>
        <v/>
      </c>
      <c r="S95" s="6" t="str">
        <f>IF($B95="","",(IF(Atempts!S95="","",((HLOOKUP(S$1,'Assist Tables'!$B$1:$AY$2,2,0))-((Atempts!S95-1)*10)))))</f>
        <v/>
      </c>
      <c r="T95" s="6" t="str">
        <f>IF($B95="","",(IF(Atempts!T95="","",((HLOOKUP(T$1,'Assist Tables'!$B$1:$AY$2,2,0))-((Atempts!T95-1)*10)))))</f>
        <v/>
      </c>
      <c r="U95" s="6" t="str">
        <f>IF($B95="","",(IF(Atempts!U95="","",((HLOOKUP(U$1,'Assist Tables'!$B$1:$AY$2,2,0))-((Atempts!U95-1)*10)))))</f>
        <v/>
      </c>
      <c r="V95" s="6" t="str">
        <f>IF($B95="","",(IF(Atempts!V95="","",((HLOOKUP(V$1,'Assist Tables'!$B$1:$AY$2,2,0))-((Atempts!V95-1)*10)))))</f>
        <v/>
      </c>
      <c r="W95" s="6" t="str">
        <f>IF($B95="","",(IF(Atempts!W95="","",((HLOOKUP(W$1,'Assist Tables'!$B$1:$AY$2,2,0))-((Atempts!W95-1)*10)))))</f>
        <v/>
      </c>
      <c r="X95" s="6" t="str">
        <f>IF($B95="","",(IF(Atempts!X95="","",((HLOOKUP(X$1,'Assist Tables'!$B$1:$AY$2,2,0))-((Atempts!X95-1)*10)))))</f>
        <v/>
      </c>
      <c r="Y95" s="6" t="str">
        <f>IF($B95="","",(IF(Atempts!Y95="","",((HLOOKUP(Y$1,'Assist Tables'!$B$1:$AY$2,2,0))-((Atempts!Y95-1)*10)))))</f>
        <v/>
      </c>
      <c r="Z95" s="6" t="str">
        <f>IF($B95="","",(IF(Atempts!Z95="","",((HLOOKUP(Z$1,'Assist Tables'!$B$1:$AY$2,2,0))-((Atempts!Z95-1)*10)))))</f>
        <v/>
      </c>
      <c r="AA95" s="6" t="str">
        <f>IF($B95="","",(IF(Atempts!AA95="","",((HLOOKUP(AA$1,'Assist Tables'!$B$1:$AY$2,2,0))-((Atempts!AA95-1)*10)))))</f>
        <v/>
      </c>
      <c r="AB95" s="6" t="str">
        <f>IF($B95="","",(IF(Atempts!AB95="","",((HLOOKUP(AB$1,'Assist Tables'!$B$1:$AY$2,2,0))-((Atempts!AB95-1)*10)))))</f>
        <v/>
      </c>
      <c r="AC95" s="6" t="str">
        <f>IF($B95="","",(IF(Atempts!AC95="","",((HLOOKUP(AC$1,'Assist Tables'!$B$1:$AY$2,2,0))-((Atempts!AC95-1)*10)))))</f>
        <v/>
      </c>
      <c r="AD95" s="6" t="str">
        <f>IF($B95="","",(IF(Atempts!AD95="","",((HLOOKUP(AD$1,'Assist Tables'!$B$1:$AY$2,2,0))-((Atempts!AD95-1)*10)))))</f>
        <v/>
      </c>
      <c r="AE95" s="6" t="str">
        <f>IF($B95="","",(IF(Atempts!AE95="","",((HLOOKUP(AE$1,'Assist Tables'!$B$1:$AY$2,2,0))-((Atempts!AE95-1)*10)))))</f>
        <v/>
      </c>
      <c r="AF95" s="6" t="str">
        <f>IF($B95="","",(IF(Atempts!AF95="","",((HLOOKUP(AF$1,'Assist Tables'!$B$1:$AY$2,2,0))-((Atempts!AF95-1)*10)))))</f>
        <v/>
      </c>
      <c r="AG95" s="6" t="str">
        <f>IF($B95="","",(IF(Atempts!AG95="","",((HLOOKUP(AG$1,'Assist Tables'!$B$1:$AY$2,2,0))-((Atempts!AG95-1)*10)))))</f>
        <v/>
      </c>
      <c r="AH95" s="6" t="str">
        <f>IF($B95="","",(IF(Atempts!AH95="","",((HLOOKUP(AH$1,'Assist Tables'!$B$1:$AY$2,2,0))-((Atempts!AH95-1)*10)))))</f>
        <v/>
      </c>
      <c r="AI95" s="6" t="str">
        <f>IF($B95="","",(IF(Atempts!AI95="","",((HLOOKUP(AI$1,'Assist Tables'!$B$1:$AY$2,2,0))-((Atempts!AI95-1)*10)))))</f>
        <v/>
      </c>
      <c r="AJ95" s="6" t="str">
        <f>IF($B95="","",(IF(Atempts!AJ95="","",((HLOOKUP(AJ$1,'Assist Tables'!$B$1:$AY$2,2,0))-((Atempts!AJ95-1)*10)))))</f>
        <v/>
      </c>
      <c r="AK95" s="6" t="str">
        <f>IF($B95="","",(IF(Atempts!AK95="","",((HLOOKUP(AK$1,'Assist Tables'!$B$1:$AY$2,2,0))-((Atempts!AK95-1)*10)))))</f>
        <v/>
      </c>
      <c r="AL95" s="6" t="str">
        <f>IF($B95="","",(IF(Atempts!AL95="","",((HLOOKUP(AL$1,'Assist Tables'!$B$1:$AY$2,2,0))-((Atempts!AL95-1)*10)))))</f>
        <v/>
      </c>
      <c r="AM95" s="6" t="str">
        <f>IF($B95="","",(IF(Atempts!AM95="","",((HLOOKUP(AM$1,'Assist Tables'!$B$1:$AY$2,2,0))-((Atempts!AM95-1)*10)))))</f>
        <v/>
      </c>
      <c r="AN95" s="6" t="str">
        <f>IF($B95="","",(IF(Atempts!AN95="","",((HLOOKUP(AN$1,'Assist Tables'!$B$1:$AY$2,2,0))-((Atempts!AN95-1)*10)))))</f>
        <v/>
      </c>
      <c r="AO95" s="6" t="str">
        <f>IF($B95="","",(IF(Atempts!AO95="","",((HLOOKUP(AO$1,'Assist Tables'!$B$1:$AY$2,2,0))-((Atempts!AO95-1)*10)))))</f>
        <v/>
      </c>
      <c r="AP95" s="6" t="str">
        <f>IF($B95="","",(IF(Atempts!AP95="","",((HLOOKUP(AP$1,'Assist Tables'!$B$1:$AY$2,2,0))-((Atempts!AP95-1)*10)))))</f>
        <v/>
      </c>
      <c r="AQ95" s="6" t="str">
        <f>IF($B95="","",(IF(Atempts!AQ95="","",((HLOOKUP(AQ$1,'Assist Tables'!$B$1:$AY$2,2,0))-((Atempts!AQ95-1)*10)))))</f>
        <v/>
      </c>
      <c r="AR95" s="6" t="str">
        <f>IF($B95="","",(IF(Atempts!AR95="","",((HLOOKUP(AR$1,'Assist Tables'!$B$1:$AY$2,2,0))-((Atempts!AR95-1)*10)))))</f>
        <v/>
      </c>
      <c r="AS95" s="6" t="str">
        <f>IF($B95="","",(IF(Atempts!AS95="","",((HLOOKUP(AS$1,'Assist Tables'!$B$1:$AY$2,2,0))-((Atempts!AS95-1)*10)))))</f>
        <v/>
      </c>
      <c r="AT95" s="6" t="str">
        <f>IF($B95="","",(IF(Atempts!AT95="","",((HLOOKUP(AT$1,'Assist Tables'!$B$1:$AY$2,2,0))-((Atempts!AT95-1)*10)))))</f>
        <v/>
      </c>
      <c r="AU95" s="6" t="str">
        <f>IF($B95="","",(IF(Atempts!AU95="","",((HLOOKUP(AU$1,'Assist Tables'!$B$1:$AY$2,2,0))-((Atempts!AU95-1)*10)))))</f>
        <v/>
      </c>
      <c r="AV95" s="6" t="str">
        <f>IF($B95="","",(IF(Atempts!AV95="","",((HLOOKUP(AV$1,'Assist Tables'!$B$1:$AY$2,2,0))-((Atempts!AV95-1)*10)))))</f>
        <v/>
      </c>
      <c r="AW95" s="6" t="str">
        <f>IF($B95="","",(IF(Atempts!AW95="","",((HLOOKUP(AW$1,'Assist Tables'!$B$1:$AY$2,2,0))-((Atempts!AW95-1)*10)))))</f>
        <v/>
      </c>
      <c r="AX95" s="6" t="str">
        <f>IF($B95="","",(IF(Atempts!AX95="","",((HLOOKUP(AX$1,'Assist Tables'!$B$1:$AY$2,2,0))-((Atempts!AX95-1)*10)))))</f>
        <v/>
      </c>
      <c r="AY95" s="6" t="str">
        <f>IF($B95="","",(IF(Atempts!AY95="","",((HLOOKUP(AY$1,'Assist Tables'!$B$1:$AY$2,2,0))-((Atempts!AY95-1)*10)))))</f>
        <v/>
      </c>
      <c r="AZ95" s="6" t="str">
        <f>IF($B95="","",(IF(Atempts!AZ95="","",((HLOOKUP(AZ$1,'Assist Tables'!$B$1:$AY$2,2,0))-((Atempts!AZ95-1)*10)))))</f>
        <v/>
      </c>
      <c r="BA95" s="2"/>
    </row>
    <row r="96" spans="1:53" ht="14.25" customHeight="1" x14ac:dyDescent="0.25">
      <c r="A96" s="19">
        <f>IF(Competitors!A96="","",Competitors!A96)</f>
        <v>95</v>
      </c>
      <c r="B96" s="25" t="str">
        <f>IF(Competitors!B96=0,"",Competitors!B96)</f>
        <v>שני שינברג באדר</v>
      </c>
      <c r="C96" s="6" t="str">
        <f>IF($B96="","",(IF(Atempts!C96="","",((HLOOKUP(C$1,'Assist Tables'!$B$1:$AY$2,2,0))-((Atempts!C96-1)*10)))))</f>
        <v/>
      </c>
      <c r="D96" s="6" t="str">
        <f>IF($B96="","",(IF(Atempts!D96="","",((HLOOKUP(D$1,'Assist Tables'!$B$1:$AY$2,2,0))-((Atempts!D96-1)*10)))))</f>
        <v/>
      </c>
      <c r="E96" s="6" t="str">
        <f>IF($B96="","",(IF(Atempts!E96="","",((HLOOKUP(E$1,'Assist Tables'!$B$1:$AY$2,2,0))-((Atempts!E96-1)*10)))))</f>
        <v/>
      </c>
      <c r="F96" s="6" t="str">
        <f>IF($B96="","",(IF(Atempts!F96="","",((HLOOKUP(F$1,'Assist Tables'!$B$1:$AY$2,2,0))-((Atempts!F96-1)*10)))))</f>
        <v/>
      </c>
      <c r="G96" s="6" t="str">
        <f>IF($B96="","",(IF(Atempts!G96="","",((HLOOKUP(G$1,'Assist Tables'!$B$1:$AY$2,2,0))-((Atempts!G96-1)*10)))))</f>
        <v/>
      </c>
      <c r="H96" s="6" t="str">
        <f>IF($B96="","",(IF(Atempts!H96="","",((HLOOKUP(H$1,'Assist Tables'!$B$1:$AY$2,2,0))-((Atempts!H96-1)*10)))))</f>
        <v/>
      </c>
      <c r="I96" s="6" t="str">
        <f>IF($B96="","",(IF(Atempts!I96="","",((HLOOKUP(I$1,'Assist Tables'!$B$1:$AY$2,2,0))-((Atempts!I96-1)*10)))))</f>
        <v/>
      </c>
      <c r="J96" s="6" t="str">
        <f>IF($B96="","",(IF(Atempts!J96="","",((HLOOKUP(J$1,'Assist Tables'!$B$1:$AY$2,2,0))-((Atempts!J96-1)*10)))))</f>
        <v/>
      </c>
      <c r="K96" s="6" t="str">
        <f>IF($B96="","",(IF(Atempts!K96="","",((HLOOKUP(K$1,'Assist Tables'!$B$1:$AY$2,2,0))-((Atempts!K96-1)*10)))))</f>
        <v/>
      </c>
      <c r="L96" s="6" t="str">
        <f>IF($B96="","",(IF(Atempts!L96="","",((HLOOKUP(L$1,'Assist Tables'!$B$1:$AY$2,2,0))-((Atempts!L96-1)*10)))))</f>
        <v/>
      </c>
      <c r="M96" s="6" t="str">
        <f>IF($B96="","",(IF(Atempts!M96="","",((HLOOKUP(M$1,'Assist Tables'!$B$1:$AY$2,2,0))-((Atempts!M96-1)*10)))))</f>
        <v/>
      </c>
      <c r="N96" s="6" t="str">
        <f>IF($B96="","",(IF(Atempts!N96="","",((HLOOKUP(N$1,'Assist Tables'!$B$1:$AY$2,2,0))-((Atempts!N96-1)*10)))))</f>
        <v/>
      </c>
      <c r="O96" s="6" t="str">
        <f>IF($B96="","",(IF(Atempts!O96="","",((HLOOKUP(O$1,'Assist Tables'!$B$1:$AY$2,2,0))-((Atempts!O96-1)*10)))))</f>
        <v/>
      </c>
      <c r="P96" s="6" t="str">
        <f>IF($B96="","",(IF(Atempts!P96="","",((HLOOKUP(P$1,'Assist Tables'!$B$1:$AY$2,2,0))-((Atempts!P96-1)*10)))))</f>
        <v/>
      </c>
      <c r="Q96" s="6" t="str">
        <f>IF($B96="","",(IF(Atempts!Q96="","",((HLOOKUP(Q$1,'Assist Tables'!$B$1:$AY$2,2,0))-((Atempts!Q96-1)*10)))))</f>
        <v/>
      </c>
      <c r="R96" s="6" t="str">
        <f>IF($B96="","",(IF(Atempts!R96="","",((HLOOKUP(R$1,'Assist Tables'!$B$1:$AY$2,2,0))-((Atempts!R96-1)*10)))))</f>
        <v/>
      </c>
      <c r="S96" s="6" t="str">
        <f>IF($B96="","",(IF(Atempts!S96="","",((HLOOKUP(S$1,'Assist Tables'!$B$1:$AY$2,2,0))-((Atempts!S96-1)*10)))))</f>
        <v/>
      </c>
      <c r="T96" s="6" t="str">
        <f>IF($B96="","",(IF(Atempts!T96="","",((HLOOKUP(T$1,'Assist Tables'!$B$1:$AY$2,2,0))-((Atempts!T96-1)*10)))))</f>
        <v/>
      </c>
      <c r="U96" s="6" t="str">
        <f>IF($B96="","",(IF(Atempts!U96="","",((HLOOKUP(U$1,'Assist Tables'!$B$1:$AY$2,2,0))-((Atempts!U96-1)*10)))))</f>
        <v/>
      </c>
      <c r="V96" s="6" t="str">
        <f>IF($B96="","",(IF(Atempts!V96="","",((HLOOKUP(V$1,'Assist Tables'!$B$1:$AY$2,2,0))-((Atempts!V96-1)*10)))))</f>
        <v/>
      </c>
      <c r="W96" s="6" t="str">
        <f>IF($B96="","",(IF(Atempts!W96="","",((HLOOKUP(W$1,'Assist Tables'!$B$1:$AY$2,2,0))-((Atempts!W96-1)*10)))))</f>
        <v/>
      </c>
      <c r="X96" s="6" t="str">
        <f>IF($B96="","",(IF(Atempts!X96="","",((HLOOKUP(X$1,'Assist Tables'!$B$1:$AY$2,2,0))-((Atempts!X96-1)*10)))))</f>
        <v/>
      </c>
      <c r="Y96" s="6" t="str">
        <f>IF($B96="","",(IF(Atempts!Y96="","",((HLOOKUP(Y$1,'Assist Tables'!$B$1:$AY$2,2,0))-((Atempts!Y96-1)*10)))))</f>
        <v/>
      </c>
      <c r="Z96" s="6" t="str">
        <f>IF($B96="","",(IF(Atempts!Z96="","",((HLOOKUP(Z$1,'Assist Tables'!$B$1:$AY$2,2,0))-((Atempts!Z96-1)*10)))))</f>
        <v/>
      </c>
      <c r="AA96" s="6" t="str">
        <f>IF($B96="","",(IF(Atempts!AA96="","",((HLOOKUP(AA$1,'Assist Tables'!$B$1:$AY$2,2,0))-((Atempts!AA96-1)*10)))))</f>
        <v/>
      </c>
      <c r="AB96" s="6" t="str">
        <f>IF($B96="","",(IF(Atempts!AB96="","",((HLOOKUP(AB$1,'Assist Tables'!$B$1:$AY$2,2,0))-((Atempts!AB96-1)*10)))))</f>
        <v/>
      </c>
      <c r="AC96" s="6" t="str">
        <f>IF($B96="","",(IF(Atempts!AC96="","",((HLOOKUP(AC$1,'Assist Tables'!$B$1:$AY$2,2,0))-((Atempts!AC96-1)*10)))))</f>
        <v/>
      </c>
      <c r="AD96" s="6" t="str">
        <f>IF($B96="","",(IF(Atempts!AD96="","",((HLOOKUP(AD$1,'Assist Tables'!$B$1:$AY$2,2,0))-((Atempts!AD96-1)*10)))))</f>
        <v/>
      </c>
      <c r="AE96" s="6" t="str">
        <f>IF($B96="","",(IF(Atempts!AE96="","",((HLOOKUP(AE$1,'Assist Tables'!$B$1:$AY$2,2,0))-((Atempts!AE96-1)*10)))))</f>
        <v/>
      </c>
      <c r="AF96" s="6" t="str">
        <f>IF($B96="","",(IF(Atempts!AF96="","",((HLOOKUP(AF$1,'Assist Tables'!$B$1:$AY$2,2,0))-((Atempts!AF96-1)*10)))))</f>
        <v/>
      </c>
      <c r="AG96" s="6" t="str">
        <f>IF($B96="","",(IF(Atempts!AG96="","",((HLOOKUP(AG$1,'Assist Tables'!$B$1:$AY$2,2,0))-((Atempts!AG96-1)*10)))))</f>
        <v/>
      </c>
      <c r="AH96" s="6" t="str">
        <f>IF($B96="","",(IF(Atempts!AH96="","",((HLOOKUP(AH$1,'Assist Tables'!$B$1:$AY$2,2,0))-((Atempts!AH96-1)*10)))))</f>
        <v/>
      </c>
      <c r="AI96" s="6" t="str">
        <f>IF($B96="","",(IF(Atempts!AI96="","",((HLOOKUP(AI$1,'Assist Tables'!$B$1:$AY$2,2,0))-((Atempts!AI96-1)*10)))))</f>
        <v/>
      </c>
      <c r="AJ96" s="6" t="str">
        <f>IF($B96="","",(IF(Atempts!AJ96="","",((HLOOKUP(AJ$1,'Assist Tables'!$B$1:$AY$2,2,0))-((Atempts!AJ96-1)*10)))))</f>
        <v/>
      </c>
      <c r="AK96" s="6" t="str">
        <f>IF($B96="","",(IF(Atempts!AK96="","",((HLOOKUP(AK$1,'Assist Tables'!$B$1:$AY$2,2,0))-((Atempts!AK96-1)*10)))))</f>
        <v/>
      </c>
      <c r="AL96" s="6" t="str">
        <f>IF($B96="","",(IF(Atempts!AL96="","",((HLOOKUP(AL$1,'Assist Tables'!$B$1:$AY$2,2,0))-((Atempts!AL96-1)*10)))))</f>
        <v/>
      </c>
      <c r="AM96" s="6" t="str">
        <f>IF($B96="","",(IF(Atempts!AM96="","",((HLOOKUP(AM$1,'Assist Tables'!$B$1:$AY$2,2,0))-((Atempts!AM96-1)*10)))))</f>
        <v/>
      </c>
      <c r="AN96" s="6" t="str">
        <f>IF($B96="","",(IF(Atempts!AN96="","",((HLOOKUP(AN$1,'Assist Tables'!$B$1:$AY$2,2,0))-((Atempts!AN96-1)*10)))))</f>
        <v/>
      </c>
      <c r="AO96" s="6" t="str">
        <f>IF($B96="","",(IF(Atempts!AO96="","",((HLOOKUP(AO$1,'Assist Tables'!$B$1:$AY$2,2,0))-((Atempts!AO96-1)*10)))))</f>
        <v/>
      </c>
      <c r="AP96" s="6" t="str">
        <f>IF($B96="","",(IF(Atempts!AP96="","",((HLOOKUP(AP$1,'Assist Tables'!$B$1:$AY$2,2,0))-((Atempts!AP96-1)*10)))))</f>
        <v/>
      </c>
      <c r="AQ96" s="6" t="str">
        <f>IF($B96="","",(IF(Atempts!AQ96="","",((HLOOKUP(AQ$1,'Assist Tables'!$B$1:$AY$2,2,0))-((Atempts!AQ96-1)*10)))))</f>
        <v/>
      </c>
      <c r="AR96" s="6" t="str">
        <f>IF($B96="","",(IF(Atempts!AR96="","",((HLOOKUP(AR$1,'Assist Tables'!$B$1:$AY$2,2,0))-((Atempts!AR96-1)*10)))))</f>
        <v/>
      </c>
      <c r="AS96" s="6" t="str">
        <f>IF($B96="","",(IF(Atempts!AS96="","",((HLOOKUP(AS$1,'Assist Tables'!$B$1:$AY$2,2,0))-((Atempts!AS96-1)*10)))))</f>
        <v/>
      </c>
      <c r="AT96" s="6" t="str">
        <f>IF($B96="","",(IF(Atempts!AT96="","",((HLOOKUP(AT$1,'Assist Tables'!$B$1:$AY$2,2,0))-((Atempts!AT96-1)*10)))))</f>
        <v/>
      </c>
      <c r="AU96" s="6" t="str">
        <f>IF($B96="","",(IF(Atempts!AU96="","",((HLOOKUP(AU$1,'Assist Tables'!$B$1:$AY$2,2,0))-((Atempts!AU96-1)*10)))))</f>
        <v/>
      </c>
      <c r="AV96" s="6" t="str">
        <f>IF($B96="","",(IF(Atempts!AV96="","",((HLOOKUP(AV$1,'Assist Tables'!$B$1:$AY$2,2,0))-((Atempts!AV96-1)*10)))))</f>
        <v/>
      </c>
      <c r="AW96" s="6" t="str">
        <f>IF($B96="","",(IF(Atempts!AW96="","",((HLOOKUP(AW$1,'Assist Tables'!$B$1:$AY$2,2,0))-((Atempts!AW96-1)*10)))))</f>
        <v/>
      </c>
      <c r="AX96" s="6" t="str">
        <f>IF($B96="","",(IF(Atempts!AX96="","",((HLOOKUP(AX$1,'Assist Tables'!$B$1:$AY$2,2,0))-((Atempts!AX96-1)*10)))))</f>
        <v/>
      </c>
      <c r="AY96" s="6" t="str">
        <f>IF($B96="","",(IF(Atempts!AY96="","",((HLOOKUP(AY$1,'Assist Tables'!$B$1:$AY$2,2,0))-((Atempts!AY96-1)*10)))))</f>
        <v/>
      </c>
      <c r="AZ96" s="6" t="str">
        <f>IF($B96="","",(IF(Atempts!AZ96="","",((HLOOKUP(AZ$1,'Assist Tables'!$B$1:$AY$2,2,0))-((Atempts!AZ96-1)*10)))))</f>
        <v/>
      </c>
      <c r="BA96" s="2"/>
    </row>
    <row r="97" spans="1:53" ht="14.25" customHeight="1" x14ac:dyDescent="0.25">
      <c r="A97" s="19">
        <f>IF(Competitors!A97="","",Competitors!A97)</f>
        <v>96</v>
      </c>
      <c r="B97" s="25" t="str">
        <f>IF(Competitors!B97=0,"",Competitors!B97)</f>
        <v>שקד היינמן</v>
      </c>
      <c r="C97" s="6" t="str">
        <f>IF($B97="","",(IF(Atempts!C97="","",((HLOOKUP(C$1,'Assist Tables'!$B$1:$AY$2,2,0))-((Atempts!C97-1)*10)))))</f>
        <v/>
      </c>
      <c r="D97" s="6" t="str">
        <f>IF($B97="","",(IF(Atempts!D97="","",((HLOOKUP(D$1,'Assist Tables'!$B$1:$AY$2,2,0))-((Atempts!D97-1)*10)))))</f>
        <v/>
      </c>
      <c r="E97" s="6" t="str">
        <f>IF($B97="","",(IF(Atempts!E97="","",((HLOOKUP(E$1,'Assist Tables'!$B$1:$AY$2,2,0))-((Atempts!E97-1)*10)))))</f>
        <v/>
      </c>
      <c r="F97" s="6" t="str">
        <f>IF($B97="","",(IF(Atempts!F97="","",((HLOOKUP(F$1,'Assist Tables'!$B$1:$AY$2,2,0))-((Atempts!F97-1)*10)))))</f>
        <v/>
      </c>
      <c r="G97" s="6" t="str">
        <f>IF($B97="","",(IF(Atempts!G97="","",((HLOOKUP(G$1,'Assist Tables'!$B$1:$AY$2,2,0))-((Atempts!G97-1)*10)))))</f>
        <v/>
      </c>
      <c r="H97" s="6" t="str">
        <f>IF($B97="","",(IF(Atempts!H97="","",((HLOOKUP(H$1,'Assist Tables'!$B$1:$AY$2,2,0))-((Atempts!H97-1)*10)))))</f>
        <v/>
      </c>
      <c r="I97" s="6" t="str">
        <f>IF($B97="","",(IF(Atempts!I97="","",((HLOOKUP(I$1,'Assist Tables'!$B$1:$AY$2,2,0))-((Atempts!I97-1)*10)))))</f>
        <v/>
      </c>
      <c r="J97" s="6" t="str">
        <f>IF($B97="","",(IF(Atempts!J97="","",((HLOOKUP(J$1,'Assist Tables'!$B$1:$AY$2,2,0))-((Atempts!J97-1)*10)))))</f>
        <v/>
      </c>
      <c r="K97" s="6" t="str">
        <f>IF($B97="","",(IF(Atempts!K97="","",((HLOOKUP(K$1,'Assist Tables'!$B$1:$AY$2,2,0))-((Atempts!K97-1)*10)))))</f>
        <v/>
      </c>
      <c r="L97" s="6" t="str">
        <f>IF($B97="","",(IF(Atempts!L97="","",((HLOOKUP(L$1,'Assist Tables'!$B$1:$AY$2,2,0))-((Atempts!L97-1)*10)))))</f>
        <v/>
      </c>
      <c r="M97" s="6" t="str">
        <f>IF($B97="","",(IF(Atempts!M97="","",((HLOOKUP(M$1,'Assist Tables'!$B$1:$AY$2,2,0))-((Atempts!M97-1)*10)))))</f>
        <v/>
      </c>
      <c r="N97" s="6" t="str">
        <f>IF($B97="","",(IF(Atempts!N97="","",((HLOOKUP(N$1,'Assist Tables'!$B$1:$AY$2,2,0))-((Atempts!N97-1)*10)))))</f>
        <v/>
      </c>
      <c r="O97" s="6" t="str">
        <f>IF($B97="","",(IF(Atempts!O97="","",((HLOOKUP(O$1,'Assist Tables'!$B$1:$AY$2,2,0))-((Atempts!O97-1)*10)))))</f>
        <v/>
      </c>
      <c r="P97" s="6" t="str">
        <f>IF($B97="","",(IF(Atempts!P97="","",((HLOOKUP(P$1,'Assist Tables'!$B$1:$AY$2,2,0))-((Atempts!P97-1)*10)))))</f>
        <v/>
      </c>
      <c r="Q97" s="6" t="str">
        <f>IF($B97="","",(IF(Atempts!Q97="","",((HLOOKUP(Q$1,'Assist Tables'!$B$1:$AY$2,2,0))-((Atempts!Q97-1)*10)))))</f>
        <v/>
      </c>
      <c r="R97" s="6" t="str">
        <f>IF($B97="","",(IF(Atempts!R97="","",((HLOOKUP(R$1,'Assist Tables'!$B$1:$AY$2,2,0))-((Atempts!R97-1)*10)))))</f>
        <v/>
      </c>
      <c r="S97" s="6" t="str">
        <f>IF($B97="","",(IF(Atempts!S97="","",((HLOOKUP(S$1,'Assist Tables'!$B$1:$AY$2,2,0))-((Atempts!S97-1)*10)))))</f>
        <v/>
      </c>
      <c r="T97" s="6" t="str">
        <f>IF($B97="","",(IF(Atempts!T97="","",((HLOOKUP(T$1,'Assist Tables'!$B$1:$AY$2,2,0))-((Atempts!T97-1)*10)))))</f>
        <v/>
      </c>
      <c r="U97" s="6" t="str">
        <f>IF($B97="","",(IF(Atempts!U97="","",((HLOOKUP(U$1,'Assist Tables'!$B$1:$AY$2,2,0))-((Atempts!U97-1)*10)))))</f>
        <v/>
      </c>
      <c r="V97" s="6" t="str">
        <f>IF($B97="","",(IF(Atempts!V97="","",((HLOOKUP(V$1,'Assist Tables'!$B$1:$AY$2,2,0))-((Atempts!V97-1)*10)))))</f>
        <v/>
      </c>
      <c r="W97" s="6" t="str">
        <f>IF($B97="","",(IF(Atempts!W97="","",((HLOOKUP(W$1,'Assist Tables'!$B$1:$AY$2,2,0))-((Atempts!W97-1)*10)))))</f>
        <v/>
      </c>
      <c r="X97" s="6" t="str">
        <f>IF($B97="","",(IF(Atempts!X97="","",((HLOOKUP(X$1,'Assist Tables'!$B$1:$AY$2,2,0))-((Atempts!X97-1)*10)))))</f>
        <v/>
      </c>
      <c r="Y97" s="6" t="str">
        <f>IF($B97="","",(IF(Atempts!Y97="","",((HLOOKUP(Y$1,'Assist Tables'!$B$1:$AY$2,2,0))-((Atempts!Y97-1)*10)))))</f>
        <v/>
      </c>
      <c r="Z97" s="6" t="str">
        <f>IF($B97="","",(IF(Atempts!Z97="","",((HLOOKUP(Z$1,'Assist Tables'!$B$1:$AY$2,2,0))-((Atempts!Z97-1)*10)))))</f>
        <v/>
      </c>
      <c r="AA97" s="6" t="str">
        <f>IF($B97="","",(IF(Atempts!AA97="","",((HLOOKUP(AA$1,'Assist Tables'!$B$1:$AY$2,2,0))-((Atempts!AA97-1)*10)))))</f>
        <v/>
      </c>
      <c r="AB97" s="6" t="str">
        <f>IF($B97="","",(IF(Atempts!AB97="","",((HLOOKUP(AB$1,'Assist Tables'!$B$1:$AY$2,2,0))-((Atempts!AB97-1)*10)))))</f>
        <v/>
      </c>
      <c r="AC97" s="6" t="str">
        <f>IF($B97="","",(IF(Atempts!AC97="","",((HLOOKUP(AC$1,'Assist Tables'!$B$1:$AY$2,2,0))-((Atempts!AC97-1)*10)))))</f>
        <v/>
      </c>
      <c r="AD97" s="6" t="str">
        <f>IF($B97="","",(IF(Atempts!AD97="","",((HLOOKUP(AD$1,'Assist Tables'!$B$1:$AY$2,2,0))-((Atempts!AD97-1)*10)))))</f>
        <v/>
      </c>
      <c r="AE97" s="6" t="str">
        <f>IF($B97="","",(IF(Atempts!AE97="","",((HLOOKUP(AE$1,'Assist Tables'!$B$1:$AY$2,2,0))-((Atempts!AE97-1)*10)))))</f>
        <v/>
      </c>
      <c r="AF97" s="6" t="str">
        <f>IF($B97="","",(IF(Atempts!AF97="","",((HLOOKUP(AF$1,'Assist Tables'!$B$1:$AY$2,2,0))-((Atempts!AF97-1)*10)))))</f>
        <v/>
      </c>
      <c r="AG97" s="6" t="str">
        <f>IF($B97="","",(IF(Atempts!AG97="","",((HLOOKUP(AG$1,'Assist Tables'!$B$1:$AY$2,2,0))-((Atempts!AG97-1)*10)))))</f>
        <v/>
      </c>
      <c r="AH97" s="6" t="str">
        <f>IF($B97="","",(IF(Atempts!AH97="","",((HLOOKUP(AH$1,'Assist Tables'!$B$1:$AY$2,2,0))-((Atempts!AH97-1)*10)))))</f>
        <v/>
      </c>
      <c r="AI97" s="6" t="str">
        <f>IF($B97="","",(IF(Atempts!AI97="","",((HLOOKUP(AI$1,'Assist Tables'!$B$1:$AY$2,2,0))-((Atempts!AI97-1)*10)))))</f>
        <v/>
      </c>
      <c r="AJ97" s="6" t="str">
        <f>IF($B97="","",(IF(Atempts!AJ97="","",((HLOOKUP(AJ$1,'Assist Tables'!$B$1:$AY$2,2,0))-((Atempts!AJ97-1)*10)))))</f>
        <v/>
      </c>
      <c r="AK97" s="6" t="str">
        <f>IF($B97="","",(IF(Atempts!AK97="","",((HLOOKUP(AK$1,'Assist Tables'!$B$1:$AY$2,2,0))-((Atempts!AK97-1)*10)))))</f>
        <v/>
      </c>
      <c r="AL97" s="6" t="str">
        <f>IF($B97="","",(IF(Atempts!AL97="","",((HLOOKUP(AL$1,'Assist Tables'!$B$1:$AY$2,2,0))-((Atempts!AL97-1)*10)))))</f>
        <v/>
      </c>
      <c r="AM97" s="6" t="str">
        <f>IF($B97="","",(IF(Atempts!AM97="","",((HLOOKUP(AM$1,'Assist Tables'!$B$1:$AY$2,2,0))-((Atempts!AM97-1)*10)))))</f>
        <v/>
      </c>
      <c r="AN97" s="6" t="str">
        <f>IF($B97="","",(IF(Atempts!AN97="","",((HLOOKUP(AN$1,'Assist Tables'!$B$1:$AY$2,2,0))-((Atempts!AN97-1)*10)))))</f>
        <v/>
      </c>
      <c r="AO97" s="6" t="str">
        <f>IF($B97="","",(IF(Atempts!AO97="","",((HLOOKUP(AO$1,'Assist Tables'!$B$1:$AY$2,2,0))-((Atempts!AO97-1)*10)))))</f>
        <v/>
      </c>
      <c r="AP97" s="6" t="str">
        <f>IF($B97="","",(IF(Atempts!AP97="","",((HLOOKUP(AP$1,'Assist Tables'!$B$1:$AY$2,2,0))-((Atempts!AP97-1)*10)))))</f>
        <v/>
      </c>
      <c r="AQ97" s="6" t="str">
        <f>IF($B97="","",(IF(Atempts!AQ97="","",((HLOOKUP(AQ$1,'Assist Tables'!$B$1:$AY$2,2,0))-((Atempts!AQ97-1)*10)))))</f>
        <v/>
      </c>
      <c r="AR97" s="6" t="str">
        <f>IF($B97="","",(IF(Atempts!AR97="","",((HLOOKUP(AR$1,'Assist Tables'!$B$1:$AY$2,2,0))-((Atempts!AR97-1)*10)))))</f>
        <v/>
      </c>
      <c r="AS97" s="6" t="str">
        <f>IF($B97="","",(IF(Atempts!AS97="","",((HLOOKUP(AS$1,'Assist Tables'!$B$1:$AY$2,2,0))-((Atempts!AS97-1)*10)))))</f>
        <v/>
      </c>
      <c r="AT97" s="6" t="str">
        <f>IF($B97="","",(IF(Atempts!AT97="","",((HLOOKUP(AT$1,'Assist Tables'!$B$1:$AY$2,2,0))-((Atempts!AT97-1)*10)))))</f>
        <v/>
      </c>
      <c r="AU97" s="6" t="str">
        <f>IF($B97="","",(IF(Atempts!AU97="","",((HLOOKUP(AU$1,'Assist Tables'!$B$1:$AY$2,2,0))-((Atempts!AU97-1)*10)))))</f>
        <v/>
      </c>
      <c r="AV97" s="6" t="str">
        <f>IF($B97="","",(IF(Atempts!AV97="","",((HLOOKUP(AV$1,'Assist Tables'!$B$1:$AY$2,2,0))-((Atempts!AV97-1)*10)))))</f>
        <v/>
      </c>
      <c r="AW97" s="6" t="str">
        <f>IF($B97="","",(IF(Atempts!AW97="","",((HLOOKUP(AW$1,'Assist Tables'!$B$1:$AY$2,2,0))-((Atempts!AW97-1)*10)))))</f>
        <v/>
      </c>
      <c r="AX97" s="6" t="str">
        <f>IF($B97="","",(IF(Atempts!AX97="","",((HLOOKUP(AX$1,'Assist Tables'!$B$1:$AY$2,2,0))-((Atempts!AX97-1)*10)))))</f>
        <v/>
      </c>
      <c r="AY97" s="6" t="str">
        <f>IF($B97="","",(IF(Atempts!AY97="","",((HLOOKUP(AY$1,'Assist Tables'!$B$1:$AY$2,2,0))-((Atempts!AY97-1)*10)))))</f>
        <v/>
      </c>
      <c r="AZ97" s="6" t="str">
        <f>IF($B97="","",(IF(Atempts!AZ97="","",((HLOOKUP(AZ$1,'Assist Tables'!$B$1:$AY$2,2,0))-((Atempts!AZ97-1)*10)))))</f>
        <v/>
      </c>
      <c r="BA97" s="2"/>
    </row>
    <row r="98" spans="1:53" ht="14.25" customHeight="1" x14ac:dyDescent="0.25">
      <c r="A98" s="19">
        <f>IF(Competitors!A98="","",Competitors!A98)</f>
        <v>97</v>
      </c>
      <c r="B98" s="25" t="str">
        <f>IF(Competitors!B98=0,"",Competitors!B98)</f>
        <v>תומר אפלבלט</v>
      </c>
      <c r="C98" s="6" t="str">
        <f>IF($B98="","",(IF(Atempts!C98="","",((HLOOKUP(C$1,'Assist Tables'!$B$1:$AY$2,2,0))-((Atempts!C98-1)*10)))))</f>
        <v/>
      </c>
      <c r="D98" s="6" t="str">
        <f>IF($B98="","",(IF(Atempts!D98="","",((HLOOKUP(D$1,'Assist Tables'!$B$1:$AY$2,2,0))-((Atempts!D98-1)*10)))))</f>
        <v/>
      </c>
      <c r="E98" s="6" t="str">
        <f>IF($B98="","",(IF(Atempts!E98="","",((HLOOKUP(E$1,'Assist Tables'!$B$1:$AY$2,2,0))-((Atempts!E98-1)*10)))))</f>
        <v/>
      </c>
      <c r="F98" s="6" t="str">
        <f>IF($B98="","",(IF(Atempts!F98="","",((HLOOKUP(F$1,'Assist Tables'!$B$1:$AY$2,2,0))-((Atempts!F98-1)*10)))))</f>
        <v/>
      </c>
      <c r="G98" s="6" t="str">
        <f>IF($B98="","",(IF(Atempts!G98="","",((HLOOKUP(G$1,'Assist Tables'!$B$1:$AY$2,2,0))-((Atempts!G98-1)*10)))))</f>
        <v/>
      </c>
      <c r="H98" s="6" t="str">
        <f>IF($B98="","",(IF(Atempts!H98="","",((HLOOKUP(H$1,'Assist Tables'!$B$1:$AY$2,2,0))-((Atempts!H98-1)*10)))))</f>
        <v/>
      </c>
      <c r="I98" s="6" t="str">
        <f>IF($B98="","",(IF(Atempts!I98="","",((HLOOKUP(I$1,'Assist Tables'!$B$1:$AY$2,2,0))-((Atempts!I98-1)*10)))))</f>
        <v/>
      </c>
      <c r="J98" s="6" t="str">
        <f>IF($B98="","",(IF(Atempts!J98="","",((HLOOKUP(J$1,'Assist Tables'!$B$1:$AY$2,2,0))-((Atempts!J98-1)*10)))))</f>
        <v/>
      </c>
      <c r="K98" s="6" t="str">
        <f>IF($B98="","",(IF(Atempts!K98="","",((HLOOKUP(K$1,'Assist Tables'!$B$1:$AY$2,2,0))-((Atempts!K98-1)*10)))))</f>
        <v/>
      </c>
      <c r="L98" s="6" t="str">
        <f>IF($B98="","",(IF(Atempts!L98="","",((HLOOKUP(L$1,'Assist Tables'!$B$1:$AY$2,2,0))-((Atempts!L98-1)*10)))))</f>
        <v/>
      </c>
      <c r="M98" s="6" t="str">
        <f>IF($B98="","",(IF(Atempts!M98="","",((HLOOKUP(M$1,'Assist Tables'!$B$1:$AY$2,2,0))-((Atempts!M98-1)*10)))))</f>
        <v/>
      </c>
      <c r="N98" s="6" t="str">
        <f>IF($B98="","",(IF(Atempts!N98="","",((HLOOKUP(N$1,'Assist Tables'!$B$1:$AY$2,2,0))-((Atempts!N98-1)*10)))))</f>
        <v/>
      </c>
      <c r="O98" s="6" t="str">
        <f>IF($B98="","",(IF(Atempts!O98="","",((HLOOKUP(O$1,'Assist Tables'!$B$1:$AY$2,2,0))-((Atempts!O98-1)*10)))))</f>
        <v/>
      </c>
      <c r="P98" s="6" t="str">
        <f>IF($B98="","",(IF(Atempts!P98="","",((HLOOKUP(P$1,'Assist Tables'!$B$1:$AY$2,2,0))-((Atempts!P98-1)*10)))))</f>
        <v/>
      </c>
      <c r="Q98" s="6" t="str">
        <f>IF($B98="","",(IF(Atempts!Q98="","",((HLOOKUP(Q$1,'Assist Tables'!$B$1:$AY$2,2,0))-((Atempts!Q98-1)*10)))))</f>
        <v/>
      </c>
      <c r="R98" s="6" t="str">
        <f>IF($B98="","",(IF(Atempts!R98="","",((HLOOKUP(R$1,'Assist Tables'!$B$1:$AY$2,2,0))-((Atempts!R98-1)*10)))))</f>
        <v/>
      </c>
      <c r="S98" s="6" t="str">
        <f>IF($B98="","",(IF(Atempts!S98="","",((HLOOKUP(S$1,'Assist Tables'!$B$1:$AY$2,2,0))-((Atempts!S98-1)*10)))))</f>
        <v/>
      </c>
      <c r="T98" s="6" t="str">
        <f>IF($B98="","",(IF(Atempts!T98="","",((HLOOKUP(T$1,'Assist Tables'!$B$1:$AY$2,2,0))-((Atempts!T98-1)*10)))))</f>
        <v/>
      </c>
      <c r="U98" s="6" t="str">
        <f>IF($B98="","",(IF(Atempts!U98="","",((HLOOKUP(U$1,'Assist Tables'!$B$1:$AY$2,2,0))-((Atempts!U98-1)*10)))))</f>
        <v/>
      </c>
      <c r="V98" s="6" t="str">
        <f>IF($B98="","",(IF(Atempts!V98="","",((HLOOKUP(V$1,'Assist Tables'!$B$1:$AY$2,2,0))-((Atempts!V98-1)*10)))))</f>
        <v/>
      </c>
      <c r="W98" s="6" t="str">
        <f>IF($B98="","",(IF(Atempts!W98="","",((HLOOKUP(W$1,'Assist Tables'!$B$1:$AY$2,2,0))-((Atempts!W98-1)*10)))))</f>
        <v/>
      </c>
      <c r="X98" s="6" t="str">
        <f>IF($B98="","",(IF(Atempts!X98="","",((HLOOKUP(X$1,'Assist Tables'!$B$1:$AY$2,2,0))-((Atempts!X98-1)*10)))))</f>
        <v/>
      </c>
      <c r="Y98" s="6" t="str">
        <f>IF($B98="","",(IF(Atempts!Y98="","",((HLOOKUP(Y$1,'Assist Tables'!$B$1:$AY$2,2,0))-((Atempts!Y98-1)*10)))))</f>
        <v/>
      </c>
      <c r="Z98" s="6" t="str">
        <f>IF($B98="","",(IF(Atempts!Z98="","",((HLOOKUP(Z$1,'Assist Tables'!$B$1:$AY$2,2,0))-((Atempts!Z98-1)*10)))))</f>
        <v/>
      </c>
      <c r="AA98" s="6" t="str">
        <f>IF($B98="","",(IF(Atempts!AA98="","",((HLOOKUP(AA$1,'Assist Tables'!$B$1:$AY$2,2,0))-((Atempts!AA98-1)*10)))))</f>
        <v/>
      </c>
      <c r="AB98" s="6" t="str">
        <f>IF($B98="","",(IF(Atempts!AB98="","",((HLOOKUP(AB$1,'Assist Tables'!$B$1:$AY$2,2,0))-((Atempts!AB98-1)*10)))))</f>
        <v/>
      </c>
      <c r="AC98" s="6" t="str">
        <f>IF($B98="","",(IF(Atempts!AC98="","",((HLOOKUP(AC$1,'Assist Tables'!$B$1:$AY$2,2,0))-((Atempts!AC98-1)*10)))))</f>
        <v/>
      </c>
      <c r="AD98" s="6" t="str">
        <f>IF($B98="","",(IF(Atempts!AD98="","",((HLOOKUP(AD$1,'Assist Tables'!$B$1:$AY$2,2,0))-((Atempts!AD98-1)*10)))))</f>
        <v/>
      </c>
      <c r="AE98" s="6" t="str">
        <f>IF($B98="","",(IF(Atempts!AE98="","",((HLOOKUP(AE$1,'Assist Tables'!$B$1:$AY$2,2,0))-((Atempts!AE98-1)*10)))))</f>
        <v/>
      </c>
      <c r="AF98" s="6" t="str">
        <f>IF($B98="","",(IF(Atempts!AF98="","",((HLOOKUP(AF$1,'Assist Tables'!$B$1:$AY$2,2,0))-((Atempts!AF98-1)*10)))))</f>
        <v/>
      </c>
      <c r="AG98" s="6" t="str">
        <f>IF($B98="","",(IF(Atempts!AG98="","",((HLOOKUP(AG$1,'Assist Tables'!$B$1:$AY$2,2,0))-((Atempts!AG98-1)*10)))))</f>
        <v/>
      </c>
      <c r="AH98" s="6" t="str">
        <f>IF($B98="","",(IF(Atempts!AH98="","",((HLOOKUP(AH$1,'Assist Tables'!$B$1:$AY$2,2,0))-((Atempts!AH98-1)*10)))))</f>
        <v/>
      </c>
      <c r="AI98" s="6" t="str">
        <f>IF($B98="","",(IF(Atempts!AI98="","",((HLOOKUP(AI$1,'Assist Tables'!$B$1:$AY$2,2,0))-((Atempts!AI98-1)*10)))))</f>
        <v/>
      </c>
      <c r="AJ98" s="6" t="str">
        <f>IF($B98="","",(IF(Atempts!AJ98="","",((HLOOKUP(AJ$1,'Assist Tables'!$B$1:$AY$2,2,0))-((Atempts!AJ98-1)*10)))))</f>
        <v/>
      </c>
      <c r="AK98" s="6" t="str">
        <f>IF($B98="","",(IF(Atempts!AK98="","",((HLOOKUP(AK$1,'Assist Tables'!$B$1:$AY$2,2,0))-((Atempts!AK98-1)*10)))))</f>
        <v/>
      </c>
      <c r="AL98" s="6" t="str">
        <f>IF($B98="","",(IF(Atempts!AL98="","",((HLOOKUP(AL$1,'Assist Tables'!$B$1:$AY$2,2,0))-((Atempts!AL98-1)*10)))))</f>
        <v/>
      </c>
      <c r="AM98" s="6" t="str">
        <f>IF($B98="","",(IF(Atempts!AM98="","",((HLOOKUP(AM$1,'Assist Tables'!$B$1:$AY$2,2,0))-((Atempts!AM98-1)*10)))))</f>
        <v/>
      </c>
      <c r="AN98" s="6" t="str">
        <f>IF($B98="","",(IF(Atempts!AN98="","",((HLOOKUP(AN$1,'Assist Tables'!$B$1:$AY$2,2,0))-((Atempts!AN98-1)*10)))))</f>
        <v/>
      </c>
      <c r="AO98" s="6" t="str">
        <f>IF($B98="","",(IF(Atempts!AO98="","",((HLOOKUP(AO$1,'Assist Tables'!$B$1:$AY$2,2,0))-((Atempts!AO98-1)*10)))))</f>
        <v/>
      </c>
      <c r="AP98" s="6" t="str">
        <f>IF($B98="","",(IF(Atempts!AP98="","",((HLOOKUP(AP$1,'Assist Tables'!$B$1:$AY$2,2,0))-((Atempts!AP98-1)*10)))))</f>
        <v/>
      </c>
      <c r="AQ98" s="6" t="str">
        <f>IF($B98="","",(IF(Atempts!AQ98="","",((HLOOKUP(AQ$1,'Assist Tables'!$B$1:$AY$2,2,0))-((Atempts!AQ98-1)*10)))))</f>
        <v/>
      </c>
      <c r="AR98" s="6" t="str">
        <f>IF($B98="","",(IF(Atempts!AR98="","",((HLOOKUP(AR$1,'Assist Tables'!$B$1:$AY$2,2,0))-((Atempts!AR98-1)*10)))))</f>
        <v/>
      </c>
      <c r="AS98" s="6" t="str">
        <f>IF($B98="","",(IF(Atempts!AS98="","",((HLOOKUP(AS$1,'Assist Tables'!$B$1:$AY$2,2,0))-((Atempts!AS98-1)*10)))))</f>
        <v/>
      </c>
      <c r="AT98" s="6" t="str">
        <f>IF($B98="","",(IF(Atempts!AT98="","",((HLOOKUP(AT$1,'Assist Tables'!$B$1:$AY$2,2,0))-((Atempts!AT98-1)*10)))))</f>
        <v/>
      </c>
      <c r="AU98" s="6" t="str">
        <f>IF($B98="","",(IF(Atempts!AU98="","",((HLOOKUP(AU$1,'Assist Tables'!$B$1:$AY$2,2,0))-((Atempts!AU98-1)*10)))))</f>
        <v/>
      </c>
      <c r="AV98" s="6" t="str">
        <f>IF($B98="","",(IF(Atempts!AV98="","",((HLOOKUP(AV$1,'Assist Tables'!$B$1:$AY$2,2,0))-((Atempts!AV98-1)*10)))))</f>
        <v/>
      </c>
      <c r="AW98" s="6" t="str">
        <f>IF($B98="","",(IF(Atempts!AW98="","",((HLOOKUP(AW$1,'Assist Tables'!$B$1:$AY$2,2,0))-((Atempts!AW98-1)*10)))))</f>
        <v/>
      </c>
      <c r="AX98" s="6" t="str">
        <f>IF($B98="","",(IF(Atempts!AX98="","",((HLOOKUP(AX$1,'Assist Tables'!$B$1:$AY$2,2,0))-((Atempts!AX98-1)*10)))))</f>
        <v/>
      </c>
      <c r="AY98" s="6" t="str">
        <f>IF($B98="","",(IF(Atempts!AY98="","",((HLOOKUP(AY$1,'Assist Tables'!$B$1:$AY$2,2,0))-((Atempts!AY98-1)*10)))))</f>
        <v/>
      </c>
      <c r="AZ98" s="6" t="str">
        <f>IF($B98="","",(IF(Atempts!AZ98="","",((HLOOKUP(AZ$1,'Assist Tables'!$B$1:$AY$2,2,0))-((Atempts!AZ98-1)*10)))))</f>
        <v/>
      </c>
      <c r="BA98" s="2"/>
    </row>
    <row r="99" spans="1:53" ht="14.25" customHeight="1" x14ac:dyDescent="0.25">
      <c r="A99" s="19">
        <f>IF(Competitors!A99="","",Competitors!A99)</f>
        <v>98</v>
      </c>
      <c r="B99" s="25" t="str">
        <f>IF(Competitors!B99=0,"",Competitors!B99)</f>
        <v>תומר זוהר</v>
      </c>
      <c r="C99" s="6" t="str">
        <f>IF($B99="","",(IF(Atempts!C99="","",((HLOOKUP(C$1,'Assist Tables'!$B$1:$AY$2,2,0))-((Atempts!C99-1)*10)))))</f>
        <v/>
      </c>
      <c r="D99" s="6" t="str">
        <f>IF($B99="","",(IF(Atempts!D99="","",((HLOOKUP(D$1,'Assist Tables'!$B$1:$AY$2,2,0))-((Atempts!D99-1)*10)))))</f>
        <v/>
      </c>
      <c r="E99" s="6" t="str">
        <f>IF($B99="","",(IF(Atempts!E99="","",((HLOOKUP(E$1,'Assist Tables'!$B$1:$AY$2,2,0))-((Atempts!E99-1)*10)))))</f>
        <v/>
      </c>
      <c r="F99" s="6" t="str">
        <f>IF($B99="","",(IF(Atempts!F99="","",((HLOOKUP(F$1,'Assist Tables'!$B$1:$AY$2,2,0))-((Atempts!F99-1)*10)))))</f>
        <v/>
      </c>
      <c r="G99" s="6" t="str">
        <f>IF($B99="","",(IF(Atempts!G99="","",((HLOOKUP(G$1,'Assist Tables'!$B$1:$AY$2,2,0))-((Atempts!G99-1)*10)))))</f>
        <v/>
      </c>
      <c r="H99" s="6" t="str">
        <f>IF($B99="","",(IF(Atempts!H99="","",((HLOOKUP(H$1,'Assist Tables'!$B$1:$AY$2,2,0))-((Atempts!H99-1)*10)))))</f>
        <v/>
      </c>
      <c r="I99" s="6" t="str">
        <f>IF($B99="","",(IF(Atempts!I99="","",((HLOOKUP(I$1,'Assist Tables'!$B$1:$AY$2,2,0))-((Atempts!I99-1)*10)))))</f>
        <v/>
      </c>
      <c r="J99" s="6" t="str">
        <f>IF($B99="","",(IF(Atempts!J99="","",((HLOOKUP(J$1,'Assist Tables'!$B$1:$AY$2,2,0))-((Atempts!J99-1)*10)))))</f>
        <v/>
      </c>
      <c r="K99" s="6" t="str">
        <f>IF($B99="","",(IF(Atempts!K99="","",((HLOOKUP(K$1,'Assist Tables'!$B$1:$AY$2,2,0))-((Atempts!K99-1)*10)))))</f>
        <v/>
      </c>
      <c r="L99" s="6" t="str">
        <f>IF($B99="","",(IF(Atempts!L99="","",((HLOOKUP(L$1,'Assist Tables'!$B$1:$AY$2,2,0))-((Atempts!L99-1)*10)))))</f>
        <v/>
      </c>
      <c r="M99" s="6" t="str">
        <f>IF($B99="","",(IF(Atempts!M99="","",((HLOOKUP(M$1,'Assist Tables'!$B$1:$AY$2,2,0))-((Atempts!M99-1)*10)))))</f>
        <v/>
      </c>
      <c r="N99" s="6" t="str">
        <f>IF($B99="","",(IF(Atempts!N99="","",((HLOOKUP(N$1,'Assist Tables'!$B$1:$AY$2,2,0))-((Atempts!N99-1)*10)))))</f>
        <v/>
      </c>
      <c r="O99" s="6" t="str">
        <f>IF($B99="","",(IF(Atempts!O99="","",((HLOOKUP(O$1,'Assist Tables'!$B$1:$AY$2,2,0))-((Atempts!O99-1)*10)))))</f>
        <v/>
      </c>
      <c r="P99" s="6" t="str">
        <f>IF($B99="","",(IF(Atempts!P99="","",((HLOOKUP(P$1,'Assist Tables'!$B$1:$AY$2,2,0))-((Atempts!P99-1)*10)))))</f>
        <v/>
      </c>
      <c r="Q99" s="6" t="str">
        <f>IF($B99="","",(IF(Atempts!Q99="","",((HLOOKUP(Q$1,'Assist Tables'!$B$1:$AY$2,2,0))-((Atempts!Q99-1)*10)))))</f>
        <v/>
      </c>
      <c r="R99" s="6" t="str">
        <f>IF($B99="","",(IF(Atempts!R99="","",((HLOOKUP(R$1,'Assist Tables'!$B$1:$AY$2,2,0))-((Atempts!R99-1)*10)))))</f>
        <v/>
      </c>
      <c r="S99" s="6" t="str">
        <f>IF($B99="","",(IF(Atempts!S99="","",((HLOOKUP(S$1,'Assist Tables'!$B$1:$AY$2,2,0))-((Atempts!S99-1)*10)))))</f>
        <v/>
      </c>
      <c r="T99" s="6" t="str">
        <f>IF($B99="","",(IF(Atempts!T99="","",((HLOOKUP(T$1,'Assist Tables'!$B$1:$AY$2,2,0))-((Atempts!T99-1)*10)))))</f>
        <v/>
      </c>
      <c r="U99" s="6" t="str">
        <f>IF($B99="","",(IF(Atempts!U99="","",((HLOOKUP(U$1,'Assist Tables'!$B$1:$AY$2,2,0))-((Atempts!U99-1)*10)))))</f>
        <v/>
      </c>
      <c r="V99" s="6" t="str">
        <f>IF($B99="","",(IF(Atempts!V99="","",((HLOOKUP(V$1,'Assist Tables'!$B$1:$AY$2,2,0))-((Atempts!V99-1)*10)))))</f>
        <v/>
      </c>
      <c r="W99" s="6" t="str">
        <f>IF($B99="","",(IF(Atempts!W99="","",((HLOOKUP(W$1,'Assist Tables'!$B$1:$AY$2,2,0))-((Atempts!W99-1)*10)))))</f>
        <v/>
      </c>
      <c r="X99" s="6" t="str">
        <f>IF($B99="","",(IF(Atempts!X99="","",((HLOOKUP(X$1,'Assist Tables'!$B$1:$AY$2,2,0))-((Atempts!X99-1)*10)))))</f>
        <v/>
      </c>
      <c r="Y99" s="6" t="str">
        <f>IF($B99="","",(IF(Atempts!Y99="","",((HLOOKUP(Y$1,'Assist Tables'!$B$1:$AY$2,2,0))-((Atempts!Y99-1)*10)))))</f>
        <v/>
      </c>
      <c r="Z99" s="6" t="str">
        <f>IF($B99="","",(IF(Atempts!Z99="","",((HLOOKUP(Z$1,'Assist Tables'!$B$1:$AY$2,2,0))-((Atempts!Z99-1)*10)))))</f>
        <v/>
      </c>
      <c r="AA99" s="6" t="str">
        <f>IF($B99="","",(IF(Atempts!AA99="","",((HLOOKUP(AA$1,'Assist Tables'!$B$1:$AY$2,2,0))-((Atempts!AA99-1)*10)))))</f>
        <v/>
      </c>
      <c r="AB99" s="6" t="str">
        <f>IF($B99="","",(IF(Atempts!AB99="","",((HLOOKUP(AB$1,'Assist Tables'!$B$1:$AY$2,2,0))-((Atempts!AB99-1)*10)))))</f>
        <v/>
      </c>
      <c r="AC99" s="6" t="str">
        <f>IF($B99="","",(IF(Atempts!AC99="","",((HLOOKUP(AC$1,'Assist Tables'!$B$1:$AY$2,2,0))-((Atempts!AC99-1)*10)))))</f>
        <v/>
      </c>
      <c r="AD99" s="6" t="str">
        <f>IF($B99="","",(IF(Atempts!AD99="","",((HLOOKUP(AD$1,'Assist Tables'!$B$1:$AY$2,2,0))-((Atempts!AD99-1)*10)))))</f>
        <v/>
      </c>
      <c r="AE99" s="6" t="str">
        <f>IF($B99="","",(IF(Atempts!AE99="","",((HLOOKUP(AE$1,'Assist Tables'!$B$1:$AY$2,2,0))-((Atempts!AE99-1)*10)))))</f>
        <v/>
      </c>
      <c r="AF99" s="6" t="str">
        <f>IF($B99="","",(IF(Atempts!AF99="","",((HLOOKUP(AF$1,'Assist Tables'!$B$1:$AY$2,2,0))-((Atempts!AF99-1)*10)))))</f>
        <v/>
      </c>
      <c r="AG99" s="6" t="str">
        <f>IF($B99="","",(IF(Atempts!AG99="","",((HLOOKUP(AG$1,'Assist Tables'!$B$1:$AY$2,2,0))-((Atempts!AG99-1)*10)))))</f>
        <v/>
      </c>
      <c r="AH99" s="6" t="str">
        <f>IF($B99="","",(IF(Atempts!AH99="","",((HLOOKUP(AH$1,'Assist Tables'!$B$1:$AY$2,2,0))-((Atempts!AH99-1)*10)))))</f>
        <v/>
      </c>
      <c r="AI99" s="6" t="str">
        <f>IF($B99="","",(IF(Atempts!AI99="","",((HLOOKUP(AI$1,'Assist Tables'!$B$1:$AY$2,2,0))-((Atempts!AI99-1)*10)))))</f>
        <v/>
      </c>
      <c r="AJ99" s="6" t="str">
        <f>IF($B99="","",(IF(Atempts!AJ99="","",((HLOOKUP(AJ$1,'Assist Tables'!$B$1:$AY$2,2,0))-((Atempts!AJ99-1)*10)))))</f>
        <v/>
      </c>
      <c r="AK99" s="6" t="str">
        <f>IF($B99="","",(IF(Atempts!AK99="","",((HLOOKUP(AK$1,'Assist Tables'!$B$1:$AY$2,2,0))-((Atempts!AK99-1)*10)))))</f>
        <v/>
      </c>
      <c r="AL99" s="6" t="str">
        <f>IF($B99="","",(IF(Atempts!AL99="","",((HLOOKUP(AL$1,'Assist Tables'!$B$1:$AY$2,2,0))-((Atempts!AL99-1)*10)))))</f>
        <v/>
      </c>
      <c r="AM99" s="6" t="str">
        <f>IF($B99="","",(IF(Atempts!AM99="","",((HLOOKUP(AM$1,'Assist Tables'!$B$1:$AY$2,2,0))-((Atempts!AM99-1)*10)))))</f>
        <v/>
      </c>
      <c r="AN99" s="6" t="str">
        <f>IF($B99="","",(IF(Atempts!AN99="","",((HLOOKUP(AN$1,'Assist Tables'!$B$1:$AY$2,2,0))-((Atempts!AN99-1)*10)))))</f>
        <v/>
      </c>
      <c r="AO99" s="6" t="str">
        <f>IF($B99="","",(IF(Atempts!AO99="","",((HLOOKUP(AO$1,'Assist Tables'!$B$1:$AY$2,2,0))-((Atempts!AO99-1)*10)))))</f>
        <v/>
      </c>
      <c r="AP99" s="6" t="str">
        <f>IF($B99="","",(IF(Atempts!AP99="","",((HLOOKUP(AP$1,'Assist Tables'!$B$1:$AY$2,2,0))-((Atempts!AP99-1)*10)))))</f>
        <v/>
      </c>
      <c r="AQ99" s="6" t="str">
        <f>IF($B99="","",(IF(Atempts!AQ99="","",((HLOOKUP(AQ$1,'Assist Tables'!$B$1:$AY$2,2,0))-((Atempts!AQ99-1)*10)))))</f>
        <v/>
      </c>
      <c r="AR99" s="6" t="str">
        <f>IF($B99="","",(IF(Atempts!AR99="","",((HLOOKUP(AR$1,'Assist Tables'!$B$1:$AY$2,2,0))-((Atempts!AR99-1)*10)))))</f>
        <v/>
      </c>
      <c r="AS99" s="6" t="str">
        <f>IF($B99="","",(IF(Atempts!AS99="","",((HLOOKUP(AS$1,'Assist Tables'!$B$1:$AY$2,2,0))-((Atempts!AS99-1)*10)))))</f>
        <v/>
      </c>
      <c r="AT99" s="6" t="str">
        <f>IF($B99="","",(IF(Atempts!AT99="","",((HLOOKUP(AT$1,'Assist Tables'!$B$1:$AY$2,2,0))-((Atempts!AT99-1)*10)))))</f>
        <v/>
      </c>
      <c r="AU99" s="6" t="str">
        <f>IF($B99="","",(IF(Atempts!AU99="","",((HLOOKUP(AU$1,'Assist Tables'!$B$1:$AY$2,2,0))-((Atempts!AU99-1)*10)))))</f>
        <v/>
      </c>
      <c r="AV99" s="6" t="str">
        <f>IF($B99="","",(IF(Atempts!AV99="","",((HLOOKUP(AV$1,'Assist Tables'!$B$1:$AY$2,2,0))-((Atempts!AV99-1)*10)))))</f>
        <v/>
      </c>
      <c r="AW99" s="6" t="str">
        <f>IF($B99="","",(IF(Atempts!AW99="","",((HLOOKUP(AW$1,'Assist Tables'!$B$1:$AY$2,2,0))-((Atempts!AW99-1)*10)))))</f>
        <v/>
      </c>
      <c r="AX99" s="6" t="str">
        <f>IF($B99="","",(IF(Atempts!AX99="","",((HLOOKUP(AX$1,'Assist Tables'!$B$1:$AY$2,2,0))-((Atempts!AX99-1)*10)))))</f>
        <v/>
      </c>
      <c r="AY99" s="6" t="str">
        <f>IF($B99="","",(IF(Atempts!AY99="","",((HLOOKUP(AY$1,'Assist Tables'!$B$1:$AY$2,2,0))-((Atempts!AY99-1)*10)))))</f>
        <v/>
      </c>
      <c r="AZ99" s="6" t="str">
        <f>IF($B99="","",(IF(Atempts!AZ99="","",((HLOOKUP(AZ$1,'Assist Tables'!$B$1:$AY$2,2,0))-((Atempts!AZ99-1)*10)))))</f>
        <v/>
      </c>
      <c r="BA99" s="2"/>
    </row>
    <row r="100" spans="1:53" ht="14.25" customHeight="1" x14ac:dyDescent="0.25">
      <c r="A100" s="19">
        <f>IF(Competitors!A100="","",Competitors!A100)</f>
        <v>99</v>
      </c>
      <c r="B100" s="25" t="str">
        <f>IF(Competitors!B100=0,"",Competitors!B100)</f>
        <v xml:space="preserve">תור וינטר </v>
      </c>
      <c r="C100" s="6" t="str">
        <f>IF($B100="","",(IF(Atempts!C100="","",((HLOOKUP(C$1,'Assist Tables'!$B$1:$AY$2,2,0))-((Atempts!C100-1)*10)))))</f>
        <v/>
      </c>
      <c r="D100" s="6" t="str">
        <f>IF($B100="","",(IF(Atempts!D100="","",((HLOOKUP(D$1,'Assist Tables'!$B$1:$AY$2,2,0))-((Atempts!D100-1)*10)))))</f>
        <v/>
      </c>
      <c r="E100" s="6" t="str">
        <f>IF($B100="","",(IF(Atempts!E100="","",((HLOOKUP(E$1,'Assist Tables'!$B$1:$AY$2,2,0))-((Atempts!E100-1)*10)))))</f>
        <v/>
      </c>
      <c r="F100" s="6" t="str">
        <f>IF($B100="","",(IF(Atempts!F100="","",((HLOOKUP(F$1,'Assist Tables'!$B$1:$AY$2,2,0))-((Atempts!F100-1)*10)))))</f>
        <v/>
      </c>
      <c r="G100" s="6" t="str">
        <f>IF($B100="","",(IF(Atempts!G100="","",((HLOOKUP(G$1,'Assist Tables'!$B$1:$AY$2,2,0))-((Atempts!G100-1)*10)))))</f>
        <v/>
      </c>
      <c r="H100" s="6" t="str">
        <f>IF($B100="","",(IF(Atempts!H100="","",((HLOOKUP(H$1,'Assist Tables'!$B$1:$AY$2,2,0))-((Atempts!H100-1)*10)))))</f>
        <v/>
      </c>
      <c r="I100" s="6" t="str">
        <f>IF($B100="","",(IF(Atempts!I100="","",((HLOOKUP(I$1,'Assist Tables'!$B$1:$AY$2,2,0))-((Atempts!I100-1)*10)))))</f>
        <v/>
      </c>
      <c r="J100" s="6" t="str">
        <f>IF($B100="","",(IF(Atempts!J100="","",((HLOOKUP(J$1,'Assist Tables'!$B$1:$AY$2,2,0))-((Atempts!J100-1)*10)))))</f>
        <v/>
      </c>
      <c r="K100" s="6" t="str">
        <f>IF($B100="","",(IF(Atempts!K100="","",((HLOOKUP(K$1,'Assist Tables'!$B$1:$AY$2,2,0))-((Atempts!K100-1)*10)))))</f>
        <v/>
      </c>
      <c r="L100" s="6" t="str">
        <f>IF($B100="","",(IF(Atempts!L100="","",((HLOOKUP(L$1,'Assist Tables'!$B$1:$AY$2,2,0))-((Atempts!L100-1)*10)))))</f>
        <v/>
      </c>
      <c r="M100" s="6" t="str">
        <f>IF($B100="","",(IF(Atempts!M100="","",((HLOOKUP(M$1,'Assist Tables'!$B$1:$AY$2,2,0))-((Atempts!M100-1)*10)))))</f>
        <v/>
      </c>
      <c r="N100" s="6" t="str">
        <f>IF($B100="","",(IF(Atempts!N100="","",((HLOOKUP(N$1,'Assist Tables'!$B$1:$AY$2,2,0))-((Atempts!N100-1)*10)))))</f>
        <v/>
      </c>
      <c r="O100" s="6" t="str">
        <f>IF($B100="","",(IF(Atempts!O100="","",((HLOOKUP(O$1,'Assist Tables'!$B$1:$AY$2,2,0))-((Atempts!O100-1)*10)))))</f>
        <v/>
      </c>
      <c r="P100" s="6" t="str">
        <f>IF($B100="","",(IF(Atempts!P100="","",((HLOOKUP(P$1,'Assist Tables'!$B$1:$AY$2,2,0))-((Atempts!P100-1)*10)))))</f>
        <v/>
      </c>
      <c r="Q100" s="6" t="str">
        <f>IF($B100="","",(IF(Atempts!Q100="","",((HLOOKUP(Q$1,'Assist Tables'!$B$1:$AY$2,2,0))-((Atempts!Q100-1)*10)))))</f>
        <v/>
      </c>
      <c r="R100" s="6" t="str">
        <f>IF($B100="","",(IF(Atempts!R100="","",((HLOOKUP(R$1,'Assist Tables'!$B$1:$AY$2,2,0))-((Atempts!R100-1)*10)))))</f>
        <v/>
      </c>
      <c r="S100" s="6" t="str">
        <f>IF($B100="","",(IF(Atempts!S100="","",((HLOOKUP(S$1,'Assist Tables'!$B$1:$AY$2,2,0))-((Atempts!S100-1)*10)))))</f>
        <v/>
      </c>
      <c r="T100" s="6" t="str">
        <f>IF($B100="","",(IF(Atempts!T100="","",((HLOOKUP(T$1,'Assist Tables'!$B$1:$AY$2,2,0))-((Atempts!T100-1)*10)))))</f>
        <v/>
      </c>
      <c r="U100" s="6" t="str">
        <f>IF($B100="","",(IF(Atempts!U100="","",((HLOOKUP(U$1,'Assist Tables'!$B$1:$AY$2,2,0))-((Atempts!U100-1)*10)))))</f>
        <v/>
      </c>
      <c r="V100" s="6" t="str">
        <f>IF($B100="","",(IF(Atempts!V100="","",((HLOOKUP(V$1,'Assist Tables'!$B$1:$AY$2,2,0))-((Atempts!V100-1)*10)))))</f>
        <v/>
      </c>
      <c r="W100" s="6" t="str">
        <f>IF($B100="","",(IF(Atempts!W100="","",((HLOOKUP(W$1,'Assist Tables'!$B$1:$AY$2,2,0))-((Atempts!W100-1)*10)))))</f>
        <v/>
      </c>
      <c r="X100" s="6" t="str">
        <f>IF($B100="","",(IF(Atempts!X100="","",((HLOOKUP(X$1,'Assist Tables'!$B$1:$AY$2,2,0))-((Atempts!X100-1)*10)))))</f>
        <v/>
      </c>
      <c r="Y100" s="6" t="str">
        <f>IF($B100="","",(IF(Atempts!Y100="","",((HLOOKUP(Y$1,'Assist Tables'!$B$1:$AY$2,2,0))-((Atempts!Y100-1)*10)))))</f>
        <v/>
      </c>
      <c r="Z100" s="6" t="str">
        <f>IF($B100="","",(IF(Atempts!Z100="","",((HLOOKUP(Z$1,'Assist Tables'!$B$1:$AY$2,2,0))-((Atempts!Z100-1)*10)))))</f>
        <v/>
      </c>
      <c r="AA100" s="6" t="str">
        <f>IF($B100="","",(IF(Atempts!AA100="","",((HLOOKUP(AA$1,'Assist Tables'!$B$1:$AY$2,2,0))-((Atempts!AA100-1)*10)))))</f>
        <v/>
      </c>
      <c r="AB100" s="6" t="str">
        <f>IF($B100="","",(IF(Atempts!AB100="","",((HLOOKUP(AB$1,'Assist Tables'!$B$1:$AY$2,2,0))-((Atempts!AB100-1)*10)))))</f>
        <v/>
      </c>
      <c r="AC100" s="6" t="str">
        <f>IF($B100="","",(IF(Atempts!AC100="","",((HLOOKUP(AC$1,'Assist Tables'!$B$1:$AY$2,2,0))-((Atempts!AC100-1)*10)))))</f>
        <v/>
      </c>
      <c r="AD100" s="6" t="str">
        <f>IF($B100="","",(IF(Atempts!AD100="","",((HLOOKUP(AD$1,'Assist Tables'!$B$1:$AY$2,2,0))-((Atempts!AD100-1)*10)))))</f>
        <v/>
      </c>
      <c r="AE100" s="6" t="str">
        <f>IF($B100="","",(IF(Atempts!AE100="","",((HLOOKUP(AE$1,'Assist Tables'!$B$1:$AY$2,2,0))-((Atempts!AE100-1)*10)))))</f>
        <v/>
      </c>
      <c r="AF100" s="6" t="str">
        <f>IF($B100="","",(IF(Atempts!AF100="","",((HLOOKUP(AF$1,'Assist Tables'!$B$1:$AY$2,2,0))-((Atempts!AF100-1)*10)))))</f>
        <v/>
      </c>
      <c r="AG100" s="6" t="str">
        <f>IF($B100="","",(IF(Atempts!AG100="","",((HLOOKUP(AG$1,'Assist Tables'!$B$1:$AY$2,2,0))-((Atempts!AG100-1)*10)))))</f>
        <v/>
      </c>
      <c r="AH100" s="6" t="str">
        <f>IF($B100="","",(IF(Atempts!AH100="","",((HLOOKUP(AH$1,'Assist Tables'!$B$1:$AY$2,2,0))-((Atempts!AH100-1)*10)))))</f>
        <v/>
      </c>
      <c r="AI100" s="6" t="str">
        <f>IF($B100="","",(IF(Atempts!AI100="","",((HLOOKUP(AI$1,'Assist Tables'!$B$1:$AY$2,2,0))-((Atempts!AI100-1)*10)))))</f>
        <v/>
      </c>
      <c r="AJ100" s="6" t="str">
        <f>IF($B100="","",(IF(Atempts!AJ100="","",((HLOOKUP(AJ$1,'Assist Tables'!$B$1:$AY$2,2,0))-((Atempts!AJ100-1)*10)))))</f>
        <v/>
      </c>
      <c r="AK100" s="6" t="str">
        <f>IF($B100="","",(IF(Atempts!AK100="","",((HLOOKUP(AK$1,'Assist Tables'!$B$1:$AY$2,2,0))-((Atempts!AK100-1)*10)))))</f>
        <v/>
      </c>
      <c r="AL100" s="6" t="str">
        <f>IF($B100="","",(IF(Atempts!AL100="","",((HLOOKUP(AL$1,'Assist Tables'!$B$1:$AY$2,2,0))-((Atempts!AL100-1)*10)))))</f>
        <v/>
      </c>
      <c r="AM100" s="6" t="str">
        <f>IF($B100="","",(IF(Atempts!AM100="","",((HLOOKUP(AM$1,'Assist Tables'!$B$1:$AY$2,2,0))-((Atempts!AM100-1)*10)))))</f>
        <v/>
      </c>
      <c r="AN100" s="6" t="str">
        <f>IF($B100="","",(IF(Atempts!AN100="","",((HLOOKUP(AN$1,'Assist Tables'!$B$1:$AY$2,2,0))-((Atempts!AN100-1)*10)))))</f>
        <v/>
      </c>
      <c r="AO100" s="6" t="str">
        <f>IF($B100="","",(IF(Atempts!AO100="","",((HLOOKUP(AO$1,'Assist Tables'!$B$1:$AY$2,2,0))-((Atempts!AO100-1)*10)))))</f>
        <v/>
      </c>
      <c r="AP100" s="6" t="str">
        <f>IF($B100="","",(IF(Atempts!AP100="","",((HLOOKUP(AP$1,'Assist Tables'!$B$1:$AY$2,2,0))-((Atempts!AP100-1)*10)))))</f>
        <v/>
      </c>
      <c r="AQ100" s="6" t="str">
        <f>IF($B100="","",(IF(Atempts!AQ100="","",((HLOOKUP(AQ$1,'Assist Tables'!$B$1:$AY$2,2,0))-((Atempts!AQ100-1)*10)))))</f>
        <v/>
      </c>
      <c r="AR100" s="6" t="str">
        <f>IF($B100="","",(IF(Atempts!AR100="","",((HLOOKUP(AR$1,'Assist Tables'!$B$1:$AY$2,2,0))-((Atempts!AR100-1)*10)))))</f>
        <v/>
      </c>
      <c r="AS100" s="6" t="str">
        <f>IF($B100="","",(IF(Atempts!AS100="","",((HLOOKUP(AS$1,'Assist Tables'!$B$1:$AY$2,2,0))-((Atempts!AS100-1)*10)))))</f>
        <v/>
      </c>
      <c r="AT100" s="6" t="str">
        <f>IF($B100="","",(IF(Atempts!AT100="","",((HLOOKUP(AT$1,'Assist Tables'!$B$1:$AY$2,2,0))-((Atempts!AT100-1)*10)))))</f>
        <v/>
      </c>
      <c r="AU100" s="6" t="str">
        <f>IF($B100="","",(IF(Atempts!AU100="","",((HLOOKUP(AU$1,'Assist Tables'!$B$1:$AY$2,2,0))-((Atempts!AU100-1)*10)))))</f>
        <v/>
      </c>
      <c r="AV100" s="6" t="str">
        <f>IF($B100="","",(IF(Atempts!AV100="","",((HLOOKUP(AV$1,'Assist Tables'!$B$1:$AY$2,2,0))-((Atempts!AV100-1)*10)))))</f>
        <v/>
      </c>
      <c r="AW100" s="6" t="str">
        <f>IF($B100="","",(IF(Atempts!AW100="","",((HLOOKUP(AW$1,'Assist Tables'!$B$1:$AY$2,2,0))-((Atempts!AW100-1)*10)))))</f>
        <v/>
      </c>
      <c r="AX100" s="6" t="str">
        <f>IF($B100="","",(IF(Atempts!AX100="","",((HLOOKUP(AX$1,'Assist Tables'!$B$1:$AY$2,2,0))-((Atempts!AX100-1)*10)))))</f>
        <v/>
      </c>
      <c r="AY100" s="6" t="str">
        <f>IF($B100="","",(IF(Atempts!AY100="","",((HLOOKUP(AY$1,'Assist Tables'!$B$1:$AY$2,2,0))-((Atempts!AY100-1)*10)))))</f>
        <v/>
      </c>
      <c r="AZ100" s="6" t="str">
        <f>IF($B100="","",(IF(Atempts!AZ100="","",((HLOOKUP(AZ$1,'Assist Tables'!$B$1:$AY$2,2,0))-((Atempts!AZ100-1)*10)))))</f>
        <v/>
      </c>
      <c r="BA100" s="2"/>
    </row>
    <row r="101" spans="1:53" ht="14.25" customHeight="1" x14ac:dyDescent="0.25">
      <c r="A101" s="19">
        <f>IF(Competitors!A101="","",Competitors!A101)</f>
        <v>100</v>
      </c>
      <c r="B101" s="25" t="str">
        <f>IF(Competitors!B101=0,"",Competitors!B101)</f>
        <v>תמיר סגל</v>
      </c>
      <c r="C101" s="6" t="str">
        <f>IF($B101="","",(IF(Atempts!C101="","",((HLOOKUP(C$1,'Assist Tables'!$B$1:$AY$2,2,0))-((Atempts!C101-1)*10)))))</f>
        <v/>
      </c>
      <c r="D101" s="6" t="str">
        <f>IF($B101="","",(IF(Atempts!D101="","",((HLOOKUP(D$1,'Assist Tables'!$B$1:$AY$2,2,0))-((Atempts!D101-1)*10)))))</f>
        <v/>
      </c>
      <c r="E101" s="6" t="str">
        <f>IF($B101="","",(IF(Atempts!E101="","",((HLOOKUP(E$1,'Assist Tables'!$B$1:$AY$2,2,0))-((Atempts!E101-1)*10)))))</f>
        <v/>
      </c>
      <c r="F101" s="6" t="str">
        <f>IF($B101="","",(IF(Atempts!F101="","",((HLOOKUP(F$1,'Assist Tables'!$B$1:$AY$2,2,0))-((Atempts!F101-1)*10)))))</f>
        <v/>
      </c>
      <c r="G101" s="6" t="str">
        <f>IF($B101="","",(IF(Atempts!G101="","",((HLOOKUP(G$1,'Assist Tables'!$B$1:$AY$2,2,0))-((Atempts!G101-1)*10)))))</f>
        <v/>
      </c>
      <c r="H101" s="6" t="str">
        <f>IF($B101="","",(IF(Atempts!H101="","",((HLOOKUP(H$1,'Assist Tables'!$B$1:$AY$2,2,0))-((Atempts!H101-1)*10)))))</f>
        <v/>
      </c>
      <c r="I101" s="6" t="str">
        <f>IF($B101="","",(IF(Atempts!I101="","",((HLOOKUP(I$1,'Assist Tables'!$B$1:$AY$2,2,0))-((Atempts!I101-1)*10)))))</f>
        <v/>
      </c>
      <c r="J101" s="6" t="str">
        <f>IF($B101="","",(IF(Atempts!J101="","",((HLOOKUP(J$1,'Assist Tables'!$B$1:$AY$2,2,0))-((Atempts!J101-1)*10)))))</f>
        <v/>
      </c>
      <c r="K101" s="6" t="str">
        <f>IF($B101="","",(IF(Atempts!K101="","",((HLOOKUP(K$1,'Assist Tables'!$B$1:$AY$2,2,0))-((Atempts!K101-1)*10)))))</f>
        <v/>
      </c>
      <c r="L101" s="6" t="str">
        <f>IF($B101="","",(IF(Atempts!L101="","",((HLOOKUP(L$1,'Assist Tables'!$B$1:$AY$2,2,0))-((Atempts!L101-1)*10)))))</f>
        <v/>
      </c>
      <c r="M101" s="6" t="str">
        <f>IF($B101="","",(IF(Atempts!M101="","",((HLOOKUP(M$1,'Assist Tables'!$B$1:$AY$2,2,0))-((Atempts!M101-1)*10)))))</f>
        <v/>
      </c>
      <c r="N101" s="6" t="str">
        <f>IF($B101="","",(IF(Atempts!N101="","",((HLOOKUP(N$1,'Assist Tables'!$B$1:$AY$2,2,0))-((Atempts!N101-1)*10)))))</f>
        <v/>
      </c>
      <c r="O101" s="6" t="str">
        <f>IF($B101="","",(IF(Atempts!O101="","",((HLOOKUP(O$1,'Assist Tables'!$B$1:$AY$2,2,0))-((Atempts!O101-1)*10)))))</f>
        <v/>
      </c>
      <c r="P101" s="6" t="str">
        <f>IF($B101="","",(IF(Atempts!P101="","",((HLOOKUP(P$1,'Assist Tables'!$B$1:$AY$2,2,0))-((Atempts!P101-1)*10)))))</f>
        <v/>
      </c>
      <c r="Q101" s="6" t="str">
        <f>IF($B101="","",(IF(Atempts!Q101="","",((HLOOKUP(Q$1,'Assist Tables'!$B$1:$AY$2,2,0))-((Atempts!Q101-1)*10)))))</f>
        <v/>
      </c>
      <c r="R101" s="6" t="str">
        <f>IF($B101="","",(IF(Atempts!R101="","",((HLOOKUP(R$1,'Assist Tables'!$B$1:$AY$2,2,0))-((Atempts!R101-1)*10)))))</f>
        <v/>
      </c>
      <c r="S101" s="6" t="str">
        <f>IF($B101="","",(IF(Atempts!S101="","",((HLOOKUP(S$1,'Assist Tables'!$B$1:$AY$2,2,0))-((Atempts!S101-1)*10)))))</f>
        <v/>
      </c>
      <c r="T101" s="6" t="str">
        <f>IF($B101="","",(IF(Atempts!T101="","",((HLOOKUP(T$1,'Assist Tables'!$B$1:$AY$2,2,0))-((Atempts!T101-1)*10)))))</f>
        <v/>
      </c>
      <c r="U101" s="6" t="str">
        <f>IF($B101="","",(IF(Atempts!U101="","",((HLOOKUP(U$1,'Assist Tables'!$B$1:$AY$2,2,0))-((Atempts!U101-1)*10)))))</f>
        <v/>
      </c>
      <c r="V101" s="6" t="str">
        <f>IF($B101="","",(IF(Atempts!V101="","",((HLOOKUP(V$1,'Assist Tables'!$B$1:$AY$2,2,0))-((Atempts!V101-1)*10)))))</f>
        <v/>
      </c>
      <c r="W101" s="6" t="str">
        <f>IF($B101="","",(IF(Atempts!W101="","",((HLOOKUP(W$1,'Assist Tables'!$B$1:$AY$2,2,0))-((Atempts!W101-1)*10)))))</f>
        <v/>
      </c>
      <c r="X101" s="6" t="str">
        <f>IF($B101="","",(IF(Atempts!X101="","",((HLOOKUP(X$1,'Assist Tables'!$B$1:$AY$2,2,0))-((Atempts!X101-1)*10)))))</f>
        <v/>
      </c>
      <c r="Y101" s="6" t="str">
        <f>IF($B101="","",(IF(Atempts!Y101="","",((HLOOKUP(Y$1,'Assist Tables'!$B$1:$AY$2,2,0))-((Atempts!Y101-1)*10)))))</f>
        <v/>
      </c>
      <c r="Z101" s="6" t="str">
        <f>IF($B101="","",(IF(Atempts!Z101="","",((HLOOKUP(Z$1,'Assist Tables'!$B$1:$AY$2,2,0))-((Atempts!Z101-1)*10)))))</f>
        <v/>
      </c>
      <c r="AA101" s="6" t="str">
        <f>IF($B101="","",(IF(Atempts!AA101="","",((HLOOKUP(AA$1,'Assist Tables'!$B$1:$AY$2,2,0))-((Atempts!AA101-1)*10)))))</f>
        <v/>
      </c>
      <c r="AB101" s="6" t="str">
        <f>IF($B101="","",(IF(Atempts!AB101="","",((HLOOKUP(AB$1,'Assist Tables'!$B$1:$AY$2,2,0))-((Atempts!AB101-1)*10)))))</f>
        <v/>
      </c>
      <c r="AC101" s="6" t="str">
        <f>IF($B101="","",(IF(Atempts!AC101="","",((HLOOKUP(AC$1,'Assist Tables'!$B$1:$AY$2,2,0))-((Atempts!AC101-1)*10)))))</f>
        <v/>
      </c>
      <c r="AD101" s="6" t="str">
        <f>IF($B101="","",(IF(Atempts!AD101="","",((HLOOKUP(AD$1,'Assist Tables'!$B$1:$AY$2,2,0))-((Atempts!AD101-1)*10)))))</f>
        <v/>
      </c>
      <c r="AE101" s="6" t="str">
        <f>IF($B101="","",(IF(Atempts!AE101="","",((HLOOKUP(AE$1,'Assist Tables'!$B$1:$AY$2,2,0))-((Atempts!AE101-1)*10)))))</f>
        <v/>
      </c>
      <c r="AF101" s="6" t="str">
        <f>IF($B101="","",(IF(Atempts!AF101="","",((HLOOKUP(AF$1,'Assist Tables'!$B$1:$AY$2,2,0))-((Atempts!AF101-1)*10)))))</f>
        <v/>
      </c>
      <c r="AG101" s="6" t="str">
        <f>IF($B101="","",(IF(Atempts!AG101="","",((HLOOKUP(AG$1,'Assist Tables'!$B$1:$AY$2,2,0))-((Atempts!AG101-1)*10)))))</f>
        <v/>
      </c>
      <c r="AH101" s="6" t="str">
        <f>IF($B101="","",(IF(Atempts!AH101="","",((HLOOKUP(AH$1,'Assist Tables'!$B$1:$AY$2,2,0))-((Atempts!AH101-1)*10)))))</f>
        <v/>
      </c>
      <c r="AI101" s="6" t="str">
        <f>IF($B101="","",(IF(Atempts!AI101="","",((HLOOKUP(AI$1,'Assist Tables'!$B$1:$AY$2,2,0))-((Atempts!AI101-1)*10)))))</f>
        <v/>
      </c>
      <c r="AJ101" s="6" t="str">
        <f>IF($B101="","",(IF(Atempts!AJ101="","",((HLOOKUP(AJ$1,'Assist Tables'!$B$1:$AY$2,2,0))-((Atempts!AJ101-1)*10)))))</f>
        <v/>
      </c>
      <c r="AK101" s="6" t="str">
        <f>IF($B101="","",(IF(Atempts!AK101="","",((HLOOKUP(AK$1,'Assist Tables'!$B$1:$AY$2,2,0))-((Atempts!AK101-1)*10)))))</f>
        <v/>
      </c>
      <c r="AL101" s="6" t="str">
        <f>IF($B101="","",(IF(Atempts!AL101="","",((HLOOKUP(AL$1,'Assist Tables'!$B$1:$AY$2,2,0))-((Atempts!AL101-1)*10)))))</f>
        <v/>
      </c>
      <c r="AM101" s="6" t="str">
        <f>IF($B101="","",(IF(Atempts!AM101="","",((HLOOKUP(AM$1,'Assist Tables'!$B$1:$AY$2,2,0))-((Atempts!AM101-1)*10)))))</f>
        <v/>
      </c>
      <c r="AN101" s="6" t="str">
        <f>IF($B101="","",(IF(Atempts!AN101="","",((HLOOKUP(AN$1,'Assist Tables'!$B$1:$AY$2,2,0))-((Atempts!AN101-1)*10)))))</f>
        <v/>
      </c>
      <c r="AO101" s="6" t="str">
        <f>IF($B101="","",(IF(Atempts!AO101="","",((HLOOKUP(AO$1,'Assist Tables'!$B$1:$AY$2,2,0))-((Atempts!AO101-1)*10)))))</f>
        <v/>
      </c>
      <c r="AP101" s="6" t="str">
        <f>IF($B101="","",(IF(Atempts!AP101="","",((HLOOKUP(AP$1,'Assist Tables'!$B$1:$AY$2,2,0))-((Atempts!AP101-1)*10)))))</f>
        <v/>
      </c>
      <c r="AQ101" s="6" t="str">
        <f>IF($B101="","",(IF(Atempts!AQ101="","",((HLOOKUP(AQ$1,'Assist Tables'!$B$1:$AY$2,2,0))-((Atempts!AQ101-1)*10)))))</f>
        <v/>
      </c>
      <c r="AR101" s="6" t="str">
        <f>IF($B101="","",(IF(Atempts!AR101="","",((HLOOKUP(AR$1,'Assist Tables'!$B$1:$AY$2,2,0))-((Atempts!AR101-1)*10)))))</f>
        <v/>
      </c>
      <c r="AS101" s="6" t="str">
        <f>IF($B101="","",(IF(Atempts!AS101="","",((HLOOKUP(AS$1,'Assist Tables'!$B$1:$AY$2,2,0))-((Atempts!AS101-1)*10)))))</f>
        <v/>
      </c>
      <c r="AT101" s="6" t="str">
        <f>IF($B101="","",(IF(Atempts!AT101="","",((HLOOKUP(AT$1,'Assist Tables'!$B$1:$AY$2,2,0))-((Atempts!AT101-1)*10)))))</f>
        <v/>
      </c>
      <c r="AU101" s="6" t="str">
        <f>IF($B101="","",(IF(Atempts!AU101="","",((HLOOKUP(AU$1,'Assist Tables'!$B$1:$AY$2,2,0))-((Atempts!AU101-1)*10)))))</f>
        <v/>
      </c>
      <c r="AV101" s="6" t="str">
        <f>IF($B101="","",(IF(Atempts!AV101="","",((HLOOKUP(AV$1,'Assist Tables'!$B$1:$AY$2,2,0))-((Atempts!AV101-1)*10)))))</f>
        <v/>
      </c>
      <c r="AW101" s="6" t="str">
        <f>IF($B101="","",(IF(Atempts!AW101="","",((HLOOKUP(AW$1,'Assist Tables'!$B$1:$AY$2,2,0))-((Atempts!AW101-1)*10)))))</f>
        <v/>
      </c>
      <c r="AX101" s="6" t="str">
        <f>IF($B101="","",(IF(Atempts!AX101="","",((HLOOKUP(AX$1,'Assist Tables'!$B$1:$AY$2,2,0))-((Atempts!AX101-1)*10)))))</f>
        <v/>
      </c>
      <c r="AY101" s="6" t="str">
        <f>IF($B101="","",(IF(Atempts!AY101="","",((HLOOKUP(AY$1,'Assist Tables'!$B$1:$AY$2,2,0))-((Atempts!AY101-1)*10)))))</f>
        <v/>
      </c>
      <c r="AZ101" s="6" t="str">
        <f>IF($B101="","",(IF(Atempts!AZ101="","",((HLOOKUP(AZ$1,'Assist Tables'!$B$1:$AY$2,2,0))-((Atempts!AZ101-1)*10)))))</f>
        <v/>
      </c>
      <c r="BA101" s="2"/>
    </row>
    <row r="102" spans="1:53" ht="14.25" customHeight="1" x14ac:dyDescent="0.25">
      <c r="A102" s="19" t="str">
        <f>IF(Competitors!A102="","",Competitors!A102)</f>
        <v/>
      </c>
      <c r="B102" s="25" t="str">
        <f>IF(Competitors!B102=0,"",Competitors!B102)</f>
        <v/>
      </c>
      <c r="C102" s="6" t="str">
        <f>IF($B102="","",(IF(Atempts!C102="","",((HLOOKUP(C$1,'Assist Tables'!$B$1:$AY$2,2,0))-((Atempts!C102-1)*10)))))</f>
        <v/>
      </c>
      <c r="D102" s="6" t="str">
        <f>IF($B102="","",(IF(Atempts!D102="","",((HLOOKUP(D$1,'Assist Tables'!$B$1:$AY$2,2,0))-((Atempts!D102-1)*10)))))</f>
        <v/>
      </c>
      <c r="E102" s="6" t="str">
        <f>IF($B102="","",(IF(Atempts!E102="","",((HLOOKUP(E$1,'Assist Tables'!$B$1:$AY$2,2,0))-((Atempts!E102-1)*10)))))</f>
        <v/>
      </c>
      <c r="F102" s="6" t="str">
        <f>IF($B102="","",(IF(Atempts!F102="","",((HLOOKUP(F$1,'Assist Tables'!$B$1:$AY$2,2,0))-((Atempts!F102-1)*10)))))</f>
        <v/>
      </c>
      <c r="G102" s="6" t="str">
        <f>IF($B102="","",(IF(Atempts!G102="","",((HLOOKUP(G$1,'Assist Tables'!$B$1:$AY$2,2,0))-((Atempts!G102-1)*10)))))</f>
        <v/>
      </c>
      <c r="H102" s="6" t="str">
        <f>IF($B102="","",(IF(Atempts!H102="","",((HLOOKUP(H$1,'Assist Tables'!$B$1:$AY$2,2,0))-((Atempts!H102-1)*10)))))</f>
        <v/>
      </c>
      <c r="I102" s="6" t="str">
        <f>IF($B102="","",(IF(Atempts!I102="","",((HLOOKUP(I$1,'Assist Tables'!$B$1:$AY$2,2,0))-((Atempts!I102-1)*10)))))</f>
        <v/>
      </c>
      <c r="J102" s="6" t="str">
        <f>IF($B102="","",(IF(Atempts!J102="","",((HLOOKUP(J$1,'Assist Tables'!$B$1:$AY$2,2,0))-((Atempts!J102-1)*10)))))</f>
        <v/>
      </c>
      <c r="K102" s="6" t="str">
        <f>IF($B102="","",(IF(Atempts!K102="","",((HLOOKUP(K$1,'Assist Tables'!$B$1:$AY$2,2,0))-((Atempts!K102-1)*10)))))</f>
        <v/>
      </c>
      <c r="L102" s="6" t="str">
        <f>IF($B102="","",(IF(Atempts!L102="","",((HLOOKUP(L$1,'Assist Tables'!$B$1:$AY$2,2,0))-((Atempts!L102-1)*10)))))</f>
        <v/>
      </c>
      <c r="M102" s="6" t="str">
        <f>IF($B102="","",(IF(Atempts!M102="","",((HLOOKUP(M$1,'Assist Tables'!$B$1:$AY$2,2,0))-((Atempts!M102-1)*10)))))</f>
        <v/>
      </c>
      <c r="N102" s="6" t="str">
        <f>IF($B102="","",(IF(Atempts!N102="","",((HLOOKUP(N$1,'Assist Tables'!$B$1:$AY$2,2,0))-((Atempts!N102-1)*10)))))</f>
        <v/>
      </c>
      <c r="O102" s="6" t="str">
        <f>IF($B102="","",(IF(Atempts!O102="","",((HLOOKUP(O$1,'Assist Tables'!$B$1:$AY$2,2,0))-((Atempts!O102-1)*10)))))</f>
        <v/>
      </c>
      <c r="P102" s="6" t="str">
        <f>IF($B102="","",(IF(Atempts!P102="","",((HLOOKUP(P$1,'Assist Tables'!$B$1:$AY$2,2,0))-((Atempts!P102-1)*10)))))</f>
        <v/>
      </c>
      <c r="Q102" s="6" t="str">
        <f>IF($B102="","",(IF(Atempts!Q102="","",((HLOOKUP(Q$1,'Assist Tables'!$B$1:$AY$2,2,0))-((Atempts!Q102-1)*10)))))</f>
        <v/>
      </c>
      <c r="R102" s="6" t="str">
        <f>IF($B102="","",(IF(Atempts!R102="","",((HLOOKUP(R$1,'Assist Tables'!$B$1:$AY$2,2,0))-((Atempts!R102-1)*10)))))</f>
        <v/>
      </c>
      <c r="S102" s="6" t="str">
        <f>IF($B102="","",(IF(Atempts!S102="","",((HLOOKUP(S$1,'Assist Tables'!$B$1:$AY$2,2,0))-((Atempts!S102-1)*10)))))</f>
        <v/>
      </c>
      <c r="T102" s="6" t="str">
        <f>IF($B102="","",(IF(Atempts!T102="","",((HLOOKUP(T$1,'Assist Tables'!$B$1:$AY$2,2,0))-((Atempts!T102-1)*10)))))</f>
        <v/>
      </c>
      <c r="U102" s="6" t="str">
        <f>IF($B102="","",(IF(Atempts!U102="","",((HLOOKUP(U$1,'Assist Tables'!$B$1:$AY$2,2,0))-((Atempts!U102-1)*10)))))</f>
        <v/>
      </c>
      <c r="V102" s="6" t="str">
        <f>IF($B102="","",(IF(Atempts!V102="","",((HLOOKUP(V$1,'Assist Tables'!$B$1:$AY$2,2,0))-((Atempts!V102-1)*10)))))</f>
        <v/>
      </c>
      <c r="W102" s="6" t="str">
        <f>IF($B102="","",(IF(Atempts!W102="","",((HLOOKUP(W$1,'Assist Tables'!$B$1:$AY$2,2,0))-((Atempts!W102-1)*10)))))</f>
        <v/>
      </c>
      <c r="X102" s="6" t="str">
        <f>IF($B102="","",(IF(Atempts!X102="","",((HLOOKUP(X$1,'Assist Tables'!$B$1:$AY$2,2,0))-((Atempts!X102-1)*10)))))</f>
        <v/>
      </c>
      <c r="Y102" s="6" t="str">
        <f>IF($B102="","",(IF(Atempts!Y102="","",((HLOOKUP(Y$1,'Assist Tables'!$B$1:$AY$2,2,0))-((Atempts!Y102-1)*10)))))</f>
        <v/>
      </c>
      <c r="Z102" s="6" t="str">
        <f>IF($B102="","",(IF(Atempts!Z102="","",((HLOOKUP(Z$1,'Assist Tables'!$B$1:$AY$2,2,0))-((Atempts!Z102-1)*10)))))</f>
        <v/>
      </c>
      <c r="AA102" s="6" t="str">
        <f>IF($B102="","",(IF(Atempts!AA102="","",((HLOOKUP(AA$1,'Assist Tables'!$B$1:$AY$2,2,0))-((Atempts!AA102-1)*10)))))</f>
        <v/>
      </c>
      <c r="AB102" s="6" t="str">
        <f>IF($B102="","",(IF(Atempts!AB102="","",((HLOOKUP(AB$1,'Assist Tables'!$B$1:$AY$2,2,0))-((Atempts!AB102-1)*10)))))</f>
        <v/>
      </c>
      <c r="AC102" s="6" t="str">
        <f>IF($B102="","",(IF(Atempts!AC102="","",((HLOOKUP(AC$1,'Assist Tables'!$B$1:$AY$2,2,0))-((Atempts!AC102-1)*10)))))</f>
        <v/>
      </c>
      <c r="AD102" s="6" t="str">
        <f>IF($B102="","",(IF(Atempts!AD102="","",((HLOOKUP(AD$1,'Assist Tables'!$B$1:$AY$2,2,0))-((Atempts!AD102-1)*10)))))</f>
        <v/>
      </c>
      <c r="AE102" s="6" t="str">
        <f>IF($B102="","",(IF(Atempts!AE102="","",((HLOOKUP(AE$1,'Assist Tables'!$B$1:$AY$2,2,0))-((Atempts!AE102-1)*10)))))</f>
        <v/>
      </c>
      <c r="AF102" s="6" t="str">
        <f>IF($B102="","",(IF(Atempts!AF102="","",((HLOOKUP(AF$1,'Assist Tables'!$B$1:$AY$2,2,0))-((Atempts!AF102-1)*10)))))</f>
        <v/>
      </c>
      <c r="AG102" s="6" t="str">
        <f>IF($B102="","",(IF(Atempts!AG102="","",((HLOOKUP(AG$1,'Assist Tables'!$B$1:$AY$2,2,0))-((Atempts!AG102-1)*10)))))</f>
        <v/>
      </c>
      <c r="AH102" s="6" t="str">
        <f>IF($B102="","",(IF(Atempts!AH102="","",((HLOOKUP(AH$1,'Assist Tables'!$B$1:$AY$2,2,0))-((Atempts!AH102-1)*10)))))</f>
        <v/>
      </c>
      <c r="AI102" s="6" t="str">
        <f>IF($B102="","",(IF(Atempts!AI102="","",((HLOOKUP(AI$1,'Assist Tables'!$B$1:$AY$2,2,0))-((Atempts!AI102-1)*10)))))</f>
        <v/>
      </c>
      <c r="AJ102" s="6" t="str">
        <f>IF($B102="","",(IF(Atempts!AJ102="","",((HLOOKUP(AJ$1,'Assist Tables'!$B$1:$AY$2,2,0))-((Atempts!AJ102-1)*10)))))</f>
        <v/>
      </c>
      <c r="AK102" s="6" t="str">
        <f>IF($B102="","",(IF(Atempts!AK102="","",((HLOOKUP(AK$1,'Assist Tables'!$B$1:$AY$2,2,0))-((Atempts!AK102-1)*10)))))</f>
        <v/>
      </c>
      <c r="AL102" s="6" t="str">
        <f>IF($B102="","",(IF(Atempts!AL102="","",((HLOOKUP(AL$1,'Assist Tables'!$B$1:$AY$2,2,0))-((Atempts!AL102-1)*10)))))</f>
        <v/>
      </c>
      <c r="AM102" s="6" t="str">
        <f>IF($B102="","",(IF(Atempts!AM102="","",((HLOOKUP(AM$1,'Assist Tables'!$B$1:$AY$2,2,0))-((Atempts!AM102-1)*10)))))</f>
        <v/>
      </c>
      <c r="AN102" s="6" t="str">
        <f>IF($B102="","",(IF(Atempts!AN102="","",((HLOOKUP(AN$1,'Assist Tables'!$B$1:$AY$2,2,0))-((Atempts!AN102-1)*10)))))</f>
        <v/>
      </c>
      <c r="AO102" s="6" t="str">
        <f>IF($B102="","",(IF(Atempts!AO102="","",((HLOOKUP(AO$1,'Assist Tables'!$B$1:$AY$2,2,0))-((Atempts!AO102-1)*10)))))</f>
        <v/>
      </c>
      <c r="AP102" s="6" t="str">
        <f>IF($B102="","",(IF(Atempts!AP102="","",((HLOOKUP(AP$1,'Assist Tables'!$B$1:$AY$2,2,0))-((Atempts!AP102-1)*10)))))</f>
        <v/>
      </c>
      <c r="AQ102" s="6" t="str">
        <f>IF($B102="","",(IF(Atempts!AQ102="","",((HLOOKUP(AQ$1,'Assist Tables'!$B$1:$AY$2,2,0))-((Atempts!AQ102-1)*10)))))</f>
        <v/>
      </c>
      <c r="AR102" s="6" t="str">
        <f>IF($B102="","",(IF(Atempts!AR102="","",((HLOOKUP(AR$1,'Assist Tables'!$B$1:$AY$2,2,0))-((Atempts!AR102-1)*10)))))</f>
        <v/>
      </c>
      <c r="AS102" s="6" t="str">
        <f>IF($B102="","",(IF(Atempts!AS102="","",((HLOOKUP(AS$1,'Assist Tables'!$B$1:$AY$2,2,0))-((Atempts!AS102-1)*10)))))</f>
        <v/>
      </c>
      <c r="AT102" s="6" t="str">
        <f>IF($B102="","",(IF(Atempts!AT102="","",((HLOOKUP(AT$1,'Assist Tables'!$B$1:$AY$2,2,0))-((Atempts!AT102-1)*10)))))</f>
        <v/>
      </c>
      <c r="AU102" s="6" t="str">
        <f>IF($B102="","",(IF(Atempts!AU102="","",((HLOOKUP(AU$1,'Assist Tables'!$B$1:$AY$2,2,0))-((Atempts!AU102-1)*10)))))</f>
        <v/>
      </c>
      <c r="AV102" s="6" t="str">
        <f>IF($B102="","",(IF(Atempts!AV102="","",((HLOOKUP(AV$1,'Assist Tables'!$B$1:$AY$2,2,0))-((Atempts!AV102-1)*10)))))</f>
        <v/>
      </c>
      <c r="AW102" s="6" t="str">
        <f>IF($B102="","",(IF(Atempts!AW102="","",((HLOOKUP(AW$1,'Assist Tables'!$B$1:$AY$2,2,0))-((Atempts!AW102-1)*10)))))</f>
        <v/>
      </c>
      <c r="AX102" s="6" t="str">
        <f>IF($B102="","",(IF(Atempts!AX102="","",((HLOOKUP(AX$1,'Assist Tables'!$B$1:$AY$2,2,0))-((Atempts!AX102-1)*10)))))</f>
        <v/>
      </c>
      <c r="AY102" s="6" t="str">
        <f>IF($B102="","",(IF(Atempts!AY102="","",((HLOOKUP(AY$1,'Assist Tables'!$B$1:$AY$2,2,0))-((Atempts!AY102-1)*10)))))</f>
        <v/>
      </c>
      <c r="AZ102" s="6" t="str">
        <f>IF($B102="","",(IF(Atempts!AZ102="","",((HLOOKUP(AZ$1,'Assist Tables'!$B$1:$AY$2,2,0))-((Atempts!AZ102-1)*10)))))</f>
        <v/>
      </c>
      <c r="BA102" s="2"/>
    </row>
    <row r="103" spans="1:53" ht="14.25" customHeight="1" x14ac:dyDescent="0.25">
      <c r="A103" s="19" t="str">
        <f>IF(Competitors!A103="","",Competitors!A103)</f>
        <v/>
      </c>
      <c r="B103" s="25" t="str">
        <f>IF(Competitors!B103=0,"",Competitors!B103)</f>
        <v/>
      </c>
      <c r="C103" s="6" t="str">
        <f>IF($B103="","",(IF(Atempts!C103="","",((HLOOKUP(C$1,'Assist Tables'!$B$1:$AY$2,2,0))-((Atempts!C103-1)*10)))))</f>
        <v/>
      </c>
      <c r="D103" s="6" t="str">
        <f>IF($B103="","",(IF(Atempts!D103="","",((HLOOKUP(D$1,'Assist Tables'!$B$1:$AY$2,2,0))-((Atempts!D103-1)*10)))))</f>
        <v/>
      </c>
      <c r="E103" s="6" t="str">
        <f>IF($B103="","",(IF(Atempts!E103="","",((HLOOKUP(E$1,'Assist Tables'!$B$1:$AY$2,2,0))-((Atempts!E103-1)*10)))))</f>
        <v/>
      </c>
      <c r="F103" s="6" t="str">
        <f>IF($B103="","",(IF(Atempts!F103="","",((HLOOKUP(F$1,'Assist Tables'!$B$1:$AY$2,2,0))-((Atempts!F103-1)*10)))))</f>
        <v/>
      </c>
      <c r="G103" s="6" t="str">
        <f>IF($B103="","",(IF(Atempts!G103="","",((HLOOKUP(G$1,'Assist Tables'!$B$1:$AY$2,2,0))-((Atempts!G103-1)*10)))))</f>
        <v/>
      </c>
      <c r="H103" s="6" t="str">
        <f>IF($B103="","",(IF(Atempts!H103="","",((HLOOKUP(H$1,'Assist Tables'!$B$1:$AY$2,2,0))-((Atempts!H103-1)*10)))))</f>
        <v/>
      </c>
      <c r="I103" s="6" t="str">
        <f>IF($B103="","",(IF(Atempts!I103="","",((HLOOKUP(I$1,'Assist Tables'!$B$1:$AY$2,2,0))-((Atempts!I103-1)*10)))))</f>
        <v/>
      </c>
      <c r="J103" s="6" t="str">
        <f>IF($B103="","",(IF(Atempts!J103="","",((HLOOKUP(J$1,'Assist Tables'!$B$1:$AY$2,2,0))-((Atempts!J103-1)*10)))))</f>
        <v/>
      </c>
      <c r="K103" s="6" t="str">
        <f>IF($B103="","",(IF(Atempts!K103="","",((HLOOKUP(K$1,'Assist Tables'!$B$1:$AY$2,2,0))-((Atempts!K103-1)*10)))))</f>
        <v/>
      </c>
      <c r="L103" s="6" t="str">
        <f>IF($B103="","",(IF(Atempts!L103="","",((HLOOKUP(L$1,'Assist Tables'!$B$1:$AY$2,2,0))-((Atempts!L103-1)*10)))))</f>
        <v/>
      </c>
      <c r="M103" s="6" t="str">
        <f>IF($B103="","",(IF(Atempts!M103="","",((HLOOKUP(M$1,'Assist Tables'!$B$1:$AY$2,2,0))-((Atempts!M103-1)*10)))))</f>
        <v/>
      </c>
      <c r="N103" s="6" t="str">
        <f>IF($B103="","",(IF(Atempts!N103="","",((HLOOKUP(N$1,'Assist Tables'!$B$1:$AY$2,2,0))-((Atempts!N103-1)*10)))))</f>
        <v/>
      </c>
      <c r="O103" s="6" t="str">
        <f>IF($B103="","",(IF(Atempts!O103="","",((HLOOKUP(O$1,'Assist Tables'!$B$1:$AY$2,2,0))-((Atempts!O103-1)*10)))))</f>
        <v/>
      </c>
      <c r="P103" s="6" t="str">
        <f>IF($B103="","",(IF(Atempts!P103="","",((HLOOKUP(P$1,'Assist Tables'!$B$1:$AY$2,2,0))-((Atempts!P103-1)*10)))))</f>
        <v/>
      </c>
      <c r="Q103" s="6" t="str">
        <f>IF($B103="","",(IF(Atempts!Q103="","",((HLOOKUP(Q$1,'Assist Tables'!$B$1:$AY$2,2,0))-((Atempts!Q103-1)*10)))))</f>
        <v/>
      </c>
      <c r="R103" s="6" t="str">
        <f>IF($B103="","",(IF(Atempts!R103="","",((HLOOKUP(R$1,'Assist Tables'!$B$1:$AY$2,2,0))-((Atempts!R103-1)*10)))))</f>
        <v/>
      </c>
      <c r="S103" s="6" t="str">
        <f>IF($B103="","",(IF(Atempts!S103="","",((HLOOKUP(S$1,'Assist Tables'!$B$1:$AY$2,2,0))-((Atempts!S103-1)*10)))))</f>
        <v/>
      </c>
      <c r="T103" s="6" t="str">
        <f>IF($B103="","",(IF(Atempts!T103="","",((HLOOKUP(T$1,'Assist Tables'!$B$1:$AY$2,2,0))-((Atempts!T103-1)*10)))))</f>
        <v/>
      </c>
      <c r="U103" s="6" t="str">
        <f>IF($B103="","",(IF(Atempts!U103="","",((HLOOKUP(U$1,'Assist Tables'!$B$1:$AY$2,2,0))-((Atempts!U103-1)*10)))))</f>
        <v/>
      </c>
      <c r="V103" s="6" t="str">
        <f>IF($B103="","",(IF(Atempts!V103="","",((HLOOKUP(V$1,'Assist Tables'!$B$1:$AY$2,2,0))-((Atempts!V103-1)*10)))))</f>
        <v/>
      </c>
      <c r="W103" s="6" t="str">
        <f>IF($B103="","",(IF(Atempts!W103="","",((HLOOKUP(W$1,'Assist Tables'!$B$1:$AY$2,2,0))-((Atempts!W103-1)*10)))))</f>
        <v/>
      </c>
      <c r="X103" s="6" t="str">
        <f>IF($B103="","",(IF(Atempts!X103="","",((HLOOKUP(X$1,'Assist Tables'!$B$1:$AY$2,2,0))-((Atempts!X103-1)*10)))))</f>
        <v/>
      </c>
      <c r="Y103" s="6" t="str">
        <f>IF($B103="","",(IF(Atempts!Y103="","",((HLOOKUP(Y$1,'Assist Tables'!$B$1:$AY$2,2,0))-((Atempts!Y103-1)*10)))))</f>
        <v/>
      </c>
      <c r="Z103" s="6" t="str">
        <f>IF($B103="","",(IF(Atempts!Z103="","",((HLOOKUP(Z$1,'Assist Tables'!$B$1:$AY$2,2,0))-((Atempts!Z103-1)*10)))))</f>
        <v/>
      </c>
      <c r="AA103" s="6" t="str">
        <f>IF($B103="","",(IF(Atempts!AA103="","",((HLOOKUP(AA$1,'Assist Tables'!$B$1:$AY$2,2,0))-((Atempts!AA103-1)*10)))))</f>
        <v/>
      </c>
      <c r="AB103" s="6" t="str">
        <f>IF($B103="","",(IF(Atempts!AB103="","",((HLOOKUP(AB$1,'Assist Tables'!$B$1:$AY$2,2,0))-((Atempts!AB103-1)*10)))))</f>
        <v/>
      </c>
      <c r="AC103" s="6" t="str">
        <f>IF($B103="","",(IF(Atempts!AC103="","",((HLOOKUP(AC$1,'Assist Tables'!$B$1:$AY$2,2,0))-((Atempts!AC103-1)*10)))))</f>
        <v/>
      </c>
      <c r="AD103" s="6" t="str">
        <f>IF($B103="","",(IF(Atempts!AD103="","",((HLOOKUP(AD$1,'Assist Tables'!$B$1:$AY$2,2,0))-((Atempts!AD103-1)*10)))))</f>
        <v/>
      </c>
      <c r="AE103" s="6" t="str">
        <f>IF($B103="","",(IF(Atempts!AE103="","",((HLOOKUP(AE$1,'Assist Tables'!$B$1:$AY$2,2,0))-((Atempts!AE103-1)*10)))))</f>
        <v/>
      </c>
      <c r="AF103" s="6" t="str">
        <f>IF($B103="","",(IF(Atempts!AF103="","",((HLOOKUP(AF$1,'Assist Tables'!$B$1:$AY$2,2,0))-((Atempts!AF103-1)*10)))))</f>
        <v/>
      </c>
      <c r="AG103" s="6" t="str">
        <f>IF($B103="","",(IF(Atempts!AG103="","",((HLOOKUP(AG$1,'Assist Tables'!$B$1:$AY$2,2,0))-((Atempts!AG103-1)*10)))))</f>
        <v/>
      </c>
      <c r="AH103" s="6" t="str">
        <f>IF($B103="","",(IF(Atempts!AH103="","",((HLOOKUP(AH$1,'Assist Tables'!$B$1:$AY$2,2,0))-((Atempts!AH103-1)*10)))))</f>
        <v/>
      </c>
      <c r="AI103" s="6" t="str">
        <f>IF($B103="","",(IF(Atempts!AI103="","",((HLOOKUP(AI$1,'Assist Tables'!$B$1:$AY$2,2,0))-((Atempts!AI103-1)*10)))))</f>
        <v/>
      </c>
      <c r="AJ103" s="6" t="str">
        <f>IF($B103="","",(IF(Atempts!AJ103="","",((HLOOKUP(AJ$1,'Assist Tables'!$B$1:$AY$2,2,0))-((Atempts!AJ103-1)*10)))))</f>
        <v/>
      </c>
      <c r="AK103" s="6" t="str">
        <f>IF($B103="","",(IF(Atempts!AK103="","",((HLOOKUP(AK$1,'Assist Tables'!$B$1:$AY$2,2,0))-((Atempts!AK103-1)*10)))))</f>
        <v/>
      </c>
      <c r="AL103" s="6" t="str">
        <f>IF($B103="","",(IF(Atempts!AL103="","",((HLOOKUP(AL$1,'Assist Tables'!$B$1:$AY$2,2,0))-((Atempts!AL103-1)*10)))))</f>
        <v/>
      </c>
      <c r="AM103" s="6" t="str">
        <f>IF($B103="","",(IF(Atempts!AM103="","",((HLOOKUP(AM$1,'Assist Tables'!$B$1:$AY$2,2,0))-((Atempts!AM103-1)*10)))))</f>
        <v/>
      </c>
      <c r="AN103" s="6" t="str">
        <f>IF($B103="","",(IF(Atempts!AN103="","",((HLOOKUP(AN$1,'Assist Tables'!$B$1:$AY$2,2,0))-((Atempts!AN103-1)*10)))))</f>
        <v/>
      </c>
      <c r="AO103" s="6" t="str">
        <f>IF($B103="","",(IF(Atempts!AO103="","",((HLOOKUP(AO$1,'Assist Tables'!$B$1:$AY$2,2,0))-((Atempts!AO103-1)*10)))))</f>
        <v/>
      </c>
      <c r="AP103" s="6" t="str">
        <f>IF($B103="","",(IF(Atempts!AP103="","",((HLOOKUP(AP$1,'Assist Tables'!$B$1:$AY$2,2,0))-((Atempts!AP103-1)*10)))))</f>
        <v/>
      </c>
      <c r="AQ103" s="6" t="str">
        <f>IF($B103="","",(IF(Atempts!AQ103="","",((HLOOKUP(AQ$1,'Assist Tables'!$B$1:$AY$2,2,0))-((Atempts!AQ103-1)*10)))))</f>
        <v/>
      </c>
      <c r="AR103" s="6" t="str">
        <f>IF($B103="","",(IF(Atempts!AR103="","",((HLOOKUP(AR$1,'Assist Tables'!$B$1:$AY$2,2,0))-((Atempts!AR103-1)*10)))))</f>
        <v/>
      </c>
      <c r="AS103" s="6" t="str">
        <f>IF($B103="","",(IF(Atempts!AS103="","",((HLOOKUP(AS$1,'Assist Tables'!$B$1:$AY$2,2,0))-((Atempts!AS103-1)*10)))))</f>
        <v/>
      </c>
      <c r="AT103" s="6" t="str">
        <f>IF($B103="","",(IF(Atempts!AT103="","",((HLOOKUP(AT$1,'Assist Tables'!$B$1:$AY$2,2,0))-((Atempts!AT103-1)*10)))))</f>
        <v/>
      </c>
      <c r="AU103" s="6" t="str">
        <f>IF($B103="","",(IF(Atempts!AU103="","",((HLOOKUP(AU$1,'Assist Tables'!$B$1:$AY$2,2,0))-((Atempts!AU103-1)*10)))))</f>
        <v/>
      </c>
      <c r="AV103" s="6" t="str">
        <f>IF($B103="","",(IF(Atempts!AV103="","",((HLOOKUP(AV$1,'Assist Tables'!$B$1:$AY$2,2,0))-((Atempts!AV103-1)*10)))))</f>
        <v/>
      </c>
      <c r="AW103" s="6" t="str">
        <f>IF($B103="","",(IF(Atempts!AW103="","",((HLOOKUP(AW$1,'Assist Tables'!$B$1:$AY$2,2,0))-((Atempts!AW103-1)*10)))))</f>
        <v/>
      </c>
      <c r="AX103" s="6" t="str">
        <f>IF($B103="","",(IF(Atempts!AX103="","",((HLOOKUP(AX$1,'Assist Tables'!$B$1:$AY$2,2,0))-((Atempts!AX103-1)*10)))))</f>
        <v/>
      </c>
      <c r="AY103" s="6" t="str">
        <f>IF($B103="","",(IF(Atempts!AY103="","",((HLOOKUP(AY$1,'Assist Tables'!$B$1:$AY$2,2,0))-((Atempts!AY103-1)*10)))))</f>
        <v/>
      </c>
      <c r="AZ103" s="6" t="str">
        <f>IF($B103="","",(IF(Atempts!AZ103="","",((HLOOKUP(AZ$1,'Assist Tables'!$B$1:$AY$2,2,0))-((Atempts!AZ103-1)*10)))))</f>
        <v/>
      </c>
      <c r="BA103" s="2"/>
    </row>
    <row r="104" spans="1:53" ht="14.25" customHeight="1" x14ac:dyDescent="0.25">
      <c r="A104" s="19" t="str">
        <f>IF(Competitors!A104="","",Competitors!A104)</f>
        <v/>
      </c>
      <c r="B104" s="25" t="str">
        <f>IF(Competitors!B104=0,"",Competitors!B104)</f>
        <v/>
      </c>
      <c r="C104" s="6" t="str">
        <f>IF($B104="","",(IF(Atempts!C104="","",((HLOOKUP(C$1,'Assist Tables'!$B$1:$AY$2,2,0))-((Atempts!C104-1)*10)))))</f>
        <v/>
      </c>
      <c r="D104" s="6" t="str">
        <f>IF($B104="","",(IF(Atempts!D104="","",((HLOOKUP(D$1,'Assist Tables'!$B$1:$AY$2,2,0))-((Atempts!D104-1)*10)))))</f>
        <v/>
      </c>
      <c r="E104" s="6" t="str">
        <f>IF($B104="","",(IF(Atempts!E104="","",((HLOOKUP(E$1,'Assist Tables'!$B$1:$AY$2,2,0))-((Atempts!E104-1)*10)))))</f>
        <v/>
      </c>
      <c r="F104" s="6" t="str">
        <f>IF($B104="","",(IF(Atempts!F104="","",((HLOOKUP(F$1,'Assist Tables'!$B$1:$AY$2,2,0))-((Atempts!F104-1)*10)))))</f>
        <v/>
      </c>
      <c r="G104" s="6" t="str">
        <f>IF($B104="","",(IF(Atempts!G104="","",((HLOOKUP(G$1,'Assist Tables'!$B$1:$AY$2,2,0))-((Atempts!G104-1)*10)))))</f>
        <v/>
      </c>
      <c r="H104" s="6" t="str">
        <f>IF($B104="","",(IF(Atempts!H104="","",((HLOOKUP(H$1,'Assist Tables'!$B$1:$AY$2,2,0))-((Atempts!H104-1)*10)))))</f>
        <v/>
      </c>
      <c r="I104" s="6" t="str">
        <f>IF($B104="","",(IF(Atempts!I104="","",((HLOOKUP(I$1,'Assist Tables'!$B$1:$AY$2,2,0))-((Atempts!I104-1)*10)))))</f>
        <v/>
      </c>
      <c r="J104" s="6" t="str">
        <f>IF($B104="","",(IF(Atempts!J104="","",((HLOOKUP(J$1,'Assist Tables'!$B$1:$AY$2,2,0))-((Atempts!J104-1)*10)))))</f>
        <v/>
      </c>
      <c r="K104" s="6" t="str">
        <f>IF($B104="","",(IF(Atempts!K104="","",((HLOOKUP(K$1,'Assist Tables'!$B$1:$AY$2,2,0))-((Atempts!K104-1)*10)))))</f>
        <v/>
      </c>
      <c r="L104" s="6" t="str">
        <f>IF($B104="","",(IF(Atempts!L104="","",((HLOOKUP(L$1,'Assist Tables'!$B$1:$AY$2,2,0))-((Atempts!L104-1)*10)))))</f>
        <v/>
      </c>
      <c r="M104" s="6" t="str">
        <f>IF($B104="","",(IF(Atempts!M104="","",((HLOOKUP(M$1,'Assist Tables'!$B$1:$AY$2,2,0))-((Atempts!M104-1)*10)))))</f>
        <v/>
      </c>
      <c r="N104" s="6" t="str">
        <f>IF($B104="","",(IF(Atempts!N104="","",((HLOOKUP(N$1,'Assist Tables'!$B$1:$AY$2,2,0))-((Atempts!N104-1)*10)))))</f>
        <v/>
      </c>
      <c r="O104" s="6" t="str">
        <f>IF($B104="","",(IF(Atempts!O104="","",((HLOOKUP(O$1,'Assist Tables'!$B$1:$AY$2,2,0))-((Atempts!O104-1)*10)))))</f>
        <v/>
      </c>
      <c r="P104" s="6" t="str">
        <f>IF($B104="","",(IF(Atempts!P104="","",((HLOOKUP(P$1,'Assist Tables'!$B$1:$AY$2,2,0))-((Atempts!P104-1)*10)))))</f>
        <v/>
      </c>
      <c r="Q104" s="6" t="str">
        <f>IF($B104="","",(IF(Atempts!Q104="","",((HLOOKUP(Q$1,'Assist Tables'!$B$1:$AY$2,2,0))-((Atempts!Q104-1)*10)))))</f>
        <v/>
      </c>
      <c r="R104" s="6" t="str">
        <f>IF($B104="","",(IF(Atempts!R104="","",((HLOOKUP(R$1,'Assist Tables'!$B$1:$AY$2,2,0))-((Atempts!R104-1)*10)))))</f>
        <v/>
      </c>
      <c r="S104" s="6" t="str">
        <f>IF($B104="","",(IF(Atempts!S104="","",((HLOOKUP(S$1,'Assist Tables'!$B$1:$AY$2,2,0))-((Atempts!S104-1)*10)))))</f>
        <v/>
      </c>
      <c r="T104" s="6" t="str">
        <f>IF($B104="","",(IF(Atempts!T104="","",((HLOOKUP(T$1,'Assist Tables'!$B$1:$AY$2,2,0))-((Atempts!T104-1)*10)))))</f>
        <v/>
      </c>
      <c r="U104" s="6" t="str">
        <f>IF($B104="","",(IF(Atempts!U104="","",((HLOOKUP(U$1,'Assist Tables'!$B$1:$AY$2,2,0))-((Atempts!U104-1)*10)))))</f>
        <v/>
      </c>
      <c r="V104" s="6" t="str">
        <f>IF($B104="","",(IF(Atempts!V104="","",((HLOOKUP(V$1,'Assist Tables'!$B$1:$AY$2,2,0))-((Atempts!V104-1)*10)))))</f>
        <v/>
      </c>
      <c r="W104" s="6" t="str">
        <f>IF($B104="","",(IF(Atempts!W104="","",((HLOOKUP(W$1,'Assist Tables'!$B$1:$AY$2,2,0))-((Atempts!W104-1)*10)))))</f>
        <v/>
      </c>
      <c r="X104" s="6" t="str">
        <f>IF($B104="","",(IF(Atempts!X104="","",((HLOOKUP(X$1,'Assist Tables'!$B$1:$AY$2,2,0))-((Atempts!X104-1)*10)))))</f>
        <v/>
      </c>
      <c r="Y104" s="6" t="str">
        <f>IF($B104="","",(IF(Atempts!Y104="","",((HLOOKUP(Y$1,'Assist Tables'!$B$1:$AY$2,2,0))-((Atempts!Y104-1)*10)))))</f>
        <v/>
      </c>
      <c r="Z104" s="6" t="str">
        <f>IF($B104="","",(IF(Atempts!Z104="","",((HLOOKUP(Z$1,'Assist Tables'!$B$1:$AY$2,2,0))-((Atempts!Z104-1)*10)))))</f>
        <v/>
      </c>
      <c r="AA104" s="6" t="str">
        <f>IF($B104="","",(IF(Atempts!AA104="","",((HLOOKUP(AA$1,'Assist Tables'!$B$1:$AY$2,2,0))-((Atempts!AA104-1)*10)))))</f>
        <v/>
      </c>
      <c r="AB104" s="6" t="str">
        <f>IF($B104="","",(IF(Atempts!AB104="","",((HLOOKUP(AB$1,'Assist Tables'!$B$1:$AY$2,2,0))-((Atempts!AB104-1)*10)))))</f>
        <v/>
      </c>
      <c r="AC104" s="6" t="str">
        <f>IF($B104="","",(IF(Atempts!AC104="","",((HLOOKUP(AC$1,'Assist Tables'!$B$1:$AY$2,2,0))-((Atempts!AC104-1)*10)))))</f>
        <v/>
      </c>
      <c r="AD104" s="6" t="str">
        <f>IF($B104="","",(IF(Atempts!AD104="","",((HLOOKUP(AD$1,'Assist Tables'!$B$1:$AY$2,2,0))-((Atempts!AD104-1)*10)))))</f>
        <v/>
      </c>
      <c r="AE104" s="6" t="str">
        <f>IF($B104="","",(IF(Atempts!AE104="","",((HLOOKUP(AE$1,'Assist Tables'!$B$1:$AY$2,2,0))-((Atempts!AE104-1)*10)))))</f>
        <v/>
      </c>
      <c r="AF104" s="6" t="str">
        <f>IF($B104="","",(IF(Atempts!AF104="","",((HLOOKUP(AF$1,'Assist Tables'!$B$1:$AY$2,2,0))-((Atempts!AF104-1)*10)))))</f>
        <v/>
      </c>
      <c r="AG104" s="6" t="str">
        <f>IF($B104="","",(IF(Atempts!AG104="","",((HLOOKUP(AG$1,'Assist Tables'!$B$1:$AY$2,2,0))-((Atempts!AG104-1)*10)))))</f>
        <v/>
      </c>
      <c r="AH104" s="6" t="str">
        <f>IF($B104="","",(IF(Atempts!AH104="","",((HLOOKUP(AH$1,'Assist Tables'!$B$1:$AY$2,2,0))-((Atempts!AH104-1)*10)))))</f>
        <v/>
      </c>
      <c r="AI104" s="6" t="str">
        <f>IF($B104="","",(IF(Atempts!AI104="","",((HLOOKUP(AI$1,'Assist Tables'!$B$1:$AY$2,2,0))-((Atempts!AI104-1)*10)))))</f>
        <v/>
      </c>
      <c r="AJ104" s="6" t="str">
        <f>IF($B104="","",(IF(Atempts!AJ104="","",((HLOOKUP(AJ$1,'Assist Tables'!$B$1:$AY$2,2,0))-((Atempts!AJ104-1)*10)))))</f>
        <v/>
      </c>
      <c r="AK104" s="6" t="str">
        <f>IF($B104="","",(IF(Atempts!AK104="","",((HLOOKUP(AK$1,'Assist Tables'!$B$1:$AY$2,2,0))-((Atempts!AK104-1)*10)))))</f>
        <v/>
      </c>
      <c r="AL104" s="6" t="str">
        <f>IF($B104="","",(IF(Atempts!AL104="","",((HLOOKUP(AL$1,'Assist Tables'!$B$1:$AY$2,2,0))-((Atempts!AL104-1)*10)))))</f>
        <v/>
      </c>
      <c r="AM104" s="6" t="str">
        <f>IF($B104="","",(IF(Atempts!AM104="","",((HLOOKUP(AM$1,'Assist Tables'!$B$1:$AY$2,2,0))-((Atempts!AM104-1)*10)))))</f>
        <v/>
      </c>
      <c r="AN104" s="6" t="str">
        <f>IF($B104="","",(IF(Atempts!AN104="","",((HLOOKUP(AN$1,'Assist Tables'!$B$1:$AY$2,2,0))-((Atempts!AN104-1)*10)))))</f>
        <v/>
      </c>
      <c r="AO104" s="6" t="str">
        <f>IF($B104="","",(IF(Atempts!AO104="","",((HLOOKUP(AO$1,'Assist Tables'!$B$1:$AY$2,2,0))-((Atempts!AO104-1)*10)))))</f>
        <v/>
      </c>
      <c r="AP104" s="6" t="str">
        <f>IF($B104="","",(IF(Atempts!AP104="","",((HLOOKUP(AP$1,'Assist Tables'!$B$1:$AY$2,2,0))-((Atempts!AP104-1)*10)))))</f>
        <v/>
      </c>
      <c r="AQ104" s="6" t="str">
        <f>IF($B104="","",(IF(Atempts!AQ104="","",((HLOOKUP(AQ$1,'Assist Tables'!$B$1:$AY$2,2,0))-((Atempts!AQ104-1)*10)))))</f>
        <v/>
      </c>
      <c r="AR104" s="6" t="str">
        <f>IF($B104="","",(IF(Atempts!AR104="","",((HLOOKUP(AR$1,'Assist Tables'!$B$1:$AY$2,2,0))-((Atempts!AR104-1)*10)))))</f>
        <v/>
      </c>
      <c r="AS104" s="6" t="str">
        <f>IF($B104="","",(IF(Atempts!AS104="","",((HLOOKUP(AS$1,'Assist Tables'!$B$1:$AY$2,2,0))-((Atempts!AS104-1)*10)))))</f>
        <v/>
      </c>
      <c r="AT104" s="6" t="str">
        <f>IF($B104="","",(IF(Atempts!AT104="","",((HLOOKUP(AT$1,'Assist Tables'!$B$1:$AY$2,2,0))-((Atempts!AT104-1)*10)))))</f>
        <v/>
      </c>
      <c r="AU104" s="6" t="str">
        <f>IF($B104="","",(IF(Atempts!AU104="","",((HLOOKUP(AU$1,'Assist Tables'!$B$1:$AY$2,2,0))-((Atempts!AU104-1)*10)))))</f>
        <v/>
      </c>
      <c r="AV104" s="6" t="str">
        <f>IF($B104="","",(IF(Atempts!AV104="","",((HLOOKUP(AV$1,'Assist Tables'!$B$1:$AY$2,2,0))-((Atempts!AV104-1)*10)))))</f>
        <v/>
      </c>
      <c r="AW104" s="6" t="str">
        <f>IF($B104="","",(IF(Atempts!AW104="","",((HLOOKUP(AW$1,'Assist Tables'!$B$1:$AY$2,2,0))-((Atempts!AW104-1)*10)))))</f>
        <v/>
      </c>
      <c r="AX104" s="6" t="str">
        <f>IF($B104="","",(IF(Atempts!AX104="","",((HLOOKUP(AX$1,'Assist Tables'!$B$1:$AY$2,2,0))-((Atempts!AX104-1)*10)))))</f>
        <v/>
      </c>
      <c r="AY104" s="6" t="str">
        <f>IF($B104="","",(IF(Atempts!AY104="","",((HLOOKUP(AY$1,'Assist Tables'!$B$1:$AY$2,2,0))-((Atempts!AY104-1)*10)))))</f>
        <v/>
      </c>
      <c r="AZ104" s="6" t="str">
        <f>IF($B104="","",(IF(Atempts!AZ104="","",((HLOOKUP(AZ$1,'Assist Tables'!$B$1:$AY$2,2,0))-((Atempts!AZ104-1)*10)))))</f>
        <v/>
      </c>
      <c r="BA104" s="2"/>
    </row>
    <row r="105" spans="1:53" ht="14.25" customHeight="1" x14ac:dyDescent="0.25">
      <c r="A105" s="19" t="str">
        <f>IF(Competitors!A105="","",Competitors!A105)</f>
        <v/>
      </c>
      <c r="B105" s="25" t="str">
        <f>IF(Competitors!B105=0,"",Competitors!B105)</f>
        <v/>
      </c>
      <c r="C105" s="6" t="str">
        <f>IF($B105="","",(IF(Atempts!C105="","",((HLOOKUP(C$1,'Assist Tables'!$B$1:$AY$2,2,0))-((Atempts!C105-1)*10)))))</f>
        <v/>
      </c>
      <c r="D105" s="6" t="str">
        <f>IF($B105="","",(IF(Atempts!D105="","",((HLOOKUP(D$1,'Assist Tables'!$B$1:$AY$2,2,0))-((Atempts!D105-1)*10)))))</f>
        <v/>
      </c>
      <c r="E105" s="6" t="str">
        <f>IF($B105="","",(IF(Atempts!E105="","",((HLOOKUP(E$1,'Assist Tables'!$B$1:$AY$2,2,0))-((Atempts!E105-1)*10)))))</f>
        <v/>
      </c>
      <c r="F105" s="6" t="str">
        <f>IF($B105="","",(IF(Atempts!F105="","",((HLOOKUP(F$1,'Assist Tables'!$B$1:$AY$2,2,0))-((Atempts!F105-1)*10)))))</f>
        <v/>
      </c>
      <c r="G105" s="6" t="str">
        <f>IF($B105="","",(IF(Atempts!G105="","",((HLOOKUP(G$1,'Assist Tables'!$B$1:$AY$2,2,0))-((Atempts!G105-1)*10)))))</f>
        <v/>
      </c>
      <c r="H105" s="6" t="str">
        <f>IF($B105="","",(IF(Atempts!H105="","",((HLOOKUP(H$1,'Assist Tables'!$B$1:$AY$2,2,0))-((Atempts!H105-1)*10)))))</f>
        <v/>
      </c>
      <c r="I105" s="6" t="str">
        <f>IF($B105="","",(IF(Atempts!I105="","",((HLOOKUP(I$1,'Assist Tables'!$B$1:$AY$2,2,0))-((Atempts!I105-1)*10)))))</f>
        <v/>
      </c>
      <c r="J105" s="6" t="str">
        <f>IF($B105="","",(IF(Atempts!J105="","",((HLOOKUP(J$1,'Assist Tables'!$B$1:$AY$2,2,0))-((Atempts!J105-1)*10)))))</f>
        <v/>
      </c>
      <c r="K105" s="6" t="str">
        <f>IF($B105="","",(IF(Atempts!K105="","",((HLOOKUP(K$1,'Assist Tables'!$B$1:$AY$2,2,0))-((Atempts!K105-1)*10)))))</f>
        <v/>
      </c>
      <c r="L105" s="6" t="str">
        <f>IF($B105="","",(IF(Atempts!L105="","",((HLOOKUP(L$1,'Assist Tables'!$B$1:$AY$2,2,0))-((Atempts!L105-1)*10)))))</f>
        <v/>
      </c>
      <c r="M105" s="6" t="str">
        <f>IF($B105="","",(IF(Atempts!M105="","",((HLOOKUP(M$1,'Assist Tables'!$B$1:$AY$2,2,0))-((Atempts!M105-1)*10)))))</f>
        <v/>
      </c>
      <c r="N105" s="6" t="str">
        <f>IF($B105="","",(IF(Atempts!N105="","",((HLOOKUP(N$1,'Assist Tables'!$B$1:$AY$2,2,0))-((Atempts!N105-1)*10)))))</f>
        <v/>
      </c>
      <c r="O105" s="6" t="str">
        <f>IF($B105="","",(IF(Atempts!O105="","",((HLOOKUP(O$1,'Assist Tables'!$B$1:$AY$2,2,0))-((Atempts!O105-1)*10)))))</f>
        <v/>
      </c>
      <c r="P105" s="6" t="str">
        <f>IF($B105="","",(IF(Atempts!P105="","",((HLOOKUP(P$1,'Assist Tables'!$B$1:$AY$2,2,0))-((Atempts!P105-1)*10)))))</f>
        <v/>
      </c>
      <c r="Q105" s="6" t="str">
        <f>IF($B105="","",(IF(Atempts!Q105="","",((HLOOKUP(Q$1,'Assist Tables'!$B$1:$AY$2,2,0))-((Atempts!Q105-1)*10)))))</f>
        <v/>
      </c>
      <c r="R105" s="6" t="str">
        <f>IF($B105="","",(IF(Atempts!R105="","",((HLOOKUP(R$1,'Assist Tables'!$B$1:$AY$2,2,0))-((Atempts!R105-1)*10)))))</f>
        <v/>
      </c>
      <c r="S105" s="6" t="str">
        <f>IF($B105="","",(IF(Atempts!S105="","",((HLOOKUP(S$1,'Assist Tables'!$B$1:$AY$2,2,0))-((Atempts!S105-1)*10)))))</f>
        <v/>
      </c>
      <c r="T105" s="6" t="str">
        <f>IF($B105="","",(IF(Atempts!T105="","",((HLOOKUP(T$1,'Assist Tables'!$B$1:$AY$2,2,0))-((Atempts!T105-1)*10)))))</f>
        <v/>
      </c>
      <c r="U105" s="6" t="str">
        <f>IF($B105="","",(IF(Atempts!U105="","",((HLOOKUP(U$1,'Assist Tables'!$B$1:$AY$2,2,0))-((Atempts!U105-1)*10)))))</f>
        <v/>
      </c>
      <c r="V105" s="6" t="str">
        <f>IF($B105="","",(IF(Atempts!V105="","",((HLOOKUP(V$1,'Assist Tables'!$B$1:$AY$2,2,0))-((Atempts!V105-1)*10)))))</f>
        <v/>
      </c>
      <c r="W105" s="6" t="str">
        <f>IF($B105="","",(IF(Atempts!W105="","",((HLOOKUP(W$1,'Assist Tables'!$B$1:$AY$2,2,0))-((Atempts!W105-1)*10)))))</f>
        <v/>
      </c>
      <c r="X105" s="6" t="str">
        <f>IF($B105="","",(IF(Atempts!X105="","",((HLOOKUP(X$1,'Assist Tables'!$B$1:$AY$2,2,0))-((Atempts!X105-1)*10)))))</f>
        <v/>
      </c>
      <c r="Y105" s="6" t="str">
        <f>IF($B105="","",(IF(Atempts!Y105="","",((HLOOKUP(Y$1,'Assist Tables'!$B$1:$AY$2,2,0))-((Atempts!Y105-1)*10)))))</f>
        <v/>
      </c>
      <c r="Z105" s="6" t="str">
        <f>IF($B105="","",(IF(Atempts!Z105="","",((HLOOKUP(Z$1,'Assist Tables'!$B$1:$AY$2,2,0))-((Atempts!Z105-1)*10)))))</f>
        <v/>
      </c>
      <c r="AA105" s="6" t="str">
        <f>IF($B105="","",(IF(Atempts!AA105="","",((HLOOKUP(AA$1,'Assist Tables'!$B$1:$AY$2,2,0))-((Atempts!AA105-1)*10)))))</f>
        <v/>
      </c>
      <c r="AB105" s="6" t="str">
        <f>IF($B105="","",(IF(Atempts!AB105="","",((HLOOKUP(AB$1,'Assist Tables'!$B$1:$AY$2,2,0))-((Atempts!AB105-1)*10)))))</f>
        <v/>
      </c>
      <c r="AC105" s="6" t="str">
        <f>IF($B105="","",(IF(Atempts!AC105="","",((HLOOKUP(AC$1,'Assist Tables'!$B$1:$AY$2,2,0))-((Atempts!AC105-1)*10)))))</f>
        <v/>
      </c>
      <c r="AD105" s="6" t="str">
        <f>IF($B105="","",(IF(Atempts!AD105="","",((HLOOKUP(AD$1,'Assist Tables'!$B$1:$AY$2,2,0))-((Atempts!AD105-1)*10)))))</f>
        <v/>
      </c>
      <c r="AE105" s="6" t="str">
        <f>IF($B105="","",(IF(Atempts!AE105="","",((HLOOKUP(AE$1,'Assist Tables'!$B$1:$AY$2,2,0))-((Atempts!AE105-1)*10)))))</f>
        <v/>
      </c>
      <c r="AF105" s="6" t="str">
        <f>IF($B105="","",(IF(Atempts!AF105="","",((HLOOKUP(AF$1,'Assist Tables'!$B$1:$AY$2,2,0))-((Atempts!AF105-1)*10)))))</f>
        <v/>
      </c>
      <c r="AG105" s="6" t="str">
        <f>IF($B105="","",(IF(Atempts!AG105="","",((HLOOKUP(AG$1,'Assist Tables'!$B$1:$AY$2,2,0))-((Atempts!AG105-1)*10)))))</f>
        <v/>
      </c>
      <c r="AH105" s="6" t="str">
        <f>IF($B105="","",(IF(Atempts!AH105="","",((HLOOKUP(AH$1,'Assist Tables'!$B$1:$AY$2,2,0))-((Atempts!AH105-1)*10)))))</f>
        <v/>
      </c>
      <c r="AI105" s="6" t="str">
        <f>IF($B105="","",(IF(Atempts!AI105="","",((HLOOKUP(AI$1,'Assist Tables'!$B$1:$AY$2,2,0))-((Atempts!AI105-1)*10)))))</f>
        <v/>
      </c>
      <c r="AJ105" s="6" t="str">
        <f>IF($B105="","",(IF(Atempts!AJ105="","",((HLOOKUP(AJ$1,'Assist Tables'!$B$1:$AY$2,2,0))-((Atempts!AJ105-1)*10)))))</f>
        <v/>
      </c>
      <c r="AK105" s="6" t="str">
        <f>IF($B105="","",(IF(Atempts!AK105="","",((HLOOKUP(AK$1,'Assist Tables'!$B$1:$AY$2,2,0))-((Atempts!AK105-1)*10)))))</f>
        <v/>
      </c>
      <c r="AL105" s="6" t="str">
        <f>IF($B105="","",(IF(Atempts!AL105="","",((HLOOKUP(AL$1,'Assist Tables'!$B$1:$AY$2,2,0))-((Atempts!AL105-1)*10)))))</f>
        <v/>
      </c>
      <c r="AM105" s="6" t="str">
        <f>IF($B105="","",(IF(Atempts!AM105="","",((HLOOKUP(AM$1,'Assist Tables'!$B$1:$AY$2,2,0))-((Atempts!AM105-1)*10)))))</f>
        <v/>
      </c>
      <c r="AN105" s="6" t="str">
        <f>IF($B105="","",(IF(Atempts!AN105="","",((HLOOKUP(AN$1,'Assist Tables'!$B$1:$AY$2,2,0))-((Atempts!AN105-1)*10)))))</f>
        <v/>
      </c>
      <c r="AO105" s="6" t="str">
        <f>IF($B105="","",(IF(Atempts!AO105="","",((HLOOKUP(AO$1,'Assist Tables'!$B$1:$AY$2,2,0))-((Atempts!AO105-1)*10)))))</f>
        <v/>
      </c>
      <c r="AP105" s="6" t="str">
        <f>IF($B105="","",(IF(Atempts!AP105="","",((HLOOKUP(AP$1,'Assist Tables'!$B$1:$AY$2,2,0))-((Atempts!AP105-1)*10)))))</f>
        <v/>
      </c>
      <c r="AQ105" s="6" t="str">
        <f>IF($B105="","",(IF(Atempts!AQ105="","",((HLOOKUP(AQ$1,'Assist Tables'!$B$1:$AY$2,2,0))-((Atempts!AQ105-1)*10)))))</f>
        <v/>
      </c>
      <c r="AR105" s="6" t="str">
        <f>IF($B105="","",(IF(Atempts!AR105="","",((HLOOKUP(AR$1,'Assist Tables'!$B$1:$AY$2,2,0))-((Atempts!AR105-1)*10)))))</f>
        <v/>
      </c>
      <c r="AS105" s="6" t="str">
        <f>IF($B105="","",(IF(Atempts!AS105="","",((HLOOKUP(AS$1,'Assist Tables'!$B$1:$AY$2,2,0))-((Atempts!AS105-1)*10)))))</f>
        <v/>
      </c>
      <c r="AT105" s="6" t="str">
        <f>IF($B105="","",(IF(Atempts!AT105="","",((HLOOKUP(AT$1,'Assist Tables'!$B$1:$AY$2,2,0))-((Atempts!AT105-1)*10)))))</f>
        <v/>
      </c>
      <c r="AU105" s="6" t="str">
        <f>IF($B105="","",(IF(Atempts!AU105="","",((HLOOKUP(AU$1,'Assist Tables'!$B$1:$AY$2,2,0))-((Atempts!AU105-1)*10)))))</f>
        <v/>
      </c>
      <c r="AV105" s="6" t="str">
        <f>IF($B105="","",(IF(Atempts!AV105="","",((HLOOKUP(AV$1,'Assist Tables'!$B$1:$AY$2,2,0))-((Atempts!AV105-1)*10)))))</f>
        <v/>
      </c>
      <c r="AW105" s="6" t="str">
        <f>IF($B105="","",(IF(Atempts!AW105="","",((HLOOKUP(AW$1,'Assist Tables'!$B$1:$AY$2,2,0))-((Atempts!AW105-1)*10)))))</f>
        <v/>
      </c>
      <c r="AX105" s="6" t="str">
        <f>IF($B105="","",(IF(Atempts!AX105="","",((HLOOKUP(AX$1,'Assist Tables'!$B$1:$AY$2,2,0))-((Atempts!AX105-1)*10)))))</f>
        <v/>
      </c>
      <c r="AY105" s="6" t="str">
        <f>IF($B105="","",(IF(Atempts!AY105="","",((HLOOKUP(AY$1,'Assist Tables'!$B$1:$AY$2,2,0))-((Atempts!AY105-1)*10)))))</f>
        <v/>
      </c>
      <c r="AZ105" s="6" t="str">
        <f>IF($B105="","",(IF(Atempts!AZ105="","",((HLOOKUP(AZ$1,'Assist Tables'!$B$1:$AY$2,2,0))-((Atempts!AZ105-1)*10)))))</f>
        <v/>
      </c>
      <c r="BA105" s="2"/>
    </row>
    <row r="106" spans="1:53" ht="14.25" customHeight="1" x14ac:dyDescent="0.25">
      <c r="A106" s="19" t="str">
        <f>IF(Competitors!A106="","",Competitors!A106)</f>
        <v/>
      </c>
      <c r="B106" s="25" t="str">
        <f>IF(Competitors!B106=0,"",Competitors!B106)</f>
        <v/>
      </c>
      <c r="C106" s="6" t="str">
        <f>IF($B106="","",(IF(Atempts!C106="","",((HLOOKUP(C$1,'Assist Tables'!$B$1:$AY$2,2,0))-((Atempts!C106-1)*10)))))</f>
        <v/>
      </c>
      <c r="D106" s="6" t="str">
        <f>IF($B106="","",(IF(Atempts!D106="","",((HLOOKUP(D$1,'Assist Tables'!$B$1:$AY$2,2,0))-((Atempts!D106-1)*10)))))</f>
        <v/>
      </c>
      <c r="E106" s="6" t="str">
        <f>IF($B106="","",(IF(Atempts!E106="","",((HLOOKUP(E$1,'Assist Tables'!$B$1:$AY$2,2,0))-((Atempts!E106-1)*10)))))</f>
        <v/>
      </c>
      <c r="F106" s="6" t="str">
        <f>IF($B106="","",(IF(Atempts!F106="","",((HLOOKUP(F$1,'Assist Tables'!$B$1:$AY$2,2,0))-((Atempts!F106-1)*10)))))</f>
        <v/>
      </c>
      <c r="G106" s="6" t="str">
        <f>IF($B106="","",(IF(Atempts!G106="","",((HLOOKUP(G$1,'Assist Tables'!$B$1:$AY$2,2,0))-((Atempts!G106-1)*10)))))</f>
        <v/>
      </c>
      <c r="H106" s="6" t="str">
        <f>IF($B106="","",(IF(Atempts!H106="","",((HLOOKUP(H$1,'Assist Tables'!$B$1:$AY$2,2,0))-((Atempts!H106-1)*10)))))</f>
        <v/>
      </c>
      <c r="I106" s="6" t="str">
        <f>IF($B106="","",(IF(Atempts!I106="","",((HLOOKUP(I$1,'Assist Tables'!$B$1:$AY$2,2,0))-((Atempts!I106-1)*10)))))</f>
        <v/>
      </c>
      <c r="J106" s="6" t="str">
        <f>IF($B106="","",(IF(Atempts!J106="","",((HLOOKUP(J$1,'Assist Tables'!$B$1:$AY$2,2,0))-((Atempts!J106-1)*10)))))</f>
        <v/>
      </c>
      <c r="K106" s="6" t="str">
        <f>IF($B106="","",(IF(Atempts!K106="","",((HLOOKUP(K$1,'Assist Tables'!$B$1:$AY$2,2,0))-((Atempts!K106-1)*10)))))</f>
        <v/>
      </c>
      <c r="L106" s="6" t="str">
        <f>IF($B106="","",(IF(Atempts!L106="","",((HLOOKUP(L$1,'Assist Tables'!$B$1:$AY$2,2,0))-((Atempts!L106-1)*10)))))</f>
        <v/>
      </c>
      <c r="M106" s="6" t="str">
        <f>IF($B106="","",(IF(Atempts!M106="","",((HLOOKUP(M$1,'Assist Tables'!$B$1:$AY$2,2,0))-((Atempts!M106-1)*10)))))</f>
        <v/>
      </c>
      <c r="N106" s="6" t="str">
        <f>IF($B106="","",(IF(Atempts!N106="","",((HLOOKUP(N$1,'Assist Tables'!$B$1:$AY$2,2,0))-((Atempts!N106-1)*10)))))</f>
        <v/>
      </c>
      <c r="O106" s="6" t="str">
        <f>IF($B106="","",(IF(Atempts!O106="","",((HLOOKUP(O$1,'Assist Tables'!$B$1:$AY$2,2,0))-((Atempts!O106-1)*10)))))</f>
        <v/>
      </c>
      <c r="P106" s="6" t="str">
        <f>IF($B106="","",(IF(Atempts!P106="","",((HLOOKUP(P$1,'Assist Tables'!$B$1:$AY$2,2,0))-((Atempts!P106-1)*10)))))</f>
        <v/>
      </c>
      <c r="Q106" s="6" t="str">
        <f>IF($B106="","",(IF(Atempts!Q106="","",((HLOOKUP(Q$1,'Assist Tables'!$B$1:$AY$2,2,0))-((Atempts!Q106-1)*10)))))</f>
        <v/>
      </c>
      <c r="R106" s="6" t="str">
        <f>IF($B106="","",(IF(Atempts!R106="","",((HLOOKUP(R$1,'Assist Tables'!$B$1:$AY$2,2,0))-((Atempts!R106-1)*10)))))</f>
        <v/>
      </c>
      <c r="S106" s="6" t="str">
        <f>IF($B106="","",(IF(Atempts!S106="","",((HLOOKUP(S$1,'Assist Tables'!$B$1:$AY$2,2,0))-((Atempts!S106-1)*10)))))</f>
        <v/>
      </c>
      <c r="T106" s="6" t="str">
        <f>IF($B106="","",(IF(Atempts!T106="","",((HLOOKUP(T$1,'Assist Tables'!$B$1:$AY$2,2,0))-((Atempts!T106-1)*10)))))</f>
        <v/>
      </c>
      <c r="U106" s="6" t="str">
        <f>IF($B106="","",(IF(Atempts!U106="","",((HLOOKUP(U$1,'Assist Tables'!$B$1:$AY$2,2,0))-((Atempts!U106-1)*10)))))</f>
        <v/>
      </c>
      <c r="V106" s="6" t="str">
        <f>IF($B106="","",(IF(Atempts!V106="","",((HLOOKUP(V$1,'Assist Tables'!$B$1:$AY$2,2,0))-((Atempts!V106-1)*10)))))</f>
        <v/>
      </c>
      <c r="W106" s="6" t="str">
        <f>IF($B106="","",(IF(Atempts!W106="","",((HLOOKUP(W$1,'Assist Tables'!$B$1:$AY$2,2,0))-((Atempts!W106-1)*10)))))</f>
        <v/>
      </c>
      <c r="X106" s="6" t="str">
        <f>IF($B106="","",(IF(Atempts!X106="","",((HLOOKUP(X$1,'Assist Tables'!$B$1:$AY$2,2,0))-((Atempts!X106-1)*10)))))</f>
        <v/>
      </c>
      <c r="Y106" s="6" t="str">
        <f>IF($B106="","",(IF(Atempts!Y106="","",((HLOOKUP(Y$1,'Assist Tables'!$B$1:$AY$2,2,0))-((Atempts!Y106-1)*10)))))</f>
        <v/>
      </c>
      <c r="Z106" s="6" t="str">
        <f>IF($B106="","",(IF(Atempts!Z106="","",((HLOOKUP(Z$1,'Assist Tables'!$B$1:$AY$2,2,0))-((Atempts!Z106-1)*10)))))</f>
        <v/>
      </c>
      <c r="AA106" s="6" t="str">
        <f>IF($B106="","",(IF(Atempts!AA106="","",((HLOOKUP(AA$1,'Assist Tables'!$B$1:$AY$2,2,0))-((Atempts!AA106-1)*10)))))</f>
        <v/>
      </c>
      <c r="AB106" s="6" t="str">
        <f>IF($B106="","",(IF(Atempts!AB106="","",((HLOOKUP(AB$1,'Assist Tables'!$B$1:$AY$2,2,0))-((Atempts!AB106-1)*10)))))</f>
        <v/>
      </c>
      <c r="AC106" s="6" t="str">
        <f>IF($B106="","",(IF(Atempts!AC106="","",((HLOOKUP(AC$1,'Assist Tables'!$B$1:$AY$2,2,0))-((Atempts!AC106-1)*10)))))</f>
        <v/>
      </c>
      <c r="AD106" s="6" t="str">
        <f>IF($B106="","",(IF(Atempts!AD106="","",((HLOOKUP(AD$1,'Assist Tables'!$B$1:$AY$2,2,0))-((Atempts!AD106-1)*10)))))</f>
        <v/>
      </c>
      <c r="AE106" s="6" t="str">
        <f>IF($B106="","",(IF(Atempts!AE106="","",((HLOOKUP(AE$1,'Assist Tables'!$B$1:$AY$2,2,0))-((Atempts!AE106-1)*10)))))</f>
        <v/>
      </c>
      <c r="AF106" s="6" t="str">
        <f>IF($B106="","",(IF(Atempts!AF106="","",((HLOOKUP(AF$1,'Assist Tables'!$B$1:$AY$2,2,0))-((Atempts!AF106-1)*10)))))</f>
        <v/>
      </c>
      <c r="AG106" s="6" t="str">
        <f>IF($B106="","",(IF(Atempts!AG106="","",((HLOOKUP(AG$1,'Assist Tables'!$B$1:$AY$2,2,0))-((Atempts!AG106-1)*10)))))</f>
        <v/>
      </c>
      <c r="AH106" s="6" t="str">
        <f>IF($B106="","",(IF(Atempts!AH106="","",((HLOOKUP(AH$1,'Assist Tables'!$B$1:$AY$2,2,0))-((Atempts!AH106-1)*10)))))</f>
        <v/>
      </c>
      <c r="AI106" s="6" t="str">
        <f>IF($B106="","",(IF(Atempts!AI106="","",((HLOOKUP(AI$1,'Assist Tables'!$B$1:$AY$2,2,0))-((Atempts!AI106-1)*10)))))</f>
        <v/>
      </c>
      <c r="AJ106" s="6" t="str">
        <f>IF($B106="","",(IF(Atempts!AJ106="","",((HLOOKUP(AJ$1,'Assist Tables'!$B$1:$AY$2,2,0))-((Atempts!AJ106-1)*10)))))</f>
        <v/>
      </c>
      <c r="AK106" s="6" t="str">
        <f>IF($B106="","",(IF(Atempts!AK106="","",((HLOOKUP(AK$1,'Assist Tables'!$B$1:$AY$2,2,0))-((Atempts!AK106-1)*10)))))</f>
        <v/>
      </c>
      <c r="AL106" s="6" t="str">
        <f>IF($B106="","",(IF(Atempts!AL106="","",((HLOOKUP(AL$1,'Assist Tables'!$B$1:$AY$2,2,0))-((Atempts!AL106-1)*10)))))</f>
        <v/>
      </c>
      <c r="AM106" s="6" t="str">
        <f>IF($B106="","",(IF(Atempts!AM106="","",((HLOOKUP(AM$1,'Assist Tables'!$B$1:$AY$2,2,0))-((Atempts!AM106-1)*10)))))</f>
        <v/>
      </c>
      <c r="AN106" s="6" t="str">
        <f>IF($B106="","",(IF(Atempts!AN106="","",((HLOOKUP(AN$1,'Assist Tables'!$B$1:$AY$2,2,0))-((Atempts!AN106-1)*10)))))</f>
        <v/>
      </c>
      <c r="AO106" s="6" t="str">
        <f>IF($B106="","",(IF(Atempts!AO106="","",((HLOOKUP(AO$1,'Assist Tables'!$B$1:$AY$2,2,0))-((Atempts!AO106-1)*10)))))</f>
        <v/>
      </c>
      <c r="AP106" s="6" t="str">
        <f>IF($B106="","",(IF(Atempts!AP106="","",((HLOOKUP(AP$1,'Assist Tables'!$B$1:$AY$2,2,0))-((Atempts!AP106-1)*10)))))</f>
        <v/>
      </c>
      <c r="AQ106" s="6" t="str">
        <f>IF($B106="","",(IF(Atempts!AQ106="","",((HLOOKUP(AQ$1,'Assist Tables'!$B$1:$AY$2,2,0))-((Atempts!AQ106-1)*10)))))</f>
        <v/>
      </c>
      <c r="AR106" s="6" t="str">
        <f>IF($B106="","",(IF(Atempts!AR106="","",((HLOOKUP(AR$1,'Assist Tables'!$B$1:$AY$2,2,0))-((Atempts!AR106-1)*10)))))</f>
        <v/>
      </c>
      <c r="AS106" s="6" t="str">
        <f>IF($B106="","",(IF(Atempts!AS106="","",((HLOOKUP(AS$1,'Assist Tables'!$B$1:$AY$2,2,0))-((Atempts!AS106-1)*10)))))</f>
        <v/>
      </c>
      <c r="AT106" s="6" t="str">
        <f>IF($B106="","",(IF(Atempts!AT106="","",((HLOOKUP(AT$1,'Assist Tables'!$B$1:$AY$2,2,0))-((Atempts!AT106-1)*10)))))</f>
        <v/>
      </c>
      <c r="AU106" s="6" t="str">
        <f>IF($B106="","",(IF(Atempts!AU106="","",((HLOOKUP(AU$1,'Assist Tables'!$B$1:$AY$2,2,0))-((Atempts!AU106-1)*10)))))</f>
        <v/>
      </c>
      <c r="AV106" s="6" t="str">
        <f>IF($B106="","",(IF(Atempts!AV106="","",((HLOOKUP(AV$1,'Assist Tables'!$B$1:$AY$2,2,0))-((Atempts!AV106-1)*10)))))</f>
        <v/>
      </c>
      <c r="AW106" s="6" t="str">
        <f>IF($B106="","",(IF(Atempts!AW106="","",((HLOOKUP(AW$1,'Assist Tables'!$B$1:$AY$2,2,0))-((Atempts!AW106-1)*10)))))</f>
        <v/>
      </c>
      <c r="AX106" s="6" t="str">
        <f>IF($B106="","",(IF(Atempts!AX106="","",((HLOOKUP(AX$1,'Assist Tables'!$B$1:$AY$2,2,0))-((Atempts!AX106-1)*10)))))</f>
        <v/>
      </c>
      <c r="AY106" s="6" t="str">
        <f>IF($B106="","",(IF(Atempts!AY106="","",((HLOOKUP(AY$1,'Assist Tables'!$B$1:$AY$2,2,0))-((Atempts!AY106-1)*10)))))</f>
        <v/>
      </c>
      <c r="AZ106" s="6" t="str">
        <f>IF($B106="","",(IF(Atempts!AZ106="","",((HLOOKUP(AZ$1,'Assist Tables'!$B$1:$AY$2,2,0))-((Atempts!AZ106-1)*10)))))</f>
        <v/>
      </c>
      <c r="BA106" s="2"/>
    </row>
    <row r="107" spans="1:53" ht="14.25" customHeight="1" x14ac:dyDescent="0.25">
      <c r="A107" s="19" t="str">
        <f>IF(Competitors!A107="","",Competitors!A107)</f>
        <v/>
      </c>
      <c r="B107" s="25" t="str">
        <f>IF(Competitors!B107=0,"",Competitors!B107)</f>
        <v/>
      </c>
      <c r="C107" s="6" t="str">
        <f>IF($B107="","",(IF(Atempts!C107="","",((HLOOKUP(C$1,'Assist Tables'!$B$1:$AY$2,2,0))-((Atempts!C107-1)*10)))))</f>
        <v/>
      </c>
      <c r="D107" s="6" t="str">
        <f>IF($B107="","",(IF(Atempts!D107="","",((HLOOKUP(D$1,'Assist Tables'!$B$1:$AY$2,2,0))-((Atempts!D107-1)*10)))))</f>
        <v/>
      </c>
      <c r="E107" s="6" t="str">
        <f>IF($B107="","",(IF(Atempts!E107="","",((HLOOKUP(E$1,'Assist Tables'!$B$1:$AY$2,2,0))-((Atempts!E107-1)*10)))))</f>
        <v/>
      </c>
      <c r="F107" s="6" t="str">
        <f>IF($B107="","",(IF(Atempts!F107="","",((HLOOKUP(F$1,'Assist Tables'!$B$1:$AY$2,2,0))-((Atempts!F107-1)*10)))))</f>
        <v/>
      </c>
      <c r="G107" s="6" t="str">
        <f>IF($B107="","",(IF(Atempts!G107="","",((HLOOKUP(G$1,'Assist Tables'!$B$1:$AY$2,2,0))-((Atempts!G107-1)*10)))))</f>
        <v/>
      </c>
      <c r="H107" s="6" t="str">
        <f>IF($B107="","",(IF(Atempts!H107="","",((HLOOKUP(H$1,'Assist Tables'!$B$1:$AY$2,2,0))-((Atempts!H107-1)*10)))))</f>
        <v/>
      </c>
      <c r="I107" s="6" t="str">
        <f>IF($B107="","",(IF(Atempts!I107="","",((HLOOKUP(I$1,'Assist Tables'!$B$1:$AY$2,2,0))-((Atempts!I107-1)*10)))))</f>
        <v/>
      </c>
      <c r="J107" s="6" t="str">
        <f>IF($B107="","",(IF(Atempts!J107="","",((HLOOKUP(J$1,'Assist Tables'!$B$1:$AY$2,2,0))-((Atempts!J107-1)*10)))))</f>
        <v/>
      </c>
      <c r="K107" s="6" t="str">
        <f>IF($B107="","",(IF(Atempts!K107="","",((HLOOKUP(K$1,'Assist Tables'!$B$1:$AY$2,2,0))-((Atempts!K107-1)*10)))))</f>
        <v/>
      </c>
      <c r="L107" s="6" t="str">
        <f>IF($B107="","",(IF(Atempts!L107="","",((HLOOKUP(L$1,'Assist Tables'!$B$1:$AY$2,2,0))-((Atempts!L107-1)*10)))))</f>
        <v/>
      </c>
      <c r="M107" s="6" t="str">
        <f>IF($B107="","",(IF(Atempts!M107="","",((HLOOKUP(M$1,'Assist Tables'!$B$1:$AY$2,2,0))-((Atempts!M107-1)*10)))))</f>
        <v/>
      </c>
      <c r="N107" s="6" t="str">
        <f>IF($B107="","",(IF(Atempts!N107="","",((HLOOKUP(N$1,'Assist Tables'!$B$1:$AY$2,2,0))-((Atempts!N107-1)*10)))))</f>
        <v/>
      </c>
      <c r="O107" s="6" t="str">
        <f>IF($B107="","",(IF(Atempts!O107="","",((HLOOKUP(O$1,'Assist Tables'!$B$1:$AY$2,2,0))-((Atempts!O107-1)*10)))))</f>
        <v/>
      </c>
      <c r="P107" s="6" t="str">
        <f>IF($B107="","",(IF(Atempts!P107="","",((HLOOKUP(P$1,'Assist Tables'!$B$1:$AY$2,2,0))-((Atempts!P107-1)*10)))))</f>
        <v/>
      </c>
      <c r="Q107" s="6" t="str">
        <f>IF($B107="","",(IF(Atempts!Q107="","",((HLOOKUP(Q$1,'Assist Tables'!$B$1:$AY$2,2,0))-((Atempts!Q107-1)*10)))))</f>
        <v/>
      </c>
      <c r="R107" s="6" t="str">
        <f>IF($B107="","",(IF(Atempts!R107="","",((HLOOKUP(R$1,'Assist Tables'!$B$1:$AY$2,2,0))-((Atempts!R107-1)*10)))))</f>
        <v/>
      </c>
      <c r="S107" s="6" t="str">
        <f>IF($B107="","",(IF(Atempts!S107="","",((HLOOKUP(S$1,'Assist Tables'!$B$1:$AY$2,2,0))-((Atempts!S107-1)*10)))))</f>
        <v/>
      </c>
      <c r="T107" s="6" t="str">
        <f>IF($B107="","",(IF(Atempts!T107="","",((HLOOKUP(T$1,'Assist Tables'!$B$1:$AY$2,2,0))-((Atempts!T107-1)*10)))))</f>
        <v/>
      </c>
      <c r="U107" s="6" t="str">
        <f>IF($B107="","",(IF(Atempts!U107="","",((HLOOKUP(U$1,'Assist Tables'!$B$1:$AY$2,2,0))-((Atempts!U107-1)*10)))))</f>
        <v/>
      </c>
      <c r="V107" s="6" t="str">
        <f>IF($B107="","",(IF(Atempts!V107="","",((HLOOKUP(V$1,'Assist Tables'!$B$1:$AY$2,2,0))-((Atempts!V107-1)*10)))))</f>
        <v/>
      </c>
      <c r="W107" s="6" t="str">
        <f>IF($B107="","",(IF(Atempts!W107="","",((HLOOKUP(W$1,'Assist Tables'!$B$1:$AY$2,2,0))-((Atempts!W107-1)*10)))))</f>
        <v/>
      </c>
      <c r="X107" s="6" t="str">
        <f>IF($B107="","",(IF(Atempts!X107="","",((HLOOKUP(X$1,'Assist Tables'!$B$1:$AY$2,2,0))-((Atempts!X107-1)*10)))))</f>
        <v/>
      </c>
      <c r="Y107" s="6" t="str">
        <f>IF($B107="","",(IF(Atempts!Y107="","",((HLOOKUP(Y$1,'Assist Tables'!$B$1:$AY$2,2,0))-((Atempts!Y107-1)*10)))))</f>
        <v/>
      </c>
      <c r="Z107" s="6" t="str">
        <f>IF($B107="","",(IF(Atempts!Z107="","",((HLOOKUP(Z$1,'Assist Tables'!$B$1:$AY$2,2,0))-((Atempts!Z107-1)*10)))))</f>
        <v/>
      </c>
      <c r="AA107" s="6" t="str">
        <f>IF($B107="","",(IF(Atempts!AA107="","",((HLOOKUP(AA$1,'Assist Tables'!$B$1:$AY$2,2,0))-((Atempts!AA107-1)*10)))))</f>
        <v/>
      </c>
      <c r="AB107" s="6" t="str">
        <f>IF($B107="","",(IF(Atempts!AB107="","",((HLOOKUP(AB$1,'Assist Tables'!$B$1:$AY$2,2,0))-((Atempts!AB107-1)*10)))))</f>
        <v/>
      </c>
      <c r="AC107" s="6" t="str">
        <f>IF($B107="","",(IF(Atempts!AC107="","",((HLOOKUP(AC$1,'Assist Tables'!$B$1:$AY$2,2,0))-((Atempts!AC107-1)*10)))))</f>
        <v/>
      </c>
      <c r="AD107" s="6" t="str">
        <f>IF($B107="","",(IF(Atempts!AD107="","",((HLOOKUP(AD$1,'Assist Tables'!$B$1:$AY$2,2,0))-((Atempts!AD107-1)*10)))))</f>
        <v/>
      </c>
      <c r="AE107" s="6" t="str">
        <f>IF($B107="","",(IF(Atempts!AE107="","",((HLOOKUP(AE$1,'Assist Tables'!$B$1:$AY$2,2,0))-((Atempts!AE107-1)*10)))))</f>
        <v/>
      </c>
      <c r="AF107" s="6" t="str">
        <f>IF($B107="","",(IF(Atempts!AF107="","",((HLOOKUP(AF$1,'Assist Tables'!$B$1:$AY$2,2,0))-((Atempts!AF107-1)*10)))))</f>
        <v/>
      </c>
      <c r="AG107" s="6" t="str">
        <f>IF($B107="","",(IF(Atempts!AG107="","",((HLOOKUP(AG$1,'Assist Tables'!$B$1:$AY$2,2,0))-((Atempts!AG107-1)*10)))))</f>
        <v/>
      </c>
      <c r="AH107" s="6" t="str">
        <f>IF($B107="","",(IF(Atempts!AH107="","",((HLOOKUP(AH$1,'Assist Tables'!$B$1:$AY$2,2,0))-((Atempts!AH107-1)*10)))))</f>
        <v/>
      </c>
      <c r="AI107" s="6" t="str">
        <f>IF($B107="","",(IF(Atempts!AI107="","",((HLOOKUP(AI$1,'Assist Tables'!$B$1:$AY$2,2,0))-((Atempts!AI107-1)*10)))))</f>
        <v/>
      </c>
      <c r="AJ107" s="6" t="str">
        <f>IF($B107="","",(IF(Atempts!AJ107="","",((HLOOKUP(AJ$1,'Assist Tables'!$B$1:$AY$2,2,0))-((Atempts!AJ107-1)*10)))))</f>
        <v/>
      </c>
      <c r="AK107" s="6" t="str">
        <f>IF($B107="","",(IF(Atempts!AK107="","",((HLOOKUP(AK$1,'Assist Tables'!$B$1:$AY$2,2,0))-((Atempts!AK107-1)*10)))))</f>
        <v/>
      </c>
      <c r="AL107" s="6" t="str">
        <f>IF($B107="","",(IF(Atempts!AL107="","",((HLOOKUP(AL$1,'Assist Tables'!$B$1:$AY$2,2,0))-((Atempts!AL107-1)*10)))))</f>
        <v/>
      </c>
      <c r="AM107" s="6" t="str">
        <f>IF($B107="","",(IF(Atempts!AM107="","",((HLOOKUP(AM$1,'Assist Tables'!$B$1:$AY$2,2,0))-((Atempts!AM107-1)*10)))))</f>
        <v/>
      </c>
      <c r="AN107" s="6" t="str">
        <f>IF($B107="","",(IF(Atempts!AN107="","",((HLOOKUP(AN$1,'Assist Tables'!$B$1:$AY$2,2,0))-((Atempts!AN107-1)*10)))))</f>
        <v/>
      </c>
      <c r="AO107" s="6" t="str">
        <f>IF($B107="","",(IF(Atempts!AO107="","",((HLOOKUP(AO$1,'Assist Tables'!$B$1:$AY$2,2,0))-((Atempts!AO107-1)*10)))))</f>
        <v/>
      </c>
      <c r="AP107" s="6" t="str">
        <f>IF($B107="","",(IF(Atempts!AP107="","",((HLOOKUP(AP$1,'Assist Tables'!$B$1:$AY$2,2,0))-((Atempts!AP107-1)*10)))))</f>
        <v/>
      </c>
      <c r="AQ107" s="6" t="str">
        <f>IF($B107="","",(IF(Atempts!AQ107="","",((HLOOKUP(AQ$1,'Assist Tables'!$B$1:$AY$2,2,0))-((Atempts!AQ107-1)*10)))))</f>
        <v/>
      </c>
      <c r="AR107" s="6" t="str">
        <f>IF($B107="","",(IF(Atempts!AR107="","",((HLOOKUP(AR$1,'Assist Tables'!$B$1:$AY$2,2,0))-((Atempts!AR107-1)*10)))))</f>
        <v/>
      </c>
      <c r="AS107" s="6" t="str">
        <f>IF($B107="","",(IF(Atempts!AS107="","",((HLOOKUP(AS$1,'Assist Tables'!$B$1:$AY$2,2,0))-((Atempts!AS107-1)*10)))))</f>
        <v/>
      </c>
      <c r="AT107" s="6" t="str">
        <f>IF($B107="","",(IF(Atempts!AT107="","",((HLOOKUP(AT$1,'Assist Tables'!$B$1:$AY$2,2,0))-((Atempts!AT107-1)*10)))))</f>
        <v/>
      </c>
      <c r="AU107" s="6" t="str">
        <f>IF($B107="","",(IF(Atempts!AU107="","",((HLOOKUP(AU$1,'Assist Tables'!$B$1:$AY$2,2,0))-((Atempts!AU107-1)*10)))))</f>
        <v/>
      </c>
      <c r="AV107" s="6" t="str">
        <f>IF($B107="","",(IF(Atempts!AV107="","",((HLOOKUP(AV$1,'Assist Tables'!$B$1:$AY$2,2,0))-((Atempts!AV107-1)*10)))))</f>
        <v/>
      </c>
      <c r="AW107" s="6" t="str">
        <f>IF($B107="","",(IF(Atempts!AW107="","",((HLOOKUP(AW$1,'Assist Tables'!$B$1:$AY$2,2,0))-((Atempts!AW107-1)*10)))))</f>
        <v/>
      </c>
      <c r="AX107" s="6" t="str">
        <f>IF($B107="","",(IF(Atempts!AX107="","",((HLOOKUP(AX$1,'Assist Tables'!$B$1:$AY$2,2,0))-((Atempts!AX107-1)*10)))))</f>
        <v/>
      </c>
      <c r="AY107" s="6" t="str">
        <f>IF($B107="","",(IF(Atempts!AY107="","",((HLOOKUP(AY$1,'Assist Tables'!$B$1:$AY$2,2,0))-((Atempts!AY107-1)*10)))))</f>
        <v/>
      </c>
      <c r="AZ107" s="6" t="str">
        <f>IF($B107="","",(IF(Atempts!AZ107="","",((HLOOKUP(AZ$1,'Assist Tables'!$B$1:$AY$2,2,0))-((Atempts!AZ107-1)*10)))))</f>
        <v/>
      </c>
      <c r="BA107" s="2"/>
    </row>
    <row r="108" spans="1:53" ht="14.25" customHeight="1" x14ac:dyDescent="0.25">
      <c r="A108" s="19" t="str">
        <f>IF(Competitors!A108="","",Competitors!A108)</f>
        <v/>
      </c>
      <c r="B108" s="25" t="str">
        <f>IF(Competitors!B108=0,"",Competitors!B108)</f>
        <v/>
      </c>
      <c r="C108" s="6" t="str">
        <f>IF($B108="","",(IF(Atempts!C108="","",((HLOOKUP(C$1,'Assist Tables'!$B$1:$AY$2,2,0))-((Atempts!C108-1)*10)))))</f>
        <v/>
      </c>
      <c r="D108" s="6" t="str">
        <f>IF($B108="","",(IF(Atempts!D108="","",((HLOOKUP(D$1,'Assist Tables'!$B$1:$AY$2,2,0))-((Atempts!D108-1)*10)))))</f>
        <v/>
      </c>
      <c r="E108" s="6" t="str">
        <f>IF($B108="","",(IF(Atempts!E108="","",((HLOOKUP(E$1,'Assist Tables'!$B$1:$AY$2,2,0))-((Atempts!E108-1)*10)))))</f>
        <v/>
      </c>
      <c r="F108" s="6" t="str">
        <f>IF($B108="","",(IF(Atempts!F108="","",((HLOOKUP(F$1,'Assist Tables'!$B$1:$AY$2,2,0))-((Atempts!F108-1)*10)))))</f>
        <v/>
      </c>
      <c r="G108" s="6" t="str">
        <f>IF($B108="","",(IF(Atempts!G108="","",((HLOOKUP(G$1,'Assist Tables'!$B$1:$AY$2,2,0))-((Atempts!G108-1)*10)))))</f>
        <v/>
      </c>
      <c r="H108" s="6" t="str">
        <f>IF($B108="","",(IF(Atempts!H108="","",((HLOOKUP(H$1,'Assist Tables'!$B$1:$AY$2,2,0))-((Atempts!H108-1)*10)))))</f>
        <v/>
      </c>
      <c r="I108" s="6" t="str">
        <f>IF($B108="","",(IF(Atempts!I108="","",((HLOOKUP(I$1,'Assist Tables'!$B$1:$AY$2,2,0))-((Atempts!I108-1)*10)))))</f>
        <v/>
      </c>
      <c r="J108" s="6" t="str">
        <f>IF($B108="","",(IF(Atempts!J108="","",((HLOOKUP(J$1,'Assist Tables'!$B$1:$AY$2,2,0))-((Atempts!J108-1)*10)))))</f>
        <v/>
      </c>
      <c r="K108" s="6" t="str">
        <f>IF($B108="","",(IF(Atempts!K108="","",((HLOOKUP(K$1,'Assist Tables'!$B$1:$AY$2,2,0))-((Atempts!K108-1)*10)))))</f>
        <v/>
      </c>
      <c r="L108" s="6" t="str">
        <f>IF($B108="","",(IF(Atempts!L108="","",((HLOOKUP(L$1,'Assist Tables'!$B$1:$AY$2,2,0))-((Atempts!L108-1)*10)))))</f>
        <v/>
      </c>
      <c r="M108" s="6" t="str">
        <f>IF($B108="","",(IF(Atempts!M108="","",((HLOOKUP(M$1,'Assist Tables'!$B$1:$AY$2,2,0))-((Atempts!M108-1)*10)))))</f>
        <v/>
      </c>
      <c r="N108" s="6" t="str">
        <f>IF($B108="","",(IF(Atempts!N108="","",((HLOOKUP(N$1,'Assist Tables'!$B$1:$AY$2,2,0))-((Atempts!N108-1)*10)))))</f>
        <v/>
      </c>
      <c r="O108" s="6" t="str">
        <f>IF($B108="","",(IF(Atempts!O108="","",((HLOOKUP(O$1,'Assist Tables'!$B$1:$AY$2,2,0))-((Atempts!O108-1)*10)))))</f>
        <v/>
      </c>
      <c r="P108" s="6" t="str">
        <f>IF($B108="","",(IF(Atempts!P108="","",((HLOOKUP(P$1,'Assist Tables'!$B$1:$AY$2,2,0))-((Atempts!P108-1)*10)))))</f>
        <v/>
      </c>
      <c r="Q108" s="6" t="str">
        <f>IF($B108="","",(IF(Atempts!Q108="","",((HLOOKUP(Q$1,'Assist Tables'!$B$1:$AY$2,2,0))-((Atempts!Q108-1)*10)))))</f>
        <v/>
      </c>
      <c r="R108" s="6" t="str">
        <f>IF($B108="","",(IF(Atempts!R108="","",((HLOOKUP(R$1,'Assist Tables'!$B$1:$AY$2,2,0))-((Atempts!R108-1)*10)))))</f>
        <v/>
      </c>
      <c r="S108" s="6" t="str">
        <f>IF($B108="","",(IF(Atempts!S108="","",((HLOOKUP(S$1,'Assist Tables'!$B$1:$AY$2,2,0))-((Atempts!S108-1)*10)))))</f>
        <v/>
      </c>
      <c r="T108" s="6" t="str">
        <f>IF($B108="","",(IF(Atempts!T108="","",((HLOOKUP(T$1,'Assist Tables'!$B$1:$AY$2,2,0))-((Atempts!T108-1)*10)))))</f>
        <v/>
      </c>
      <c r="U108" s="6" t="str">
        <f>IF($B108="","",(IF(Atempts!U108="","",((HLOOKUP(U$1,'Assist Tables'!$B$1:$AY$2,2,0))-((Atempts!U108-1)*10)))))</f>
        <v/>
      </c>
      <c r="V108" s="6" t="str">
        <f>IF($B108="","",(IF(Atempts!V108="","",((HLOOKUP(V$1,'Assist Tables'!$B$1:$AY$2,2,0))-((Atempts!V108-1)*10)))))</f>
        <v/>
      </c>
      <c r="W108" s="6" t="str">
        <f>IF($B108="","",(IF(Atempts!W108="","",((HLOOKUP(W$1,'Assist Tables'!$B$1:$AY$2,2,0))-((Atempts!W108-1)*10)))))</f>
        <v/>
      </c>
      <c r="X108" s="6" t="str">
        <f>IF($B108="","",(IF(Atempts!X108="","",((HLOOKUP(X$1,'Assist Tables'!$B$1:$AY$2,2,0))-((Atempts!X108-1)*10)))))</f>
        <v/>
      </c>
      <c r="Y108" s="6" t="str">
        <f>IF($B108="","",(IF(Atempts!Y108="","",((HLOOKUP(Y$1,'Assist Tables'!$B$1:$AY$2,2,0))-((Atempts!Y108-1)*10)))))</f>
        <v/>
      </c>
      <c r="Z108" s="6" t="str">
        <f>IF($B108="","",(IF(Atempts!Z108="","",((HLOOKUP(Z$1,'Assist Tables'!$B$1:$AY$2,2,0))-((Atempts!Z108-1)*10)))))</f>
        <v/>
      </c>
      <c r="AA108" s="6" t="str">
        <f>IF($B108="","",(IF(Atempts!AA108="","",((HLOOKUP(AA$1,'Assist Tables'!$B$1:$AY$2,2,0))-((Atempts!AA108-1)*10)))))</f>
        <v/>
      </c>
      <c r="AB108" s="6" t="str">
        <f>IF($B108="","",(IF(Atempts!AB108="","",((HLOOKUP(AB$1,'Assist Tables'!$B$1:$AY$2,2,0))-((Atempts!AB108-1)*10)))))</f>
        <v/>
      </c>
      <c r="AC108" s="6" t="str">
        <f>IF($B108="","",(IF(Atempts!AC108="","",((HLOOKUP(AC$1,'Assist Tables'!$B$1:$AY$2,2,0))-((Atempts!AC108-1)*10)))))</f>
        <v/>
      </c>
      <c r="AD108" s="6" t="str">
        <f>IF($B108="","",(IF(Atempts!AD108="","",((HLOOKUP(AD$1,'Assist Tables'!$B$1:$AY$2,2,0))-((Atempts!AD108-1)*10)))))</f>
        <v/>
      </c>
      <c r="AE108" s="6" t="str">
        <f>IF($B108="","",(IF(Atempts!AE108="","",((HLOOKUP(AE$1,'Assist Tables'!$B$1:$AY$2,2,0))-((Atempts!AE108-1)*10)))))</f>
        <v/>
      </c>
      <c r="AF108" s="6" t="str">
        <f>IF($B108="","",(IF(Atempts!AF108="","",((HLOOKUP(AF$1,'Assist Tables'!$B$1:$AY$2,2,0))-((Atempts!AF108-1)*10)))))</f>
        <v/>
      </c>
      <c r="AG108" s="6" t="str">
        <f>IF($B108="","",(IF(Atempts!AG108="","",((HLOOKUP(AG$1,'Assist Tables'!$B$1:$AY$2,2,0))-((Atempts!AG108-1)*10)))))</f>
        <v/>
      </c>
      <c r="AH108" s="6" t="str">
        <f>IF($B108="","",(IF(Atempts!AH108="","",((HLOOKUP(AH$1,'Assist Tables'!$B$1:$AY$2,2,0))-((Atempts!AH108-1)*10)))))</f>
        <v/>
      </c>
      <c r="AI108" s="6" t="str">
        <f>IF($B108="","",(IF(Atempts!AI108="","",((HLOOKUP(AI$1,'Assist Tables'!$B$1:$AY$2,2,0))-((Atempts!AI108-1)*10)))))</f>
        <v/>
      </c>
      <c r="AJ108" s="6" t="str">
        <f>IF($B108="","",(IF(Atempts!AJ108="","",((HLOOKUP(AJ$1,'Assist Tables'!$B$1:$AY$2,2,0))-((Atempts!AJ108-1)*10)))))</f>
        <v/>
      </c>
      <c r="AK108" s="6" t="str">
        <f>IF($B108="","",(IF(Atempts!AK108="","",((HLOOKUP(AK$1,'Assist Tables'!$B$1:$AY$2,2,0))-((Atempts!AK108-1)*10)))))</f>
        <v/>
      </c>
      <c r="AL108" s="6" t="str">
        <f>IF($B108="","",(IF(Atempts!AL108="","",((HLOOKUP(AL$1,'Assist Tables'!$B$1:$AY$2,2,0))-((Atempts!AL108-1)*10)))))</f>
        <v/>
      </c>
      <c r="AM108" s="6" t="str">
        <f>IF($B108="","",(IF(Atempts!AM108="","",((HLOOKUP(AM$1,'Assist Tables'!$B$1:$AY$2,2,0))-((Atempts!AM108-1)*10)))))</f>
        <v/>
      </c>
      <c r="AN108" s="6" t="str">
        <f>IF($B108="","",(IF(Atempts!AN108="","",((HLOOKUP(AN$1,'Assist Tables'!$B$1:$AY$2,2,0))-((Atempts!AN108-1)*10)))))</f>
        <v/>
      </c>
      <c r="AO108" s="6" t="str">
        <f>IF($B108="","",(IF(Atempts!AO108="","",((HLOOKUP(AO$1,'Assist Tables'!$B$1:$AY$2,2,0))-((Atempts!AO108-1)*10)))))</f>
        <v/>
      </c>
      <c r="AP108" s="6" t="str">
        <f>IF($B108="","",(IF(Atempts!AP108="","",((HLOOKUP(AP$1,'Assist Tables'!$B$1:$AY$2,2,0))-((Atempts!AP108-1)*10)))))</f>
        <v/>
      </c>
      <c r="AQ108" s="6" t="str">
        <f>IF($B108="","",(IF(Atempts!AQ108="","",((HLOOKUP(AQ$1,'Assist Tables'!$B$1:$AY$2,2,0))-((Atempts!AQ108-1)*10)))))</f>
        <v/>
      </c>
      <c r="AR108" s="6" t="str">
        <f>IF($B108="","",(IF(Atempts!AR108="","",((HLOOKUP(AR$1,'Assist Tables'!$B$1:$AY$2,2,0))-((Atempts!AR108-1)*10)))))</f>
        <v/>
      </c>
      <c r="AS108" s="6" t="str">
        <f>IF($B108="","",(IF(Atempts!AS108="","",((HLOOKUP(AS$1,'Assist Tables'!$B$1:$AY$2,2,0))-((Atempts!AS108-1)*10)))))</f>
        <v/>
      </c>
      <c r="AT108" s="6" t="str">
        <f>IF($B108="","",(IF(Atempts!AT108="","",((HLOOKUP(AT$1,'Assist Tables'!$B$1:$AY$2,2,0))-((Atempts!AT108-1)*10)))))</f>
        <v/>
      </c>
      <c r="AU108" s="6" t="str">
        <f>IF($B108="","",(IF(Atempts!AU108="","",((HLOOKUP(AU$1,'Assist Tables'!$B$1:$AY$2,2,0))-((Atempts!AU108-1)*10)))))</f>
        <v/>
      </c>
      <c r="AV108" s="6" t="str">
        <f>IF($B108="","",(IF(Atempts!AV108="","",((HLOOKUP(AV$1,'Assist Tables'!$B$1:$AY$2,2,0))-((Atempts!AV108-1)*10)))))</f>
        <v/>
      </c>
      <c r="AW108" s="6" t="str">
        <f>IF($B108="","",(IF(Atempts!AW108="","",((HLOOKUP(AW$1,'Assist Tables'!$B$1:$AY$2,2,0))-((Atempts!AW108-1)*10)))))</f>
        <v/>
      </c>
      <c r="AX108" s="6" t="str">
        <f>IF($B108="","",(IF(Atempts!AX108="","",((HLOOKUP(AX$1,'Assist Tables'!$B$1:$AY$2,2,0))-((Atempts!AX108-1)*10)))))</f>
        <v/>
      </c>
      <c r="AY108" s="6" t="str">
        <f>IF($B108="","",(IF(Atempts!AY108="","",((HLOOKUP(AY$1,'Assist Tables'!$B$1:$AY$2,2,0))-((Atempts!AY108-1)*10)))))</f>
        <v/>
      </c>
      <c r="AZ108" s="6" t="str">
        <f>IF($B108="","",(IF(Atempts!AZ108="","",((HLOOKUP(AZ$1,'Assist Tables'!$B$1:$AY$2,2,0))-((Atempts!AZ108-1)*10)))))</f>
        <v/>
      </c>
      <c r="BA108" s="2"/>
    </row>
    <row r="109" spans="1:53" ht="14.25" customHeight="1" x14ac:dyDescent="0.25">
      <c r="A109" s="19" t="str">
        <f>IF(Competitors!A109="","",Competitors!A109)</f>
        <v/>
      </c>
      <c r="B109" s="25" t="str">
        <f>IF(Competitors!B109=0,"",Competitors!B109)</f>
        <v/>
      </c>
      <c r="C109" s="6" t="str">
        <f>IF($B109="","",(IF(Atempts!C109="","",((HLOOKUP(C$1,'Assist Tables'!$B$1:$AY$2,2,0))-((Atempts!C109-1)*10)))))</f>
        <v/>
      </c>
      <c r="D109" s="6" t="str">
        <f>IF($B109="","",(IF(Atempts!D109="","",((HLOOKUP(D$1,'Assist Tables'!$B$1:$AY$2,2,0))-((Atempts!D109-1)*10)))))</f>
        <v/>
      </c>
      <c r="E109" s="6" t="str">
        <f>IF($B109="","",(IF(Atempts!E109="","",((HLOOKUP(E$1,'Assist Tables'!$B$1:$AY$2,2,0))-((Atempts!E109-1)*10)))))</f>
        <v/>
      </c>
      <c r="F109" s="6" t="str">
        <f>IF($B109="","",(IF(Atempts!F109="","",((HLOOKUP(F$1,'Assist Tables'!$B$1:$AY$2,2,0))-((Atempts!F109-1)*10)))))</f>
        <v/>
      </c>
      <c r="G109" s="6" t="str">
        <f>IF($B109="","",(IF(Atempts!G109="","",((HLOOKUP(G$1,'Assist Tables'!$B$1:$AY$2,2,0))-((Atempts!G109-1)*10)))))</f>
        <v/>
      </c>
      <c r="H109" s="6" t="str">
        <f>IF($B109="","",(IF(Atempts!H109="","",((HLOOKUP(H$1,'Assist Tables'!$B$1:$AY$2,2,0))-((Atempts!H109-1)*10)))))</f>
        <v/>
      </c>
      <c r="I109" s="6" t="str">
        <f>IF($B109="","",(IF(Atempts!I109="","",((HLOOKUP(I$1,'Assist Tables'!$B$1:$AY$2,2,0))-((Atempts!I109-1)*10)))))</f>
        <v/>
      </c>
      <c r="J109" s="6" t="str">
        <f>IF($B109="","",(IF(Atempts!J109="","",((HLOOKUP(J$1,'Assist Tables'!$B$1:$AY$2,2,0))-((Atempts!J109-1)*10)))))</f>
        <v/>
      </c>
      <c r="K109" s="6" t="str">
        <f>IF($B109="","",(IF(Atempts!K109="","",((HLOOKUP(K$1,'Assist Tables'!$B$1:$AY$2,2,0))-((Atempts!K109-1)*10)))))</f>
        <v/>
      </c>
      <c r="L109" s="6" t="str">
        <f>IF($B109="","",(IF(Atempts!L109="","",((HLOOKUP(L$1,'Assist Tables'!$B$1:$AY$2,2,0))-((Atempts!L109-1)*10)))))</f>
        <v/>
      </c>
      <c r="M109" s="6" t="str">
        <f>IF($B109="","",(IF(Atempts!M109="","",((HLOOKUP(M$1,'Assist Tables'!$B$1:$AY$2,2,0))-((Atempts!M109-1)*10)))))</f>
        <v/>
      </c>
      <c r="N109" s="6" t="str">
        <f>IF($B109="","",(IF(Atempts!N109="","",((HLOOKUP(N$1,'Assist Tables'!$B$1:$AY$2,2,0))-((Atempts!N109-1)*10)))))</f>
        <v/>
      </c>
      <c r="O109" s="6" t="str">
        <f>IF($B109="","",(IF(Atempts!O109="","",((HLOOKUP(O$1,'Assist Tables'!$B$1:$AY$2,2,0))-((Atempts!O109-1)*10)))))</f>
        <v/>
      </c>
      <c r="P109" s="6" t="str">
        <f>IF($B109="","",(IF(Atempts!P109="","",((HLOOKUP(P$1,'Assist Tables'!$B$1:$AY$2,2,0))-((Atempts!P109-1)*10)))))</f>
        <v/>
      </c>
      <c r="Q109" s="6" t="str">
        <f>IF($B109="","",(IF(Atempts!Q109="","",((HLOOKUP(Q$1,'Assist Tables'!$B$1:$AY$2,2,0))-((Atempts!Q109-1)*10)))))</f>
        <v/>
      </c>
      <c r="R109" s="6" t="str">
        <f>IF($B109="","",(IF(Atempts!R109="","",((HLOOKUP(R$1,'Assist Tables'!$B$1:$AY$2,2,0))-((Atempts!R109-1)*10)))))</f>
        <v/>
      </c>
      <c r="S109" s="6" t="str">
        <f>IF($B109="","",(IF(Atempts!S109="","",((HLOOKUP(S$1,'Assist Tables'!$B$1:$AY$2,2,0))-((Atempts!S109-1)*10)))))</f>
        <v/>
      </c>
      <c r="T109" s="6" t="str">
        <f>IF($B109="","",(IF(Atempts!T109="","",((HLOOKUP(T$1,'Assist Tables'!$B$1:$AY$2,2,0))-((Atempts!T109-1)*10)))))</f>
        <v/>
      </c>
      <c r="U109" s="6" t="str">
        <f>IF($B109="","",(IF(Atempts!U109="","",((HLOOKUP(U$1,'Assist Tables'!$B$1:$AY$2,2,0))-((Atempts!U109-1)*10)))))</f>
        <v/>
      </c>
      <c r="V109" s="6" t="str">
        <f>IF($B109="","",(IF(Atempts!V109="","",((HLOOKUP(V$1,'Assist Tables'!$B$1:$AY$2,2,0))-((Atempts!V109-1)*10)))))</f>
        <v/>
      </c>
      <c r="W109" s="6" t="str">
        <f>IF($B109="","",(IF(Atempts!W109="","",((HLOOKUP(W$1,'Assist Tables'!$B$1:$AY$2,2,0))-((Atempts!W109-1)*10)))))</f>
        <v/>
      </c>
      <c r="X109" s="6" t="str">
        <f>IF($B109="","",(IF(Atempts!X109="","",((HLOOKUP(X$1,'Assist Tables'!$B$1:$AY$2,2,0))-((Atempts!X109-1)*10)))))</f>
        <v/>
      </c>
      <c r="Y109" s="6" t="str">
        <f>IF($B109="","",(IF(Atempts!Y109="","",((HLOOKUP(Y$1,'Assist Tables'!$B$1:$AY$2,2,0))-((Atempts!Y109-1)*10)))))</f>
        <v/>
      </c>
      <c r="Z109" s="6" t="str">
        <f>IF($B109="","",(IF(Atempts!Z109="","",((HLOOKUP(Z$1,'Assist Tables'!$B$1:$AY$2,2,0))-((Atempts!Z109-1)*10)))))</f>
        <v/>
      </c>
      <c r="AA109" s="6" t="str">
        <f>IF($B109="","",(IF(Atempts!AA109="","",((HLOOKUP(AA$1,'Assist Tables'!$B$1:$AY$2,2,0))-((Atempts!AA109-1)*10)))))</f>
        <v/>
      </c>
      <c r="AB109" s="6" t="str">
        <f>IF($B109="","",(IF(Atempts!AB109="","",((HLOOKUP(AB$1,'Assist Tables'!$B$1:$AY$2,2,0))-((Atempts!AB109-1)*10)))))</f>
        <v/>
      </c>
      <c r="AC109" s="6" t="str">
        <f>IF($B109="","",(IF(Atempts!AC109="","",((HLOOKUP(AC$1,'Assist Tables'!$B$1:$AY$2,2,0))-((Atempts!AC109-1)*10)))))</f>
        <v/>
      </c>
      <c r="AD109" s="6" t="str">
        <f>IF($B109="","",(IF(Atempts!AD109="","",((HLOOKUP(AD$1,'Assist Tables'!$B$1:$AY$2,2,0))-((Atempts!AD109-1)*10)))))</f>
        <v/>
      </c>
      <c r="AE109" s="6" t="str">
        <f>IF($B109="","",(IF(Atempts!AE109="","",((HLOOKUP(AE$1,'Assist Tables'!$B$1:$AY$2,2,0))-((Atempts!AE109-1)*10)))))</f>
        <v/>
      </c>
      <c r="AF109" s="6" t="str">
        <f>IF($B109="","",(IF(Atempts!AF109="","",((HLOOKUP(AF$1,'Assist Tables'!$B$1:$AY$2,2,0))-((Atempts!AF109-1)*10)))))</f>
        <v/>
      </c>
      <c r="AG109" s="6" t="str">
        <f>IF($B109="","",(IF(Atempts!AG109="","",((HLOOKUP(AG$1,'Assist Tables'!$B$1:$AY$2,2,0))-((Atempts!AG109-1)*10)))))</f>
        <v/>
      </c>
      <c r="AH109" s="6" t="str">
        <f>IF($B109="","",(IF(Atempts!AH109="","",((HLOOKUP(AH$1,'Assist Tables'!$B$1:$AY$2,2,0))-((Atempts!AH109-1)*10)))))</f>
        <v/>
      </c>
      <c r="AI109" s="6" t="str">
        <f>IF($B109="","",(IF(Atempts!AI109="","",((HLOOKUP(AI$1,'Assist Tables'!$B$1:$AY$2,2,0))-((Atempts!AI109-1)*10)))))</f>
        <v/>
      </c>
      <c r="AJ109" s="6" t="str">
        <f>IF($B109="","",(IF(Atempts!AJ109="","",((HLOOKUP(AJ$1,'Assist Tables'!$B$1:$AY$2,2,0))-((Atempts!AJ109-1)*10)))))</f>
        <v/>
      </c>
      <c r="AK109" s="6" t="str">
        <f>IF($B109="","",(IF(Atempts!AK109="","",((HLOOKUP(AK$1,'Assist Tables'!$B$1:$AY$2,2,0))-((Atempts!AK109-1)*10)))))</f>
        <v/>
      </c>
      <c r="AL109" s="6" t="str">
        <f>IF($B109="","",(IF(Atempts!AL109="","",((HLOOKUP(AL$1,'Assist Tables'!$B$1:$AY$2,2,0))-((Atempts!AL109-1)*10)))))</f>
        <v/>
      </c>
      <c r="AM109" s="6" t="str">
        <f>IF($B109="","",(IF(Atempts!AM109="","",((HLOOKUP(AM$1,'Assist Tables'!$B$1:$AY$2,2,0))-((Atempts!AM109-1)*10)))))</f>
        <v/>
      </c>
      <c r="AN109" s="6" t="str">
        <f>IF($B109="","",(IF(Atempts!AN109="","",((HLOOKUP(AN$1,'Assist Tables'!$B$1:$AY$2,2,0))-((Atempts!AN109-1)*10)))))</f>
        <v/>
      </c>
      <c r="AO109" s="6" t="str">
        <f>IF($B109="","",(IF(Atempts!AO109="","",((HLOOKUP(AO$1,'Assist Tables'!$B$1:$AY$2,2,0))-((Atempts!AO109-1)*10)))))</f>
        <v/>
      </c>
      <c r="AP109" s="6" t="str">
        <f>IF($B109="","",(IF(Atempts!AP109="","",((HLOOKUP(AP$1,'Assist Tables'!$B$1:$AY$2,2,0))-((Atempts!AP109-1)*10)))))</f>
        <v/>
      </c>
      <c r="AQ109" s="6" t="str">
        <f>IF($B109="","",(IF(Atempts!AQ109="","",((HLOOKUP(AQ$1,'Assist Tables'!$B$1:$AY$2,2,0))-((Atempts!AQ109-1)*10)))))</f>
        <v/>
      </c>
      <c r="AR109" s="6" t="str">
        <f>IF($B109="","",(IF(Atempts!AR109="","",((HLOOKUP(AR$1,'Assist Tables'!$B$1:$AY$2,2,0))-((Atempts!AR109-1)*10)))))</f>
        <v/>
      </c>
      <c r="AS109" s="6" t="str">
        <f>IF($B109="","",(IF(Atempts!AS109="","",((HLOOKUP(AS$1,'Assist Tables'!$B$1:$AY$2,2,0))-((Atempts!AS109-1)*10)))))</f>
        <v/>
      </c>
      <c r="AT109" s="6" t="str">
        <f>IF($B109="","",(IF(Atempts!AT109="","",((HLOOKUP(AT$1,'Assist Tables'!$B$1:$AY$2,2,0))-((Atempts!AT109-1)*10)))))</f>
        <v/>
      </c>
      <c r="AU109" s="6" t="str">
        <f>IF($B109="","",(IF(Atempts!AU109="","",((HLOOKUP(AU$1,'Assist Tables'!$B$1:$AY$2,2,0))-((Atempts!AU109-1)*10)))))</f>
        <v/>
      </c>
      <c r="AV109" s="6" t="str">
        <f>IF($B109="","",(IF(Atempts!AV109="","",((HLOOKUP(AV$1,'Assist Tables'!$B$1:$AY$2,2,0))-((Atempts!AV109-1)*10)))))</f>
        <v/>
      </c>
      <c r="AW109" s="6" t="str">
        <f>IF($B109="","",(IF(Atempts!AW109="","",((HLOOKUP(AW$1,'Assist Tables'!$B$1:$AY$2,2,0))-((Atempts!AW109-1)*10)))))</f>
        <v/>
      </c>
      <c r="AX109" s="6" t="str">
        <f>IF($B109="","",(IF(Atempts!AX109="","",((HLOOKUP(AX$1,'Assist Tables'!$B$1:$AY$2,2,0))-((Atempts!AX109-1)*10)))))</f>
        <v/>
      </c>
      <c r="AY109" s="6" t="str">
        <f>IF($B109="","",(IF(Atempts!AY109="","",((HLOOKUP(AY$1,'Assist Tables'!$B$1:$AY$2,2,0))-((Atempts!AY109-1)*10)))))</f>
        <v/>
      </c>
      <c r="AZ109" s="6" t="str">
        <f>IF($B109="","",(IF(Atempts!AZ109="","",((HLOOKUP(AZ$1,'Assist Tables'!$B$1:$AY$2,2,0))-((Atempts!AZ109-1)*10)))))</f>
        <v/>
      </c>
      <c r="BA109" s="2"/>
    </row>
    <row r="110" spans="1:53" ht="14.25" customHeight="1" x14ac:dyDescent="0.25">
      <c r="A110" s="19" t="str">
        <f>IF(Competitors!A110="","",Competitors!A110)</f>
        <v/>
      </c>
      <c r="B110" s="25" t="str">
        <f>IF(Competitors!B110=0,"",Competitors!B110)</f>
        <v/>
      </c>
      <c r="C110" s="6" t="str">
        <f>IF($B110="","",(IF(Atempts!C110="","",((HLOOKUP(C$1,'Assist Tables'!$B$1:$AY$2,2,0))-((Atempts!C110-1)*10)))))</f>
        <v/>
      </c>
      <c r="D110" s="6" t="str">
        <f>IF($B110="","",(IF(Atempts!D110="","",((HLOOKUP(D$1,'Assist Tables'!$B$1:$AY$2,2,0))-((Atempts!D110-1)*10)))))</f>
        <v/>
      </c>
      <c r="E110" s="6" t="str">
        <f>IF($B110="","",(IF(Atempts!E110="","",((HLOOKUP(E$1,'Assist Tables'!$B$1:$AY$2,2,0))-((Atempts!E110-1)*10)))))</f>
        <v/>
      </c>
      <c r="F110" s="6" t="str">
        <f>IF($B110="","",(IF(Atempts!F110="","",((HLOOKUP(F$1,'Assist Tables'!$B$1:$AY$2,2,0))-((Atempts!F110-1)*10)))))</f>
        <v/>
      </c>
      <c r="G110" s="6" t="str">
        <f>IF($B110="","",(IF(Atempts!G110="","",((HLOOKUP(G$1,'Assist Tables'!$B$1:$AY$2,2,0))-((Atempts!G110-1)*10)))))</f>
        <v/>
      </c>
      <c r="H110" s="6" t="str">
        <f>IF($B110="","",(IF(Atempts!H110="","",((HLOOKUP(H$1,'Assist Tables'!$B$1:$AY$2,2,0))-((Atempts!H110-1)*10)))))</f>
        <v/>
      </c>
      <c r="I110" s="6" t="str">
        <f>IF($B110="","",(IF(Atempts!I110="","",((HLOOKUP(I$1,'Assist Tables'!$B$1:$AY$2,2,0))-((Atempts!I110-1)*10)))))</f>
        <v/>
      </c>
      <c r="J110" s="6" t="str">
        <f>IF($B110="","",(IF(Atempts!J110="","",((HLOOKUP(J$1,'Assist Tables'!$B$1:$AY$2,2,0))-((Atempts!J110-1)*10)))))</f>
        <v/>
      </c>
      <c r="K110" s="6" t="str">
        <f>IF($B110="","",(IF(Atempts!K110="","",((HLOOKUP(K$1,'Assist Tables'!$B$1:$AY$2,2,0))-((Atempts!K110-1)*10)))))</f>
        <v/>
      </c>
      <c r="L110" s="6" t="str">
        <f>IF($B110="","",(IF(Atempts!L110="","",((HLOOKUP(L$1,'Assist Tables'!$B$1:$AY$2,2,0))-((Atempts!L110-1)*10)))))</f>
        <v/>
      </c>
      <c r="M110" s="6" t="str">
        <f>IF($B110="","",(IF(Atempts!M110="","",((HLOOKUP(M$1,'Assist Tables'!$B$1:$AY$2,2,0))-((Atempts!M110-1)*10)))))</f>
        <v/>
      </c>
      <c r="N110" s="6" t="str">
        <f>IF($B110="","",(IF(Atempts!N110="","",((HLOOKUP(N$1,'Assist Tables'!$B$1:$AY$2,2,0))-((Atempts!N110-1)*10)))))</f>
        <v/>
      </c>
      <c r="O110" s="6" t="str">
        <f>IF($B110="","",(IF(Atempts!O110="","",((HLOOKUP(O$1,'Assist Tables'!$B$1:$AY$2,2,0))-((Atempts!O110-1)*10)))))</f>
        <v/>
      </c>
      <c r="P110" s="6" t="str">
        <f>IF($B110="","",(IF(Atempts!P110="","",((HLOOKUP(P$1,'Assist Tables'!$B$1:$AY$2,2,0))-((Atempts!P110-1)*10)))))</f>
        <v/>
      </c>
      <c r="Q110" s="6" t="str">
        <f>IF($B110="","",(IF(Atempts!Q110="","",((HLOOKUP(Q$1,'Assist Tables'!$B$1:$AY$2,2,0))-((Atempts!Q110-1)*10)))))</f>
        <v/>
      </c>
      <c r="R110" s="6" t="str">
        <f>IF($B110="","",(IF(Atempts!R110="","",((HLOOKUP(R$1,'Assist Tables'!$B$1:$AY$2,2,0))-((Atempts!R110-1)*10)))))</f>
        <v/>
      </c>
      <c r="S110" s="6" t="str">
        <f>IF($B110="","",(IF(Atempts!S110="","",((HLOOKUP(S$1,'Assist Tables'!$B$1:$AY$2,2,0))-((Atempts!S110-1)*10)))))</f>
        <v/>
      </c>
      <c r="T110" s="6" t="str">
        <f>IF($B110="","",(IF(Atempts!T110="","",((HLOOKUP(T$1,'Assist Tables'!$B$1:$AY$2,2,0))-((Atempts!T110-1)*10)))))</f>
        <v/>
      </c>
      <c r="U110" s="6" t="str">
        <f>IF($B110="","",(IF(Atempts!U110="","",((HLOOKUP(U$1,'Assist Tables'!$B$1:$AY$2,2,0))-((Atempts!U110-1)*10)))))</f>
        <v/>
      </c>
      <c r="V110" s="6" t="str">
        <f>IF($B110="","",(IF(Atempts!V110="","",((HLOOKUP(V$1,'Assist Tables'!$B$1:$AY$2,2,0))-((Atempts!V110-1)*10)))))</f>
        <v/>
      </c>
      <c r="W110" s="6" t="str">
        <f>IF($B110="","",(IF(Atempts!W110="","",((HLOOKUP(W$1,'Assist Tables'!$B$1:$AY$2,2,0))-((Atempts!W110-1)*10)))))</f>
        <v/>
      </c>
      <c r="X110" s="6" t="str">
        <f>IF($B110="","",(IF(Atempts!X110="","",((HLOOKUP(X$1,'Assist Tables'!$B$1:$AY$2,2,0))-((Atempts!X110-1)*10)))))</f>
        <v/>
      </c>
      <c r="Y110" s="6" t="str">
        <f>IF($B110="","",(IF(Atempts!Y110="","",((HLOOKUP(Y$1,'Assist Tables'!$B$1:$AY$2,2,0))-((Atempts!Y110-1)*10)))))</f>
        <v/>
      </c>
      <c r="Z110" s="6" t="str">
        <f>IF($B110="","",(IF(Atempts!Z110="","",((HLOOKUP(Z$1,'Assist Tables'!$B$1:$AY$2,2,0))-((Atempts!Z110-1)*10)))))</f>
        <v/>
      </c>
      <c r="AA110" s="6" t="str">
        <f>IF($B110="","",(IF(Atempts!AA110="","",((HLOOKUP(AA$1,'Assist Tables'!$B$1:$AY$2,2,0))-((Atempts!AA110-1)*10)))))</f>
        <v/>
      </c>
      <c r="AB110" s="6" t="str">
        <f>IF($B110="","",(IF(Atempts!AB110="","",((HLOOKUP(AB$1,'Assist Tables'!$B$1:$AY$2,2,0))-((Atempts!AB110-1)*10)))))</f>
        <v/>
      </c>
      <c r="AC110" s="6" t="str">
        <f>IF($B110="","",(IF(Atempts!AC110="","",((HLOOKUP(AC$1,'Assist Tables'!$B$1:$AY$2,2,0))-((Atempts!AC110-1)*10)))))</f>
        <v/>
      </c>
      <c r="AD110" s="6" t="str">
        <f>IF($B110="","",(IF(Atempts!AD110="","",((HLOOKUP(AD$1,'Assist Tables'!$B$1:$AY$2,2,0))-((Atempts!AD110-1)*10)))))</f>
        <v/>
      </c>
      <c r="AE110" s="6" t="str">
        <f>IF($B110="","",(IF(Atempts!AE110="","",((HLOOKUP(AE$1,'Assist Tables'!$B$1:$AY$2,2,0))-((Atempts!AE110-1)*10)))))</f>
        <v/>
      </c>
      <c r="AF110" s="6" t="str">
        <f>IF($B110="","",(IF(Atempts!AF110="","",((HLOOKUP(AF$1,'Assist Tables'!$B$1:$AY$2,2,0))-((Atempts!AF110-1)*10)))))</f>
        <v/>
      </c>
      <c r="AG110" s="6" t="str">
        <f>IF($B110="","",(IF(Atempts!AG110="","",((HLOOKUP(AG$1,'Assist Tables'!$B$1:$AY$2,2,0))-((Atempts!AG110-1)*10)))))</f>
        <v/>
      </c>
      <c r="AH110" s="6" t="str">
        <f>IF($B110="","",(IF(Atempts!AH110="","",((HLOOKUP(AH$1,'Assist Tables'!$B$1:$AY$2,2,0))-((Atempts!AH110-1)*10)))))</f>
        <v/>
      </c>
      <c r="AI110" s="6" t="str">
        <f>IF($B110="","",(IF(Atempts!AI110="","",((HLOOKUP(AI$1,'Assist Tables'!$B$1:$AY$2,2,0))-((Atempts!AI110-1)*10)))))</f>
        <v/>
      </c>
      <c r="AJ110" s="6" t="str">
        <f>IF($B110="","",(IF(Atempts!AJ110="","",((HLOOKUP(AJ$1,'Assist Tables'!$B$1:$AY$2,2,0))-((Atempts!AJ110-1)*10)))))</f>
        <v/>
      </c>
      <c r="AK110" s="6" t="str">
        <f>IF($B110="","",(IF(Atempts!AK110="","",((HLOOKUP(AK$1,'Assist Tables'!$B$1:$AY$2,2,0))-((Atempts!AK110-1)*10)))))</f>
        <v/>
      </c>
      <c r="AL110" s="6" t="str">
        <f>IF($B110="","",(IF(Atempts!AL110="","",((HLOOKUP(AL$1,'Assist Tables'!$B$1:$AY$2,2,0))-((Atempts!AL110-1)*10)))))</f>
        <v/>
      </c>
      <c r="AM110" s="6" t="str">
        <f>IF($B110="","",(IF(Atempts!AM110="","",((HLOOKUP(AM$1,'Assist Tables'!$B$1:$AY$2,2,0))-((Atempts!AM110-1)*10)))))</f>
        <v/>
      </c>
      <c r="AN110" s="6" t="str">
        <f>IF($B110="","",(IF(Atempts!AN110="","",((HLOOKUP(AN$1,'Assist Tables'!$B$1:$AY$2,2,0))-((Atempts!AN110-1)*10)))))</f>
        <v/>
      </c>
      <c r="AO110" s="6" t="str">
        <f>IF($B110="","",(IF(Atempts!AO110="","",((HLOOKUP(AO$1,'Assist Tables'!$B$1:$AY$2,2,0))-((Atempts!AO110-1)*10)))))</f>
        <v/>
      </c>
      <c r="AP110" s="6" t="str">
        <f>IF($B110="","",(IF(Atempts!AP110="","",((HLOOKUP(AP$1,'Assist Tables'!$B$1:$AY$2,2,0))-((Atempts!AP110-1)*10)))))</f>
        <v/>
      </c>
      <c r="AQ110" s="6" t="str">
        <f>IF($B110="","",(IF(Atempts!AQ110="","",((HLOOKUP(AQ$1,'Assist Tables'!$B$1:$AY$2,2,0))-((Atempts!AQ110-1)*10)))))</f>
        <v/>
      </c>
      <c r="AR110" s="6" t="str">
        <f>IF($B110="","",(IF(Atempts!AR110="","",((HLOOKUP(AR$1,'Assist Tables'!$B$1:$AY$2,2,0))-((Atempts!AR110-1)*10)))))</f>
        <v/>
      </c>
      <c r="AS110" s="6" t="str">
        <f>IF($B110="","",(IF(Atempts!AS110="","",((HLOOKUP(AS$1,'Assist Tables'!$B$1:$AY$2,2,0))-((Atempts!AS110-1)*10)))))</f>
        <v/>
      </c>
      <c r="AT110" s="6" t="str">
        <f>IF($B110="","",(IF(Atempts!AT110="","",((HLOOKUP(AT$1,'Assist Tables'!$B$1:$AY$2,2,0))-((Atempts!AT110-1)*10)))))</f>
        <v/>
      </c>
      <c r="AU110" s="6" t="str">
        <f>IF($B110="","",(IF(Atempts!AU110="","",((HLOOKUP(AU$1,'Assist Tables'!$B$1:$AY$2,2,0))-((Atempts!AU110-1)*10)))))</f>
        <v/>
      </c>
      <c r="AV110" s="6" t="str">
        <f>IF($B110="","",(IF(Atempts!AV110="","",((HLOOKUP(AV$1,'Assist Tables'!$B$1:$AY$2,2,0))-((Atempts!AV110-1)*10)))))</f>
        <v/>
      </c>
      <c r="AW110" s="6" t="str">
        <f>IF($B110="","",(IF(Atempts!AW110="","",((HLOOKUP(AW$1,'Assist Tables'!$B$1:$AY$2,2,0))-((Atempts!AW110-1)*10)))))</f>
        <v/>
      </c>
      <c r="AX110" s="6" t="str">
        <f>IF($B110="","",(IF(Atempts!AX110="","",((HLOOKUP(AX$1,'Assist Tables'!$B$1:$AY$2,2,0))-((Atempts!AX110-1)*10)))))</f>
        <v/>
      </c>
      <c r="AY110" s="6" t="str">
        <f>IF($B110="","",(IF(Atempts!AY110="","",((HLOOKUP(AY$1,'Assist Tables'!$B$1:$AY$2,2,0))-((Atempts!AY110-1)*10)))))</f>
        <v/>
      </c>
      <c r="AZ110" s="6" t="str">
        <f>IF($B110="","",(IF(Atempts!AZ110="","",((HLOOKUP(AZ$1,'Assist Tables'!$B$1:$AY$2,2,0))-((Atempts!AZ110-1)*10)))))</f>
        <v/>
      </c>
      <c r="BA110" s="2"/>
    </row>
    <row r="111" spans="1:53" ht="14.25" customHeight="1" x14ac:dyDescent="0.25">
      <c r="A111" s="19" t="str">
        <f>IF(Competitors!A111="","",Competitors!A111)</f>
        <v/>
      </c>
      <c r="B111" s="25" t="str">
        <f>IF(Competitors!B111=0,"",Competitors!B111)</f>
        <v/>
      </c>
      <c r="C111" s="6" t="str">
        <f>IF($B111="","",(IF(Atempts!C111="","",((HLOOKUP(C$1,'Assist Tables'!$B$1:$AY$2,2,0))-((Atempts!C111-1)*10)))))</f>
        <v/>
      </c>
      <c r="D111" s="6" t="str">
        <f>IF($B111="","",(IF(Atempts!D111="","",((HLOOKUP(D$1,'Assist Tables'!$B$1:$AY$2,2,0))-((Atempts!D111-1)*10)))))</f>
        <v/>
      </c>
      <c r="E111" s="6" t="str">
        <f>IF($B111="","",(IF(Atempts!E111="","",((HLOOKUP(E$1,'Assist Tables'!$B$1:$AY$2,2,0))-((Atempts!E111-1)*10)))))</f>
        <v/>
      </c>
      <c r="F111" s="6" t="str">
        <f>IF($B111="","",(IF(Atempts!F111="","",((HLOOKUP(F$1,'Assist Tables'!$B$1:$AY$2,2,0))-((Atempts!F111-1)*10)))))</f>
        <v/>
      </c>
      <c r="G111" s="6" t="str">
        <f>IF($B111="","",(IF(Atempts!G111="","",((HLOOKUP(G$1,'Assist Tables'!$B$1:$AY$2,2,0))-((Atempts!G111-1)*10)))))</f>
        <v/>
      </c>
      <c r="H111" s="6" t="str">
        <f>IF($B111="","",(IF(Atempts!H111="","",((HLOOKUP(H$1,'Assist Tables'!$B$1:$AY$2,2,0))-((Atempts!H111-1)*10)))))</f>
        <v/>
      </c>
      <c r="I111" s="6" t="str">
        <f>IF($B111="","",(IF(Atempts!I111="","",((HLOOKUP(I$1,'Assist Tables'!$B$1:$AY$2,2,0))-((Atempts!I111-1)*10)))))</f>
        <v/>
      </c>
      <c r="J111" s="6" t="str">
        <f>IF($B111="","",(IF(Atempts!J111="","",((HLOOKUP(J$1,'Assist Tables'!$B$1:$AY$2,2,0))-((Atempts!J111-1)*10)))))</f>
        <v/>
      </c>
      <c r="K111" s="6" t="str">
        <f>IF($B111="","",(IF(Atempts!K111="","",((HLOOKUP(K$1,'Assist Tables'!$B$1:$AY$2,2,0))-((Atempts!K111-1)*10)))))</f>
        <v/>
      </c>
      <c r="L111" s="6" t="str">
        <f>IF($B111="","",(IF(Atempts!L111="","",((HLOOKUP(L$1,'Assist Tables'!$B$1:$AY$2,2,0))-((Atempts!L111-1)*10)))))</f>
        <v/>
      </c>
      <c r="M111" s="6" t="str">
        <f>IF($B111="","",(IF(Atempts!M111="","",((HLOOKUP(M$1,'Assist Tables'!$B$1:$AY$2,2,0))-((Atempts!M111-1)*10)))))</f>
        <v/>
      </c>
      <c r="N111" s="6" t="str">
        <f>IF($B111="","",(IF(Atempts!N111="","",((HLOOKUP(N$1,'Assist Tables'!$B$1:$AY$2,2,0))-((Atempts!N111-1)*10)))))</f>
        <v/>
      </c>
      <c r="O111" s="6" t="str">
        <f>IF($B111="","",(IF(Atempts!O111="","",((HLOOKUP(O$1,'Assist Tables'!$B$1:$AY$2,2,0))-((Atempts!O111-1)*10)))))</f>
        <v/>
      </c>
      <c r="P111" s="6" t="str">
        <f>IF($B111="","",(IF(Atempts!P111="","",((HLOOKUP(P$1,'Assist Tables'!$B$1:$AY$2,2,0))-((Atempts!P111-1)*10)))))</f>
        <v/>
      </c>
      <c r="Q111" s="6" t="str">
        <f>IF($B111="","",(IF(Atempts!Q111="","",((HLOOKUP(Q$1,'Assist Tables'!$B$1:$AY$2,2,0))-((Atempts!Q111-1)*10)))))</f>
        <v/>
      </c>
      <c r="R111" s="6" t="str">
        <f>IF($B111="","",(IF(Atempts!R111="","",((HLOOKUP(R$1,'Assist Tables'!$B$1:$AY$2,2,0))-((Atempts!R111-1)*10)))))</f>
        <v/>
      </c>
      <c r="S111" s="6" t="str">
        <f>IF($B111="","",(IF(Atempts!S111="","",((HLOOKUP(S$1,'Assist Tables'!$B$1:$AY$2,2,0))-((Atempts!S111-1)*10)))))</f>
        <v/>
      </c>
      <c r="T111" s="6" t="str">
        <f>IF($B111="","",(IF(Atempts!T111="","",((HLOOKUP(T$1,'Assist Tables'!$B$1:$AY$2,2,0))-((Atempts!T111-1)*10)))))</f>
        <v/>
      </c>
      <c r="U111" s="6" t="str">
        <f>IF($B111="","",(IF(Atempts!U111="","",((HLOOKUP(U$1,'Assist Tables'!$B$1:$AY$2,2,0))-((Atempts!U111-1)*10)))))</f>
        <v/>
      </c>
      <c r="V111" s="6" t="str">
        <f>IF($B111="","",(IF(Atempts!V111="","",((HLOOKUP(V$1,'Assist Tables'!$B$1:$AY$2,2,0))-((Atempts!V111-1)*10)))))</f>
        <v/>
      </c>
      <c r="W111" s="6" t="str">
        <f>IF($B111="","",(IF(Atempts!W111="","",((HLOOKUP(W$1,'Assist Tables'!$B$1:$AY$2,2,0))-((Atempts!W111-1)*10)))))</f>
        <v/>
      </c>
      <c r="X111" s="6" t="str">
        <f>IF($B111="","",(IF(Atempts!X111="","",((HLOOKUP(X$1,'Assist Tables'!$B$1:$AY$2,2,0))-((Atempts!X111-1)*10)))))</f>
        <v/>
      </c>
      <c r="Y111" s="6" t="str">
        <f>IF($B111="","",(IF(Atempts!Y111="","",((HLOOKUP(Y$1,'Assist Tables'!$B$1:$AY$2,2,0))-((Atempts!Y111-1)*10)))))</f>
        <v/>
      </c>
      <c r="Z111" s="6" t="str">
        <f>IF($B111="","",(IF(Atempts!Z111="","",((HLOOKUP(Z$1,'Assist Tables'!$B$1:$AY$2,2,0))-((Atempts!Z111-1)*10)))))</f>
        <v/>
      </c>
      <c r="AA111" s="6" t="str">
        <f>IF($B111="","",(IF(Atempts!AA111="","",((HLOOKUP(AA$1,'Assist Tables'!$B$1:$AY$2,2,0))-((Atempts!AA111-1)*10)))))</f>
        <v/>
      </c>
      <c r="AB111" s="6" t="str">
        <f>IF($B111="","",(IF(Atempts!AB111="","",((HLOOKUP(AB$1,'Assist Tables'!$B$1:$AY$2,2,0))-((Atempts!AB111-1)*10)))))</f>
        <v/>
      </c>
      <c r="AC111" s="6" t="str">
        <f>IF($B111="","",(IF(Atempts!AC111="","",((HLOOKUP(AC$1,'Assist Tables'!$B$1:$AY$2,2,0))-((Atempts!AC111-1)*10)))))</f>
        <v/>
      </c>
      <c r="AD111" s="6" t="str">
        <f>IF($B111="","",(IF(Atempts!AD111="","",((HLOOKUP(AD$1,'Assist Tables'!$B$1:$AY$2,2,0))-((Atempts!AD111-1)*10)))))</f>
        <v/>
      </c>
      <c r="AE111" s="6" t="str">
        <f>IF($B111="","",(IF(Atempts!AE111="","",((HLOOKUP(AE$1,'Assist Tables'!$B$1:$AY$2,2,0))-((Atempts!AE111-1)*10)))))</f>
        <v/>
      </c>
      <c r="AF111" s="6" t="str">
        <f>IF($B111="","",(IF(Atempts!AF111="","",((HLOOKUP(AF$1,'Assist Tables'!$B$1:$AY$2,2,0))-((Atempts!AF111-1)*10)))))</f>
        <v/>
      </c>
      <c r="AG111" s="6" t="str">
        <f>IF($B111="","",(IF(Atempts!AG111="","",((HLOOKUP(AG$1,'Assist Tables'!$B$1:$AY$2,2,0))-((Atempts!AG111-1)*10)))))</f>
        <v/>
      </c>
      <c r="AH111" s="6" t="str">
        <f>IF($B111="","",(IF(Atempts!AH111="","",((HLOOKUP(AH$1,'Assist Tables'!$B$1:$AY$2,2,0))-((Atempts!AH111-1)*10)))))</f>
        <v/>
      </c>
      <c r="AI111" s="6" t="str">
        <f>IF($B111="","",(IF(Atempts!AI111="","",((HLOOKUP(AI$1,'Assist Tables'!$B$1:$AY$2,2,0))-((Atempts!AI111-1)*10)))))</f>
        <v/>
      </c>
      <c r="AJ111" s="6" t="str">
        <f>IF($B111="","",(IF(Atempts!AJ111="","",((HLOOKUP(AJ$1,'Assist Tables'!$B$1:$AY$2,2,0))-((Atempts!AJ111-1)*10)))))</f>
        <v/>
      </c>
      <c r="AK111" s="6" t="str">
        <f>IF($B111="","",(IF(Atempts!AK111="","",((HLOOKUP(AK$1,'Assist Tables'!$B$1:$AY$2,2,0))-((Atempts!AK111-1)*10)))))</f>
        <v/>
      </c>
      <c r="AL111" s="6" t="str">
        <f>IF($B111="","",(IF(Atempts!AL111="","",((HLOOKUP(AL$1,'Assist Tables'!$B$1:$AY$2,2,0))-((Atempts!AL111-1)*10)))))</f>
        <v/>
      </c>
      <c r="AM111" s="6" t="str">
        <f>IF($B111="","",(IF(Atempts!AM111="","",((HLOOKUP(AM$1,'Assist Tables'!$B$1:$AY$2,2,0))-((Atempts!AM111-1)*10)))))</f>
        <v/>
      </c>
      <c r="AN111" s="6" t="str">
        <f>IF($B111="","",(IF(Atempts!AN111="","",((HLOOKUP(AN$1,'Assist Tables'!$B$1:$AY$2,2,0))-((Atempts!AN111-1)*10)))))</f>
        <v/>
      </c>
      <c r="AO111" s="6" t="str">
        <f>IF($B111="","",(IF(Atempts!AO111="","",((HLOOKUP(AO$1,'Assist Tables'!$B$1:$AY$2,2,0))-((Atempts!AO111-1)*10)))))</f>
        <v/>
      </c>
      <c r="AP111" s="6" t="str">
        <f>IF($B111="","",(IF(Atempts!AP111="","",((HLOOKUP(AP$1,'Assist Tables'!$B$1:$AY$2,2,0))-((Atempts!AP111-1)*10)))))</f>
        <v/>
      </c>
      <c r="AQ111" s="6" t="str">
        <f>IF($B111="","",(IF(Atempts!AQ111="","",((HLOOKUP(AQ$1,'Assist Tables'!$B$1:$AY$2,2,0))-((Atempts!AQ111-1)*10)))))</f>
        <v/>
      </c>
      <c r="AR111" s="6" t="str">
        <f>IF($B111="","",(IF(Atempts!AR111="","",((HLOOKUP(AR$1,'Assist Tables'!$B$1:$AY$2,2,0))-((Atempts!AR111-1)*10)))))</f>
        <v/>
      </c>
      <c r="AS111" s="6" t="str">
        <f>IF($B111="","",(IF(Atempts!AS111="","",((HLOOKUP(AS$1,'Assist Tables'!$B$1:$AY$2,2,0))-((Atempts!AS111-1)*10)))))</f>
        <v/>
      </c>
      <c r="AT111" s="6" t="str">
        <f>IF($B111="","",(IF(Atempts!AT111="","",((HLOOKUP(AT$1,'Assist Tables'!$B$1:$AY$2,2,0))-((Atempts!AT111-1)*10)))))</f>
        <v/>
      </c>
      <c r="AU111" s="6" t="str">
        <f>IF($B111="","",(IF(Atempts!AU111="","",((HLOOKUP(AU$1,'Assist Tables'!$B$1:$AY$2,2,0))-((Atempts!AU111-1)*10)))))</f>
        <v/>
      </c>
      <c r="AV111" s="6" t="str">
        <f>IF($B111="","",(IF(Atempts!AV111="","",((HLOOKUP(AV$1,'Assist Tables'!$B$1:$AY$2,2,0))-((Atempts!AV111-1)*10)))))</f>
        <v/>
      </c>
      <c r="AW111" s="6" t="str">
        <f>IF($B111="","",(IF(Atempts!AW111="","",((HLOOKUP(AW$1,'Assist Tables'!$B$1:$AY$2,2,0))-((Atempts!AW111-1)*10)))))</f>
        <v/>
      </c>
      <c r="AX111" s="6" t="str">
        <f>IF($B111="","",(IF(Atempts!AX111="","",((HLOOKUP(AX$1,'Assist Tables'!$B$1:$AY$2,2,0))-((Atempts!AX111-1)*10)))))</f>
        <v/>
      </c>
      <c r="AY111" s="6" t="str">
        <f>IF($B111="","",(IF(Atempts!AY111="","",((HLOOKUP(AY$1,'Assist Tables'!$B$1:$AY$2,2,0))-((Atempts!AY111-1)*10)))))</f>
        <v/>
      </c>
      <c r="AZ111" s="6" t="str">
        <f>IF($B111="","",(IF(Atempts!AZ111="","",((HLOOKUP(AZ$1,'Assist Tables'!$B$1:$AY$2,2,0))-((Atempts!AZ111-1)*10)))))</f>
        <v/>
      </c>
      <c r="BA111" s="2"/>
    </row>
    <row r="112" spans="1:53" ht="14.25" customHeight="1" x14ac:dyDescent="0.25">
      <c r="A112" s="19" t="str">
        <f>IF(Competitors!A112="","",Competitors!A112)</f>
        <v/>
      </c>
      <c r="B112" s="25" t="str">
        <f>IF(Competitors!B112=0,"",Competitors!B112)</f>
        <v/>
      </c>
      <c r="C112" s="6" t="str">
        <f>IF($B112="","",(IF(Atempts!C112="","",((HLOOKUP(C$1,'Assist Tables'!$B$1:$AY$2,2,0))-((Atempts!C112-1)*10)))))</f>
        <v/>
      </c>
      <c r="D112" s="6" t="str">
        <f>IF($B112="","",(IF(Atempts!D112="","",((HLOOKUP(D$1,'Assist Tables'!$B$1:$AY$2,2,0))-((Atempts!D112-1)*10)))))</f>
        <v/>
      </c>
      <c r="E112" s="6" t="str">
        <f>IF($B112="","",(IF(Atempts!E112="","",((HLOOKUP(E$1,'Assist Tables'!$B$1:$AY$2,2,0))-((Atempts!E112-1)*10)))))</f>
        <v/>
      </c>
      <c r="F112" s="6" t="str">
        <f>IF($B112="","",(IF(Atempts!F112="","",((HLOOKUP(F$1,'Assist Tables'!$B$1:$AY$2,2,0))-((Atempts!F112-1)*10)))))</f>
        <v/>
      </c>
      <c r="G112" s="6" t="str">
        <f>IF($B112="","",(IF(Atempts!G112="","",((HLOOKUP(G$1,'Assist Tables'!$B$1:$AY$2,2,0))-((Atempts!G112-1)*10)))))</f>
        <v/>
      </c>
      <c r="H112" s="6" t="str">
        <f>IF($B112="","",(IF(Atempts!H112="","",((HLOOKUP(H$1,'Assist Tables'!$B$1:$AY$2,2,0))-((Atempts!H112-1)*10)))))</f>
        <v/>
      </c>
      <c r="I112" s="6" t="str">
        <f>IF($B112="","",(IF(Atempts!I112="","",((HLOOKUP(I$1,'Assist Tables'!$B$1:$AY$2,2,0))-((Atempts!I112-1)*10)))))</f>
        <v/>
      </c>
      <c r="J112" s="6" t="str">
        <f>IF($B112="","",(IF(Atempts!J112="","",((HLOOKUP(J$1,'Assist Tables'!$B$1:$AY$2,2,0))-((Atempts!J112-1)*10)))))</f>
        <v/>
      </c>
      <c r="K112" s="6" t="str">
        <f>IF($B112="","",(IF(Atempts!K112="","",((HLOOKUP(K$1,'Assist Tables'!$B$1:$AY$2,2,0))-((Atempts!K112-1)*10)))))</f>
        <v/>
      </c>
      <c r="L112" s="6" t="str">
        <f>IF($B112="","",(IF(Atempts!L112="","",((HLOOKUP(L$1,'Assist Tables'!$B$1:$AY$2,2,0))-((Atempts!L112-1)*10)))))</f>
        <v/>
      </c>
      <c r="M112" s="6" t="str">
        <f>IF($B112="","",(IF(Atempts!M112="","",((HLOOKUP(M$1,'Assist Tables'!$B$1:$AY$2,2,0))-((Atempts!M112-1)*10)))))</f>
        <v/>
      </c>
      <c r="N112" s="6" t="str">
        <f>IF($B112="","",(IF(Atempts!N112="","",((HLOOKUP(N$1,'Assist Tables'!$B$1:$AY$2,2,0))-((Atempts!N112-1)*10)))))</f>
        <v/>
      </c>
      <c r="O112" s="6" t="str">
        <f>IF($B112="","",(IF(Atempts!O112="","",((HLOOKUP(O$1,'Assist Tables'!$B$1:$AY$2,2,0))-((Atempts!O112-1)*10)))))</f>
        <v/>
      </c>
      <c r="P112" s="6" t="str">
        <f>IF($B112="","",(IF(Atempts!P112="","",((HLOOKUP(P$1,'Assist Tables'!$B$1:$AY$2,2,0))-((Atempts!P112-1)*10)))))</f>
        <v/>
      </c>
      <c r="Q112" s="6" t="str">
        <f>IF($B112="","",(IF(Atempts!Q112="","",((HLOOKUP(Q$1,'Assist Tables'!$B$1:$AY$2,2,0))-((Atempts!Q112-1)*10)))))</f>
        <v/>
      </c>
      <c r="R112" s="6" t="str">
        <f>IF($B112="","",(IF(Atempts!R112="","",((HLOOKUP(R$1,'Assist Tables'!$B$1:$AY$2,2,0))-((Atempts!R112-1)*10)))))</f>
        <v/>
      </c>
      <c r="S112" s="6" t="str">
        <f>IF($B112="","",(IF(Atempts!S112="","",((HLOOKUP(S$1,'Assist Tables'!$B$1:$AY$2,2,0))-((Atempts!S112-1)*10)))))</f>
        <v/>
      </c>
      <c r="T112" s="6" t="str">
        <f>IF($B112="","",(IF(Atempts!T112="","",((HLOOKUP(T$1,'Assist Tables'!$B$1:$AY$2,2,0))-((Atempts!T112-1)*10)))))</f>
        <v/>
      </c>
      <c r="U112" s="6" t="str">
        <f>IF($B112="","",(IF(Atempts!U112="","",((HLOOKUP(U$1,'Assist Tables'!$B$1:$AY$2,2,0))-((Atempts!U112-1)*10)))))</f>
        <v/>
      </c>
      <c r="V112" s="6" t="str">
        <f>IF($B112="","",(IF(Atempts!V112="","",((HLOOKUP(V$1,'Assist Tables'!$B$1:$AY$2,2,0))-((Atempts!V112-1)*10)))))</f>
        <v/>
      </c>
      <c r="W112" s="6" t="str">
        <f>IF($B112="","",(IF(Atempts!W112="","",((HLOOKUP(W$1,'Assist Tables'!$B$1:$AY$2,2,0))-((Atempts!W112-1)*10)))))</f>
        <v/>
      </c>
      <c r="X112" s="6" t="str">
        <f>IF($B112="","",(IF(Atempts!X112="","",((HLOOKUP(X$1,'Assist Tables'!$B$1:$AY$2,2,0))-((Atempts!X112-1)*10)))))</f>
        <v/>
      </c>
      <c r="Y112" s="6" t="str">
        <f>IF($B112="","",(IF(Atempts!Y112="","",((HLOOKUP(Y$1,'Assist Tables'!$B$1:$AY$2,2,0))-((Atempts!Y112-1)*10)))))</f>
        <v/>
      </c>
      <c r="Z112" s="6" t="str">
        <f>IF($B112="","",(IF(Atempts!Z112="","",((HLOOKUP(Z$1,'Assist Tables'!$B$1:$AY$2,2,0))-((Atempts!Z112-1)*10)))))</f>
        <v/>
      </c>
      <c r="AA112" s="6" t="str">
        <f>IF($B112="","",(IF(Atempts!AA112="","",((HLOOKUP(AA$1,'Assist Tables'!$B$1:$AY$2,2,0))-((Atempts!AA112-1)*10)))))</f>
        <v/>
      </c>
      <c r="AB112" s="6" t="str">
        <f>IF($B112="","",(IF(Atempts!AB112="","",((HLOOKUP(AB$1,'Assist Tables'!$B$1:$AY$2,2,0))-((Atempts!AB112-1)*10)))))</f>
        <v/>
      </c>
      <c r="AC112" s="6" t="str">
        <f>IF($B112="","",(IF(Atempts!AC112="","",((HLOOKUP(AC$1,'Assist Tables'!$B$1:$AY$2,2,0))-((Atempts!AC112-1)*10)))))</f>
        <v/>
      </c>
      <c r="AD112" s="6" t="str">
        <f>IF($B112="","",(IF(Atempts!AD112="","",((HLOOKUP(AD$1,'Assist Tables'!$B$1:$AY$2,2,0))-((Atempts!AD112-1)*10)))))</f>
        <v/>
      </c>
      <c r="AE112" s="6" t="str">
        <f>IF($B112="","",(IF(Atempts!AE112="","",((HLOOKUP(AE$1,'Assist Tables'!$B$1:$AY$2,2,0))-((Atempts!AE112-1)*10)))))</f>
        <v/>
      </c>
      <c r="AF112" s="6" t="str">
        <f>IF($B112="","",(IF(Atempts!AF112="","",((HLOOKUP(AF$1,'Assist Tables'!$B$1:$AY$2,2,0))-((Atempts!AF112-1)*10)))))</f>
        <v/>
      </c>
      <c r="AG112" s="6" t="str">
        <f>IF($B112="","",(IF(Atempts!AG112="","",((HLOOKUP(AG$1,'Assist Tables'!$B$1:$AY$2,2,0))-((Atempts!AG112-1)*10)))))</f>
        <v/>
      </c>
      <c r="AH112" s="6" t="str">
        <f>IF($B112="","",(IF(Atempts!AH112="","",((HLOOKUP(AH$1,'Assist Tables'!$B$1:$AY$2,2,0))-((Atempts!AH112-1)*10)))))</f>
        <v/>
      </c>
      <c r="AI112" s="6" t="str">
        <f>IF($B112="","",(IF(Atempts!AI112="","",((HLOOKUP(AI$1,'Assist Tables'!$B$1:$AY$2,2,0))-((Atempts!AI112-1)*10)))))</f>
        <v/>
      </c>
      <c r="AJ112" s="6" t="str">
        <f>IF($B112="","",(IF(Atempts!AJ112="","",((HLOOKUP(AJ$1,'Assist Tables'!$B$1:$AY$2,2,0))-((Atempts!AJ112-1)*10)))))</f>
        <v/>
      </c>
      <c r="AK112" s="6" t="str">
        <f>IF($B112="","",(IF(Atempts!AK112="","",((HLOOKUP(AK$1,'Assist Tables'!$B$1:$AY$2,2,0))-((Atempts!AK112-1)*10)))))</f>
        <v/>
      </c>
      <c r="AL112" s="6" t="str">
        <f>IF($B112="","",(IF(Atempts!AL112="","",((HLOOKUP(AL$1,'Assist Tables'!$B$1:$AY$2,2,0))-((Atempts!AL112-1)*10)))))</f>
        <v/>
      </c>
      <c r="AM112" s="6" t="str">
        <f>IF($B112="","",(IF(Atempts!AM112="","",((HLOOKUP(AM$1,'Assist Tables'!$B$1:$AY$2,2,0))-((Atempts!AM112-1)*10)))))</f>
        <v/>
      </c>
      <c r="AN112" s="6" t="str">
        <f>IF($B112="","",(IF(Atempts!AN112="","",((HLOOKUP(AN$1,'Assist Tables'!$B$1:$AY$2,2,0))-((Atempts!AN112-1)*10)))))</f>
        <v/>
      </c>
      <c r="AO112" s="6" t="str">
        <f>IF($B112="","",(IF(Atempts!AO112="","",((HLOOKUP(AO$1,'Assist Tables'!$B$1:$AY$2,2,0))-((Atempts!AO112-1)*10)))))</f>
        <v/>
      </c>
      <c r="AP112" s="6" t="str">
        <f>IF($B112="","",(IF(Atempts!AP112="","",((HLOOKUP(AP$1,'Assist Tables'!$B$1:$AY$2,2,0))-((Atempts!AP112-1)*10)))))</f>
        <v/>
      </c>
      <c r="AQ112" s="6" t="str">
        <f>IF($B112="","",(IF(Atempts!AQ112="","",((HLOOKUP(AQ$1,'Assist Tables'!$B$1:$AY$2,2,0))-((Atempts!AQ112-1)*10)))))</f>
        <v/>
      </c>
      <c r="AR112" s="6" t="str">
        <f>IF($B112="","",(IF(Atempts!AR112="","",((HLOOKUP(AR$1,'Assist Tables'!$B$1:$AY$2,2,0))-((Atempts!AR112-1)*10)))))</f>
        <v/>
      </c>
      <c r="AS112" s="6" t="str">
        <f>IF($B112="","",(IF(Atempts!AS112="","",((HLOOKUP(AS$1,'Assist Tables'!$B$1:$AY$2,2,0))-((Atempts!AS112-1)*10)))))</f>
        <v/>
      </c>
      <c r="AT112" s="6" t="str">
        <f>IF($B112="","",(IF(Atempts!AT112="","",((HLOOKUP(AT$1,'Assist Tables'!$B$1:$AY$2,2,0))-((Atempts!AT112-1)*10)))))</f>
        <v/>
      </c>
      <c r="AU112" s="6" t="str">
        <f>IF($B112="","",(IF(Atempts!AU112="","",((HLOOKUP(AU$1,'Assist Tables'!$B$1:$AY$2,2,0))-((Atempts!AU112-1)*10)))))</f>
        <v/>
      </c>
      <c r="AV112" s="6" t="str">
        <f>IF($B112="","",(IF(Atempts!AV112="","",((HLOOKUP(AV$1,'Assist Tables'!$B$1:$AY$2,2,0))-((Atempts!AV112-1)*10)))))</f>
        <v/>
      </c>
      <c r="AW112" s="6" t="str">
        <f>IF($B112="","",(IF(Atempts!AW112="","",((HLOOKUP(AW$1,'Assist Tables'!$B$1:$AY$2,2,0))-((Atempts!AW112-1)*10)))))</f>
        <v/>
      </c>
      <c r="AX112" s="6" t="str">
        <f>IF($B112="","",(IF(Atempts!AX112="","",((HLOOKUP(AX$1,'Assist Tables'!$B$1:$AY$2,2,0))-((Atempts!AX112-1)*10)))))</f>
        <v/>
      </c>
      <c r="AY112" s="6" t="str">
        <f>IF($B112="","",(IF(Atempts!AY112="","",((HLOOKUP(AY$1,'Assist Tables'!$B$1:$AY$2,2,0))-((Atempts!AY112-1)*10)))))</f>
        <v/>
      </c>
      <c r="AZ112" s="6" t="str">
        <f>IF($B112="","",(IF(Atempts!AZ112="","",((HLOOKUP(AZ$1,'Assist Tables'!$B$1:$AY$2,2,0))-((Atempts!AZ112-1)*10)))))</f>
        <v/>
      </c>
      <c r="BA112" s="2"/>
    </row>
    <row r="113" spans="1:53" ht="14.25" customHeight="1" x14ac:dyDescent="0.25">
      <c r="A113" s="19" t="str">
        <f>IF(Competitors!A113="","",Competitors!A113)</f>
        <v/>
      </c>
      <c r="B113" s="25" t="str">
        <f>IF(Competitors!B113=0,"",Competitors!B113)</f>
        <v/>
      </c>
      <c r="C113" s="6" t="str">
        <f>IF($B113="","",(IF(Atempts!C113="","",((HLOOKUP(C$1,'Assist Tables'!$B$1:$AY$2,2,0))-((Atempts!C113-1)*10)))))</f>
        <v/>
      </c>
      <c r="D113" s="6" t="str">
        <f>IF($B113="","",(IF(Atempts!D113="","",((HLOOKUP(D$1,'Assist Tables'!$B$1:$AY$2,2,0))-((Atempts!D113-1)*10)))))</f>
        <v/>
      </c>
      <c r="E113" s="6" t="str">
        <f>IF($B113="","",(IF(Atempts!E113="","",((HLOOKUP(E$1,'Assist Tables'!$B$1:$AY$2,2,0))-((Atempts!E113-1)*10)))))</f>
        <v/>
      </c>
      <c r="F113" s="6" t="str">
        <f>IF($B113="","",(IF(Atempts!F113="","",((HLOOKUP(F$1,'Assist Tables'!$B$1:$AY$2,2,0))-((Atempts!F113-1)*10)))))</f>
        <v/>
      </c>
      <c r="G113" s="6" t="str">
        <f>IF($B113="","",(IF(Atempts!G113="","",((HLOOKUP(G$1,'Assist Tables'!$B$1:$AY$2,2,0))-((Atempts!G113-1)*10)))))</f>
        <v/>
      </c>
      <c r="H113" s="6" t="str">
        <f>IF($B113="","",(IF(Atempts!H113="","",((HLOOKUP(H$1,'Assist Tables'!$B$1:$AY$2,2,0))-((Atempts!H113-1)*10)))))</f>
        <v/>
      </c>
      <c r="I113" s="6" t="str">
        <f>IF($B113="","",(IF(Atempts!I113="","",((HLOOKUP(I$1,'Assist Tables'!$B$1:$AY$2,2,0))-((Atempts!I113-1)*10)))))</f>
        <v/>
      </c>
      <c r="J113" s="6" t="str">
        <f>IF($B113="","",(IF(Atempts!J113="","",((HLOOKUP(J$1,'Assist Tables'!$B$1:$AY$2,2,0))-((Atempts!J113-1)*10)))))</f>
        <v/>
      </c>
      <c r="K113" s="6" t="str">
        <f>IF($B113="","",(IF(Atempts!K113="","",((HLOOKUP(K$1,'Assist Tables'!$B$1:$AY$2,2,0))-((Atempts!K113-1)*10)))))</f>
        <v/>
      </c>
      <c r="L113" s="6" t="str">
        <f>IF($B113="","",(IF(Atempts!L113="","",((HLOOKUP(L$1,'Assist Tables'!$B$1:$AY$2,2,0))-((Atempts!L113-1)*10)))))</f>
        <v/>
      </c>
      <c r="M113" s="6" t="str">
        <f>IF($B113="","",(IF(Atempts!M113="","",((HLOOKUP(M$1,'Assist Tables'!$B$1:$AY$2,2,0))-((Atempts!M113-1)*10)))))</f>
        <v/>
      </c>
      <c r="N113" s="6" t="str">
        <f>IF($B113="","",(IF(Atempts!N113="","",((HLOOKUP(N$1,'Assist Tables'!$B$1:$AY$2,2,0))-((Atempts!N113-1)*10)))))</f>
        <v/>
      </c>
      <c r="O113" s="6" t="str">
        <f>IF($B113="","",(IF(Atempts!O113="","",((HLOOKUP(O$1,'Assist Tables'!$B$1:$AY$2,2,0))-((Atempts!O113-1)*10)))))</f>
        <v/>
      </c>
      <c r="P113" s="6" t="str">
        <f>IF($B113="","",(IF(Atempts!P113="","",((HLOOKUP(P$1,'Assist Tables'!$B$1:$AY$2,2,0))-((Atempts!P113-1)*10)))))</f>
        <v/>
      </c>
      <c r="Q113" s="6" t="str">
        <f>IF($B113="","",(IF(Atempts!Q113="","",((HLOOKUP(Q$1,'Assist Tables'!$B$1:$AY$2,2,0))-((Atempts!Q113-1)*10)))))</f>
        <v/>
      </c>
      <c r="R113" s="6" t="str">
        <f>IF($B113="","",(IF(Atempts!R113="","",((HLOOKUP(R$1,'Assist Tables'!$B$1:$AY$2,2,0))-((Atempts!R113-1)*10)))))</f>
        <v/>
      </c>
      <c r="S113" s="6" t="str">
        <f>IF($B113="","",(IF(Atempts!S113="","",((HLOOKUP(S$1,'Assist Tables'!$B$1:$AY$2,2,0))-((Atempts!S113-1)*10)))))</f>
        <v/>
      </c>
      <c r="T113" s="6" t="str">
        <f>IF($B113="","",(IF(Atempts!T113="","",((HLOOKUP(T$1,'Assist Tables'!$B$1:$AY$2,2,0))-((Atempts!T113-1)*10)))))</f>
        <v/>
      </c>
      <c r="U113" s="6" t="str">
        <f>IF($B113="","",(IF(Atempts!U113="","",((HLOOKUP(U$1,'Assist Tables'!$B$1:$AY$2,2,0))-((Atempts!U113-1)*10)))))</f>
        <v/>
      </c>
      <c r="V113" s="6" t="str">
        <f>IF($B113="","",(IF(Atempts!V113="","",((HLOOKUP(V$1,'Assist Tables'!$B$1:$AY$2,2,0))-((Atempts!V113-1)*10)))))</f>
        <v/>
      </c>
      <c r="W113" s="6" t="str">
        <f>IF($B113="","",(IF(Atempts!W113="","",((HLOOKUP(W$1,'Assist Tables'!$B$1:$AY$2,2,0))-((Atempts!W113-1)*10)))))</f>
        <v/>
      </c>
      <c r="X113" s="6" t="str">
        <f>IF($B113="","",(IF(Atempts!X113="","",((HLOOKUP(X$1,'Assist Tables'!$B$1:$AY$2,2,0))-((Atempts!X113-1)*10)))))</f>
        <v/>
      </c>
      <c r="Y113" s="6" t="str">
        <f>IF($B113="","",(IF(Atempts!Y113="","",((HLOOKUP(Y$1,'Assist Tables'!$B$1:$AY$2,2,0))-((Atempts!Y113-1)*10)))))</f>
        <v/>
      </c>
      <c r="Z113" s="6" t="str">
        <f>IF($B113="","",(IF(Atempts!Z113="","",((HLOOKUP(Z$1,'Assist Tables'!$B$1:$AY$2,2,0))-((Atempts!Z113-1)*10)))))</f>
        <v/>
      </c>
      <c r="AA113" s="6" t="str">
        <f>IF($B113="","",(IF(Atempts!AA113="","",((HLOOKUP(AA$1,'Assist Tables'!$B$1:$AY$2,2,0))-((Atempts!AA113-1)*10)))))</f>
        <v/>
      </c>
      <c r="AB113" s="6" t="str">
        <f>IF($B113="","",(IF(Atempts!AB113="","",((HLOOKUP(AB$1,'Assist Tables'!$B$1:$AY$2,2,0))-((Atempts!AB113-1)*10)))))</f>
        <v/>
      </c>
      <c r="AC113" s="6" t="str">
        <f>IF($B113="","",(IF(Atempts!AC113="","",((HLOOKUP(AC$1,'Assist Tables'!$B$1:$AY$2,2,0))-((Atempts!AC113-1)*10)))))</f>
        <v/>
      </c>
      <c r="AD113" s="6" t="str">
        <f>IF($B113="","",(IF(Atempts!AD113="","",((HLOOKUP(AD$1,'Assist Tables'!$B$1:$AY$2,2,0))-((Atempts!AD113-1)*10)))))</f>
        <v/>
      </c>
      <c r="AE113" s="6" t="str">
        <f>IF($B113="","",(IF(Atempts!AE113="","",((HLOOKUP(AE$1,'Assist Tables'!$B$1:$AY$2,2,0))-((Atempts!AE113-1)*10)))))</f>
        <v/>
      </c>
      <c r="AF113" s="6" t="str">
        <f>IF($B113="","",(IF(Atempts!AF113="","",((HLOOKUP(AF$1,'Assist Tables'!$B$1:$AY$2,2,0))-((Atempts!AF113-1)*10)))))</f>
        <v/>
      </c>
      <c r="AG113" s="6" t="str">
        <f>IF($B113="","",(IF(Atempts!AG113="","",((HLOOKUP(AG$1,'Assist Tables'!$B$1:$AY$2,2,0))-((Atempts!AG113-1)*10)))))</f>
        <v/>
      </c>
      <c r="AH113" s="6" t="str">
        <f>IF($B113="","",(IF(Atempts!AH113="","",((HLOOKUP(AH$1,'Assist Tables'!$B$1:$AY$2,2,0))-((Atempts!AH113-1)*10)))))</f>
        <v/>
      </c>
      <c r="AI113" s="6" t="str">
        <f>IF($B113="","",(IF(Atempts!AI113="","",((HLOOKUP(AI$1,'Assist Tables'!$B$1:$AY$2,2,0))-((Atempts!AI113-1)*10)))))</f>
        <v/>
      </c>
      <c r="AJ113" s="6" t="str">
        <f>IF($B113="","",(IF(Atempts!AJ113="","",((HLOOKUP(AJ$1,'Assist Tables'!$B$1:$AY$2,2,0))-((Atempts!AJ113-1)*10)))))</f>
        <v/>
      </c>
      <c r="AK113" s="6" t="str">
        <f>IF($B113="","",(IF(Atempts!AK113="","",((HLOOKUP(AK$1,'Assist Tables'!$B$1:$AY$2,2,0))-((Atempts!AK113-1)*10)))))</f>
        <v/>
      </c>
      <c r="AL113" s="6" t="str">
        <f>IF($B113="","",(IF(Atempts!AL113="","",((HLOOKUP(AL$1,'Assist Tables'!$B$1:$AY$2,2,0))-((Atempts!AL113-1)*10)))))</f>
        <v/>
      </c>
      <c r="AM113" s="6" t="str">
        <f>IF($B113="","",(IF(Atempts!AM113="","",((HLOOKUP(AM$1,'Assist Tables'!$B$1:$AY$2,2,0))-((Atempts!AM113-1)*10)))))</f>
        <v/>
      </c>
      <c r="AN113" s="6" t="str">
        <f>IF($B113="","",(IF(Atempts!AN113="","",((HLOOKUP(AN$1,'Assist Tables'!$B$1:$AY$2,2,0))-((Atempts!AN113-1)*10)))))</f>
        <v/>
      </c>
      <c r="AO113" s="6" t="str">
        <f>IF($B113="","",(IF(Atempts!AO113="","",((HLOOKUP(AO$1,'Assist Tables'!$B$1:$AY$2,2,0))-((Atempts!AO113-1)*10)))))</f>
        <v/>
      </c>
      <c r="AP113" s="6" t="str">
        <f>IF($B113="","",(IF(Atempts!AP113="","",((HLOOKUP(AP$1,'Assist Tables'!$B$1:$AY$2,2,0))-((Atempts!AP113-1)*10)))))</f>
        <v/>
      </c>
      <c r="AQ113" s="6" t="str">
        <f>IF($B113="","",(IF(Atempts!AQ113="","",((HLOOKUP(AQ$1,'Assist Tables'!$B$1:$AY$2,2,0))-((Atempts!AQ113-1)*10)))))</f>
        <v/>
      </c>
      <c r="AR113" s="6" t="str">
        <f>IF($B113="","",(IF(Atempts!AR113="","",((HLOOKUP(AR$1,'Assist Tables'!$B$1:$AY$2,2,0))-((Atempts!AR113-1)*10)))))</f>
        <v/>
      </c>
      <c r="AS113" s="6" t="str">
        <f>IF($B113="","",(IF(Atempts!AS113="","",((HLOOKUP(AS$1,'Assist Tables'!$B$1:$AY$2,2,0))-((Atempts!AS113-1)*10)))))</f>
        <v/>
      </c>
      <c r="AT113" s="6" t="str">
        <f>IF($B113="","",(IF(Atempts!AT113="","",((HLOOKUP(AT$1,'Assist Tables'!$B$1:$AY$2,2,0))-((Atempts!AT113-1)*10)))))</f>
        <v/>
      </c>
      <c r="AU113" s="6" t="str">
        <f>IF($B113="","",(IF(Atempts!AU113="","",((HLOOKUP(AU$1,'Assist Tables'!$B$1:$AY$2,2,0))-((Atempts!AU113-1)*10)))))</f>
        <v/>
      </c>
      <c r="AV113" s="6" t="str">
        <f>IF($B113="","",(IF(Atempts!AV113="","",((HLOOKUP(AV$1,'Assist Tables'!$B$1:$AY$2,2,0))-((Atempts!AV113-1)*10)))))</f>
        <v/>
      </c>
      <c r="AW113" s="6" t="str">
        <f>IF($B113="","",(IF(Atempts!AW113="","",((HLOOKUP(AW$1,'Assist Tables'!$B$1:$AY$2,2,0))-((Atempts!AW113-1)*10)))))</f>
        <v/>
      </c>
      <c r="AX113" s="6" t="str">
        <f>IF($B113="","",(IF(Atempts!AX113="","",((HLOOKUP(AX$1,'Assist Tables'!$B$1:$AY$2,2,0))-((Atempts!AX113-1)*10)))))</f>
        <v/>
      </c>
      <c r="AY113" s="6" t="str">
        <f>IF($B113="","",(IF(Atempts!AY113="","",((HLOOKUP(AY$1,'Assist Tables'!$B$1:$AY$2,2,0))-((Atempts!AY113-1)*10)))))</f>
        <v/>
      </c>
      <c r="AZ113" s="6" t="str">
        <f>IF($B113="","",(IF(Atempts!AZ113="","",((HLOOKUP(AZ$1,'Assist Tables'!$B$1:$AY$2,2,0))-((Atempts!AZ113-1)*10)))))</f>
        <v/>
      </c>
      <c r="BA113" s="2"/>
    </row>
    <row r="114" spans="1:53" ht="14.25" customHeight="1" x14ac:dyDescent="0.25">
      <c r="A114" s="19" t="str">
        <f>IF(Competitors!A114="","",Competitors!A114)</f>
        <v/>
      </c>
      <c r="B114" s="25" t="str">
        <f>IF(Competitors!B114=0,"",Competitors!B114)</f>
        <v/>
      </c>
      <c r="C114" s="6" t="str">
        <f>IF($B114="","",(IF(Atempts!C114="","",((HLOOKUP(C$1,'Assist Tables'!$B$1:$AY$2,2,0))-((Atempts!C114-1)*10)))))</f>
        <v/>
      </c>
      <c r="D114" s="6" t="str">
        <f>IF($B114="","",(IF(Atempts!D114="","",((HLOOKUP(D$1,'Assist Tables'!$B$1:$AY$2,2,0))-((Atempts!D114-1)*10)))))</f>
        <v/>
      </c>
      <c r="E114" s="6" t="str">
        <f>IF($B114="","",(IF(Atempts!E114="","",((HLOOKUP(E$1,'Assist Tables'!$B$1:$AY$2,2,0))-((Atempts!E114-1)*10)))))</f>
        <v/>
      </c>
      <c r="F114" s="6" t="str">
        <f>IF($B114="","",(IF(Atempts!F114="","",((HLOOKUP(F$1,'Assist Tables'!$B$1:$AY$2,2,0))-((Atempts!F114-1)*10)))))</f>
        <v/>
      </c>
      <c r="G114" s="6" t="str">
        <f>IF($B114="","",(IF(Atempts!G114="","",((HLOOKUP(G$1,'Assist Tables'!$B$1:$AY$2,2,0))-((Atempts!G114-1)*10)))))</f>
        <v/>
      </c>
      <c r="H114" s="6" t="str">
        <f>IF($B114="","",(IF(Atempts!H114="","",((HLOOKUP(H$1,'Assist Tables'!$B$1:$AY$2,2,0))-((Atempts!H114-1)*10)))))</f>
        <v/>
      </c>
      <c r="I114" s="6" t="str">
        <f>IF($B114="","",(IF(Atempts!I114="","",((HLOOKUP(I$1,'Assist Tables'!$B$1:$AY$2,2,0))-((Atempts!I114-1)*10)))))</f>
        <v/>
      </c>
      <c r="J114" s="6" t="str">
        <f>IF($B114="","",(IF(Atempts!J114="","",((HLOOKUP(J$1,'Assist Tables'!$B$1:$AY$2,2,0))-((Atempts!J114-1)*10)))))</f>
        <v/>
      </c>
      <c r="K114" s="6" t="str">
        <f>IF($B114="","",(IF(Atempts!K114="","",((HLOOKUP(K$1,'Assist Tables'!$B$1:$AY$2,2,0))-((Atempts!K114-1)*10)))))</f>
        <v/>
      </c>
      <c r="L114" s="6" t="str">
        <f>IF($B114="","",(IF(Atempts!L114="","",((HLOOKUP(L$1,'Assist Tables'!$B$1:$AY$2,2,0))-((Atempts!L114-1)*10)))))</f>
        <v/>
      </c>
      <c r="M114" s="6" t="str">
        <f>IF($B114="","",(IF(Atempts!M114="","",((HLOOKUP(M$1,'Assist Tables'!$B$1:$AY$2,2,0))-((Atempts!M114-1)*10)))))</f>
        <v/>
      </c>
      <c r="N114" s="6" t="str">
        <f>IF($B114="","",(IF(Atempts!N114="","",((HLOOKUP(N$1,'Assist Tables'!$B$1:$AY$2,2,0))-((Atempts!N114-1)*10)))))</f>
        <v/>
      </c>
      <c r="O114" s="6" t="str">
        <f>IF($B114="","",(IF(Atempts!O114="","",((HLOOKUP(O$1,'Assist Tables'!$B$1:$AY$2,2,0))-((Atempts!O114-1)*10)))))</f>
        <v/>
      </c>
      <c r="P114" s="6" t="str">
        <f>IF($B114="","",(IF(Atempts!P114="","",((HLOOKUP(P$1,'Assist Tables'!$B$1:$AY$2,2,0))-((Atempts!P114-1)*10)))))</f>
        <v/>
      </c>
      <c r="Q114" s="6" t="str">
        <f>IF($B114="","",(IF(Atempts!Q114="","",((HLOOKUP(Q$1,'Assist Tables'!$B$1:$AY$2,2,0))-((Atempts!Q114-1)*10)))))</f>
        <v/>
      </c>
      <c r="R114" s="6" t="str">
        <f>IF($B114="","",(IF(Atempts!R114="","",((HLOOKUP(R$1,'Assist Tables'!$B$1:$AY$2,2,0))-((Atempts!R114-1)*10)))))</f>
        <v/>
      </c>
      <c r="S114" s="6" t="str">
        <f>IF($B114="","",(IF(Atempts!S114="","",((HLOOKUP(S$1,'Assist Tables'!$B$1:$AY$2,2,0))-((Atempts!S114-1)*10)))))</f>
        <v/>
      </c>
      <c r="T114" s="6" t="str">
        <f>IF($B114="","",(IF(Atempts!T114="","",((HLOOKUP(T$1,'Assist Tables'!$B$1:$AY$2,2,0))-((Atempts!T114-1)*10)))))</f>
        <v/>
      </c>
      <c r="U114" s="6" t="str">
        <f>IF($B114="","",(IF(Atempts!U114="","",((HLOOKUP(U$1,'Assist Tables'!$B$1:$AY$2,2,0))-((Atempts!U114-1)*10)))))</f>
        <v/>
      </c>
      <c r="V114" s="6" t="str">
        <f>IF($B114="","",(IF(Atempts!V114="","",((HLOOKUP(V$1,'Assist Tables'!$B$1:$AY$2,2,0))-((Atempts!V114-1)*10)))))</f>
        <v/>
      </c>
      <c r="W114" s="6" t="str">
        <f>IF($B114="","",(IF(Atempts!W114="","",((HLOOKUP(W$1,'Assist Tables'!$B$1:$AY$2,2,0))-((Atempts!W114-1)*10)))))</f>
        <v/>
      </c>
      <c r="X114" s="6" t="str">
        <f>IF($B114="","",(IF(Atempts!X114="","",((HLOOKUP(X$1,'Assist Tables'!$B$1:$AY$2,2,0))-((Atempts!X114-1)*10)))))</f>
        <v/>
      </c>
      <c r="Y114" s="6" t="str">
        <f>IF($B114="","",(IF(Atempts!Y114="","",((HLOOKUP(Y$1,'Assist Tables'!$B$1:$AY$2,2,0))-((Atempts!Y114-1)*10)))))</f>
        <v/>
      </c>
      <c r="Z114" s="6" t="str">
        <f>IF($B114="","",(IF(Atempts!Z114="","",((HLOOKUP(Z$1,'Assist Tables'!$B$1:$AY$2,2,0))-((Atempts!Z114-1)*10)))))</f>
        <v/>
      </c>
      <c r="AA114" s="6" t="str">
        <f>IF($B114="","",(IF(Atempts!AA114="","",((HLOOKUP(AA$1,'Assist Tables'!$B$1:$AY$2,2,0))-((Atempts!AA114-1)*10)))))</f>
        <v/>
      </c>
      <c r="AB114" s="6" t="str">
        <f>IF($B114="","",(IF(Atempts!AB114="","",((HLOOKUP(AB$1,'Assist Tables'!$B$1:$AY$2,2,0))-((Atempts!AB114-1)*10)))))</f>
        <v/>
      </c>
      <c r="AC114" s="6" t="str">
        <f>IF($B114="","",(IF(Atempts!AC114="","",((HLOOKUP(AC$1,'Assist Tables'!$B$1:$AY$2,2,0))-((Atempts!AC114-1)*10)))))</f>
        <v/>
      </c>
      <c r="AD114" s="6" t="str">
        <f>IF($B114="","",(IF(Atempts!AD114="","",((HLOOKUP(AD$1,'Assist Tables'!$B$1:$AY$2,2,0))-((Atempts!AD114-1)*10)))))</f>
        <v/>
      </c>
      <c r="AE114" s="6" t="str">
        <f>IF($B114="","",(IF(Atempts!AE114="","",((HLOOKUP(AE$1,'Assist Tables'!$B$1:$AY$2,2,0))-((Atempts!AE114-1)*10)))))</f>
        <v/>
      </c>
      <c r="AF114" s="6" t="str">
        <f>IF($B114="","",(IF(Atempts!AF114="","",((HLOOKUP(AF$1,'Assist Tables'!$B$1:$AY$2,2,0))-((Atempts!AF114-1)*10)))))</f>
        <v/>
      </c>
      <c r="AG114" s="6" t="str">
        <f>IF($B114="","",(IF(Atempts!AG114="","",((HLOOKUP(AG$1,'Assist Tables'!$B$1:$AY$2,2,0))-((Atempts!AG114-1)*10)))))</f>
        <v/>
      </c>
      <c r="AH114" s="6" t="str">
        <f>IF($B114="","",(IF(Atempts!AH114="","",((HLOOKUP(AH$1,'Assist Tables'!$B$1:$AY$2,2,0))-((Atempts!AH114-1)*10)))))</f>
        <v/>
      </c>
      <c r="AI114" s="6" t="str">
        <f>IF($B114="","",(IF(Atempts!AI114="","",((HLOOKUP(AI$1,'Assist Tables'!$B$1:$AY$2,2,0))-((Atempts!AI114-1)*10)))))</f>
        <v/>
      </c>
      <c r="AJ114" s="6" t="str">
        <f>IF($B114="","",(IF(Atempts!AJ114="","",((HLOOKUP(AJ$1,'Assist Tables'!$B$1:$AY$2,2,0))-((Atempts!AJ114-1)*10)))))</f>
        <v/>
      </c>
      <c r="AK114" s="6" t="str">
        <f>IF($B114="","",(IF(Atempts!AK114="","",((HLOOKUP(AK$1,'Assist Tables'!$B$1:$AY$2,2,0))-((Atempts!AK114-1)*10)))))</f>
        <v/>
      </c>
      <c r="AL114" s="6" t="str">
        <f>IF($B114="","",(IF(Atempts!AL114="","",((HLOOKUP(AL$1,'Assist Tables'!$B$1:$AY$2,2,0))-((Atempts!AL114-1)*10)))))</f>
        <v/>
      </c>
      <c r="AM114" s="6" t="str">
        <f>IF($B114="","",(IF(Atempts!AM114="","",((HLOOKUP(AM$1,'Assist Tables'!$B$1:$AY$2,2,0))-((Atempts!AM114-1)*10)))))</f>
        <v/>
      </c>
      <c r="AN114" s="6" t="str">
        <f>IF($B114="","",(IF(Atempts!AN114="","",((HLOOKUP(AN$1,'Assist Tables'!$B$1:$AY$2,2,0))-((Atempts!AN114-1)*10)))))</f>
        <v/>
      </c>
      <c r="AO114" s="6" t="str">
        <f>IF($B114="","",(IF(Atempts!AO114="","",((HLOOKUP(AO$1,'Assist Tables'!$B$1:$AY$2,2,0))-((Atempts!AO114-1)*10)))))</f>
        <v/>
      </c>
      <c r="AP114" s="6" t="str">
        <f>IF($B114="","",(IF(Atempts!AP114="","",((HLOOKUP(AP$1,'Assist Tables'!$B$1:$AY$2,2,0))-((Atempts!AP114-1)*10)))))</f>
        <v/>
      </c>
      <c r="AQ114" s="6" t="str">
        <f>IF($B114="","",(IF(Atempts!AQ114="","",((HLOOKUP(AQ$1,'Assist Tables'!$B$1:$AY$2,2,0))-((Atempts!AQ114-1)*10)))))</f>
        <v/>
      </c>
      <c r="AR114" s="6" t="str">
        <f>IF($B114="","",(IF(Atempts!AR114="","",((HLOOKUP(AR$1,'Assist Tables'!$B$1:$AY$2,2,0))-((Atempts!AR114-1)*10)))))</f>
        <v/>
      </c>
      <c r="AS114" s="6" t="str">
        <f>IF($B114="","",(IF(Atempts!AS114="","",((HLOOKUP(AS$1,'Assist Tables'!$B$1:$AY$2,2,0))-((Atempts!AS114-1)*10)))))</f>
        <v/>
      </c>
      <c r="AT114" s="6" t="str">
        <f>IF($B114="","",(IF(Atempts!AT114="","",((HLOOKUP(AT$1,'Assist Tables'!$B$1:$AY$2,2,0))-((Atempts!AT114-1)*10)))))</f>
        <v/>
      </c>
      <c r="AU114" s="6" t="str">
        <f>IF($B114="","",(IF(Atempts!AU114="","",((HLOOKUP(AU$1,'Assist Tables'!$B$1:$AY$2,2,0))-((Atempts!AU114-1)*10)))))</f>
        <v/>
      </c>
      <c r="AV114" s="6" t="str">
        <f>IF($B114="","",(IF(Atempts!AV114="","",((HLOOKUP(AV$1,'Assist Tables'!$B$1:$AY$2,2,0))-((Atempts!AV114-1)*10)))))</f>
        <v/>
      </c>
      <c r="AW114" s="6" t="str">
        <f>IF($B114="","",(IF(Atempts!AW114="","",((HLOOKUP(AW$1,'Assist Tables'!$B$1:$AY$2,2,0))-((Atempts!AW114-1)*10)))))</f>
        <v/>
      </c>
      <c r="AX114" s="6" t="str">
        <f>IF($B114="","",(IF(Atempts!AX114="","",((HLOOKUP(AX$1,'Assist Tables'!$B$1:$AY$2,2,0))-((Atempts!AX114-1)*10)))))</f>
        <v/>
      </c>
      <c r="AY114" s="6" t="str">
        <f>IF($B114="","",(IF(Atempts!AY114="","",((HLOOKUP(AY$1,'Assist Tables'!$B$1:$AY$2,2,0))-((Atempts!AY114-1)*10)))))</f>
        <v/>
      </c>
      <c r="AZ114" s="6" t="str">
        <f>IF($B114="","",(IF(Atempts!AZ114="","",((HLOOKUP(AZ$1,'Assist Tables'!$B$1:$AY$2,2,0))-((Atempts!AZ114-1)*10)))))</f>
        <v/>
      </c>
      <c r="BA114" s="2"/>
    </row>
    <row r="115" spans="1:53" ht="14.25" customHeight="1" x14ac:dyDescent="0.25">
      <c r="A115" s="19" t="str">
        <f>IF(Competitors!A115="","",Competitors!A115)</f>
        <v/>
      </c>
      <c r="B115" s="25" t="str">
        <f>IF(Competitors!B115=0,"",Competitors!B115)</f>
        <v/>
      </c>
      <c r="C115" s="6" t="str">
        <f>IF($B115="","",(IF(Atempts!C115="","",((HLOOKUP(C$1,'Assist Tables'!$B$1:$AY$2,2,0))-((Atempts!C115-1)*10)))))</f>
        <v/>
      </c>
      <c r="D115" s="6" t="str">
        <f>IF($B115="","",(IF(Atempts!D115="","",((HLOOKUP(D$1,'Assist Tables'!$B$1:$AY$2,2,0))-((Atempts!D115-1)*10)))))</f>
        <v/>
      </c>
      <c r="E115" s="6" t="str">
        <f>IF($B115="","",(IF(Atempts!E115="","",((HLOOKUP(E$1,'Assist Tables'!$B$1:$AY$2,2,0))-((Atempts!E115-1)*10)))))</f>
        <v/>
      </c>
      <c r="F115" s="6" t="str">
        <f>IF($B115="","",(IF(Atempts!F115="","",((HLOOKUP(F$1,'Assist Tables'!$B$1:$AY$2,2,0))-((Atempts!F115-1)*10)))))</f>
        <v/>
      </c>
      <c r="G115" s="6" t="str">
        <f>IF($B115="","",(IF(Atempts!G115="","",((HLOOKUP(G$1,'Assist Tables'!$B$1:$AY$2,2,0))-((Atempts!G115-1)*10)))))</f>
        <v/>
      </c>
      <c r="H115" s="6" t="str">
        <f>IF($B115="","",(IF(Atempts!H115="","",((HLOOKUP(H$1,'Assist Tables'!$B$1:$AY$2,2,0))-((Atempts!H115-1)*10)))))</f>
        <v/>
      </c>
      <c r="I115" s="6" t="str">
        <f>IF($B115="","",(IF(Atempts!I115="","",((HLOOKUP(I$1,'Assist Tables'!$B$1:$AY$2,2,0))-((Atempts!I115-1)*10)))))</f>
        <v/>
      </c>
      <c r="J115" s="6" t="str">
        <f>IF($B115="","",(IF(Atempts!J115="","",((HLOOKUP(J$1,'Assist Tables'!$B$1:$AY$2,2,0))-((Atempts!J115-1)*10)))))</f>
        <v/>
      </c>
      <c r="K115" s="6" t="str">
        <f>IF($B115="","",(IF(Atempts!K115="","",((HLOOKUP(K$1,'Assist Tables'!$B$1:$AY$2,2,0))-((Atempts!K115-1)*10)))))</f>
        <v/>
      </c>
      <c r="L115" s="6" t="str">
        <f>IF($B115="","",(IF(Atempts!L115="","",((HLOOKUP(L$1,'Assist Tables'!$B$1:$AY$2,2,0))-((Atempts!L115-1)*10)))))</f>
        <v/>
      </c>
      <c r="M115" s="6" t="str">
        <f>IF($B115="","",(IF(Atempts!M115="","",((HLOOKUP(M$1,'Assist Tables'!$B$1:$AY$2,2,0))-((Atempts!M115-1)*10)))))</f>
        <v/>
      </c>
      <c r="N115" s="6" t="str">
        <f>IF($B115="","",(IF(Atempts!N115="","",((HLOOKUP(N$1,'Assist Tables'!$B$1:$AY$2,2,0))-((Atempts!N115-1)*10)))))</f>
        <v/>
      </c>
      <c r="O115" s="6" t="str">
        <f>IF($B115="","",(IF(Atempts!O115="","",((HLOOKUP(O$1,'Assist Tables'!$B$1:$AY$2,2,0))-((Atempts!O115-1)*10)))))</f>
        <v/>
      </c>
      <c r="P115" s="6" t="str">
        <f>IF($B115="","",(IF(Atempts!P115="","",((HLOOKUP(P$1,'Assist Tables'!$B$1:$AY$2,2,0))-((Atempts!P115-1)*10)))))</f>
        <v/>
      </c>
      <c r="Q115" s="6" t="str">
        <f>IF($B115="","",(IF(Atempts!Q115="","",((HLOOKUP(Q$1,'Assist Tables'!$B$1:$AY$2,2,0))-((Atempts!Q115-1)*10)))))</f>
        <v/>
      </c>
      <c r="R115" s="6" t="str">
        <f>IF($B115="","",(IF(Atempts!R115="","",((HLOOKUP(R$1,'Assist Tables'!$B$1:$AY$2,2,0))-((Atempts!R115-1)*10)))))</f>
        <v/>
      </c>
      <c r="S115" s="6" t="str">
        <f>IF($B115="","",(IF(Atempts!S115="","",((HLOOKUP(S$1,'Assist Tables'!$B$1:$AY$2,2,0))-((Atempts!S115-1)*10)))))</f>
        <v/>
      </c>
      <c r="T115" s="6" t="str">
        <f>IF($B115="","",(IF(Atempts!T115="","",((HLOOKUP(T$1,'Assist Tables'!$B$1:$AY$2,2,0))-((Atempts!T115-1)*10)))))</f>
        <v/>
      </c>
      <c r="U115" s="6" t="str">
        <f>IF($B115="","",(IF(Atempts!U115="","",((HLOOKUP(U$1,'Assist Tables'!$B$1:$AY$2,2,0))-((Atempts!U115-1)*10)))))</f>
        <v/>
      </c>
      <c r="V115" s="6" t="str">
        <f>IF($B115="","",(IF(Atempts!V115="","",((HLOOKUP(V$1,'Assist Tables'!$B$1:$AY$2,2,0))-((Atempts!V115-1)*10)))))</f>
        <v/>
      </c>
      <c r="W115" s="6" t="str">
        <f>IF($B115="","",(IF(Atempts!W115="","",((HLOOKUP(W$1,'Assist Tables'!$B$1:$AY$2,2,0))-((Atempts!W115-1)*10)))))</f>
        <v/>
      </c>
      <c r="X115" s="6" t="str">
        <f>IF($B115="","",(IF(Atempts!X115="","",((HLOOKUP(X$1,'Assist Tables'!$B$1:$AY$2,2,0))-((Atempts!X115-1)*10)))))</f>
        <v/>
      </c>
      <c r="Y115" s="6" t="str">
        <f>IF($B115="","",(IF(Atempts!Y115="","",((HLOOKUP(Y$1,'Assist Tables'!$B$1:$AY$2,2,0))-((Atempts!Y115-1)*10)))))</f>
        <v/>
      </c>
      <c r="Z115" s="6" t="str">
        <f>IF($B115="","",(IF(Atempts!Z115="","",((HLOOKUP(Z$1,'Assist Tables'!$B$1:$AY$2,2,0))-((Atempts!Z115-1)*10)))))</f>
        <v/>
      </c>
      <c r="AA115" s="6" t="str">
        <f>IF($B115="","",(IF(Atempts!AA115="","",((HLOOKUP(AA$1,'Assist Tables'!$B$1:$AY$2,2,0))-((Atempts!AA115-1)*10)))))</f>
        <v/>
      </c>
      <c r="AB115" s="6" t="str">
        <f>IF($B115="","",(IF(Atempts!AB115="","",((HLOOKUP(AB$1,'Assist Tables'!$B$1:$AY$2,2,0))-((Atempts!AB115-1)*10)))))</f>
        <v/>
      </c>
      <c r="AC115" s="6" t="str">
        <f>IF($B115="","",(IF(Atempts!AC115="","",((HLOOKUP(AC$1,'Assist Tables'!$B$1:$AY$2,2,0))-((Atempts!AC115-1)*10)))))</f>
        <v/>
      </c>
      <c r="AD115" s="6" t="str">
        <f>IF($B115="","",(IF(Atempts!AD115="","",((HLOOKUP(AD$1,'Assist Tables'!$B$1:$AY$2,2,0))-((Atempts!AD115-1)*10)))))</f>
        <v/>
      </c>
      <c r="AE115" s="6" t="str">
        <f>IF($B115="","",(IF(Atempts!AE115="","",((HLOOKUP(AE$1,'Assist Tables'!$B$1:$AY$2,2,0))-((Atempts!AE115-1)*10)))))</f>
        <v/>
      </c>
      <c r="AF115" s="6" t="str">
        <f>IF($B115="","",(IF(Atempts!AF115="","",((HLOOKUP(AF$1,'Assist Tables'!$B$1:$AY$2,2,0))-((Atempts!AF115-1)*10)))))</f>
        <v/>
      </c>
      <c r="AG115" s="6" t="str">
        <f>IF($B115="","",(IF(Atempts!AG115="","",((HLOOKUP(AG$1,'Assist Tables'!$B$1:$AY$2,2,0))-((Atempts!AG115-1)*10)))))</f>
        <v/>
      </c>
      <c r="AH115" s="6" t="str">
        <f>IF($B115="","",(IF(Atempts!AH115="","",((HLOOKUP(AH$1,'Assist Tables'!$B$1:$AY$2,2,0))-((Atempts!AH115-1)*10)))))</f>
        <v/>
      </c>
      <c r="AI115" s="6" t="str">
        <f>IF($B115="","",(IF(Atempts!AI115="","",((HLOOKUP(AI$1,'Assist Tables'!$B$1:$AY$2,2,0))-((Atempts!AI115-1)*10)))))</f>
        <v/>
      </c>
      <c r="AJ115" s="6" t="str">
        <f>IF($B115="","",(IF(Atempts!AJ115="","",((HLOOKUP(AJ$1,'Assist Tables'!$B$1:$AY$2,2,0))-((Atempts!AJ115-1)*10)))))</f>
        <v/>
      </c>
      <c r="AK115" s="6" t="str">
        <f>IF($B115="","",(IF(Atempts!AK115="","",((HLOOKUP(AK$1,'Assist Tables'!$B$1:$AY$2,2,0))-((Atempts!AK115-1)*10)))))</f>
        <v/>
      </c>
      <c r="AL115" s="6" t="str">
        <f>IF($B115="","",(IF(Atempts!AL115="","",((HLOOKUP(AL$1,'Assist Tables'!$B$1:$AY$2,2,0))-((Atempts!AL115-1)*10)))))</f>
        <v/>
      </c>
      <c r="AM115" s="6" t="str">
        <f>IF($B115="","",(IF(Atempts!AM115="","",((HLOOKUP(AM$1,'Assist Tables'!$B$1:$AY$2,2,0))-((Atempts!AM115-1)*10)))))</f>
        <v/>
      </c>
      <c r="AN115" s="6" t="str">
        <f>IF($B115="","",(IF(Atempts!AN115="","",((HLOOKUP(AN$1,'Assist Tables'!$B$1:$AY$2,2,0))-((Atempts!AN115-1)*10)))))</f>
        <v/>
      </c>
      <c r="AO115" s="6" t="str">
        <f>IF($B115="","",(IF(Atempts!AO115="","",((HLOOKUP(AO$1,'Assist Tables'!$B$1:$AY$2,2,0))-((Atempts!AO115-1)*10)))))</f>
        <v/>
      </c>
      <c r="AP115" s="6" t="str">
        <f>IF($B115="","",(IF(Atempts!AP115="","",((HLOOKUP(AP$1,'Assist Tables'!$B$1:$AY$2,2,0))-((Atempts!AP115-1)*10)))))</f>
        <v/>
      </c>
      <c r="AQ115" s="6" t="str">
        <f>IF($B115="","",(IF(Atempts!AQ115="","",((HLOOKUP(AQ$1,'Assist Tables'!$B$1:$AY$2,2,0))-((Atempts!AQ115-1)*10)))))</f>
        <v/>
      </c>
      <c r="AR115" s="6" t="str">
        <f>IF($B115="","",(IF(Atempts!AR115="","",((HLOOKUP(AR$1,'Assist Tables'!$B$1:$AY$2,2,0))-((Atempts!AR115-1)*10)))))</f>
        <v/>
      </c>
      <c r="AS115" s="6" t="str">
        <f>IF($B115="","",(IF(Atempts!AS115="","",((HLOOKUP(AS$1,'Assist Tables'!$B$1:$AY$2,2,0))-((Atempts!AS115-1)*10)))))</f>
        <v/>
      </c>
      <c r="AT115" s="6" t="str">
        <f>IF($B115="","",(IF(Atempts!AT115="","",((HLOOKUP(AT$1,'Assist Tables'!$B$1:$AY$2,2,0))-((Atempts!AT115-1)*10)))))</f>
        <v/>
      </c>
      <c r="AU115" s="6" t="str">
        <f>IF($B115="","",(IF(Atempts!AU115="","",((HLOOKUP(AU$1,'Assist Tables'!$B$1:$AY$2,2,0))-((Atempts!AU115-1)*10)))))</f>
        <v/>
      </c>
      <c r="AV115" s="6" t="str">
        <f>IF($B115="","",(IF(Atempts!AV115="","",((HLOOKUP(AV$1,'Assist Tables'!$B$1:$AY$2,2,0))-((Atempts!AV115-1)*10)))))</f>
        <v/>
      </c>
      <c r="AW115" s="6" t="str">
        <f>IF($B115="","",(IF(Atempts!AW115="","",((HLOOKUP(AW$1,'Assist Tables'!$B$1:$AY$2,2,0))-((Atempts!AW115-1)*10)))))</f>
        <v/>
      </c>
      <c r="AX115" s="6" t="str">
        <f>IF($B115="","",(IF(Atempts!AX115="","",((HLOOKUP(AX$1,'Assist Tables'!$B$1:$AY$2,2,0))-((Atempts!AX115-1)*10)))))</f>
        <v/>
      </c>
      <c r="AY115" s="6" t="str">
        <f>IF($B115="","",(IF(Atempts!AY115="","",((HLOOKUP(AY$1,'Assist Tables'!$B$1:$AY$2,2,0))-((Atempts!AY115-1)*10)))))</f>
        <v/>
      </c>
      <c r="AZ115" s="6" t="str">
        <f>IF($B115="","",(IF(Atempts!AZ115="","",((HLOOKUP(AZ$1,'Assist Tables'!$B$1:$AY$2,2,0))-((Atempts!AZ115-1)*10)))))</f>
        <v/>
      </c>
      <c r="BA115" s="2"/>
    </row>
    <row r="116" spans="1:53" ht="14.25" customHeight="1" x14ac:dyDescent="0.25">
      <c r="A116" s="19" t="str">
        <f>IF(Competitors!A116="","",Competitors!A116)</f>
        <v/>
      </c>
      <c r="B116" s="25" t="str">
        <f>IF(Competitors!B116=0,"",Competitors!B116)</f>
        <v/>
      </c>
      <c r="C116" s="6" t="str">
        <f>IF($B116="","",(IF(Atempts!C116="","",((HLOOKUP(C$1,'Assist Tables'!$B$1:$AY$2,2,0))-((Atempts!C116-1)*10)))))</f>
        <v/>
      </c>
      <c r="D116" s="6" t="str">
        <f>IF($B116="","",(IF(Atempts!D116="","",((HLOOKUP(D$1,'Assist Tables'!$B$1:$AY$2,2,0))-((Atempts!D116-1)*10)))))</f>
        <v/>
      </c>
      <c r="E116" s="6" t="str">
        <f>IF($B116="","",(IF(Atempts!E116="","",((HLOOKUP(E$1,'Assist Tables'!$B$1:$AY$2,2,0))-((Atempts!E116-1)*10)))))</f>
        <v/>
      </c>
      <c r="F116" s="6" t="str">
        <f>IF($B116="","",(IF(Atempts!F116="","",((HLOOKUP(F$1,'Assist Tables'!$B$1:$AY$2,2,0))-((Atempts!F116-1)*10)))))</f>
        <v/>
      </c>
      <c r="G116" s="6" t="str">
        <f>IF($B116="","",(IF(Atempts!G116="","",((HLOOKUP(G$1,'Assist Tables'!$B$1:$AY$2,2,0))-((Atempts!G116-1)*10)))))</f>
        <v/>
      </c>
      <c r="H116" s="6" t="str">
        <f>IF($B116="","",(IF(Atempts!H116="","",((HLOOKUP(H$1,'Assist Tables'!$B$1:$AY$2,2,0))-((Atempts!H116-1)*10)))))</f>
        <v/>
      </c>
      <c r="I116" s="6" t="str">
        <f>IF($B116="","",(IF(Atempts!I116="","",((HLOOKUP(I$1,'Assist Tables'!$B$1:$AY$2,2,0))-((Atempts!I116-1)*10)))))</f>
        <v/>
      </c>
      <c r="J116" s="6" t="str">
        <f>IF($B116="","",(IF(Atempts!J116="","",((HLOOKUP(J$1,'Assist Tables'!$B$1:$AY$2,2,0))-((Atempts!J116-1)*10)))))</f>
        <v/>
      </c>
      <c r="K116" s="6" t="str">
        <f>IF($B116="","",(IF(Atempts!K116="","",((HLOOKUP(K$1,'Assist Tables'!$B$1:$AY$2,2,0))-((Atempts!K116-1)*10)))))</f>
        <v/>
      </c>
      <c r="L116" s="6" t="str">
        <f>IF($B116="","",(IF(Atempts!L116="","",((HLOOKUP(L$1,'Assist Tables'!$B$1:$AY$2,2,0))-((Atempts!L116-1)*10)))))</f>
        <v/>
      </c>
      <c r="M116" s="6" t="str">
        <f>IF($B116="","",(IF(Atempts!M116="","",((HLOOKUP(M$1,'Assist Tables'!$B$1:$AY$2,2,0))-((Atempts!M116-1)*10)))))</f>
        <v/>
      </c>
      <c r="N116" s="6" t="str">
        <f>IF($B116="","",(IF(Atempts!N116="","",((HLOOKUP(N$1,'Assist Tables'!$B$1:$AY$2,2,0))-((Atempts!N116-1)*10)))))</f>
        <v/>
      </c>
      <c r="O116" s="6" t="str">
        <f>IF($B116="","",(IF(Atempts!O116="","",((HLOOKUP(O$1,'Assist Tables'!$B$1:$AY$2,2,0))-((Atempts!O116-1)*10)))))</f>
        <v/>
      </c>
      <c r="P116" s="6" t="str">
        <f>IF($B116="","",(IF(Atempts!P116="","",((HLOOKUP(P$1,'Assist Tables'!$B$1:$AY$2,2,0))-((Atempts!P116-1)*10)))))</f>
        <v/>
      </c>
      <c r="Q116" s="6" t="str">
        <f>IF($B116="","",(IF(Atempts!Q116="","",((HLOOKUP(Q$1,'Assist Tables'!$B$1:$AY$2,2,0))-((Atempts!Q116-1)*10)))))</f>
        <v/>
      </c>
      <c r="R116" s="6" t="str">
        <f>IF($B116="","",(IF(Atempts!R116="","",((HLOOKUP(R$1,'Assist Tables'!$B$1:$AY$2,2,0))-((Atempts!R116-1)*10)))))</f>
        <v/>
      </c>
      <c r="S116" s="6" t="str">
        <f>IF($B116="","",(IF(Atempts!S116="","",((HLOOKUP(S$1,'Assist Tables'!$B$1:$AY$2,2,0))-((Atempts!S116-1)*10)))))</f>
        <v/>
      </c>
      <c r="T116" s="6" t="str">
        <f>IF($B116="","",(IF(Atempts!T116="","",((HLOOKUP(T$1,'Assist Tables'!$B$1:$AY$2,2,0))-((Atempts!T116-1)*10)))))</f>
        <v/>
      </c>
      <c r="U116" s="6" t="str">
        <f>IF($B116="","",(IF(Atempts!U116="","",((HLOOKUP(U$1,'Assist Tables'!$B$1:$AY$2,2,0))-((Atempts!U116-1)*10)))))</f>
        <v/>
      </c>
      <c r="V116" s="6" t="str">
        <f>IF($B116="","",(IF(Atempts!V116="","",((HLOOKUP(V$1,'Assist Tables'!$B$1:$AY$2,2,0))-((Atempts!V116-1)*10)))))</f>
        <v/>
      </c>
      <c r="W116" s="6" t="str">
        <f>IF($B116="","",(IF(Atempts!W116="","",((HLOOKUP(W$1,'Assist Tables'!$B$1:$AY$2,2,0))-((Atempts!W116-1)*10)))))</f>
        <v/>
      </c>
      <c r="X116" s="6" t="str">
        <f>IF($B116="","",(IF(Atempts!X116="","",((HLOOKUP(X$1,'Assist Tables'!$B$1:$AY$2,2,0))-((Atempts!X116-1)*10)))))</f>
        <v/>
      </c>
      <c r="Y116" s="6" t="str">
        <f>IF($B116="","",(IF(Atempts!Y116="","",((HLOOKUP(Y$1,'Assist Tables'!$B$1:$AY$2,2,0))-((Atempts!Y116-1)*10)))))</f>
        <v/>
      </c>
      <c r="Z116" s="6" t="str">
        <f>IF($B116="","",(IF(Atempts!Z116="","",((HLOOKUP(Z$1,'Assist Tables'!$B$1:$AY$2,2,0))-((Atempts!Z116-1)*10)))))</f>
        <v/>
      </c>
      <c r="AA116" s="6" t="str">
        <f>IF($B116="","",(IF(Atempts!AA116="","",((HLOOKUP(AA$1,'Assist Tables'!$B$1:$AY$2,2,0))-((Atempts!AA116-1)*10)))))</f>
        <v/>
      </c>
      <c r="AB116" s="6" t="str">
        <f>IF($B116="","",(IF(Atempts!AB116="","",((HLOOKUP(AB$1,'Assist Tables'!$B$1:$AY$2,2,0))-((Atempts!AB116-1)*10)))))</f>
        <v/>
      </c>
      <c r="AC116" s="6" t="str">
        <f>IF($B116="","",(IF(Atempts!AC116="","",((HLOOKUP(AC$1,'Assist Tables'!$B$1:$AY$2,2,0))-((Atempts!AC116-1)*10)))))</f>
        <v/>
      </c>
      <c r="AD116" s="6" t="str">
        <f>IF($B116="","",(IF(Atempts!AD116="","",((HLOOKUP(AD$1,'Assist Tables'!$B$1:$AY$2,2,0))-((Atempts!AD116-1)*10)))))</f>
        <v/>
      </c>
      <c r="AE116" s="6" t="str">
        <f>IF($B116="","",(IF(Atempts!AE116="","",((HLOOKUP(AE$1,'Assist Tables'!$B$1:$AY$2,2,0))-((Atempts!AE116-1)*10)))))</f>
        <v/>
      </c>
      <c r="AF116" s="6" t="str">
        <f>IF($B116="","",(IF(Atempts!AF116="","",((HLOOKUP(AF$1,'Assist Tables'!$B$1:$AY$2,2,0))-((Atempts!AF116-1)*10)))))</f>
        <v/>
      </c>
      <c r="AG116" s="6" t="str">
        <f>IF($B116="","",(IF(Atempts!AG116="","",((HLOOKUP(AG$1,'Assist Tables'!$B$1:$AY$2,2,0))-((Atempts!AG116-1)*10)))))</f>
        <v/>
      </c>
      <c r="AH116" s="6" t="str">
        <f>IF($B116="","",(IF(Atempts!AH116="","",((HLOOKUP(AH$1,'Assist Tables'!$B$1:$AY$2,2,0))-((Atempts!AH116-1)*10)))))</f>
        <v/>
      </c>
      <c r="AI116" s="6" t="str">
        <f>IF($B116="","",(IF(Atempts!AI116="","",((HLOOKUP(AI$1,'Assist Tables'!$B$1:$AY$2,2,0))-((Atempts!AI116-1)*10)))))</f>
        <v/>
      </c>
      <c r="AJ116" s="6" t="str">
        <f>IF($B116="","",(IF(Atempts!AJ116="","",((HLOOKUP(AJ$1,'Assist Tables'!$B$1:$AY$2,2,0))-((Atempts!AJ116-1)*10)))))</f>
        <v/>
      </c>
      <c r="AK116" s="6" t="str">
        <f>IF($B116="","",(IF(Atempts!AK116="","",((HLOOKUP(AK$1,'Assist Tables'!$B$1:$AY$2,2,0))-((Atempts!AK116-1)*10)))))</f>
        <v/>
      </c>
      <c r="AL116" s="6" t="str">
        <f>IF($B116="","",(IF(Atempts!AL116="","",((HLOOKUP(AL$1,'Assist Tables'!$B$1:$AY$2,2,0))-((Atempts!AL116-1)*10)))))</f>
        <v/>
      </c>
      <c r="AM116" s="6" t="str">
        <f>IF($B116="","",(IF(Atempts!AM116="","",((HLOOKUP(AM$1,'Assist Tables'!$B$1:$AY$2,2,0))-((Atempts!AM116-1)*10)))))</f>
        <v/>
      </c>
      <c r="AN116" s="6" t="str">
        <f>IF($B116="","",(IF(Atempts!AN116="","",((HLOOKUP(AN$1,'Assist Tables'!$B$1:$AY$2,2,0))-((Atempts!AN116-1)*10)))))</f>
        <v/>
      </c>
      <c r="AO116" s="6" t="str">
        <f>IF($B116="","",(IF(Atempts!AO116="","",((HLOOKUP(AO$1,'Assist Tables'!$B$1:$AY$2,2,0))-((Atempts!AO116-1)*10)))))</f>
        <v/>
      </c>
      <c r="AP116" s="6" t="str">
        <f>IF($B116="","",(IF(Atempts!AP116="","",((HLOOKUP(AP$1,'Assist Tables'!$B$1:$AY$2,2,0))-((Atempts!AP116-1)*10)))))</f>
        <v/>
      </c>
      <c r="AQ116" s="6" t="str">
        <f>IF($B116="","",(IF(Atempts!AQ116="","",((HLOOKUP(AQ$1,'Assist Tables'!$B$1:$AY$2,2,0))-((Atempts!AQ116-1)*10)))))</f>
        <v/>
      </c>
      <c r="AR116" s="6" t="str">
        <f>IF($B116="","",(IF(Atempts!AR116="","",((HLOOKUP(AR$1,'Assist Tables'!$B$1:$AY$2,2,0))-((Atempts!AR116-1)*10)))))</f>
        <v/>
      </c>
      <c r="AS116" s="6" t="str">
        <f>IF($B116="","",(IF(Atempts!AS116="","",((HLOOKUP(AS$1,'Assist Tables'!$B$1:$AY$2,2,0))-((Atempts!AS116-1)*10)))))</f>
        <v/>
      </c>
      <c r="AT116" s="6" t="str">
        <f>IF($B116="","",(IF(Atempts!AT116="","",((HLOOKUP(AT$1,'Assist Tables'!$B$1:$AY$2,2,0))-((Atempts!AT116-1)*10)))))</f>
        <v/>
      </c>
      <c r="AU116" s="6" t="str">
        <f>IF($B116="","",(IF(Atempts!AU116="","",((HLOOKUP(AU$1,'Assist Tables'!$B$1:$AY$2,2,0))-((Atempts!AU116-1)*10)))))</f>
        <v/>
      </c>
      <c r="AV116" s="6" t="str">
        <f>IF($B116="","",(IF(Atempts!AV116="","",((HLOOKUP(AV$1,'Assist Tables'!$B$1:$AY$2,2,0))-((Atempts!AV116-1)*10)))))</f>
        <v/>
      </c>
      <c r="AW116" s="6" t="str">
        <f>IF($B116="","",(IF(Atempts!AW116="","",((HLOOKUP(AW$1,'Assist Tables'!$B$1:$AY$2,2,0))-((Atempts!AW116-1)*10)))))</f>
        <v/>
      </c>
      <c r="AX116" s="6" t="str">
        <f>IF($B116="","",(IF(Atempts!AX116="","",((HLOOKUP(AX$1,'Assist Tables'!$B$1:$AY$2,2,0))-((Atempts!AX116-1)*10)))))</f>
        <v/>
      </c>
      <c r="AY116" s="6" t="str">
        <f>IF($B116="","",(IF(Atempts!AY116="","",((HLOOKUP(AY$1,'Assist Tables'!$B$1:$AY$2,2,0))-((Atempts!AY116-1)*10)))))</f>
        <v/>
      </c>
      <c r="AZ116" s="6" t="str">
        <f>IF($B116="","",(IF(Atempts!AZ116="","",((HLOOKUP(AZ$1,'Assist Tables'!$B$1:$AY$2,2,0))-((Atempts!AZ116-1)*10)))))</f>
        <v/>
      </c>
      <c r="BA116" s="2"/>
    </row>
    <row r="117" spans="1:53" ht="14.25" customHeight="1" x14ac:dyDescent="0.25">
      <c r="A117" s="19" t="str">
        <f>IF(Competitors!A117="","",Competitors!A117)</f>
        <v/>
      </c>
      <c r="B117" s="25" t="str">
        <f>IF(Competitors!B117=0,"",Competitors!B117)</f>
        <v/>
      </c>
      <c r="C117" s="6" t="str">
        <f>IF($B117="","",(IF(Atempts!C117="","",((HLOOKUP(C$1,'Assist Tables'!$B$1:$AY$2,2,0))-((Atempts!C117-1)*10)))))</f>
        <v/>
      </c>
      <c r="D117" s="6" t="str">
        <f>IF($B117="","",(IF(Atempts!D117="","",((HLOOKUP(D$1,'Assist Tables'!$B$1:$AY$2,2,0))-((Atempts!D117-1)*10)))))</f>
        <v/>
      </c>
      <c r="E117" s="6" t="str">
        <f>IF($B117="","",(IF(Atempts!E117="","",((HLOOKUP(E$1,'Assist Tables'!$B$1:$AY$2,2,0))-((Atempts!E117-1)*10)))))</f>
        <v/>
      </c>
      <c r="F117" s="6" t="str">
        <f>IF($B117="","",(IF(Atempts!F117="","",((HLOOKUP(F$1,'Assist Tables'!$B$1:$AY$2,2,0))-((Atempts!F117-1)*10)))))</f>
        <v/>
      </c>
      <c r="G117" s="6" t="str">
        <f>IF($B117="","",(IF(Atempts!G117="","",((HLOOKUP(G$1,'Assist Tables'!$B$1:$AY$2,2,0))-((Atempts!G117-1)*10)))))</f>
        <v/>
      </c>
      <c r="H117" s="6" t="str">
        <f>IF($B117="","",(IF(Atempts!H117="","",((HLOOKUP(H$1,'Assist Tables'!$B$1:$AY$2,2,0))-((Atempts!H117-1)*10)))))</f>
        <v/>
      </c>
      <c r="I117" s="6" t="str">
        <f>IF($B117="","",(IF(Atempts!I117="","",((HLOOKUP(I$1,'Assist Tables'!$B$1:$AY$2,2,0))-((Atempts!I117-1)*10)))))</f>
        <v/>
      </c>
      <c r="J117" s="6" t="str">
        <f>IF($B117="","",(IF(Atempts!J117="","",((HLOOKUP(J$1,'Assist Tables'!$B$1:$AY$2,2,0))-((Atempts!J117-1)*10)))))</f>
        <v/>
      </c>
      <c r="K117" s="6" t="str">
        <f>IF($B117="","",(IF(Atempts!K117="","",((HLOOKUP(K$1,'Assist Tables'!$B$1:$AY$2,2,0))-((Atempts!K117-1)*10)))))</f>
        <v/>
      </c>
      <c r="L117" s="6" t="str">
        <f>IF($B117="","",(IF(Atempts!L117="","",((HLOOKUP(L$1,'Assist Tables'!$B$1:$AY$2,2,0))-((Atempts!L117-1)*10)))))</f>
        <v/>
      </c>
      <c r="M117" s="6" t="str">
        <f>IF($B117="","",(IF(Atempts!M117="","",((HLOOKUP(M$1,'Assist Tables'!$B$1:$AY$2,2,0))-((Atempts!M117-1)*10)))))</f>
        <v/>
      </c>
      <c r="N117" s="6" t="str">
        <f>IF($B117="","",(IF(Atempts!N117="","",((HLOOKUP(N$1,'Assist Tables'!$B$1:$AY$2,2,0))-((Atempts!N117-1)*10)))))</f>
        <v/>
      </c>
      <c r="O117" s="6" t="str">
        <f>IF($B117="","",(IF(Atempts!O117="","",((HLOOKUP(O$1,'Assist Tables'!$B$1:$AY$2,2,0))-((Atempts!O117-1)*10)))))</f>
        <v/>
      </c>
      <c r="P117" s="6" t="str">
        <f>IF($B117="","",(IF(Atempts!P117="","",((HLOOKUP(P$1,'Assist Tables'!$B$1:$AY$2,2,0))-((Atempts!P117-1)*10)))))</f>
        <v/>
      </c>
      <c r="Q117" s="6" t="str">
        <f>IF($B117="","",(IF(Atempts!Q117="","",((HLOOKUP(Q$1,'Assist Tables'!$B$1:$AY$2,2,0))-((Atempts!Q117-1)*10)))))</f>
        <v/>
      </c>
      <c r="R117" s="6" t="str">
        <f>IF($B117="","",(IF(Atempts!R117="","",((HLOOKUP(R$1,'Assist Tables'!$B$1:$AY$2,2,0))-((Atempts!R117-1)*10)))))</f>
        <v/>
      </c>
      <c r="S117" s="6" t="str">
        <f>IF($B117="","",(IF(Atempts!S117="","",((HLOOKUP(S$1,'Assist Tables'!$B$1:$AY$2,2,0))-((Atempts!S117-1)*10)))))</f>
        <v/>
      </c>
      <c r="T117" s="6" t="str">
        <f>IF($B117="","",(IF(Atempts!T117="","",((HLOOKUP(T$1,'Assist Tables'!$B$1:$AY$2,2,0))-((Atempts!T117-1)*10)))))</f>
        <v/>
      </c>
      <c r="U117" s="6" t="str">
        <f>IF($B117="","",(IF(Atempts!U117="","",((HLOOKUP(U$1,'Assist Tables'!$B$1:$AY$2,2,0))-((Atempts!U117-1)*10)))))</f>
        <v/>
      </c>
      <c r="V117" s="6" t="str">
        <f>IF($B117="","",(IF(Atempts!V117="","",((HLOOKUP(V$1,'Assist Tables'!$B$1:$AY$2,2,0))-((Atempts!V117-1)*10)))))</f>
        <v/>
      </c>
      <c r="W117" s="6" t="str">
        <f>IF($B117="","",(IF(Atempts!W117="","",((HLOOKUP(W$1,'Assist Tables'!$B$1:$AY$2,2,0))-((Atempts!W117-1)*10)))))</f>
        <v/>
      </c>
      <c r="X117" s="6" t="str">
        <f>IF($B117="","",(IF(Atempts!X117="","",((HLOOKUP(X$1,'Assist Tables'!$B$1:$AY$2,2,0))-((Atempts!X117-1)*10)))))</f>
        <v/>
      </c>
      <c r="Y117" s="6" t="str">
        <f>IF($B117="","",(IF(Atempts!Y117="","",((HLOOKUP(Y$1,'Assist Tables'!$B$1:$AY$2,2,0))-((Atempts!Y117-1)*10)))))</f>
        <v/>
      </c>
      <c r="Z117" s="6" t="str">
        <f>IF($B117="","",(IF(Atempts!Z117="","",((HLOOKUP(Z$1,'Assist Tables'!$B$1:$AY$2,2,0))-((Atempts!Z117-1)*10)))))</f>
        <v/>
      </c>
      <c r="AA117" s="6" t="str">
        <f>IF($B117="","",(IF(Atempts!AA117="","",((HLOOKUP(AA$1,'Assist Tables'!$B$1:$AY$2,2,0))-((Atempts!AA117-1)*10)))))</f>
        <v/>
      </c>
      <c r="AB117" s="6" t="str">
        <f>IF($B117="","",(IF(Atempts!AB117="","",((HLOOKUP(AB$1,'Assist Tables'!$B$1:$AY$2,2,0))-((Atempts!AB117-1)*10)))))</f>
        <v/>
      </c>
      <c r="AC117" s="6" t="str">
        <f>IF($B117="","",(IF(Atempts!AC117="","",((HLOOKUP(AC$1,'Assist Tables'!$B$1:$AY$2,2,0))-((Atempts!AC117-1)*10)))))</f>
        <v/>
      </c>
      <c r="AD117" s="6" t="str">
        <f>IF($B117="","",(IF(Atempts!AD117="","",((HLOOKUP(AD$1,'Assist Tables'!$B$1:$AY$2,2,0))-((Atempts!AD117-1)*10)))))</f>
        <v/>
      </c>
      <c r="AE117" s="6" t="str">
        <f>IF($B117="","",(IF(Atempts!AE117="","",((HLOOKUP(AE$1,'Assist Tables'!$B$1:$AY$2,2,0))-((Atempts!AE117-1)*10)))))</f>
        <v/>
      </c>
      <c r="AF117" s="6" t="str">
        <f>IF($B117="","",(IF(Atempts!AF117="","",((HLOOKUP(AF$1,'Assist Tables'!$B$1:$AY$2,2,0))-((Atempts!AF117-1)*10)))))</f>
        <v/>
      </c>
      <c r="AG117" s="6" t="str">
        <f>IF($B117="","",(IF(Atempts!AG117="","",((HLOOKUP(AG$1,'Assist Tables'!$B$1:$AY$2,2,0))-((Atempts!AG117-1)*10)))))</f>
        <v/>
      </c>
      <c r="AH117" s="6" t="str">
        <f>IF($B117="","",(IF(Atempts!AH117="","",((HLOOKUP(AH$1,'Assist Tables'!$B$1:$AY$2,2,0))-((Atempts!AH117-1)*10)))))</f>
        <v/>
      </c>
      <c r="AI117" s="6" t="str">
        <f>IF($B117="","",(IF(Atempts!AI117="","",((HLOOKUP(AI$1,'Assist Tables'!$B$1:$AY$2,2,0))-((Atempts!AI117-1)*10)))))</f>
        <v/>
      </c>
      <c r="AJ117" s="6" t="str">
        <f>IF($B117="","",(IF(Atempts!AJ117="","",((HLOOKUP(AJ$1,'Assist Tables'!$B$1:$AY$2,2,0))-((Atempts!AJ117-1)*10)))))</f>
        <v/>
      </c>
      <c r="AK117" s="6" t="str">
        <f>IF($B117="","",(IF(Atempts!AK117="","",((HLOOKUP(AK$1,'Assist Tables'!$B$1:$AY$2,2,0))-((Atempts!AK117-1)*10)))))</f>
        <v/>
      </c>
      <c r="AL117" s="6" t="str">
        <f>IF($B117="","",(IF(Atempts!AL117="","",((HLOOKUP(AL$1,'Assist Tables'!$B$1:$AY$2,2,0))-((Atempts!AL117-1)*10)))))</f>
        <v/>
      </c>
      <c r="AM117" s="6" t="str">
        <f>IF($B117="","",(IF(Atempts!AM117="","",((HLOOKUP(AM$1,'Assist Tables'!$B$1:$AY$2,2,0))-((Atempts!AM117-1)*10)))))</f>
        <v/>
      </c>
      <c r="AN117" s="6" t="str">
        <f>IF($B117="","",(IF(Atempts!AN117="","",((HLOOKUP(AN$1,'Assist Tables'!$B$1:$AY$2,2,0))-((Atempts!AN117-1)*10)))))</f>
        <v/>
      </c>
      <c r="AO117" s="6" t="str">
        <f>IF($B117="","",(IF(Atempts!AO117="","",((HLOOKUP(AO$1,'Assist Tables'!$B$1:$AY$2,2,0))-((Atempts!AO117-1)*10)))))</f>
        <v/>
      </c>
      <c r="AP117" s="6" t="str">
        <f>IF($B117="","",(IF(Atempts!AP117="","",((HLOOKUP(AP$1,'Assist Tables'!$B$1:$AY$2,2,0))-((Atempts!AP117-1)*10)))))</f>
        <v/>
      </c>
      <c r="AQ117" s="6" t="str">
        <f>IF($B117="","",(IF(Atempts!AQ117="","",((HLOOKUP(AQ$1,'Assist Tables'!$B$1:$AY$2,2,0))-((Atempts!AQ117-1)*10)))))</f>
        <v/>
      </c>
      <c r="AR117" s="6" t="str">
        <f>IF($B117="","",(IF(Atempts!AR117="","",((HLOOKUP(AR$1,'Assist Tables'!$B$1:$AY$2,2,0))-((Atempts!AR117-1)*10)))))</f>
        <v/>
      </c>
      <c r="AS117" s="6" t="str">
        <f>IF($B117="","",(IF(Atempts!AS117="","",((HLOOKUP(AS$1,'Assist Tables'!$B$1:$AY$2,2,0))-((Atempts!AS117-1)*10)))))</f>
        <v/>
      </c>
      <c r="AT117" s="6" t="str">
        <f>IF($B117="","",(IF(Atempts!AT117="","",((HLOOKUP(AT$1,'Assist Tables'!$B$1:$AY$2,2,0))-((Atempts!AT117-1)*10)))))</f>
        <v/>
      </c>
      <c r="AU117" s="6" t="str">
        <f>IF($B117="","",(IF(Atempts!AU117="","",((HLOOKUP(AU$1,'Assist Tables'!$B$1:$AY$2,2,0))-((Atempts!AU117-1)*10)))))</f>
        <v/>
      </c>
      <c r="AV117" s="6" t="str">
        <f>IF($B117="","",(IF(Atempts!AV117="","",((HLOOKUP(AV$1,'Assist Tables'!$B$1:$AY$2,2,0))-((Atempts!AV117-1)*10)))))</f>
        <v/>
      </c>
      <c r="AW117" s="6" t="str">
        <f>IF($B117="","",(IF(Atempts!AW117="","",((HLOOKUP(AW$1,'Assist Tables'!$B$1:$AY$2,2,0))-((Atempts!AW117-1)*10)))))</f>
        <v/>
      </c>
      <c r="AX117" s="6" t="str">
        <f>IF($B117="","",(IF(Atempts!AX117="","",((HLOOKUP(AX$1,'Assist Tables'!$B$1:$AY$2,2,0))-((Atempts!AX117-1)*10)))))</f>
        <v/>
      </c>
      <c r="AY117" s="6" t="str">
        <f>IF($B117="","",(IF(Atempts!AY117="","",((HLOOKUP(AY$1,'Assist Tables'!$B$1:$AY$2,2,0))-((Atempts!AY117-1)*10)))))</f>
        <v/>
      </c>
      <c r="AZ117" s="6" t="str">
        <f>IF($B117="","",(IF(Atempts!AZ117="","",((HLOOKUP(AZ$1,'Assist Tables'!$B$1:$AY$2,2,0))-((Atempts!AZ117-1)*10)))))</f>
        <v/>
      </c>
      <c r="BA117" s="2"/>
    </row>
    <row r="118" spans="1:53" ht="14.25" customHeight="1" x14ac:dyDescent="0.25">
      <c r="A118" s="19" t="str">
        <f>IF(Competitors!A118="","",Competitors!A118)</f>
        <v/>
      </c>
      <c r="B118" s="25" t="str">
        <f>IF(Competitors!B118=0,"",Competitors!B118)</f>
        <v/>
      </c>
      <c r="C118" s="6" t="str">
        <f>IF($B118="","",(IF(Atempts!C118="","",((HLOOKUP(C$1,'Assist Tables'!$B$1:$AY$2,2,0))-((Atempts!C118-1)*10)))))</f>
        <v/>
      </c>
      <c r="D118" s="6" t="str">
        <f>IF($B118="","",(IF(Atempts!D118="","",((HLOOKUP(D$1,'Assist Tables'!$B$1:$AY$2,2,0))-((Atempts!D118-1)*10)))))</f>
        <v/>
      </c>
      <c r="E118" s="6" t="str">
        <f>IF($B118="","",(IF(Atempts!E118="","",((HLOOKUP(E$1,'Assist Tables'!$B$1:$AY$2,2,0))-((Atempts!E118-1)*10)))))</f>
        <v/>
      </c>
      <c r="F118" s="6" t="str">
        <f>IF($B118="","",(IF(Atempts!F118="","",((HLOOKUP(F$1,'Assist Tables'!$B$1:$AY$2,2,0))-((Atempts!F118-1)*10)))))</f>
        <v/>
      </c>
      <c r="G118" s="6" t="str">
        <f>IF($B118="","",(IF(Atempts!G118="","",((HLOOKUP(G$1,'Assist Tables'!$B$1:$AY$2,2,0))-((Atempts!G118-1)*10)))))</f>
        <v/>
      </c>
      <c r="H118" s="6" t="str">
        <f>IF($B118="","",(IF(Atempts!H118="","",((HLOOKUP(H$1,'Assist Tables'!$B$1:$AY$2,2,0))-((Atempts!H118-1)*10)))))</f>
        <v/>
      </c>
      <c r="I118" s="6" t="str">
        <f>IF($B118="","",(IF(Atempts!I118="","",((HLOOKUP(I$1,'Assist Tables'!$B$1:$AY$2,2,0))-((Atempts!I118-1)*10)))))</f>
        <v/>
      </c>
      <c r="J118" s="6" t="str">
        <f>IF($B118="","",(IF(Atempts!J118="","",((HLOOKUP(J$1,'Assist Tables'!$B$1:$AY$2,2,0))-((Atempts!J118-1)*10)))))</f>
        <v/>
      </c>
      <c r="K118" s="6" t="str">
        <f>IF($B118="","",(IF(Atempts!K118="","",((HLOOKUP(K$1,'Assist Tables'!$B$1:$AY$2,2,0))-((Atempts!K118-1)*10)))))</f>
        <v/>
      </c>
      <c r="L118" s="6" t="str">
        <f>IF($B118="","",(IF(Atempts!L118="","",((HLOOKUP(L$1,'Assist Tables'!$B$1:$AY$2,2,0))-((Atempts!L118-1)*10)))))</f>
        <v/>
      </c>
      <c r="M118" s="6" t="str">
        <f>IF($B118="","",(IF(Atempts!M118="","",((HLOOKUP(M$1,'Assist Tables'!$B$1:$AY$2,2,0))-((Atempts!M118-1)*10)))))</f>
        <v/>
      </c>
      <c r="N118" s="6" t="str">
        <f>IF($B118="","",(IF(Atempts!N118="","",((HLOOKUP(N$1,'Assist Tables'!$B$1:$AY$2,2,0))-((Atempts!N118-1)*10)))))</f>
        <v/>
      </c>
      <c r="O118" s="6" t="str">
        <f>IF($B118="","",(IF(Atempts!O118="","",((HLOOKUP(O$1,'Assist Tables'!$B$1:$AY$2,2,0))-((Atempts!O118-1)*10)))))</f>
        <v/>
      </c>
      <c r="P118" s="6" t="str">
        <f>IF($B118="","",(IF(Atempts!P118="","",((HLOOKUP(P$1,'Assist Tables'!$B$1:$AY$2,2,0))-((Atempts!P118-1)*10)))))</f>
        <v/>
      </c>
      <c r="Q118" s="6" t="str">
        <f>IF($B118="","",(IF(Atempts!Q118="","",((HLOOKUP(Q$1,'Assist Tables'!$B$1:$AY$2,2,0))-((Atempts!Q118-1)*10)))))</f>
        <v/>
      </c>
      <c r="R118" s="6" t="str">
        <f>IF($B118="","",(IF(Atempts!R118="","",((HLOOKUP(R$1,'Assist Tables'!$B$1:$AY$2,2,0))-((Atempts!R118-1)*10)))))</f>
        <v/>
      </c>
      <c r="S118" s="6" t="str">
        <f>IF($B118="","",(IF(Atempts!S118="","",((HLOOKUP(S$1,'Assist Tables'!$B$1:$AY$2,2,0))-((Atempts!S118-1)*10)))))</f>
        <v/>
      </c>
      <c r="T118" s="6" t="str">
        <f>IF($B118="","",(IF(Atempts!T118="","",((HLOOKUP(T$1,'Assist Tables'!$B$1:$AY$2,2,0))-((Atempts!T118-1)*10)))))</f>
        <v/>
      </c>
      <c r="U118" s="6" t="str">
        <f>IF($B118="","",(IF(Atempts!U118="","",((HLOOKUP(U$1,'Assist Tables'!$B$1:$AY$2,2,0))-((Atempts!U118-1)*10)))))</f>
        <v/>
      </c>
      <c r="V118" s="6" t="str">
        <f>IF($B118="","",(IF(Atempts!V118="","",((HLOOKUP(V$1,'Assist Tables'!$B$1:$AY$2,2,0))-((Atempts!V118-1)*10)))))</f>
        <v/>
      </c>
      <c r="W118" s="6" t="str">
        <f>IF($B118="","",(IF(Atempts!W118="","",((HLOOKUP(W$1,'Assist Tables'!$B$1:$AY$2,2,0))-((Atempts!W118-1)*10)))))</f>
        <v/>
      </c>
      <c r="X118" s="6" t="str">
        <f>IF($B118="","",(IF(Atempts!X118="","",((HLOOKUP(X$1,'Assist Tables'!$B$1:$AY$2,2,0))-((Atempts!X118-1)*10)))))</f>
        <v/>
      </c>
      <c r="Y118" s="6" t="str">
        <f>IF($B118="","",(IF(Atempts!Y118="","",((HLOOKUP(Y$1,'Assist Tables'!$B$1:$AY$2,2,0))-((Atempts!Y118-1)*10)))))</f>
        <v/>
      </c>
      <c r="Z118" s="6" t="str">
        <f>IF($B118="","",(IF(Atempts!Z118="","",((HLOOKUP(Z$1,'Assist Tables'!$B$1:$AY$2,2,0))-((Atempts!Z118-1)*10)))))</f>
        <v/>
      </c>
      <c r="AA118" s="6" t="str">
        <f>IF($B118="","",(IF(Atempts!AA118="","",((HLOOKUP(AA$1,'Assist Tables'!$B$1:$AY$2,2,0))-((Atempts!AA118-1)*10)))))</f>
        <v/>
      </c>
      <c r="AB118" s="6" t="str">
        <f>IF($B118="","",(IF(Atempts!AB118="","",((HLOOKUP(AB$1,'Assist Tables'!$B$1:$AY$2,2,0))-((Atempts!AB118-1)*10)))))</f>
        <v/>
      </c>
      <c r="AC118" s="6" t="str">
        <f>IF($B118="","",(IF(Atempts!AC118="","",((HLOOKUP(AC$1,'Assist Tables'!$B$1:$AY$2,2,0))-((Atempts!AC118-1)*10)))))</f>
        <v/>
      </c>
      <c r="AD118" s="6" t="str">
        <f>IF($B118="","",(IF(Atempts!AD118="","",((HLOOKUP(AD$1,'Assist Tables'!$B$1:$AY$2,2,0))-((Atempts!AD118-1)*10)))))</f>
        <v/>
      </c>
      <c r="AE118" s="6" t="str">
        <f>IF($B118="","",(IF(Atempts!AE118="","",((HLOOKUP(AE$1,'Assist Tables'!$B$1:$AY$2,2,0))-((Atempts!AE118-1)*10)))))</f>
        <v/>
      </c>
      <c r="AF118" s="6" t="str">
        <f>IF($B118="","",(IF(Atempts!AF118="","",((HLOOKUP(AF$1,'Assist Tables'!$B$1:$AY$2,2,0))-((Atempts!AF118-1)*10)))))</f>
        <v/>
      </c>
      <c r="AG118" s="6" t="str">
        <f>IF($B118="","",(IF(Atempts!AG118="","",((HLOOKUP(AG$1,'Assist Tables'!$B$1:$AY$2,2,0))-((Atempts!AG118-1)*10)))))</f>
        <v/>
      </c>
      <c r="AH118" s="6" t="str">
        <f>IF($B118="","",(IF(Atempts!AH118="","",((HLOOKUP(AH$1,'Assist Tables'!$B$1:$AY$2,2,0))-((Atempts!AH118-1)*10)))))</f>
        <v/>
      </c>
      <c r="AI118" s="6" t="str">
        <f>IF($B118="","",(IF(Atempts!AI118="","",((HLOOKUP(AI$1,'Assist Tables'!$B$1:$AY$2,2,0))-((Atempts!AI118-1)*10)))))</f>
        <v/>
      </c>
      <c r="AJ118" s="6" t="str">
        <f>IF($B118="","",(IF(Atempts!AJ118="","",((HLOOKUP(AJ$1,'Assist Tables'!$B$1:$AY$2,2,0))-((Atempts!AJ118-1)*10)))))</f>
        <v/>
      </c>
      <c r="AK118" s="6" t="str">
        <f>IF($B118="","",(IF(Atempts!AK118="","",((HLOOKUP(AK$1,'Assist Tables'!$B$1:$AY$2,2,0))-((Atempts!AK118-1)*10)))))</f>
        <v/>
      </c>
      <c r="AL118" s="6" t="str">
        <f>IF($B118="","",(IF(Atempts!AL118="","",((HLOOKUP(AL$1,'Assist Tables'!$B$1:$AY$2,2,0))-((Atempts!AL118-1)*10)))))</f>
        <v/>
      </c>
      <c r="AM118" s="6" t="str">
        <f>IF($B118="","",(IF(Atempts!AM118="","",((HLOOKUP(AM$1,'Assist Tables'!$B$1:$AY$2,2,0))-((Atempts!AM118-1)*10)))))</f>
        <v/>
      </c>
      <c r="AN118" s="6" t="str">
        <f>IF($B118="","",(IF(Atempts!AN118="","",((HLOOKUP(AN$1,'Assist Tables'!$B$1:$AY$2,2,0))-((Atempts!AN118-1)*10)))))</f>
        <v/>
      </c>
      <c r="AO118" s="6" t="str">
        <f>IF($B118="","",(IF(Atempts!AO118="","",((HLOOKUP(AO$1,'Assist Tables'!$B$1:$AY$2,2,0))-((Atempts!AO118-1)*10)))))</f>
        <v/>
      </c>
      <c r="AP118" s="6" t="str">
        <f>IF($B118="","",(IF(Atempts!AP118="","",((HLOOKUP(AP$1,'Assist Tables'!$B$1:$AY$2,2,0))-((Atempts!AP118-1)*10)))))</f>
        <v/>
      </c>
      <c r="AQ118" s="6" t="str">
        <f>IF($B118="","",(IF(Atempts!AQ118="","",((HLOOKUP(AQ$1,'Assist Tables'!$B$1:$AY$2,2,0))-((Atempts!AQ118-1)*10)))))</f>
        <v/>
      </c>
      <c r="AR118" s="6" t="str">
        <f>IF($B118="","",(IF(Atempts!AR118="","",((HLOOKUP(AR$1,'Assist Tables'!$B$1:$AY$2,2,0))-((Atempts!AR118-1)*10)))))</f>
        <v/>
      </c>
      <c r="AS118" s="6" t="str">
        <f>IF($B118="","",(IF(Atempts!AS118="","",((HLOOKUP(AS$1,'Assist Tables'!$B$1:$AY$2,2,0))-((Atempts!AS118-1)*10)))))</f>
        <v/>
      </c>
      <c r="AT118" s="6" t="str">
        <f>IF($B118="","",(IF(Atempts!AT118="","",((HLOOKUP(AT$1,'Assist Tables'!$B$1:$AY$2,2,0))-((Atempts!AT118-1)*10)))))</f>
        <v/>
      </c>
      <c r="AU118" s="6" t="str">
        <f>IF($B118="","",(IF(Atempts!AU118="","",((HLOOKUP(AU$1,'Assist Tables'!$B$1:$AY$2,2,0))-((Atempts!AU118-1)*10)))))</f>
        <v/>
      </c>
      <c r="AV118" s="6" t="str">
        <f>IF($B118="","",(IF(Atempts!AV118="","",((HLOOKUP(AV$1,'Assist Tables'!$B$1:$AY$2,2,0))-((Atempts!AV118-1)*10)))))</f>
        <v/>
      </c>
      <c r="AW118" s="6" t="str">
        <f>IF($B118="","",(IF(Atempts!AW118="","",((HLOOKUP(AW$1,'Assist Tables'!$B$1:$AY$2,2,0))-((Atempts!AW118-1)*10)))))</f>
        <v/>
      </c>
      <c r="AX118" s="6" t="str">
        <f>IF($B118="","",(IF(Atempts!AX118="","",((HLOOKUP(AX$1,'Assist Tables'!$B$1:$AY$2,2,0))-((Atempts!AX118-1)*10)))))</f>
        <v/>
      </c>
      <c r="AY118" s="6" t="str">
        <f>IF($B118="","",(IF(Atempts!AY118="","",((HLOOKUP(AY$1,'Assist Tables'!$B$1:$AY$2,2,0))-((Atempts!AY118-1)*10)))))</f>
        <v/>
      </c>
      <c r="AZ118" s="6" t="str">
        <f>IF($B118="","",(IF(Atempts!AZ118="","",((HLOOKUP(AZ$1,'Assist Tables'!$B$1:$AY$2,2,0))-((Atempts!AZ118-1)*10)))))</f>
        <v/>
      </c>
      <c r="BA118" s="2"/>
    </row>
    <row r="119" spans="1:53" ht="14.25" customHeight="1" x14ac:dyDescent="0.25">
      <c r="A119" s="19" t="str">
        <f>IF(Competitors!A119="","",Competitors!A119)</f>
        <v/>
      </c>
      <c r="B119" s="25" t="str">
        <f>IF(Competitors!B119=0,"",Competitors!B119)</f>
        <v/>
      </c>
      <c r="C119" s="6" t="str">
        <f>IF($B119="","",(IF(Atempts!C119="","",((HLOOKUP(C$1,'Assist Tables'!$B$1:$AY$2,2,0))-((Atempts!C119-1)*10)))))</f>
        <v/>
      </c>
      <c r="D119" s="6" t="str">
        <f>IF($B119="","",(IF(Atempts!D119="","",((HLOOKUP(D$1,'Assist Tables'!$B$1:$AY$2,2,0))-((Atempts!D119-1)*10)))))</f>
        <v/>
      </c>
      <c r="E119" s="6" t="str">
        <f>IF($B119="","",(IF(Atempts!E119="","",((HLOOKUP(E$1,'Assist Tables'!$B$1:$AY$2,2,0))-((Atempts!E119-1)*10)))))</f>
        <v/>
      </c>
      <c r="F119" s="6" t="str">
        <f>IF($B119="","",(IF(Atempts!F119="","",((HLOOKUP(F$1,'Assist Tables'!$B$1:$AY$2,2,0))-((Atempts!F119-1)*10)))))</f>
        <v/>
      </c>
      <c r="G119" s="6" t="str">
        <f>IF($B119="","",(IF(Atempts!G119="","",((HLOOKUP(G$1,'Assist Tables'!$B$1:$AY$2,2,0))-((Atempts!G119-1)*10)))))</f>
        <v/>
      </c>
      <c r="H119" s="6" t="str">
        <f>IF($B119="","",(IF(Atempts!H119="","",((HLOOKUP(H$1,'Assist Tables'!$B$1:$AY$2,2,0))-((Atempts!H119-1)*10)))))</f>
        <v/>
      </c>
      <c r="I119" s="6" t="str">
        <f>IF($B119="","",(IF(Atempts!I119="","",((HLOOKUP(I$1,'Assist Tables'!$B$1:$AY$2,2,0))-((Atempts!I119-1)*10)))))</f>
        <v/>
      </c>
      <c r="J119" s="6" t="str">
        <f>IF($B119="","",(IF(Atempts!J119="","",((HLOOKUP(J$1,'Assist Tables'!$B$1:$AY$2,2,0))-((Atempts!J119-1)*10)))))</f>
        <v/>
      </c>
      <c r="K119" s="6" t="str">
        <f>IF($B119="","",(IF(Atempts!K119="","",((HLOOKUP(K$1,'Assist Tables'!$B$1:$AY$2,2,0))-((Atempts!K119-1)*10)))))</f>
        <v/>
      </c>
      <c r="L119" s="6" t="str">
        <f>IF($B119="","",(IF(Atempts!L119="","",((HLOOKUP(L$1,'Assist Tables'!$B$1:$AY$2,2,0))-((Atempts!L119-1)*10)))))</f>
        <v/>
      </c>
      <c r="M119" s="6" t="str">
        <f>IF($B119="","",(IF(Atempts!M119="","",((HLOOKUP(M$1,'Assist Tables'!$B$1:$AY$2,2,0))-((Atempts!M119-1)*10)))))</f>
        <v/>
      </c>
      <c r="N119" s="6" t="str">
        <f>IF($B119="","",(IF(Atempts!N119="","",((HLOOKUP(N$1,'Assist Tables'!$B$1:$AY$2,2,0))-((Atempts!N119-1)*10)))))</f>
        <v/>
      </c>
      <c r="O119" s="6" t="str">
        <f>IF($B119="","",(IF(Atempts!O119="","",((HLOOKUP(O$1,'Assist Tables'!$B$1:$AY$2,2,0))-((Atempts!O119-1)*10)))))</f>
        <v/>
      </c>
      <c r="P119" s="6" t="str">
        <f>IF($B119="","",(IF(Atempts!P119="","",((HLOOKUP(P$1,'Assist Tables'!$B$1:$AY$2,2,0))-((Atempts!P119-1)*10)))))</f>
        <v/>
      </c>
      <c r="Q119" s="6" t="str">
        <f>IF($B119="","",(IF(Atempts!Q119="","",((HLOOKUP(Q$1,'Assist Tables'!$B$1:$AY$2,2,0))-((Atempts!Q119-1)*10)))))</f>
        <v/>
      </c>
      <c r="R119" s="6" t="str">
        <f>IF($B119="","",(IF(Atempts!R119="","",((HLOOKUP(R$1,'Assist Tables'!$B$1:$AY$2,2,0))-((Atempts!R119-1)*10)))))</f>
        <v/>
      </c>
      <c r="S119" s="6" t="str">
        <f>IF($B119="","",(IF(Atempts!S119="","",((HLOOKUP(S$1,'Assist Tables'!$B$1:$AY$2,2,0))-((Atempts!S119-1)*10)))))</f>
        <v/>
      </c>
      <c r="T119" s="6" t="str">
        <f>IF($B119="","",(IF(Atempts!T119="","",((HLOOKUP(T$1,'Assist Tables'!$B$1:$AY$2,2,0))-((Atempts!T119-1)*10)))))</f>
        <v/>
      </c>
      <c r="U119" s="6" t="str">
        <f>IF($B119="","",(IF(Atempts!U119="","",((HLOOKUP(U$1,'Assist Tables'!$B$1:$AY$2,2,0))-((Atempts!U119-1)*10)))))</f>
        <v/>
      </c>
      <c r="V119" s="6" t="str">
        <f>IF($B119="","",(IF(Atempts!V119="","",((HLOOKUP(V$1,'Assist Tables'!$B$1:$AY$2,2,0))-((Atempts!V119-1)*10)))))</f>
        <v/>
      </c>
      <c r="W119" s="6" t="str">
        <f>IF($B119="","",(IF(Atempts!W119="","",((HLOOKUP(W$1,'Assist Tables'!$B$1:$AY$2,2,0))-((Atempts!W119-1)*10)))))</f>
        <v/>
      </c>
      <c r="X119" s="6" t="str">
        <f>IF($B119="","",(IF(Atempts!X119="","",((HLOOKUP(X$1,'Assist Tables'!$B$1:$AY$2,2,0))-((Atempts!X119-1)*10)))))</f>
        <v/>
      </c>
      <c r="Y119" s="6" t="str">
        <f>IF($B119="","",(IF(Atempts!Y119="","",((HLOOKUP(Y$1,'Assist Tables'!$B$1:$AY$2,2,0))-((Atempts!Y119-1)*10)))))</f>
        <v/>
      </c>
      <c r="Z119" s="6" t="str">
        <f>IF($B119="","",(IF(Atempts!Z119="","",((HLOOKUP(Z$1,'Assist Tables'!$B$1:$AY$2,2,0))-((Atempts!Z119-1)*10)))))</f>
        <v/>
      </c>
      <c r="AA119" s="6" t="str">
        <f>IF($B119="","",(IF(Atempts!AA119="","",((HLOOKUP(AA$1,'Assist Tables'!$B$1:$AY$2,2,0))-((Atempts!AA119-1)*10)))))</f>
        <v/>
      </c>
      <c r="AB119" s="6" t="str">
        <f>IF($B119="","",(IF(Atempts!AB119="","",((HLOOKUP(AB$1,'Assist Tables'!$B$1:$AY$2,2,0))-((Atempts!AB119-1)*10)))))</f>
        <v/>
      </c>
      <c r="AC119" s="6" t="str">
        <f>IF($B119="","",(IF(Atempts!AC119="","",((HLOOKUP(AC$1,'Assist Tables'!$B$1:$AY$2,2,0))-((Atempts!AC119-1)*10)))))</f>
        <v/>
      </c>
      <c r="AD119" s="6" t="str">
        <f>IF($B119="","",(IF(Atempts!AD119="","",((HLOOKUP(AD$1,'Assist Tables'!$B$1:$AY$2,2,0))-((Atempts!AD119-1)*10)))))</f>
        <v/>
      </c>
      <c r="AE119" s="6" t="str">
        <f>IF($B119="","",(IF(Atempts!AE119="","",((HLOOKUP(AE$1,'Assist Tables'!$B$1:$AY$2,2,0))-((Atempts!AE119-1)*10)))))</f>
        <v/>
      </c>
      <c r="AF119" s="6" t="str">
        <f>IF($B119="","",(IF(Atempts!AF119="","",((HLOOKUP(AF$1,'Assist Tables'!$B$1:$AY$2,2,0))-((Atempts!AF119-1)*10)))))</f>
        <v/>
      </c>
      <c r="AG119" s="6" t="str">
        <f>IF($B119="","",(IF(Atempts!AG119="","",((HLOOKUP(AG$1,'Assist Tables'!$B$1:$AY$2,2,0))-((Atempts!AG119-1)*10)))))</f>
        <v/>
      </c>
      <c r="AH119" s="6" t="str">
        <f>IF($B119="","",(IF(Atempts!AH119="","",((HLOOKUP(AH$1,'Assist Tables'!$B$1:$AY$2,2,0))-((Atempts!AH119-1)*10)))))</f>
        <v/>
      </c>
      <c r="AI119" s="6" t="str">
        <f>IF($B119="","",(IF(Atempts!AI119="","",((HLOOKUP(AI$1,'Assist Tables'!$B$1:$AY$2,2,0))-((Atempts!AI119-1)*10)))))</f>
        <v/>
      </c>
      <c r="AJ119" s="6" t="str">
        <f>IF($B119="","",(IF(Atempts!AJ119="","",((HLOOKUP(AJ$1,'Assist Tables'!$B$1:$AY$2,2,0))-((Atempts!AJ119-1)*10)))))</f>
        <v/>
      </c>
      <c r="AK119" s="6" t="str">
        <f>IF($B119="","",(IF(Atempts!AK119="","",((HLOOKUP(AK$1,'Assist Tables'!$B$1:$AY$2,2,0))-((Atempts!AK119-1)*10)))))</f>
        <v/>
      </c>
      <c r="AL119" s="6" t="str">
        <f>IF($B119="","",(IF(Atempts!AL119="","",((HLOOKUP(AL$1,'Assist Tables'!$B$1:$AY$2,2,0))-((Atempts!AL119-1)*10)))))</f>
        <v/>
      </c>
      <c r="AM119" s="6" t="str">
        <f>IF($B119="","",(IF(Atempts!AM119="","",((HLOOKUP(AM$1,'Assist Tables'!$B$1:$AY$2,2,0))-((Atempts!AM119-1)*10)))))</f>
        <v/>
      </c>
      <c r="AN119" s="6" t="str">
        <f>IF($B119="","",(IF(Atempts!AN119="","",((HLOOKUP(AN$1,'Assist Tables'!$B$1:$AY$2,2,0))-((Atempts!AN119-1)*10)))))</f>
        <v/>
      </c>
      <c r="AO119" s="6" t="str">
        <f>IF($B119="","",(IF(Atempts!AO119="","",((HLOOKUP(AO$1,'Assist Tables'!$B$1:$AY$2,2,0))-((Atempts!AO119-1)*10)))))</f>
        <v/>
      </c>
      <c r="AP119" s="6" t="str">
        <f>IF($B119="","",(IF(Atempts!AP119="","",((HLOOKUP(AP$1,'Assist Tables'!$B$1:$AY$2,2,0))-((Atempts!AP119-1)*10)))))</f>
        <v/>
      </c>
      <c r="AQ119" s="6" t="str">
        <f>IF($B119="","",(IF(Atempts!AQ119="","",((HLOOKUP(AQ$1,'Assist Tables'!$B$1:$AY$2,2,0))-((Atempts!AQ119-1)*10)))))</f>
        <v/>
      </c>
      <c r="AR119" s="6" t="str">
        <f>IF($B119="","",(IF(Atempts!AR119="","",((HLOOKUP(AR$1,'Assist Tables'!$B$1:$AY$2,2,0))-((Atempts!AR119-1)*10)))))</f>
        <v/>
      </c>
      <c r="AS119" s="6" t="str">
        <f>IF($B119="","",(IF(Atempts!AS119="","",((HLOOKUP(AS$1,'Assist Tables'!$B$1:$AY$2,2,0))-((Atempts!AS119-1)*10)))))</f>
        <v/>
      </c>
      <c r="AT119" s="6" t="str">
        <f>IF($B119="","",(IF(Atempts!AT119="","",((HLOOKUP(AT$1,'Assist Tables'!$B$1:$AY$2,2,0))-((Atempts!AT119-1)*10)))))</f>
        <v/>
      </c>
      <c r="AU119" s="6" t="str">
        <f>IF($B119="","",(IF(Atempts!AU119="","",((HLOOKUP(AU$1,'Assist Tables'!$B$1:$AY$2,2,0))-((Atempts!AU119-1)*10)))))</f>
        <v/>
      </c>
      <c r="AV119" s="6" t="str">
        <f>IF($B119="","",(IF(Atempts!AV119="","",((HLOOKUP(AV$1,'Assist Tables'!$B$1:$AY$2,2,0))-((Atempts!AV119-1)*10)))))</f>
        <v/>
      </c>
      <c r="AW119" s="6" t="str">
        <f>IF($B119="","",(IF(Atempts!AW119="","",((HLOOKUP(AW$1,'Assist Tables'!$B$1:$AY$2,2,0))-((Atempts!AW119-1)*10)))))</f>
        <v/>
      </c>
      <c r="AX119" s="6" t="str">
        <f>IF($B119="","",(IF(Atempts!AX119="","",((HLOOKUP(AX$1,'Assist Tables'!$B$1:$AY$2,2,0))-((Atempts!AX119-1)*10)))))</f>
        <v/>
      </c>
      <c r="AY119" s="6" t="str">
        <f>IF($B119="","",(IF(Atempts!AY119="","",((HLOOKUP(AY$1,'Assist Tables'!$B$1:$AY$2,2,0))-((Atempts!AY119-1)*10)))))</f>
        <v/>
      </c>
      <c r="AZ119" s="6" t="str">
        <f>IF($B119="","",(IF(Atempts!AZ119="","",((HLOOKUP(AZ$1,'Assist Tables'!$B$1:$AY$2,2,0))-((Atempts!AZ119-1)*10)))))</f>
        <v/>
      </c>
      <c r="BA119" s="2"/>
    </row>
    <row r="120" spans="1:53" ht="14.25" customHeight="1" x14ac:dyDescent="0.25">
      <c r="A120" s="19" t="str">
        <f>IF(Competitors!A120="","",Competitors!A120)</f>
        <v/>
      </c>
      <c r="B120" s="25" t="str">
        <f>IF(Competitors!B120=0,"",Competitors!B120)</f>
        <v/>
      </c>
      <c r="C120" s="6" t="str">
        <f>IF($B120="","",(IF(Atempts!C120="","",((HLOOKUP(C$1,'Assist Tables'!$B$1:$AY$2,2,0))-((Atempts!C120-1)*10)))))</f>
        <v/>
      </c>
      <c r="D120" s="6" t="str">
        <f>IF($B120="","",(IF(Atempts!D120="","",((HLOOKUP(D$1,'Assist Tables'!$B$1:$AY$2,2,0))-((Atempts!D120-1)*10)))))</f>
        <v/>
      </c>
      <c r="E120" s="6" t="str">
        <f>IF($B120="","",(IF(Atempts!E120="","",((HLOOKUP(E$1,'Assist Tables'!$B$1:$AY$2,2,0))-((Atempts!E120-1)*10)))))</f>
        <v/>
      </c>
      <c r="F120" s="6" t="str">
        <f>IF($B120="","",(IF(Atempts!F120="","",((HLOOKUP(F$1,'Assist Tables'!$B$1:$AY$2,2,0))-((Atempts!F120-1)*10)))))</f>
        <v/>
      </c>
      <c r="G120" s="6" t="str">
        <f>IF($B120="","",(IF(Atempts!G120="","",((HLOOKUP(G$1,'Assist Tables'!$B$1:$AY$2,2,0))-((Atempts!G120-1)*10)))))</f>
        <v/>
      </c>
      <c r="H120" s="6" t="str">
        <f>IF($B120="","",(IF(Atempts!H120="","",((HLOOKUP(H$1,'Assist Tables'!$B$1:$AY$2,2,0))-((Atempts!H120-1)*10)))))</f>
        <v/>
      </c>
      <c r="I120" s="6" t="str">
        <f>IF($B120="","",(IF(Atempts!I120="","",((HLOOKUP(I$1,'Assist Tables'!$B$1:$AY$2,2,0))-((Atempts!I120-1)*10)))))</f>
        <v/>
      </c>
      <c r="J120" s="6" t="str">
        <f>IF($B120="","",(IF(Atempts!J120="","",((HLOOKUP(J$1,'Assist Tables'!$B$1:$AY$2,2,0))-((Atempts!J120-1)*10)))))</f>
        <v/>
      </c>
      <c r="K120" s="6" t="str">
        <f>IF($B120="","",(IF(Atempts!K120="","",((HLOOKUP(K$1,'Assist Tables'!$B$1:$AY$2,2,0))-((Atempts!K120-1)*10)))))</f>
        <v/>
      </c>
      <c r="L120" s="6" t="str">
        <f>IF($B120="","",(IF(Atempts!L120="","",((HLOOKUP(L$1,'Assist Tables'!$B$1:$AY$2,2,0))-((Atempts!L120-1)*10)))))</f>
        <v/>
      </c>
      <c r="M120" s="6" t="str">
        <f>IF($B120="","",(IF(Atempts!M120="","",((HLOOKUP(M$1,'Assist Tables'!$B$1:$AY$2,2,0))-((Atempts!M120-1)*10)))))</f>
        <v/>
      </c>
      <c r="N120" s="6" t="str">
        <f>IF($B120="","",(IF(Atempts!N120="","",((HLOOKUP(N$1,'Assist Tables'!$B$1:$AY$2,2,0))-((Atempts!N120-1)*10)))))</f>
        <v/>
      </c>
      <c r="O120" s="6" t="str">
        <f>IF($B120="","",(IF(Atempts!O120="","",((HLOOKUP(O$1,'Assist Tables'!$B$1:$AY$2,2,0))-((Atempts!O120-1)*10)))))</f>
        <v/>
      </c>
      <c r="P120" s="6" t="str">
        <f>IF($B120="","",(IF(Atempts!P120="","",((HLOOKUP(P$1,'Assist Tables'!$B$1:$AY$2,2,0))-((Atempts!P120-1)*10)))))</f>
        <v/>
      </c>
      <c r="Q120" s="6" t="str">
        <f>IF($B120="","",(IF(Atempts!Q120="","",((HLOOKUP(Q$1,'Assist Tables'!$B$1:$AY$2,2,0))-((Atempts!Q120-1)*10)))))</f>
        <v/>
      </c>
      <c r="R120" s="6" t="str">
        <f>IF($B120="","",(IF(Atempts!R120="","",((HLOOKUP(R$1,'Assist Tables'!$B$1:$AY$2,2,0))-((Atempts!R120-1)*10)))))</f>
        <v/>
      </c>
      <c r="S120" s="6" t="str">
        <f>IF($B120="","",(IF(Atempts!S120="","",((HLOOKUP(S$1,'Assist Tables'!$B$1:$AY$2,2,0))-((Atempts!S120-1)*10)))))</f>
        <v/>
      </c>
      <c r="T120" s="6" t="str">
        <f>IF($B120="","",(IF(Atempts!T120="","",((HLOOKUP(T$1,'Assist Tables'!$B$1:$AY$2,2,0))-((Atempts!T120-1)*10)))))</f>
        <v/>
      </c>
      <c r="U120" s="6" t="str">
        <f>IF($B120="","",(IF(Atempts!U120="","",((HLOOKUP(U$1,'Assist Tables'!$B$1:$AY$2,2,0))-((Atempts!U120-1)*10)))))</f>
        <v/>
      </c>
      <c r="V120" s="6" t="str">
        <f>IF($B120="","",(IF(Atempts!V120="","",((HLOOKUP(V$1,'Assist Tables'!$B$1:$AY$2,2,0))-((Atempts!V120-1)*10)))))</f>
        <v/>
      </c>
      <c r="W120" s="6" t="str">
        <f>IF($B120="","",(IF(Atempts!W120="","",((HLOOKUP(W$1,'Assist Tables'!$B$1:$AY$2,2,0))-((Atempts!W120-1)*10)))))</f>
        <v/>
      </c>
      <c r="X120" s="6" t="str">
        <f>IF($B120="","",(IF(Atempts!X120="","",((HLOOKUP(X$1,'Assist Tables'!$B$1:$AY$2,2,0))-((Atempts!X120-1)*10)))))</f>
        <v/>
      </c>
      <c r="Y120" s="6" t="str">
        <f>IF($B120="","",(IF(Atempts!Y120="","",((HLOOKUP(Y$1,'Assist Tables'!$B$1:$AY$2,2,0))-((Atempts!Y120-1)*10)))))</f>
        <v/>
      </c>
      <c r="Z120" s="6" t="str">
        <f>IF($B120="","",(IF(Atempts!Z120="","",((HLOOKUP(Z$1,'Assist Tables'!$B$1:$AY$2,2,0))-((Atempts!Z120-1)*10)))))</f>
        <v/>
      </c>
      <c r="AA120" s="6" t="str">
        <f>IF($B120="","",(IF(Atempts!AA120="","",((HLOOKUP(AA$1,'Assist Tables'!$B$1:$AY$2,2,0))-((Atempts!AA120-1)*10)))))</f>
        <v/>
      </c>
      <c r="AB120" s="6" t="str">
        <f>IF($B120="","",(IF(Atempts!AB120="","",((HLOOKUP(AB$1,'Assist Tables'!$B$1:$AY$2,2,0))-((Atempts!AB120-1)*10)))))</f>
        <v/>
      </c>
      <c r="AC120" s="6" t="str">
        <f>IF($B120="","",(IF(Atempts!AC120="","",((HLOOKUP(AC$1,'Assist Tables'!$B$1:$AY$2,2,0))-((Atempts!AC120-1)*10)))))</f>
        <v/>
      </c>
      <c r="AD120" s="6" t="str">
        <f>IF($B120="","",(IF(Atempts!AD120="","",((HLOOKUP(AD$1,'Assist Tables'!$B$1:$AY$2,2,0))-((Atempts!AD120-1)*10)))))</f>
        <v/>
      </c>
      <c r="AE120" s="6" t="str">
        <f>IF($B120="","",(IF(Atempts!AE120="","",((HLOOKUP(AE$1,'Assist Tables'!$B$1:$AY$2,2,0))-((Atempts!AE120-1)*10)))))</f>
        <v/>
      </c>
      <c r="AF120" s="6" t="str">
        <f>IF($B120="","",(IF(Atempts!AF120="","",((HLOOKUP(AF$1,'Assist Tables'!$B$1:$AY$2,2,0))-((Atempts!AF120-1)*10)))))</f>
        <v/>
      </c>
      <c r="AG120" s="6" t="str">
        <f>IF($B120="","",(IF(Atempts!AG120="","",((HLOOKUP(AG$1,'Assist Tables'!$B$1:$AY$2,2,0))-((Atempts!AG120-1)*10)))))</f>
        <v/>
      </c>
      <c r="AH120" s="6" t="str">
        <f>IF($B120="","",(IF(Atempts!AH120="","",((HLOOKUP(AH$1,'Assist Tables'!$B$1:$AY$2,2,0))-((Atempts!AH120-1)*10)))))</f>
        <v/>
      </c>
      <c r="AI120" s="6" t="str">
        <f>IF($B120="","",(IF(Atempts!AI120="","",((HLOOKUP(AI$1,'Assist Tables'!$B$1:$AY$2,2,0))-((Atempts!AI120-1)*10)))))</f>
        <v/>
      </c>
      <c r="AJ120" s="6" t="str">
        <f>IF($B120="","",(IF(Atempts!AJ120="","",((HLOOKUP(AJ$1,'Assist Tables'!$B$1:$AY$2,2,0))-((Atempts!AJ120-1)*10)))))</f>
        <v/>
      </c>
      <c r="AK120" s="6" t="str">
        <f>IF($B120="","",(IF(Atempts!AK120="","",((HLOOKUP(AK$1,'Assist Tables'!$B$1:$AY$2,2,0))-((Atempts!AK120-1)*10)))))</f>
        <v/>
      </c>
      <c r="AL120" s="6" t="str">
        <f>IF($B120="","",(IF(Atempts!AL120="","",((HLOOKUP(AL$1,'Assist Tables'!$B$1:$AY$2,2,0))-((Atempts!AL120-1)*10)))))</f>
        <v/>
      </c>
      <c r="AM120" s="6" t="str">
        <f>IF($B120="","",(IF(Atempts!AM120="","",((HLOOKUP(AM$1,'Assist Tables'!$B$1:$AY$2,2,0))-((Atempts!AM120-1)*10)))))</f>
        <v/>
      </c>
      <c r="AN120" s="6" t="str">
        <f>IF($B120="","",(IF(Atempts!AN120="","",((HLOOKUP(AN$1,'Assist Tables'!$B$1:$AY$2,2,0))-((Atempts!AN120-1)*10)))))</f>
        <v/>
      </c>
      <c r="AO120" s="6" t="str">
        <f>IF($B120="","",(IF(Atempts!AO120="","",((HLOOKUP(AO$1,'Assist Tables'!$B$1:$AY$2,2,0))-((Atempts!AO120-1)*10)))))</f>
        <v/>
      </c>
      <c r="AP120" s="6" t="str">
        <f>IF($B120="","",(IF(Atempts!AP120="","",((HLOOKUP(AP$1,'Assist Tables'!$B$1:$AY$2,2,0))-((Atempts!AP120-1)*10)))))</f>
        <v/>
      </c>
      <c r="AQ120" s="6" t="str">
        <f>IF($B120="","",(IF(Atempts!AQ120="","",((HLOOKUP(AQ$1,'Assist Tables'!$B$1:$AY$2,2,0))-((Atempts!AQ120-1)*10)))))</f>
        <v/>
      </c>
      <c r="AR120" s="6" t="str">
        <f>IF($B120="","",(IF(Atempts!AR120="","",((HLOOKUP(AR$1,'Assist Tables'!$B$1:$AY$2,2,0))-((Atempts!AR120-1)*10)))))</f>
        <v/>
      </c>
      <c r="AS120" s="6" t="str">
        <f>IF($B120="","",(IF(Atempts!AS120="","",((HLOOKUP(AS$1,'Assist Tables'!$B$1:$AY$2,2,0))-((Atempts!AS120-1)*10)))))</f>
        <v/>
      </c>
      <c r="AT120" s="6" t="str">
        <f>IF($B120="","",(IF(Atempts!AT120="","",((HLOOKUP(AT$1,'Assist Tables'!$B$1:$AY$2,2,0))-((Atempts!AT120-1)*10)))))</f>
        <v/>
      </c>
      <c r="AU120" s="6" t="str">
        <f>IF($B120="","",(IF(Atempts!AU120="","",((HLOOKUP(AU$1,'Assist Tables'!$B$1:$AY$2,2,0))-((Atempts!AU120-1)*10)))))</f>
        <v/>
      </c>
      <c r="AV120" s="6" t="str">
        <f>IF($B120="","",(IF(Atempts!AV120="","",((HLOOKUP(AV$1,'Assist Tables'!$B$1:$AY$2,2,0))-((Atempts!AV120-1)*10)))))</f>
        <v/>
      </c>
      <c r="AW120" s="6" t="str">
        <f>IF($B120="","",(IF(Atempts!AW120="","",((HLOOKUP(AW$1,'Assist Tables'!$B$1:$AY$2,2,0))-((Atempts!AW120-1)*10)))))</f>
        <v/>
      </c>
      <c r="AX120" s="6" t="str">
        <f>IF($B120="","",(IF(Atempts!AX120="","",((HLOOKUP(AX$1,'Assist Tables'!$B$1:$AY$2,2,0))-((Atempts!AX120-1)*10)))))</f>
        <v/>
      </c>
      <c r="AY120" s="6" t="str">
        <f>IF($B120="","",(IF(Atempts!AY120="","",((HLOOKUP(AY$1,'Assist Tables'!$B$1:$AY$2,2,0))-((Atempts!AY120-1)*10)))))</f>
        <v/>
      </c>
      <c r="AZ120" s="6" t="str">
        <f>IF($B120="","",(IF(Atempts!AZ120="","",((HLOOKUP(AZ$1,'Assist Tables'!$B$1:$AY$2,2,0))-((Atempts!AZ120-1)*10)))))</f>
        <v/>
      </c>
      <c r="BA120" s="2"/>
    </row>
    <row r="121" spans="1:53" ht="14.25" customHeight="1" x14ac:dyDescent="0.25">
      <c r="A121" s="19" t="str">
        <f>IF(Competitors!A121="","",Competitors!A121)</f>
        <v/>
      </c>
      <c r="B121" s="25" t="str">
        <f>IF(Competitors!B121=0,"",Competitors!B121)</f>
        <v/>
      </c>
      <c r="C121" s="6" t="str">
        <f>IF($B121="","",(IF(Atempts!C121="","",((HLOOKUP(C$1,'Assist Tables'!$B$1:$AY$2,2,0))-((Atempts!C121-1)*10)))))</f>
        <v/>
      </c>
      <c r="D121" s="6" t="str">
        <f>IF($B121="","",(IF(Atempts!D121="","",((HLOOKUP(D$1,'Assist Tables'!$B$1:$AY$2,2,0))-((Atempts!D121-1)*10)))))</f>
        <v/>
      </c>
      <c r="E121" s="6" t="str">
        <f>IF($B121="","",(IF(Atempts!E121="","",((HLOOKUP(E$1,'Assist Tables'!$B$1:$AY$2,2,0))-((Atempts!E121-1)*10)))))</f>
        <v/>
      </c>
      <c r="F121" s="6" t="str">
        <f>IF($B121="","",(IF(Atempts!F121="","",((HLOOKUP(F$1,'Assist Tables'!$B$1:$AY$2,2,0))-((Atempts!F121-1)*10)))))</f>
        <v/>
      </c>
      <c r="G121" s="6" t="str">
        <f>IF($B121="","",(IF(Atempts!G121="","",((HLOOKUP(G$1,'Assist Tables'!$B$1:$AY$2,2,0))-((Atempts!G121-1)*10)))))</f>
        <v/>
      </c>
      <c r="H121" s="6" t="str">
        <f>IF($B121="","",(IF(Atempts!H121="","",((HLOOKUP(H$1,'Assist Tables'!$B$1:$AY$2,2,0))-((Atempts!H121-1)*10)))))</f>
        <v/>
      </c>
      <c r="I121" s="6" t="str">
        <f>IF($B121="","",(IF(Atempts!I121="","",((HLOOKUP(I$1,'Assist Tables'!$B$1:$AY$2,2,0))-((Atempts!I121-1)*10)))))</f>
        <v/>
      </c>
      <c r="J121" s="6" t="str">
        <f>IF($B121="","",(IF(Atempts!J121="","",((HLOOKUP(J$1,'Assist Tables'!$B$1:$AY$2,2,0))-((Atempts!J121-1)*10)))))</f>
        <v/>
      </c>
      <c r="K121" s="6" t="str">
        <f>IF($B121="","",(IF(Atempts!K121="","",((HLOOKUP(K$1,'Assist Tables'!$B$1:$AY$2,2,0))-((Atempts!K121-1)*10)))))</f>
        <v/>
      </c>
      <c r="L121" s="6" t="str">
        <f>IF($B121="","",(IF(Atempts!L121="","",((HLOOKUP(L$1,'Assist Tables'!$B$1:$AY$2,2,0))-((Atempts!L121-1)*10)))))</f>
        <v/>
      </c>
      <c r="M121" s="6" t="str">
        <f>IF($B121="","",(IF(Atempts!M121="","",((HLOOKUP(M$1,'Assist Tables'!$B$1:$AY$2,2,0))-((Atempts!M121-1)*10)))))</f>
        <v/>
      </c>
      <c r="N121" s="6" t="str">
        <f>IF($B121="","",(IF(Atempts!N121="","",((HLOOKUP(N$1,'Assist Tables'!$B$1:$AY$2,2,0))-((Atempts!N121-1)*10)))))</f>
        <v/>
      </c>
      <c r="O121" s="6" t="str">
        <f>IF($B121="","",(IF(Atempts!O121="","",((HLOOKUP(O$1,'Assist Tables'!$B$1:$AY$2,2,0))-((Atempts!O121-1)*10)))))</f>
        <v/>
      </c>
      <c r="P121" s="6" t="str">
        <f>IF($B121="","",(IF(Atempts!P121="","",((HLOOKUP(P$1,'Assist Tables'!$B$1:$AY$2,2,0))-((Atempts!P121-1)*10)))))</f>
        <v/>
      </c>
      <c r="Q121" s="6" t="str">
        <f>IF($B121="","",(IF(Atempts!Q121="","",((HLOOKUP(Q$1,'Assist Tables'!$B$1:$AY$2,2,0))-((Atempts!Q121-1)*10)))))</f>
        <v/>
      </c>
      <c r="R121" s="6" t="str">
        <f>IF($B121="","",(IF(Atempts!R121="","",((HLOOKUP(R$1,'Assist Tables'!$B$1:$AY$2,2,0))-((Atempts!R121-1)*10)))))</f>
        <v/>
      </c>
      <c r="S121" s="6" t="str">
        <f>IF($B121="","",(IF(Atempts!S121="","",((HLOOKUP(S$1,'Assist Tables'!$B$1:$AY$2,2,0))-((Atempts!S121-1)*10)))))</f>
        <v/>
      </c>
      <c r="T121" s="6" t="str">
        <f>IF($B121="","",(IF(Atempts!T121="","",((HLOOKUP(T$1,'Assist Tables'!$B$1:$AY$2,2,0))-((Atempts!T121-1)*10)))))</f>
        <v/>
      </c>
      <c r="U121" s="6" t="str">
        <f>IF($B121="","",(IF(Atempts!U121="","",((HLOOKUP(U$1,'Assist Tables'!$B$1:$AY$2,2,0))-((Atempts!U121-1)*10)))))</f>
        <v/>
      </c>
      <c r="V121" s="6" t="str">
        <f>IF($B121="","",(IF(Atempts!V121="","",((HLOOKUP(V$1,'Assist Tables'!$B$1:$AY$2,2,0))-((Atempts!V121-1)*10)))))</f>
        <v/>
      </c>
      <c r="W121" s="6" t="str">
        <f>IF($B121="","",(IF(Atempts!W121="","",((HLOOKUP(W$1,'Assist Tables'!$B$1:$AY$2,2,0))-((Atempts!W121-1)*10)))))</f>
        <v/>
      </c>
      <c r="X121" s="6" t="str">
        <f>IF($B121="","",(IF(Atempts!X121="","",((HLOOKUP(X$1,'Assist Tables'!$B$1:$AY$2,2,0))-((Atempts!X121-1)*10)))))</f>
        <v/>
      </c>
      <c r="Y121" s="6" t="str">
        <f>IF($B121="","",(IF(Atempts!Y121="","",((HLOOKUP(Y$1,'Assist Tables'!$B$1:$AY$2,2,0))-((Atempts!Y121-1)*10)))))</f>
        <v/>
      </c>
      <c r="Z121" s="6" t="str">
        <f>IF($B121="","",(IF(Atempts!Z121="","",((HLOOKUP(Z$1,'Assist Tables'!$B$1:$AY$2,2,0))-((Atempts!Z121-1)*10)))))</f>
        <v/>
      </c>
      <c r="AA121" s="6" t="str">
        <f>IF($B121="","",(IF(Atempts!AA121="","",((HLOOKUP(AA$1,'Assist Tables'!$B$1:$AY$2,2,0))-((Atempts!AA121-1)*10)))))</f>
        <v/>
      </c>
      <c r="AB121" s="6" t="str">
        <f>IF($B121="","",(IF(Atempts!AB121="","",((HLOOKUP(AB$1,'Assist Tables'!$B$1:$AY$2,2,0))-((Atempts!AB121-1)*10)))))</f>
        <v/>
      </c>
      <c r="AC121" s="6" t="str">
        <f>IF($B121="","",(IF(Atempts!AC121="","",((HLOOKUP(AC$1,'Assist Tables'!$B$1:$AY$2,2,0))-((Atempts!AC121-1)*10)))))</f>
        <v/>
      </c>
      <c r="AD121" s="6" t="str">
        <f>IF($B121="","",(IF(Atempts!AD121="","",((HLOOKUP(AD$1,'Assist Tables'!$B$1:$AY$2,2,0))-((Atempts!AD121-1)*10)))))</f>
        <v/>
      </c>
      <c r="AE121" s="6" t="str">
        <f>IF($B121="","",(IF(Atempts!AE121="","",((HLOOKUP(AE$1,'Assist Tables'!$B$1:$AY$2,2,0))-((Atempts!AE121-1)*10)))))</f>
        <v/>
      </c>
      <c r="AF121" s="6" t="str">
        <f>IF($B121="","",(IF(Atempts!AF121="","",((HLOOKUP(AF$1,'Assist Tables'!$B$1:$AY$2,2,0))-((Atempts!AF121-1)*10)))))</f>
        <v/>
      </c>
      <c r="AG121" s="6" t="str">
        <f>IF($B121="","",(IF(Atempts!AG121="","",((HLOOKUP(AG$1,'Assist Tables'!$B$1:$AY$2,2,0))-((Atempts!AG121-1)*10)))))</f>
        <v/>
      </c>
      <c r="AH121" s="6" t="str">
        <f>IF($B121="","",(IF(Atempts!AH121="","",((HLOOKUP(AH$1,'Assist Tables'!$B$1:$AY$2,2,0))-((Atempts!AH121-1)*10)))))</f>
        <v/>
      </c>
      <c r="AI121" s="6" t="str">
        <f>IF($B121="","",(IF(Atempts!AI121="","",((HLOOKUP(AI$1,'Assist Tables'!$B$1:$AY$2,2,0))-((Atempts!AI121-1)*10)))))</f>
        <v/>
      </c>
      <c r="AJ121" s="6" t="str">
        <f>IF($B121="","",(IF(Atempts!AJ121="","",((HLOOKUP(AJ$1,'Assist Tables'!$B$1:$AY$2,2,0))-((Atempts!AJ121-1)*10)))))</f>
        <v/>
      </c>
      <c r="AK121" s="6" t="str">
        <f>IF($B121="","",(IF(Atempts!AK121="","",((HLOOKUP(AK$1,'Assist Tables'!$B$1:$AY$2,2,0))-((Atempts!AK121-1)*10)))))</f>
        <v/>
      </c>
      <c r="AL121" s="6" t="str">
        <f>IF($B121="","",(IF(Atempts!AL121="","",((HLOOKUP(AL$1,'Assist Tables'!$B$1:$AY$2,2,0))-((Atempts!AL121-1)*10)))))</f>
        <v/>
      </c>
      <c r="AM121" s="6" t="str">
        <f>IF($B121="","",(IF(Atempts!AM121="","",((HLOOKUP(AM$1,'Assist Tables'!$B$1:$AY$2,2,0))-((Atempts!AM121-1)*10)))))</f>
        <v/>
      </c>
      <c r="AN121" s="6" t="str">
        <f>IF($B121="","",(IF(Atempts!AN121="","",((HLOOKUP(AN$1,'Assist Tables'!$B$1:$AY$2,2,0))-((Atempts!AN121-1)*10)))))</f>
        <v/>
      </c>
      <c r="AO121" s="6" t="str">
        <f>IF($B121="","",(IF(Atempts!AO121="","",((HLOOKUP(AO$1,'Assist Tables'!$B$1:$AY$2,2,0))-((Atempts!AO121-1)*10)))))</f>
        <v/>
      </c>
      <c r="AP121" s="6" t="str">
        <f>IF($B121="","",(IF(Atempts!AP121="","",((HLOOKUP(AP$1,'Assist Tables'!$B$1:$AY$2,2,0))-((Atempts!AP121-1)*10)))))</f>
        <v/>
      </c>
      <c r="AQ121" s="6" t="str">
        <f>IF($B121="","",(IF(Atempts!AQ121="","",((HLOOKUP(AQ$1,'Assist Tables'!$B$1:$AY$2,2,0))-((Atempts!AQ121-1)*10)))))</f>
        <v/>
      </c>
      <c r="AR121" s="6" t="str">
        <f>IF($B121="","",(IF(Atempts!AR121="","",((HLOOKUP(AR$1,'Assist Tables'!$B$1:$AY$2,2,0))-((Atempts!AR121-1)*10)))))</f>
        <v/>
      </c>
      <c r="AS121" s="6" t="str">
        <f>IF($B121="","",(IF(Atempts!AS121="","",((HLOOKUP(AS$1,'Assist Tables'!$B$1:$AY$2,2,0))-((Atempts!AS121-1)*10)))))</f>
        <v/>
      </c>
      <c r="AT121" s="6" t="str">
        <f>IF($B121="","",(IF(Atempts!AT121="","",((HLOOKUP(AT$1,'Assist Tables'!$B$1:$AY$2,2,0))-((Atempts!AT121-1)*10)))))</f>
        <v/>
      </c>
      <c r="AU121" s="6" t="str">
        <f>IF($B121="","",(IF(Atempts!AU121="","",((HLOOKUP(AU$1,'Assist Tables'!$B$1:$AY$2,2,0))-((Atempts!AU121-1)*10)))))</f>
        <v/>
      </c>
      <c r="AV121" s="6" t="str">
        <f>IF($B121="","",(IF(Atempts!AV121="","",((HLOOKUP(AV$1,'Assist Tables'!$B$1:$AY$2,2,0))-((Atempts!AV121-1)*10)))))</f>
        <v/>
      </c>
      <c r="AW121" s="6" t="str">
        <f>IF($B121="","",(IF(Atempts!AW121="","",((HLOOKUP(AW$1,'Assist Tables'!$B$1:$AY$2,2,0))-((Atempts!AW121-1)*10)))))</f>
        <v/>
      </c>
      <c r="AX121" s="6" t="str">
        <f>IF($B121="","",(IF(Atempts!AX121="","",((HLOOKUP(AX$1,'Assist Tables'!$B$1:$AY$2,2,0))-((Atempts!AX121-1)*10)))))</f>
        <v/>
      </c>
      <c r="AY121" s="6" t="str">
        <f>IF($B121="","",(IF(Atempts!AY121="","",((HLOOKUP(AY$1,'Assist Tables'!$B$1:$AY$2,2,0))-((Atempts!AY121-1)*10)))))</f>
        <v/>
      </c>
      <c r="AZ121" s="6" t="str">
        <f>IF($B121="","",(IF(Atempts!AZ121="","",((HLOOKUP(AZ$1,'Assist Tables'!$B$1:$AY$2,2,0))-((Atempts!AZ121-1)*10)))))</f>
        <v/>
      </c>
      <c r="BA121" s="2"/>
    </row>
    <row r="122" spans="1:53" ht="14.25" customHeight="1" x14ac:dyDescent="0.25">
      <c r="A122" s="19" t="str">
        <f>IF(Competitors!A122="","",Competitors!A122)</f>
        <v/>
      </c>
      <c r="B122" s="25" t="str">
        <f>IF(Competitors!B122=0,"",Competitors!B122)</f>
        <v/>
      </c>
      <c r="C122" s="6" t="str">
        <f>IF($B122="","",(IF(Atempts!C122="","",((HLOOKUP(C$1,'Assist Tables'!$B$1:$AY$2,2,0))-((Atempts!C122-1)*10)))))</f>
        <v/>
      </c>
      <c r="D122" s="6" t="str">
        <f>IF($B122="","",(IF(Atempts!D122="","",((HLOOKUP(D$1,'Assist Tables'!$B$1:$AY$2,2,0))-((Atempts!D122-1)*10)))))</f>
        <v/>
      </c>
      <c r="E122" s="6" t="str">
        <f>IF($B122="","",(IF(Atempts!E122="","",((HLOOKUP(E$1,'Assist Tables'!$B$1:$AY$2,2,0))-((Atempts!E122-1)*10)))))</f>
        <v/>
      </c>
      <c r="F122" s="6" t="str">
        <f>IF($B122="","",(IF(Atempts!F122="","",((HLOOKUP(F$1,'Assist Tables'!$B$1:$AY$2,2,0))-((Atempts!F122-1)*10)))))</f>
        <v/>
      </c>
      <c r="G122" s="6" t="str">
        <f>IF($B122="","",(IF(Atempts!G122="","",((HLOOKUP(G$1,'Assist Tables'!$B$1:$AY$2,2,0))-((Atempts!G122-1)*10)))))</f>
        <v/>
      </c>
      <c r="H122" s="6" t="str">
        <f>IF($B122="","",(IF(Atempts!H122="","",((HLOOKUP(H$1,'Assist Tables'!$B$1:$AY$2,2,0))-((Atempts!H122-1)*10)))))</f>
        <v/>
      </c>
      <c r="I122" s="6" t="str">
        <f>IF($B122="","",(IF(Atempts!I122="","",((HLOOKUP(I$1,'Assist Tables'!$B$1:$AY$2,2,0))-((Atempts!I122-1)*10)))))</f>
        <v/>
      </c>
      <c r="J122" s="6" t="str">
        <f>IF($B122="","",(IF(Atempts!J122="","",((HLOOKUP(J$1,'Assist Tables'!$B$1:$AY$2,2,0))-((Atempts!J122-1)*10)))))</f>
        <v/>
      </c>
      <c r="K122" s="6" t="str">
        <f>IF($B122="","",(IF(Atempts!K122="","",((HLOOKUP(K$1,'Assist Tables'!$B$1:$AY$2,2,0))-((Atempts!K122-1)*10)))))</f>
        <v/>
      </c>
      <c r="L122" s="6" t="str">
        <f>IF($B122="","",(IF(Atempts!L122="","",((HLOOKUP(L$1,'Assist Tables'!$B$1:$AY$2,2,0))-((Atempts!L122-1)*10)))))</f>
        <v/>
      </c>
      <c r="M122" s="6" t="str">
        <f>IF($B122="","",(IF(Atempts!M122="","",((HLOOKUP(M$1,'Assist Tables'!$B$1:$AY$2,2,0))-((Atempts!M122-1)*10)))))</f>
        <v/>
      </c>
      <c r="N122" s="6" t="str">
        <f>IF($B122="","",(IF(Atempts!N122="","",((HLOOKUP(N$1,'Assist Tables'!$B$1:$AY$2,2,0))-((Atempts!N122-1)*10)))))</f>
        <v/>
      </c>
      <c r="O122" s="6" t="str">
        <f>IF($B122="","",(IF(Atempts!O122="","",((HLOOKUP(O$1,'Assist Tables'!$B$1:$AY$2,2,0))-((Atempts!O122-1)*10)))))</f>
        <v/>
      </c>
      <c r="P122" s="6" t="str">
        <f>IF($B122="","",(IF(Atempts!P122="","",((HLOOKUP(P$1,'Assist Tables'!$B$1:$AY$2,2,0))-((Atempts!P122-1)*10)))))</f>
        <v/>
      </c>
      <c r="Q122" s="6" t="str">
        <f>IF($B122="","",(IF(Atempts!Q122="","",((HLOOKUP(Q$1,'Assist Tables'!$B$1:$AY$2,2,0))-((Atempts!Q122-1)*10)))))</f>
        <v/>
      </c>
      <c r="R122" s="6" t="str">
        <f>IF($B122="","",(IF(Atempts!R122="","",((HLOOKUP(R$1,'Assist Tables'!$B$1:$AY$2,2,0))-((Atempts!R122-1)*10)))))</f>
        <v/>
      </c>
      <c r="S122" s="6" t="str">
        <f>IF($B122="","",(IF(Atempts!S122="","",((HLOOKUP(S$1,'Assist Tables'!$B$1:$AY$2,2,0))-((Atempts!S122-1)*10)))))</f>
        <v/>
      </c>
      <c r="T122" s="6" t="str">
        <f>IF($B122="","",(IF(Atempts!T122="","",((HLOOKUP(T$1,'Assist Tables'!$B$1:$AY$2,2,0))-((Atempts!T122-1)*10)))))</f>
        <v/>
      </c>
      <c r="U122" s="6" t="str">
        <f>IF($B122="","",(IF(Atempts!U122="","",((HLOOKUP(U$1,'Assist Tables'!$B$1:$AY$2,2,0))-((Atempts!U122-1)*10)))))</f>
        <v/>
      </c>
      <c r="V122" s="6" t="str">
        <f>IF($B122="","",(IF(Atempts!V122="","",((HLOOKUP(V$1,'Assist Tables'!$B$1:$AY$2,2,0))-((Atempts!V122-1)*10)))))</f>
        <v/>
      </c>
      <c r="W122" s="6" t="str">
        <f>IF($B122="","",(IF(Atempts!W122="","",((HLOOKUP(W$1,'Assist Tables'!$B$1:$AY$2,2,0))-((Atempts!W122-1)*10)))))</f>
        <v/>
      </c>
      <c r="X122" s="6" t="str">
        <f>IF($B122="","",(IF(Atempts!X122="","",((HLOOKUP(X$1,'Assist Tables'!$B$1:$AY$2,2,0))-((Atempts!X122-1)*10)))))</f>
        <v/>
      </c>
      <c r="Y122" s="6" t="str">
        <f>IF($B122="","",(IF(Atempts!Y122="","",((HLOOKUP(Y$1,'Assist Tables'!$B$1:$AY$2,2,0))-((Atempts!Y122-1)*10)))))</f>
        <v/>
      </c>
      <c r="Z122" s="6" t="str">
        <f>IF($B122="","",(IF(Atempts!Z122="","",((HLOOKUP(Z$1,'Assist Tables'!$B$1:$AY$2,2,0))-((Atempts!Z122-1)*10)))))</f>
        <v/>
      </c>
      <c r="AA122" s="6" t="str">
        <f>IF($B122="","",(IF(Atempts!AA122="","",((HLOOKUP(AA$1,'Assist Tables'!$B$1:$AY$2,2,0))-((Atempts!AA122-1)*10)))))</f>
        <v/>
      </c>
      <c r="AB122" s="6" t="str">
        <f>IF($B122="","",(IF(Atempts!AB122="","",((HLOOKUP(AB$1,'Assist Tables'!$B$1:$AY$2,2,0))-((Atempts!AB122-1)*10)))))</f>
        <v/>
      </c>
      <c r="AC122" s="6" t="str">
        <f>IF($B122="","",(IF(Atempts!AC122="","",((HLOOKUP(AC$1,'Assist Tables'!$B$1:$AY$2,2,0))-((Atempts!AC122-1)*10)))))</f>
        <v/>
      </c>
      <c r="AD122" s="6" t="str">
        <f>IF($B122="","",(IF(Atempts!AD122="","",((HLOOKUP(AD$1,'Assist Tables'!$B$1:$AY$2,2,0))-((Atempts!AD122-1)*10)))))</f>
        <v/>
      </c>
      <c r="AE122" s="6" t="str">
        <f>IF($B122="","",(IF(Atempts!AE122="","",((HLOOKUP(AE$1,'Assist Tables'!$B$1:$AY$2,2,0))-((Atempts!AE122-1)*10)))))</f>
        <v/>
      </c>
      <c r="AF122" s="6" t="str">
        <f>IF($B122="","",(IF(Atempts!AF122="","",((HLOOKUP(AF$1,'Assist Tables'!$B$1:$AY$2,2,0))-((Atempts!AF122-1)*10)))))</f>
        <v/>
      </c>
      <c r="AG122" s="6" t="str">
        <f>IF($B122="","",(IF(Atempts!AG122="","",((HLOOKUP(AG$1,'Assist Tables'!$B$1:$AY$2,2,0))-((Atempts!AG122-1)*10)))))</f>
        <v/>
      </c>
      <c r="AH122" s="6" t="str">
        <f>IF($B122="","",(IF(Atempts!AH122="","",((HLOOKUP(AH$1,'Assist Tables'!$B$1:$AY$2,2,0))-((Atempts!AH122-1)*10)))))</f>
        <v/>
      </c>
      <c r="AI122" s="6" t="str">
        <f>IF($B122="","",(IF(Atempts!AI122="","",((HLOOKUP(AI$1,'Assist Tables'!$B$1:$AY$2,2,0))-((Atempts!AI122-1)*10)))))</f>
        <v/>
      </c>
      <c r="AJ122" s="6" t="str">
        <f>IF($B122="","",(IF(Atempts!AJ122="","",((HLOOKUP(AJ$1,'Assist Tables'!$B$1:$AY$2,2,0))-((Atempts!AJ122-1)*10)))))</f>
        <v/>
      </c>
      <c r="AK122" s="6" t="str">
        <f>IF($B122="","",(IF(Atempts!AK122="","",((HLOOKUP(AK$1,'Assist Tables'!$B$1:$AY$2,2,0))-((Atempts!AK122-1)*10)))))</f>
        <v/>
      </c>
      <c r="AL122" s="6" t="str">
        <f>IF($B122="","",(IF(Atempts!AL122="","",((HLOOKUP(AL$1,'Assist Tables'!$B$1:$AY$2,2,0))-((Atempts!AL122-1)*10)))))</f>
        <v/>
      </c>
      <c r="AM122" s="6" t="str">
        <f>IF($B122="","",(IF(Atempts!AM122="","",((HLOOKUP(AM$1,'Assist Tables'!$B$1:$AY$2,2,0))-((Atempts!AM122-1)*10)))))</f>
        <v/>
      </c>
      <c r="AN122" s="6" t="str">
        <f>IF($B122="","",(IF(Atempts!AN122="","",((HLOOKUP(AN$1,'Assist Tables'!$B$1:$AY$2,2,0))-((Atempts!AN122-1)*10)))))</f>
        <v/>
      </c>
      <c r="AO122" s="6" t="str">
        <f>IF($B122="","",(IF(Atempts!AO122="","",((HLOOKUP(AO$1,'Assist Tables'!$B$1:$AY$2,2,0))-((Atempts!AO122-1)*10)))))</f>
        <v/>
      </c>
      <c r="AP122" s="6" t="str">
        <f>IF($B122="","",(IF(Atempts!AP122="","",((HLOOKUP(AP$1,'Assist Tables'!$B$1:$AY$2,2,0))-((Atempts!AP122-1)*10)))))</f>
        <v/>
      </c>
      <c r="AQ122" s="6" t="str">
        <f>IF($B122="","",(IF(Atempts!AQ122="","",((HLOOKUP(AQ$1,'Assist Tables'!$B$1:$AY$2,2,0))-((Atempts!AQ122-1)*10)))))</f>
        <v/>
      </c>
      <c r="AR122" s="6" t="str">
        <f>IF($B122="","",(IF(Atempts!AR122="","",((HLOOKUP(AR$1,'Assist Tables'!$B$1:$AY$2,2,0))-((Atempts!AR122-1)*10)))))</f>
        <v/>
      </c>
      <c r="AS122" s="6" t="str">
        <f>IF($B122="","",(IF(Atempts!AS122="","",((HLOOKUP(AS$1,'Assist Tables'!$B$1:$AY$2,2,0))-((Atempts!AS122-1)*10)))))</f>
        <v/>
      </c>
      <c r="AT122" s="6" t="str">
        <f>IF($B122="","",(IF(Atempts!AT122="","",((HLOOKUP(AT$1,'Assist Tables'!$B$1:$AY$2,2,0))-((Atempts!AT122-1)*10)))))</f>
        <v/>
      </c>
      <c r="AU122" s="6" t="str">
        <f>IF($B122="","",(IF(Atempts!AU122="","",((HLOOKUP(AU$1,'Assist Tables'!$B$1:$AY$2,2,0))-((Atempts!AU122-1)*10)))))</f>
        <v/>
      </c>
      <c r="AV122" s="6" t="str">
        <f>IF($B122="","",(IF(Atempts!AV122="","",((HLOOKUP(AV$1,'Assist Tables'!$B$1:$AY$2,2,0))-((Atempts!AV122-1)*10)))))</f>
        <v/>
      </c>
      <c r="AW122" s="6" t="str">
        <f>IF($B122="","",(IF(Atempts!AW122="","",((HLOOKUP(AW$1,'Assist Tables'!$B$1:$AY$2,2,0))-((Atempts!AW122-1)*10)))))</f>
        <v/>
      </c>
      <c r="AX122" s="6" t="str">
        <f>IF($B122="","",(IF(Atempts!AX122="","",((HLOOKUP(AX$1,'Assist Tables'!$B$1:$AY$2,2,0))-((Atempts!AX122-1)*10)))))</f>
        <v/>
      </c>
      <c r="AY122" s="6" t="str">
        <f>IF($B122="","",(IF(Atempts!AY122="","",((HLOOKUP(AY$1,'Assist Tables'!$B$1:$AY$2,2,0))-((Atempts!AY122-1)*10)))))</f>
        <v/>
      </c>
      <c r="AZ122" s="6" t="str">
        <f>IF($B122="","",(IF(Atempts!AZ122="","",((HLOOKUP(AZ$1,'Assist Tables'!$B$1:$AY$2,2,0))-((Atempts!AZ122-1)*10)))))</f>
        <v/>
      </c>
      <c r="BA122" s="2"/>
    </row>
    <row r="123" spans="1:53" ht="14.25" customHeight="1" x14ac:dyDescent="0.25">
      <c r="A123" s="19" t="str">
        <f>IF(Competitors!A123="","",Competitors!A123)</f>
        <v/>
      </c>
      <c r="B123" s="25" t="str">
        <f>IF(Competitors!B123=0,"",Competitors!B123)</f>
        <v/>
      </c>
      <c r="C123" s="6" t="str">
        <f>IF($B123="","",(IF(Atempts!C123="","",((HLOOKUP(C$1,'Assist Tables'!$B$1:$AY$2,2,0))-((Atempts!C123-1)*10)))))</f>
        <v/>
      </c>
      <c r="D123" s="6" t="str">
        <f>IF($B123="","",(IF(Atempts!D123="","",((HLOOKUP(D$1,'Assist Tables'!$B$1:$AY$2,2,0))-((Atempts!D123-1)*10)))))</f>
        <v/>
      </c>
      <c r="E123" s="6" t="str">
        <f>IF($B123="","",(IF(Atempts!E123="","",((HLOOKUP(E$1,'Assist Tables'!$B$1:$AY$2,2,0))-((Atempts!E123-1)*10)))))</f>
        <v/>
      </c>
      <c r="F123" s="6" t="str">
        <f>IF($B123="","",(IF(Atempts!F123="","",((HLOOKUP(F$1,'Assist Tables'!$B$1:$AY$2,2,0))-((Atempts!F123-1)*10)))))</f>
        <v/>
      </c>
      <c r="G123" s="6" t="str">
        <f>IF($B123="","",(IF(Atempts!G123="","",((HLOOKUP(G$1,'Assist Tables'!$B$1:$AY$2,2,0))-((Atempts!G123-1)*10)))))</f>
        <v/>
      </c>
      <c r="H123" s="6" t="str">
        <f>IF($B123="","",(IF(Atempts!H123="","",((HLOOKUP(H$1,'Assist Tables'!$B$1:$AY$2,2,0))-((Atempts!H123-1)*10)))))</f>
        <v/>
      </c>
      <c r="I123" s="6" t="str">
        <f>IF($B123="","",(IF(Atempts!I123="","",((HLOOKUP(I$1,'Assist Tables'!$B$1:$AY$2,2,0))-((Atempts!I123-1)*10)))))</f>
        <v/>
      </c>
      <c r="J123" s="6" t="str">
        <f>IF($B123="","",(IF(Atempts!J123="","",((HLOOKUP(J$1,'Assist Tables'!$B$1:$AY$2,2,0))-((Atempts!J123-1)*10)))))</f>
        <v/>
      </c>
      <c r="K123" s="6" t="str">
        <f>IF($B123="","",(IF(Atempts!K123="","",((HLOOKUP(K$1,'Assist Tables'!$B$1:$AY$2,2,0))-((Atempts!K123-1)*10)))))</f>
        <v/>
      </c>
      <c r="L123" s="6" t="str">
        <f>IF($B123="","",(IF(Atempts!L123="","",((HLOOKUP(L$1,'Assist Tables'!$B$1:$AY$2,2,0))-((Atempts!L123-1)*10)))))</f>
        <v/>
      </c>
      <c r="M123" s="6" t="str">
        <f>IF($B123="","",(IF(Atempts!M123="","",((HLOOKUP(M$1,'Assist Tables'!$B$1:$AY$2,2,0))-((Atempts!M123-1)*10)))))</f>
        <v/>
      </c>
      <c r="N123" s="6" t="str">
        <f>IF($B123="","",(IF(Atempts!N123="","",((HLOOKUP(N$1,'Assist Tables'!$B$1:$AY$2,2,0))-((Atempts!N123-1)*10)))))</f>
        <v/>
      </c>
      <c r="O123" s="6" t="str">
        <f>IF($B123="","",(IF(Atempts!O123="","",((HLOOKUP(O$1,'Assist Tables'!$B$1:$AY$2,2,0))-((Atempts!O123-1)*10)))))</f>
        <v/>
      </c>
      <c r="P123" s="6" t="str">
        <f>IF($B123="","",(IF(Atempts!P123="","",((HLOOKUP(P$1,'Assist Tables'!$B$1:$AY$2,2,0))-((Atempts!P123-1)*10)))))</f>
        <v/>
      </c>
      <c r="Q123" s="6" t="str">
        <f>IF($B123="","",(IF(Atempts!Q123="","",((HLOOKUP(Q$1,'Assist Tables'!$B$1:$AY$2,2,0))-((Atempts!Q123-1)*10)))))</f>
        <v/>
      </c>
      <c r="R123" s="6" t="str">
        <f>IF($B123="","",(IF(Atempts!R123="","",((HLOOKUP(R$1,'Assist Tables'!$B$1:$AY$2,2,0))-((Atempts!R123-1)*10)))))</f>
        <v/>
      </c>
      <c r="S123" s="6" t="str">
        <f>IF($B123="","",(IF(Atempts!S123="","",((HLOOKUP(S$1,'Assist Tables'!$B$1:$AY$2,2,0))-((Atempts!S123-1)*10)))))</f>
        <v/>
      </c>
      <c r="T123" s="6" t="str">
        <f>IF($B123="","",(IF(Atempts!T123="","",((HLOOKUP(T$1,'Assist Tables'!$B$1:$AY$2,2,0))-((Atempts!T123-1)*10)))))</f>
        <v/>
      </c>
      <c r="U123" s="6" t="str">
        <f>IF($B123="","",(IF(Atempts!U123="","",((HLOOKUP(U$1,'Assist Tables'!$B$1:$AY$2,2,0))-((Atempts!U123-1)*10)))))</f>
        <v/>
      </c>
      <c r="V123" s="6" t="str">
        <f>IF($B123="","",(IF(Atempts!V123="","",((HLOOKUP(V$1,'Assist Tables'!$B$1:$AY$2,2,0))-((Atempts!V123-1)*10)))))</f>
        <v/>
      </c>
      <c r="W123" s="6" t="str">
        <f>IF($B123="","",(IF(Atempts!W123="","",((HLOOKUP(W$1,'Assist Tables'!$B$1:$AY$2,2,0))-((Atempts!W123-1)*10)))))</f>
        <v/>
      </c>
      <c r="X123" s="6" t="str">
        <f>IF($B123="","",(IF(Atempts!X123="","",((HLOOKUP(X$1,'Assist Tables'!$B$1:$AY$2,2,0))-((Atempts!X123-1)*10)))))</f>
        <v/>
      </c>
      <c r="Y123" s="6" t="str">
        <f>IF($B123="","",(IF(Atempts!Y123="","",((HLOOKUP(Y$1,'Assist Tables'!$B$1:$AY$2,2,0))-((Atempts!Y123-1)*10)))))</f>
        <v/>
      </c>
      <c r="Z123" s="6" t="str">
        <f>IF($B123="","",(IF(Atempts!Z123="","",((HLOOKUP(Z$1,'Assist Tables'!$B$1:$AY$2,2,0))-((Atempts!Z123-1)*10)))))</f>
        <v/>
      </c>
      <c r="AA123" s="6" t="str">
        <f>IF($B123="","",(IF(Atempts!AA123="","",((HLOOKUP(AA$1,'Assist Tables'!$B$1:$AY$2,2,0))-((Atempts!AA123-1)*10)))))</f>
        <v/>
      </c>
      <c r="AB123" s="6" t="str">
        <f>IF($B123="","",(IF(Atempts!AB123="","",((HLOOKUP(AB$1,'Assist Tables'!$B$1:$AY$2,2,0))-((Atempts!AB123-1)*10)))))</f>
        <v/>
      </c>
      <c r="AC123" s="6" t="str">
        <f>IF($B123="","",(IF(Atempts!AC123="","",((HLOOKUP(AC$1,'Assist Tables'!$B$1:$AY$2,2,0))-((Atempts!AC123-1)*10)))))</f>
        <v/>
      </c>
      <c r="AD123" s="6" t="str">
        <f>IF($B123="","",(IF(Atempts!AD123="","",((HLOOKUP(AD$1,'Assist Tables'!$B$1:$AY$2,2,0))-((Atempts!AD123-1)*10)))))</f>
        <v/>
      </c>
      <c r="AE123" s="6" t="str">
        <f>IF($B123="","",(IF(Atempts!AE123="","",((HLOOKUP(AE$1,'Assist Tables'!$B$1:$AY$2,2,0))-((Atempts!AE123-1)*10)))))</f>
        <v/>
      </c>
      <c r="AF123" s="6" t="str">
        <f>IF($B123="","",(IF(Atempts!AF123="","",((HLOOKUP(AF$1,'Assist Tables'!$B$1:$AY$2,2,0))-((Atempts!AF123-1)*10)))))</f>
        <v/>
      </c>
      <c r="AG123" s="6" t="str">
        <f>IF($B123="","",(IF(Atempts!AG123="","",((HLOOKUP(AG$1,'Assist Tables'!$B$1:$AY$2,2,0))-((Atempts!AG123-1)*10)))))</f>
        <v/>
      </c>
      <c r="AH123" s="6" t="str">
        <f>IF($B123="","",(IF(Atempts!AH123="","",((HLOOKUP(AH$1,'Assist Tables'!$B$1:$AY$2,2,0))-((Atempts!AH123-1)*10)))))</f>
        <v/>
      </c>
      <c r="AI123" s="6" t="str">
        <f>IF($B123="","",(IF(Atempts!AI123="","",((HLOOKUP(AI$1,'Assist Tables'!$B$1:$AY$2,2,0))-((Atempts!AI123-1)*10)))))</f>
        <v/>
      </c>
      <c r="AJ123" s="6" t="str">
        <f>IF($B123="","",(IF(Atempts!AJ123="","",((HLOOKUP(AJ$1,'Assist Tables'!$B$1:$AY$2,2,0))-((Atempts!AJ123-1)*10)))))</f>
        <v/>
      </c>
      <c r="AK123" s="6" t="str">
        <f>IF($B123="","",(IF(Atempts!AK123="","",((HLOOKUP(AK$1,'Assist Tables'!$B$1:$AY$2,2,0))-((Atempts!AK123-1)*10)))))</f>
        <v/>
      </c>
      <c r="AL123" s="6" t="str">
        <f>IF($B123="","",(IF(Atempts!AL123="","",((HLOOKUP(AL$1,'Assist Tables'!$B$1:$AY$2,2,0))-((Atempts!AL123-1)*10)))))</f>
        <v/>
      </c>
      <c r="AM123" s="6" t="str">
        <f>IF($B123="","",(IF(Atempts!AM123="","",((HLOOKUP(AM$1,'Assist Tables'!$B$1:$AY$2,2,0))-((Atempts!AM123-1)*10)))))</f>
        <v/>
      </c>
      <c r="AN123" s="6" t="str">
        <f>IF($B123="","",(IF(Atempts!AN123="","",((HLOOKUP(AN$1,'Assist Tables'!$B$1:$AY$2,2,0))-((Atempts!AN123-1)*10)))))</f>
        <v/>
      </c>
      <c r="AO123" s="6" t="str">
        <f>IF($B123="","",(IF(Atempts!AO123="","",((HLOOKUP(AO$1,'Assist Tables'!$B$1:$AY$2,2,0))-((Atempts!AO123-1)*10)))))</f>
        <v/>
      </c>
      <c r="AP123" s="6" t="str">
        <f>IF($B123="","",(IF(Atempts!AP123="","",((HLOOKUP(AP$1,'Assist Tables'!$B$1:$AY$2,2,0))-((Atempts!AP123-1)*10)))))</f>
        <v/>
      </c>
      <c r="AQ123" s="6" t="str">
        <f>IF($B123="","",(IF(Atempts!AQ123="","",((HLOOKUP(AQ$1,'Assist Tables'!$B$1:$AY$2,2,0))-((Atempts!AQ123-1)*10)))))</f>
        <v/>
      </c>
      <c r="AR123" s="6" t="str">
        <f>IF($B123="","",(IF(Atempts!AR123="","",((HLOOKUP(AR$1,'Assist Tables'!$B$1:$AY$2,2,0))-((Atempts!AR123-1)*10)))))</f>
        <v/>
      </c>
      <c r="AS123" s="6" t="str">
        <f>IF($B123="","",(IF(Atempts!AS123="","",((HLOOKUP(AS$1,'Assist Tables'!$B$1:$AY$2,2,0))-((Atempts!AS123-1)*10)))))</f>
        <v/>
      </c>
      <c r="AT123" s="6" t="str">
        <f>IF($B123="","",(IF(Atempts!AT123="","",((HLOOKUP(AT$1,'Assist Tables'!$B$1:$AY$2,2,0))-((Atempts!AT123-1)*10)))))</f>
        <v/>
      </c>
      <c r="AU123" s="6" t="str">
        <f>IF($B123="","",(IF(Atempts!AU123="","",((HLOOKUP(AU$1,'Assist Tables'!$B$1:$AY$2,2,0))-((Atempts!AU123-1)*10)))))</f>
        <v/>
      </c>
      <c r="AV123" s="6" t="str">
        <f>IF($B123="","",(IF(Atempts!AV123="","",((HLOOKUP(AV$1,'Assist Tables'!$B$1:$AY$2,2,0))-((Atempts!AV123-1)*10)))))</f>
        <v/>
      </c>
      <c r="AW123" s="6" t="str">
        <f>IF($B123="","",(IF(Atempts!AW123="","",((HLOOKUP(AW$1,'Assist Tables'!$B$1:$AY$2,2,0))-((Atempts!AW123-1)*10)))))</f>
        <v/>
      </c>
      <c r="AX123" s="6" t="str">
        <f>IF($B123="","",(IF(Atempts!AX123="","",((HLOOKUP(AX$1,'Assist Tables'!$B$1:$AY$2,2,0))-((Atempts!AX123-1)*10)))))</f>
        <v/>
      </c>
      <c r="AY123" s="6" t="str">
        <f>IF($B123="","",(IF(Atempts!AY123="","",((HLOOKUP(AY$1,'Assist Tables'!$B$1:$AY$2,2,0))-((Atempts!AY123-1)*10)))))</f>
        <v/>
      </c>
      <c r="AZ123" s="6" t="str">
        <f>IF($B123="","",(IF(Atempts!AZ123="","",((HLOOKUP(AZ$1,'Assist Tables'!$B$1:$AY$2,2,0))-((Atempts!AZ123-1)*10)))))</f>
        <v/>
      </c>
      <c r="BA123" s="2"/>
    </row>
    <row r="124" spans="1:53" ht="14.25" customHeight="1" x14ac:dyDescent="0.25">
      <c r="A124" s="19" t="str">
        <f>IF(Competitors!A124="","",Competitors!A124)</f>
        <v/>
      </c>
      <c r="B124" s="25" t="str">
        <f>IF(Competitors!B124=0,"",Competitors!B124)</f>
        <v/>
      </c>
      <c r="C124" s="6" t="str">
        <f>IF($B124="","",(IF(Atempts!C124="","",((HLOOKUP(C$1,'Assist Tables'!$B$1:$AY$2,2,0))-((Atempts!C124-1)*10)))))</f>
        <v/>
      </c>
      <c r="D124" s="6" t="str">
        <f>IF($B124="","",(IF(Atempts!D124="","",((HLOOKUP(D$1,'Assist Tables'!$B$1:$AY$2,2,0))-((Atempts!D124-1)*10)))))</f>
        <v/>
      </c>
      <c r="E124" s="6" t="str">
        <f>IF($B124="","",(IF(Atempts!E124="","",((HLOOKUP(E$1,'Assist Tables'!$B$1:$AY$2,2,0))-((Atempts!E124-1)*10)))))</f>
        <v/>
      </c>
      <c r="F124" s="6" t="str">
        <f>IF($B124="","",(IF(Atempts!F124="","",((HLOOKUP(F$1,'Assist Tables'!$B$1:$AY$2,2,0))-((Atempts!F124-1)*10)))))</f>
        <v/>
      </c>
      <c r="G124" s="6" t="str">
        <f>IF($B124="","",(IF(Atempts!G124="","",((HLOOKUP(G$1,'Assist Tables'!$B$1:$AY$2,2,0))-((Atempts!G124-1)*10)))))</f>
        <v/>
      </c>
      <c r="H124" s="6" t="str">
        <f>IF($B124="","",(IF(Atempts!H124="","",((HLOOKUP(H$1,'Assist Tables'!$B$1:$AY$2,2,0))-((Atempts!H124-1)*10)))))</f>
        <v/>
      </c>
      <c r="I124" s="6" t="str">
        <f>IF($B124="","",(IF(Atempts!I124="","",((HLOOKUP(I$1,'Assist Tables'!$B$1:$AY$2,2,0))-((Atempts!I124-1)*10)))))</f>
        <v/>
      </c>
      <c r="J124" s="6" t="str">
        <f>IF($B124="","",(IF(Atempts!J124="","",((HLOOKUP(J$1,'Assist Tables'!$B$1:$AY$2,2,0))-((Atempts!J124-1)*10)))))</f>
        <v/>
      </c>
      <c r="K124" s="6" t="str">
        <f>IF($B124="","",(IF(Atempts!K124="","",((HLOOKUP(K$1,'Assist Tables'!$B$1:$AY$2,2,0))-((Atempts!K124-1)*10)))))</f>
        <v/>
      </c>
      <c r="L124" s="6" t="str">
        <f>IF($B124="","",(IF(Atempts!L124="","",((HLOOKUP(L$1,'Assist Tables'!$B$1:$AY$2,2,0))-((Atempts!L124-1)*10)))))</f>
        <v/>
      </c>
      <c r="M124" s="6" t="str">
        <f>IF($B124="","",(IF(Atempts!M124="","",((HLOOKUP(M$1,'Assist Tables'!$B$1:$AY$2,2,0))-((Atempts!M124-1)*10)))))</f>
        <v/>
      </c>
      <c r="N124" s="6" t="str">
        <f>IF($B124="","",(IF(Atempts!N124="","",((HLOOKUP(N$1,'Assist Tables'!$B$1:$AY$2,2,0))-((Atempts!N124-1)*10)))))</f>
        <v/>
      </c>
      <c r="O124" s="6" t="str">
        <f>IF($B124="","",(IF(Atempts!O124="","",((HLOOKUP(O$1,'Assist Tables'!$B$1:$AY$2,2,0))-((Atempts!O124-1)*10)))))</f>
        <v/>
      </c>
      <c r="P124" s="6" t="str">
        <f>IF($B124="","",(IF(Atempts!P124="","",((HLOOKUP(P$1,'Assist Tables'!$B$1:$AY$2,2,0))-((Atempts!P124-1)*10)))))</f>
        <v/>
      </c>
      <c r="Q124" s="6" t="str">
        <f>IF($B124="","",(IF(Atempts!Q124="","",((HLOOKUP(Q$1,'Assist Tables'!$B$1:$AY$2,2,0))-((Atempts!Q124-1)*10)))))</f>
        <v/>
      </c>
      <c r="R124" s="6" t="str">
        <f>IF($B124="","",(IF(Atempts!R124="","",((HLOOKUP(R$1,'Assist Tables'!$B$1:$AY$2,2,0))-((Atempts!R124-1)*10)))))</f>
        <v/>
      </c>
      <c r="S124" s="6" t="str">
        <f>IF($B124="","",(IF(Atempts!S124="","",((HLOOKUP(S$1,'Assist Tables'!$B$1:$AY$2,2,0))-((Atempts!S124-1)*10)))))</f>
        <v/>
      </c>
      <c r="T124" s="6" t="str">
        <f>IF($B124="","",(IF(Atempts!T124="","",((HLOOKUP(T$1,'Assist Tables'!$B$1:$AY$2,2,0))-((Atempts!T124-1)*10)))))</f>
        <v/>
      </c>
      <c r="U124" s="6" t="str">
        <f>IF($B124="","",(IF(Atempts!U124="","",((HLOOKUP(U$1,'Assist Tables'!$B$1:$AY$2,2,0))-((Atempts!U124-1)*10)))))</f>
        <v/>
      </c>
      <c r="V124" s="6" t="str">
        <f>IF($B124="","",(IF(Atempts!V124="","",((HLOOKUP(V$1,'Assist Tables'!$B$1:$AY$2,2,0))-((Atempts!V124-1)*10)))))</f>
        <v/>
      </c>
      <c r="W124" s="6" t="str">
        <f>IF($B124="","",(IF(Atempts!W124="","",((HLOOKUP(W$1,'Assist Tables'!$B$1:$AY$2,2,0))-((Atempts!W124-1)*10)))))</f>
        <v/>
      </c>
      <c r="X124" s="6" t="str">
        <f>IF($B124="","",(IF(Atempts!X124="","",((HLOOKUP(X$1,'Assist Tables'!$B$1:$AY$2,2,0))-((Atempts!X124-1)*10)))))</f>
        <v/>
      </c>
      <c r="Y124" s="6" t="str">
        <f>IF($B124="","",(IF(Atempts!Y124="","",((HLOOKUP(Y$1,'Assist Tables'!$B$1:$AY$2,2,0))-((Atempts!Y124-1)*10)))))</f>
        <v/>
      </c>
      <c r="Z124" s="6" t="str">
        <f>IF($B124="","",(IF(Atempts!Z124="","",((HLOOKUP(Z$1,'Assist Tables'!$B$1:$AY$2,2,0))-((Atempts!Z124-1)*10)))))</f>
        <v/>
      </c>
      <c r="AA124" s="6" t="str">
        <f>IF($B124="","",(IF(Atempts!AA124="","",((HLOOKUP(AA$1,'Assist Tables'!$B$1:$AY$2,2,0))-((Atempts!AA124-1)*10)))))</f>
        <v/>
      </c>
      <c r="AB124" s="6" t="str">
        <f>IF($B124="","",(IF(Atempts!AB124="","",((HLOOKUP(AB$1,'Assist Tables'!$B$1:$AY$2,2,0))-((Atempts!AB124-1)*10)))))</f>
        <v/>
      </c>
      <c r="AC124" s="6" t="str">
        <f>IF($B124="","",(IF(Atempts!AC124="","",((HLOOKUP(AC$1,'Assist Tables'!$B$1:$AY$2,2,0))-((Atempts!AC124-1)*10)))))</f>
        <v/>
      </c>
      <c r="AD124" s="6" t="str">
        <f>IF($B124="","",(IF(Atempts!AD124="","",((HLOOKUP(AD$1,'Assist Tables'!$B$1:$AY$2,2,0))-((Atempts!AD124-1)*10)))))</f>
        <v/>
      </c>
      <c r="AE124" s="6" t="str">
        <f>IF($B124="","",(IF(Atempts!AE124="","",((HLOOKUP(AE$1,'Assist Tables'!$B$1:$AY$2,2,0))-((Atempts!AE124-1)*10)))))</f>
        <v/>
      </c>
      <c r="AF124" s="6" t="str">
        <f>IF($B124="","",(IF(Atempts!AF124="","",((HLOOKUP(AF$1,'Assist Tables'!$B$1:$AY$2,2,0))-((Atempts!AF124-1)*10)))))</f>
        <v/>
      </c>
      <c r="AG124" s="6" t="str">
        <f>IF($B124="","",(IF(Atempts!AG124="","",((HLOOKUP(AG$1,'Assist Tables'!$B$1:$AY$2,2,0))-((Atempts!AG124-1)*10)))))</f>
        <v/>
      </c>
      <c r="AH124" s="6" t="str">
        <f>IF($B124="","",(IF(Atempts!AH124="","",((HLOOKUP(AH$1,'Assist Tables'!$B$1:$AY$2,2,0))-((Atempts!AH124-1)*10)))))</f>
        <v/>
      </c>
      <c r="AI124" s="6" t="str">
        <f>IF($B124="","",(IF(Atempts!AI124="","",((HLOOKUP(AI$1,'Assist Tables'!$B$1:$AY$2,2,0))-((Atempts!AI124-1)*10)))))</f>
        <v/>
      </c>
      <c r="AJ124" s="6" t="str">
        <f>IF($B124="","",(IF(Atempts!AJ124="","",((HLOOKUP(AJ$1,'Assist Tables'!$B$1:$AY$2,2,0))-((Atempts!AJ124-1)*10)))))</f>
        <v/>
      </c>
      <c r="AK124" s="6" t="str">
        <f>IF($B124="","",(IF(Atempts!AK124="","",((HLOOKUP(AK$1,'Assist Tables'!$B$1:$AY$2,2,0))-((Atempts!AK124-1)*10)))))</f>
        <v/>
      </c>
      <c r="AL124" s="6" t="str">
        <f>IF($B124="","",(IF(Atempts!AL124="","",((HLOOKUP(AL$1,'Assist Tables'!$B$1:$AY$2,2,0))-((Atempts!AL124-1)*10)))))</f>
        <v/>
      </c>
      <c r="AM124" s="6" t="str">
        <f>IF($B124="","",(IF(Atempts!AM124="","",((HLOOKUP(AM$1,'Assist Tables'!$B$1:$AY$2,2,0))-((Atempts!AM124-1)*10)))))</f>
        <v/>
      </c>
      <c r="AN124" s="6" t="str">
        <f>IF($B124="","",(IF(Atempts!AN124="","",((HLOOKUP(AN$1,'Assist Tables'!$B$1:$AY$2,2,0))-((Atempts!AN124-1)*10)))))</f>
        <v/>
      </c>
      <c r="AO124" s="6" t="str">
        <f>IF($B124="","",(IF(Atempts!AO124="","",((HLOOKUP(AO$1,'Assist Tables'!$B$1:$AY$2,2,0))-((Atempts!AO124-1)*10)))))</f>
        <v/>
      </c>
      <c r="AP124" s="6" t="str">
        <f>IF($B124="","",(IF(Atempts!AP124="","",((HLOOKUP(AP$1,'Assist Tables'!$B$1:$AY$2,2,0))-((Atempts!AP124-1)*10)))))</f>
        <v/>
      </c>
      <c r="AQ124" s="6" t="str">
        <f>IF($B124="","",(IF(Atempts!AQ124="","",((HLOOKUP(AQ$1,'Assist Tables'!$B$1:$AY$2,2,0))-((Atempts!AQ124-1)*10)))))</f>
        <v/>
      </c>
      <c r="AR124" s="6" t="str">
        <f>IF($B124="","",(IF(Atempts!AR124="","",((HLOOKUP(AR$1,'Assist Tables'!$B$1:$AY$2,2,0))-((Atempts!AR124-1)*10)))))</f>
        <v/>
      </c>
      <c r="AS124" s="6" t="str">
        <f>IF($B124="","",(IF(Atempts!AS124="","",((HLOOKUP(AS$1,'Assist Tables'!$B$1:$AY$2,2,0))-((Atempts!AS124-1)*10)))))</f>
        <v/>
      </c>
      <c r="AT124" s="6" t="str">
        <f>IF($B124="","",(IF(Atempts!AT124="","",((HLOOKUP(AT$1,'Assist Tables'!$B$1:$AY$2,2,0))-((Atempts!AT124-1)*10)))))</f>
        <v/>
      </c>
      <c r="AU124" s="6" t="str">
        <f>IF($B124="","",(IF(Atempts!AU124="","",((HLOOKUP(AU$1,'Assist Tables'!$B$1:$AY$2,2,0))-((Atempts!AU124-1)*10)))))</f>
        <v/>
      </c>
      <c r="AV124" s="6" t="str">
        <f>IF($B124="","",(IF(Atempts!AV124="","",((HLOOKUP(AV$1,'Assist Tables'!$B$1:$AY$2,2,0))-((Atempts!AV124-1)*10)))))</f>
        <v/>
      </c>
      <c r="AW124" s="6" t="str">
        <f>IF($B124="","",(IF(Atempts!AW124="","",((HLOOKUP(AW$1,'Assist Tables'!$B$1:$AY$2,2,0))-((Atempts!AW124-1)*10)))))</f>
        <v/>
      </c>
      <c r="AX124" s="6" t="str">
        <f>IF($B124="","",(IF(Atempts!AX124="","",((HLOOKUP(AX$1,'Assist Tables'!$B$1:$AY$2,2,0))-((Atempts!AX124-1)*10)))))</f>
        <v/>
      </c>
      <c r="AY124" s="6" t="str">
        <f>IF($B124="","",(IF(Atempts!AY124="","",((HLOOKUP(AY$1,'Assist Tables'!$B$1:$AY$2,2,0))-((Atempts!AY124-1)*10)))))</f>
        <v/>
      </c>
      <c r="AZ124" s="6" t="str">
        <f>IF($B124="","",(IF(Atempts!AZ124="","",((HLOOKUP(AZ$1,'Assist Tables'!$B$1:$AY$2,2,0))-((Atempts!AZ124-1)*10)))))</f>
        <v/>
      </c>
      <c r="BA124" s="2"/>
    </row>
    <row r="125" spans="1:53" ht="14.25" customHeight="1" x14ac:dyDescent="0.25">
      <c r="A125" s="19" t="str">
        <f>IF(Competitors!A125="","",Competitors!A125)</f>
        <v/>
      </c>
      <c r="B125" s="25" t="str">
        <f>IF(Competitors!B125=0,"",Competitors!B125)</f>
        <v/>
      </c>
      <c r="C125" s="6" t="str">
        <f>IF($B125="","",(IF(Atempts!C125="","",((HLOOKUP(C$1,'Assist Tables'!$B$1:$AY$2,2,0))-((Atempts!C125-1)*10)))))</f>
        <v/>
      </c>
      <c r="D125" s="6" t="str">
        <f>IF($B125="","",(IF(Atempts!D125="","",((HLOOKUP(D$1,'Assist Tables'!$B$1:$AY$2,2,0))-((Atempts!D125-1)*10)))))</f>
        <v/>
      </c>
      <c r="E125" s="6" t="str">
        <f>IF($B125="","",(IF(Atempts!E125="","",((HLOOKUP(E$1,'Assist Tables'!$B$1:$AY$2,2,0))-((Atempts!E125-1)*10)))))</f>
        <v/>
      </c>
      <c r="F125" s="6" t="str">
        <f>IF($B125="","",(IF(Atempts!F125="","",((HLOOKUP(F$1,'Assist Tables'!$B$1:$AY$2,2,0))-((Atempts!F125-1)*10)))))</f>
        <v/>
      </c>
      <c r="G125" s="6" t="str">
        <f>IF($B125="","",(IF(Atempts!G125="","",((HLOOKUP(G$1,'Assist Tables'!$B$1:$AY$2,2,0))-((Atempts!G125-1)*10)))))</f>
        <v/>
      </c>
      <c r="H125" s="6" t="str">
        <f>IF($B125="","",(IF(Atempts!H125="","",((HLOOKUP(H$1,'Assist Tables'!$B$1:$AY$2,2,0))-((Atempts!H125-1)*10)))))</f>
        <v/>
      </c>
      <c r="I125" s="6" t="str">
        <f>IF($B125="","",(IF(Atempts!I125="","",((HLOOKUP(I$1,'Assist Tables'!$B$1:$AY$2,2,0))-((Atempts!I125-1)*10)))))</f>
        <v/>
      </c>
      <c r="J125" s="6" t="str">
        <f>IF($B125="","",(IF(Atempts!J125="","",((HLOOKUP(J$1,'Assist Tables'!$B$1:$AY$2,2,0))-((Atempts!J125-1)*10)))))</f>
        <v/>
      </c>
      <c r="K125" s="6" t="str">
        <f>IF($B125="","",(IF(Atempts!K125="","",((HLOOKUP(K$1,'Assist Tables'!$B$1:$AY$2,2,0))-((Atempts!K125-1)*10)))))</f>
        <v/>
      </c>
      <c r="L125" s="6" t="str">
        <f>IF($B125="","",(IF(Atempts!L125="","",((HLOOKUP(L$1,'Assist Tables'!$B$1:$AY$2,2,0))-((Atempts!L125-1)*10)))))</f>
        <v/>
      </c>
      <c r="M125" s="6" t="str">
        <f>IF($B125="","",(IF(Atempts!M125="","",((HLOOKUP(M$1,'Assist Tables'!$B$1:$AY$2,2,0))-((Atempts!M125-1)*10)))))</f>
        <v/>
      </c>
      <c r="N125" s="6" t="str">
        <f>IF($B125="","",(IF(Atempts!N125="","",((HLOOKUP(N$1,'Assist Tables'!$B$1:$AY$2,2,0))-((Atempts!N125-1)*10)))))</f>
        <v/>
      </c>
      <c r="O125" s="6" t="str">
        <f>IF($B125="","",(IF(Atempts!O125="","",((HLOOKUP(O$1,'Assist Tables'!$B$1:$AY$2,2,0))-((Atempts!O125-1)*10)))))</f>
        <v/>
      </c>
      <c r="P125" s="6" t="str">
        <f>IF($B125="","",(IF(Atempts!P125="","",((HLOOKUP(P$1,'Assist Tables'!$B$1:$AY$2,2,0))-((Atempts!P125-1)*10)))))</f>
        <v/>
      </c>
      <c r="Q125" s="6" t="str">
        <f>IF($B125="","",(IF(Atempts!Q125="","",((HLOOKUP(Q$1,'Assist Tables'!$B$1:$AY$2,2,0))-((Atempts!Q125-1)*10)))))</f>
        <v/>
      </c>
      <c r="R125" s="6" t="str">
        <f>IF($B125="","",(IF(Atempts!R125="","",((HLOOKUP(R$1,'Assist Tables'!$B$1:$AY$2,2,0))-((Atempts!R125-1)*10)))))</f>
        <v/>
      </c>
      <c r="S125" s="6" t="str">
        <f>IF($B125="","",(IF(Atempts!S125="","",((HLOOKUP(S$1,'Assist Tables'!$B$1:$AY$2,2,0))-((Atempts!S125-1)*10)))))</f>
        <v/>
      </c>
      <c r="T125" s="6" t="str">
        <f>IF($B125="","",(IF(Atempts!T125="","",((HLOOKUP(T$1,'Assist Tables'!$B$1:$AY$2,2,0))-((Atempts!T125-1)*10)))))</f>
        <v/>
      </c>
      <c r="U125" s="6" t="str">
        <f>IF($B125="","",(IF(Atempts!U125="","",((HLOOKUP(U$1,'Assist Tables'!$B$1:$AY$2,2,0))-((Atempts!U125-1)*10)))))</f>
        <v/>
      </c>
      <c r="V125" s="6" t="str">
        <f>IF($B125="","",(IF(Atempts!V125="","",((HLOOKUP(V$1,'Assist Tables'!$B$1:$AY$2,2,0))-((Atempts!V125-1)*10)))))</f>
        <v/>
      </c>
      <c r="W125" s="6" t="str">
        <f>IF($B125="","",(IF(Atempts!W125="","",((HLOOKUP(W$1,'Assist Tables'!$B$1:$AY$2,2,0))-((Atempts!W125-1)*10)))))</f>
        <v/>
      </c>
      <c r="X125" s="6" t="str">
        <f>IF($B125="","",(IF(Atempts!X125="","",((HLOOKUP(X$1,'Assist Tables'!$B$1:$AY$2,2,0))-((Atempts!X125-1)*10)))))</f>
        <v/>
      </c>
      <c r="Y125" s="6" t="str">
        <f>IF($B125="","",(IF(Atempts!Y125="","",((HLOOKUP(Y$1,'Assist Tables'!$B$1:$AY$2,2,0))-((Atempts!Y125-1)*10)))))</f>
        <v/>
      </c>
      <c r="Z125" s="6" t="str">
        <f>IF($B125="","",(IF(Atempts!Z125="","",((HLOOKUP(Z$1,'Assist Tables'!$B$1:$AY$2,2,0))-((Atempts!Z125-1)*10)))))</f>
        <v/>
      </c>
      <c r="AA125" s="6" t="str">
        <f>IF($B125="","",(IF(Atempts!AA125="","",((HLOOKUP(AA$1,'Assist Tables'!$B$1:$AY$2,2,0))-((Atempts!AA125-1)*10)))))</f>
        <v/>
      </c>
      <c r="AB125" s="6" t="str">
        <f>IF($B125="","",(IF(Atempts!AB125="","",((HLOOKUP(AB$1,'Assist Tables'!$B$1:$AY$2,2,0))-((Atempts!AB125-1)*10)))))</f>
        <v/>
      </c>
      <c r="AC125" s="6" t="str">
        <f>IF($B125="","",(IF(Atempts!AC125="","",((HLOOKUP(AC$1,'Assist Tables'!$B$1:$AY$2,2,0))-((Atempts!AC125-1)*10)))))</f>
        <v/>
      </c>
      <c r="AD125" s="6" t="str">
        <f>IF($B125="","",(IF(Atempts!AD125="","",((HLOOKUP(AD$1,'Assist Tables'!$B$1:$AY$2,2,0))-((Atempts!AD125-1)*10)))))</f>
        <v/>
      </c>
      <c r="AE125" s="6" t="str">
        <f>IF($B125="","",(IF(Atempts!AE125="","",((HLOOKUP(AE$1,'Assist Tables'!$B$1:$AY$2,2,0))-((Atempts!AE125-1)*10)))))</f>
        <v/>
      </c>
      <c r="AF125" s="6" t="str">
        <f>IF($B125="","",(IF(Atempts!AF125="","",((HLOOKUP(AF$1,'Assist Tables'!$B$1:$AY$2,2,0))-((Atempts!AF125-1)*10)))))</f>
        <v/>
      </c>
      <c r="AG125" s="6" t="str">
        <f>IF($B125="","",(IF(Atempts!AG125="","",((HLOOKUP(AG$1,'Assist Tables'!$B$1:$AY$2,2,0))-((Atempts!AG125-1)*10)))))</f>
        <v/>
      </c>
      <c r="AH125" s="6" t="str">
        <f>IF($B125="","",(IF(Atempts!AH125="","",((HLOOKUP(AH$1,'Assist Tables'!$B$1:$AY$2,2,0))-((Atempts!AH125-1)*10)))))</f>
        <v/>
      </c>
      <c r="AI125" s="6" t="str">
        <f>IF($B125="","",(IF(Atempts!AI125="","",((HLOOKUP(AI$1,'Assist Tables'!$B$1:$AY$2,2,0))-((Atempts!AI125-1)*10)))))</f>
        <v/>
      </c>
      <c r="AJ125" s="6" t="str">
        <f>IF($B125="","",(IF(Atempts!AJ125="","",((HLOOKUP(AJ$1,'Assist Tables'!$B$1:$AY$2,2,0))-((Atempts!AJ125-1)*10)))))</f>
        <v/>
      </c>
      <c r="AK125" s="6" t="str">
        <f>IF($B125="","",(IF(Atempts!AK125="","",((HLOOKUP(AK$1,'Assist Tables'!$B$1:$AY$2,2,0))-((Atempts!AK125-1)*10)))))</f>
        <v/>
      </c>
      <c r="AL125" s="6" t="str">
        <f>IF($B125="","",(IF(Atempts!AL125="","",((HLOOKUP(AL$1,'Assist Tables'!$B$1:$AY$2,2,0))-((Atempts!AL125-1)*10)))))</f>
        <v/>
      </c>
      <c r="AM125" s="6" t="str">
        <f>IF($B125="","",(IF(Atempts!AM125="","",((HLOOKUP(AM$1,'Assist Tables'!$B$1:$AY$2,2,0))-((Atempts!AM125-1)*10)))))</f>
        <v/>
      </c>
      <c r="AN125" s="6" t="str">
        <f>IF($B125="","",(IF(Atempts!AN125="","",((HLOOKUP(AN$1,'Assist Tables'!$B$1:$AY$2,2,0))-((Atempts!AN125-1)*10)))))</f>
        <v/>
      </c>
      <c r="AO125" s="6" t="str">
        <f>IF($B125="","",(IF(Atempts!AO125="","",((HLOOKUP(AO$1,'Assist Tables'!$B$1:$AY$2,2,0))-((Atempts!AO125-1)*10)))))</f>
        <v/>
      </c>
      <c r="AP125" s="6" t="str">
        <f>IF($B125="","",(IF(Atempts!AP125="","",((HLOOKUP(AP$1,'Assist Tables'!$B$1:$AY$2,2,0))-((Atempts!AP125-1)*10)))))</f>
        <v/>
      </c>
      <c r="AQ125" s="6" t="str">
        <f>IF($B125="","",(IF(Atempts!AQ125="","",((HLOOKUP(AQ$1,'Assist Tables'!$B$1:$AY$2,2,0))-((Atempts!AQ125-1)*10)))))</f>
        <v/>
      </c>
      <c r="AR125" s="6" t="str">
        <f>IF($B125="","",(IF(Atempts!AR125="","",((HLOOKUP(AR$1,'Assist Tables'!$B$1:$AY$2,2,0))-((Atempts!AR125-1)*10)))))</f>
        <v/>
      </c>
      <c r="AS125" s="6" t="str">
        <f>IF($B125="","",(IF(Atempts!AS125="","",((HLOOKUP(AS$1,'Assist Tables'!$B$1:$AY$2,2,0))-((Atempts!AS125-1)*10)))))</f>
        <v/>
      </c>
      <c r="AT125" s="6" t="str">
        <f>IF($B125="","",(IF(Atempts!AT125="","",((HLOOKUP(AT$1,'Assist Tables'!$B$1:$AY$2,2,0))-((Atempts!AT125-1)*10)))))</f>
        <v/>
      </c>
      <c r="AU125" s="6" t="str">
        <f>IF($B125="","",(IF(Atempts!AU125="","",((HLOOKUP(AU$1,'Assist Tables'!$B$1:$AY$2,2,0))-((Atempts!AU125-1)*10)))))</f>
        <v/>
      </c>
      <c r="AV125" s="6" t="str">
        <f>IF($B125="","",(IF(Atempts!AV125="","",((HLOOKUP(AV$1,'Assist Tables'!$B$1:$AY$2,2,0))-((Atempts!AV125-1)*10)))))</f>
        <v/>
      </c>
      <c r="AW125" s="6" t="str">
        <f>IF($B125="","",(IF(Atempts!AW125="","",((HLOOKUP(AW$1,'Assist Tables'!$B$1:$AY$2,2,0))-((Atempts!AW125-1)*10)))))</f>
        <v/>
      </c>
      <c r="AX125" s="6" t="str">
        <f>IF($B125="","",(IF(Atempts!AX125="","",((HLOOKUP(AX$1,'Assist Tables'!$B$1:$AY$2,2,0))-((Atempts!AX125-1)*10)))))</f>
        <v/>
      </c>
      <c r="AY125" s="6" t="str">
        <f>IF($B125="","",(IF(Atempts!AY125="","",((HLOOKUP(AY$1,'Assist Tables'!$B$1:$AY$2,2,0))-((Atempts!AY125-1)*10)))))</f>
        <v/>
      </c>
      <c r="AZ125" s="6" t="str">
        <f>IF($B125="","",(IF(Atempts!AZ125="","",((HLOOKUP(AZ$1,'Assist Tables'!$B$1:$AY$2,2,0))-((Atempts!AZ125-1)*10)))))</f>
        <v/>
      </c>
      <c r="BA125" s="2"/>
    </row>
    <row r="126" spans="1:53" ht="14.25" customHeight="1" x14ac:dyDescent="0.25">
      <c r="A126" s="19" t="str">
        <f>IF(Competitors!A126="","",Competitors!A126)</f>
        <v/>
      </c>
      <c r="B126" s="25" t="str">
        <f>IF(Competitors!B126=0,"",Competitors!B126)</f>
        <v/>
      </c>
      <c r="C126" s="6" t="str">
        <f>IF($B126="","",(IF(Atempts!C126="","",((HLOOKUP(C$1,'Assist Tables'!$B$1:$AY$2,2,0))-((Atempts!C126-1)*10)))))</f>
        <v/>
      </c>
      <c r="D126" s="6" t="str">
        <f>IF($B126="","",(IF(Atempts!D126="","",((HLOOKUP(D$1,'Assist Tables'!$B$1:$AY$2,2,0))-((Atempts!D126-1)*10)))))</f>
        <v/>
      </c>
      <c r="E126" s="6" t="str">
        <f>IF($B126="","",(IF(Atempts!E126="","",((HLOOKUP(E$1,'Assist Tables'!$B$1:$AY$2,2,0))-((Atempts!E126-1)*10)))))</f>
        <v/>
      </c>
      <c r="F126" s="6" t="str">
        <f>IF($B126="","",(IF(Atempts!F126="","",((HLOOKUP(F$1,'Assist Tables'!$B$1:$AY$2,2,0))-((Atempts!F126-1)*10)))))</f>
        <v/>
      </c>
      <c r="G126" s="6" t="str">
        <f>IF($B126="","",(IF(Atempts!G126="","",((HLOOKUP(G$1,'Assist Tables'!$B$1:$AY$2,2,0))-((Atempts!G126-1)*10)))))</f>
        <v/>
      </c>
      <c r="H126" s="6" t="str">
        <f>IF($B126="","",(IF(Atempts!H126="","",((HLOOKUP(H$1,'Assist Tables'!$B$1:$AY$2,2,0))-((Atempts!H126-1)*10)))))</f>
        <v/>
      </c>
      <c r="I126" s="6" t="str">
        <f>IF($B126="","",(IF(Atempts!I126="","",((HLOOKUP(I$1,'Assist Tables'!$B$1:$AY$2,2,0))-((Atempts!I126-1)*10)))))</f>
        <v/>
      </c>
      <c r="J126" s="6" t="str">
        <f>IF($B126="","",(IF(Atempts!J126="","",((HLOOKUP(J$1,'Assist Tables'!$B$1:$AY$2,2,0))-((Atempts!J126-1)*10)))))</f>
        <v/>
      </c>
      <c r="K126" s="6" t="str">
        <f>IF($B126="","",(IF(Atempts!K126="","",((HLOOKUP(K$1,'Assist Tables'!$B$1:$AY$2,2,0))-((Atempts!K126-1)*10)))))</f>
        <v/>
      </c>
      <c r="L126" s="6" t="str">
        <f>IF($B126="","",(IF(Atempts!L126="","",((HLOOKUP(L$1,'Assist Tables'!$B$1:$AY$2,2,0))-((Atempts!L126-1)*10)))))</f>
        <v/>
      </c>
      <c r="M126" s="6" t="str">
        <f>IF($B126="","",(IF(Atempts!M126="","",((HLOOKUP(M$1,'Assist Tables'!$B$1:$AY$2,2,0))-((Atempts!M126-1)*10)))))</f>
        <v/>
      </c>
      <c r="N126" s="6" t="str">
        <f>IF($B126="","",(IF(Atempts!N126="","",((HLOOKUP(N$1,'Assist Tables'!$B$1:$AY$2,2,0))-((Atempts!N126-1)*10)))))</f>
        <v/>
      </c>
      <c r="O126" s="6" t="str">
        <f>IF($B126="","",(IF(Atempts!O126="","",((HLOOKUP(O$1,'Assist Tables'!$B$1:$AY$2,2,0))-((Atempts!O126-1)*10)))))</f>
        <v/>
      </c>
      <c r="P126" s="6" t="str">
        <f>IF($B126="","",(IF(Atempts!P126="","",((HLOOKUP(P$1,'Assist Tables'!$B$1:$AY$2,2,0))-((Atempts!P126-1)*10)))))</f>
        <v/>
      </c>
      <c r="Q126" s="6" t="str">
        <f>IF($B126="","",(IF(Atempts!Q126="","",((HLOOKUP(Q$1,'Assist Tables'!$B$1:$AY$2,2,0))-((Atempts!Q126-1)*10)))))</f>
        <v/>
      </c>
      <c r="R126" s="6" t="str">
        <f>IF($B126="","",(IF(Atempts!R126="","",((HLOOKUP(R$1,'Assist Tables'!$B$1:$AY$2,2,0))-((Atempts!R126-1)*10)))))</f>
        <v/>
      </c>
      <c r="S126" s="6" t="str">
        <f>IF($B126="","",(IF(Atempts!S126="","",((HLOOKUP(S$1,'Assist Tables'!$B$1:$AY$2,2,0))-((Atempts!S126-1)*10)))))</f>
        <v/>
      </c>
      <c r="T126" s="6" t="str">
        <f>IF($B126="","",(IF(Atempts!T126="","",((HLOOKUP(T$1,'Assist Tables'!$B$1:$AY$2,2,0))-((Atempts!T126-1)*10)))))</f>
        <v/>
      </c>
      <c r="U126" s="6" t="str">
        <f>IF($B126="","",(IF(Atempts!U126="","",((HLOOKUP(U$1,'Assist Tables'!$B$1:$AY$2,2,0))-((Atempts!U126-1)*10)))))</f>
        <v/>
      </c>
      <c r="V126" s="6" t="str">
        <f>IF($B126="","",(IF(Atempts!V126="","",((HLOOKUP(V$1,'Assist Tables'!$B$1:$AY$2,2,0))-((Atempts!V126-1)*10)))))</f>
        <v/>
      </c>
      <c r="W126" s="6" t="str">
        <f>IF($B126="","",(IF(Atempts!W126="","",((HLOOKUP(W$1,'Assist Tables'!$B$1:$AY$2,2,0))-((Atempts!W126-1)*10)))))</f>
        <v/>
      </c>
      <c r="X126" s="6" t="str">
        <f>IF($B126="","",(IF(Atempts!X126="","",((HLOOKUP(X$1,'Assist Tables'!$B$1:$AY$2,2,0))-((Atempts!X126-1)*10)))))</f>
        <v/>
      </c>
      <c r="Y126" s="6" t="str">
        <f>IF($B126="","",(IF(Atempts!Y126="","",((HLOOKUP(Y$1,'Assist Tables'!$B$1:$AY$2,2,0))-((Atempts!Y126-1)*10)))))</f>
        <v/>
      </c>
      <c r="Z126" s="6" t="str">
        <f>IF($B126="","",(IF(Atempts!Z126="","",((HLOOKUP(Z$1,'Assist Tables'!$B$1:$AY$2,2,0))-((Atempts!Z126-1)*10)))))</f>
        <v/>
      </c>
      <c r="AA126" s="6" t="str">
        <f>IF($B126="","",(IF(Atempts!AA126="","",((HLOOKUP(AA$1,'Assist Tables'!$B$1:$AY$2,2,0))-((Atempts!AA126-1)*10)))))</f>
        <v/>
      </c>
      <c r="AB126" s="6" t="str">
        <f>IF($B126="","",(IF(Atempts!AB126="","",((HLOOKUP(AB$1,'Assist Tables'!$B$1:$AY$2,2,0))-((Atempts!AB126-1)*10)))))</f>
        <v/>
      </c>
      <c r="AC126" s="6" t="str">
        <f>IF($B126="","",(IF(Atempts!AC126="","",((HLOOKUP(AC$1,'Assist Tables'!$B$1:$AY$2,2,0))-((Atempts!AC126-1)*10)))))</f>
        <v/>
      </c>
      <c r="AD126" s="6" t="str">
        <f>IF($B126="","",(IF(Atempts!AD126="","",((HLOOKUP(AD$1,'Assist Tables'!$B$1:$AY$2,2,0))-((Atempts!AD126-1)*10)))))</f>
        <v/>
      </c>
      <c r="AE126" s="6" t="str">
        <f>IF($B126="","",(IF(Atempts!AE126="","",((HLOOKUP(AE$1,'Assist Tables'!$B$1:$AY$2,2,0))-((Atempts!AE126-1)*10)))))</f>
        <v/>
      </c>
      <c r="AF126" s="6" t="str">
        <f>IF($B126="","",(IF(Atempts!AF126="","",((HLOOKUP(AF$1,'Assist Tables'!$B$1:$AY$2,2,0))-((Atempts!AF126-1)*10)))))</f>
        <v/>
      </c>
      <c r="AG126" s="6" t="str">
        <f>IF($B126="","",(IF(Atempts!AG126="","",((HLOOKUP(AG$1,'Assist Tables'!$B$1:$AY$2,2,0))-((Atempts!AG126-1)*10)))))</f>
        <v/>
      </c>
      <c r="AH126" s="6" t="str">
        <f>IF($B126="","",(IF(Atempts!AH126="","",((HLOOKUP(AH$1,'Assist Tables'!$B$1:$AY$2,2,0))-((Atempts!AH126-1)*10)))))</f>
        <v/>
      </c>
      <c r="AI126" s="6" t="str">
        <f>IF($B126="","",(IF(Atempts!AI126="","",((HLOOKUP(AI$1,'Assist Tables'!$B$1:$AY$2,2,0))-((Atempts!AI126-1)*10)))))</f>
        <v/>
      </c>
      <c r="AJ126" s="6" t="str">
        <f>IF($B126="","",(IF(Atempts!AJ126="","",((HLOOKUP(AJ$1,'Assist Tables'!$B$1:$AY$2,2,0))-((Atempts!AJ126-1)*10)))))</f>
        <v/>
      </c>
      <c r="AK126" s="6" t="str">
        <f>IF($B126="","",(IF(Atempts!AK126="","",((HLOOKUP(AK$1,'Assist Tables'!$B$1:$AY$2,2,0))-((Atempts!AK126-1)*10)))))</f>
        <v/>
      </c>
      <c r="AL126" s="6" t="str">
        <f>IF($B126="","",(IF(Atempts!AL126="","",((HLOOKUP(AL$1,'Assist Tables'!$B$1:$AY$2,2,0))-((Atempts!AL126-1)*10)))))</f>
        <v/>
      </c>
      <c r="AM126" s="6" t="str">
        <f>IF($B126="","",(IF(Atempts!AM126="","",((HLOOKUP(AM$1,'Assist Tables'!$B$1:$AY$2,2,0))-((Atempts!AM126-1)*10)))))</f>
        <v/>
      </c>
      <c r="AN126" s="6" t="str">
        <f>IF($B126="","",(IF(Atempts!AN126="","",((HLOOKUP(AN$1,'Assist Tables'!$B$1:$AY$2,2,0))-((Atempts!AN126-1)*10)))))</f>
        <v/>
      </c>
      <c r="AO126" s="6" t="str">
        <f>IF($B126="","",(IF(Atempts!AO126="","",((HLOOKUP(AO$1,'Assist Tables'!$B$1:$AY$2,2,0))-((Atempts!AO126-1)*10)))))</f>
        <v/>
      </c>
      <c r="AP126" s="6" t="str">
        <f>IF($B126="","",(IF(Atempts!AP126="","",((HLOOKUP(AP$1,'Assist Tables'!$B$1:$AY$2,2,0))-((Atempts!AP126-1)*10)))))</f>
        <v/>
      </c>
      <c r="AQ126" s="6" t="str">
        <f>IF($B126="","",(IF(Atempts!AQ126="","",((HLOOKUP(AQ$1,'Assist Tables'!$B$1:$AY$2,2,0))-((Atempts!AQ126-1)*10)))))</f>
        <v/>
      </c>
      <c r="AR126" s="6" t="str">
        <f>IF($B126="","",(IF(Atempts!AR126="","",((HLOOKUP(AR$1,'Assist Tables'!$B$1:$AY$2,2,0))-((Atempts!AR126-1)*10)))))</f>
        <v/>
      </c>
      <c r="AS126" s="6" t="str">
        <f>IF($B126="","",(IF(Atempts!AS126="","",((HLOOKUP(AS$1,'Assist Tables'!$B$1:$AY$2,2,0))-((Atempts!AS126-1)*10)))))</f>
        <v/>
      </c>
      <c r="AT126" s="6" t="str">
        <f>IF($B126="","",(IF(Atempts!AT126="","",((HLOOKUP(AT$1,'Assist Tables'!$B$1:$AY$2,2,0))-((Atempts!AT126-1)*10)))))</f>
        <v/>
      </c>
      <c r="AU126" s="6" t="str">
        <f>IF($B126="","",(IF(Atempts!AU126="","",((HLOOKUP(AU$1,'Assist Tables'!$B$1:$AY$2,2,0))-((Atempts!AU126-1)*10)))))</f>
        <v/>
      </c>
      <c r="AV126" s="6" t="str">
        <f>IF($B126="","",(IF(Atempts!AV126="","",((HLOOKUP(AV$1,'Assist Tables'!$B$1:$AY$2,2,0))-((Atempts!AV126-1)*10)))))</f>
        <v/>
      </c>
      <c r="AW126" s="6" t="str">
        <f>IF($B126="","",(IF(Atempts!AW126="","",((HLOOKUP(AW$1,'Assist Tables'!$B$1:$AY$2,2,0))-((Atempts!AW126-1)*10)))))</f>
        <v/>
      </c>
      <c r="AX126" s="6" t="str">
        <f>IF($B126="","",(IF(Atempts!AX126="","",((HLOOKUP(AX$1,'Assist Tables'!$B$1:$AY$2,2,0))-((Atempts!AX126-1)*10)))))</f>
        <v/>
      </c>
      <c r="AY126" s="6" t="str">
        <f>IF($B126="","",(IF(Atempts!AY126="","",((HLOOKUP(AY$1,'Assist Tables'!$B$1:$AY$2,2,0))-((Atempts!AY126-1)*10)))))</f>
        <v/>
      </c>
      <c r="AZ126" s="6" t="str">
        <f>IF($B126="","",(IF(Atempts!AZ126="","",((HLOOKUP(AZ$1,'Assist Tables'!$B$1:$AY$2,2,0))-((Atempts!AZ126-1)*10)))))</f>
        <v/>
      </c>
      <c r="BA126" s="2"/>
    </row>
    <row r="127" spans="1:53" ht="14.25" customHeight="1" x14ac:dyDescent="0.25">
      <c r="A127" s="19" t="str">
        <f>IF(Competitors!A127="","",Competitors!A127)</f>
        <v/>
      </c>
      <c r="B127" s="25" t="str">
        <f>IF(Competitors!B127=0,"",Competitors!B127)</f>
        <v/>
      </c>
      <c r="C127" s="6" t="str">
        <f>IF($B127="","",(IF(Atempts!C127="","",((HLOOKUP(C$1,'Assist Tables'!$B$1:$AY$2,2,0))-((Atempts!C127-1)*10)))))</f>
        <v/>
      </c>
      <c r="D127" s="6" t="str">
        <f>IF($B127="","",(IF(Atempts!D127="","",((HLOOKUP(D$1,'Assist Tables'!$B$1:$AY$2,2,0))-((Atempts!D127-1)*10)))))</f>
        <v/>
      </c>
      <c r="E127" s="6" t="str">
        <f>IF($B127="","",(IF(Atempts!E127="","",((HLOOKUP(E$1,'Assist Tables'!$B$1:$AY$2,2,0))-((Atempts!E127-1)*10)))))</f>
        <v/>
      </c>
      <c r="F127" s="6" t="str">
        <f>IF($B127="","",(IF(Atempts!F127="","",((HLOOKUP(F$1,'Assist Tables'!$B$1:$AY$2,2,0))-((Atempts!F127-1)*10)))))</f>
        <v/>
      </c>
      <c r="G127" s="6" t="str">
        <f>IF($B127="","",(IF(Atempts!G127="","",((HLOOKUP(G$1,'Assist Tables'!$B$1:$AY$2,2,0))-((Atempts!G127-1)*10)))))</f>
        <v/>
      </c>
      <c r="H127" s="6" t="str">
        <f>IF($B127="","",(IF(Atempts!H127="","",((HLOOKUP(H$1,'Assist Tables'!$B$1:$AY$2,2,0))-((Atempts!H127-1)*10)))))</f>
        <v/>
      </c>
      <c r="I127" s="6" t="str">
        <f>IF($B127="","",(IF(Atempts!I127="","",((HLOOKUP(I$1,'Assist Tables'!$B$1:$AY$2,2,0))-((Atempts!I127-1)*10)))))</f>
        <v/>
      </c>
      <c r="J127" s="6" t="str">
        <f>IF($B127="","",(IF(Atempts!J127="","",((HLOOKUP(J$1,'Assist Tables'!$B$1:$AY$2,2,0))-((Atempts!J127-1)*10)))))</f>
        <v/>
      </c>
      <c r="K127" s="6" t="str">
        <f>IF($B127="","",(IF(Atempts!K127="","",((HLOOKUP(K$1,'Assist Tables'!$B$1:$AY$2,2,0))-((Atempts!K127-1)*10)))))</f>
        <v/>
      </c>
      <c r="L127" s="6" t="str">
        <f>IF($B127="","",(IF(Atempts!L127="","",((HLOOKUP(L$1,'Assist Tables'!$B$1:$AY$2,2,0))-((Atempts!L127-1)*10)))))</f>
        <v/>
      </c>
      <c r="M127" s="6" t="str">
        <f>IF($B127="","",(IF(Atempts!M127="","",((HLOOKUP(M$1,'Assist Tables'!$B$1:$AY$2,2,0))-((Atempts!M127-1)*10)))))</f>
        <v/>
      </c>
      <c r="N127" s="6" t="str">
        <f>IF($B127="","",(IF(Atempts!N127="","",((HLOOKUP(N$1,'Assist Tables'!$B$1:$AY$2,2,0))-((Atempts!N127-1)*10)))))</f>
        <v/>
      </c>
      <c r="O127" s="6" t="str">
        <f>IF($B127="","",(IF(Atempts!O127="","",((HLOOKUP(O$1,'Assist Tables'!$B$1:$AY$2,2,0))-((Atempts!O127-1)*10)))))</f>
        <v/>
      </c>
      <c r="P127" s="6" t="str">
        <f>IF($B127="","",(IF(Atempts!P127="","",((HLOOKUP(P$1,'Assist Tables'!$B$1:$AY$2,2,0))-((Atempts!P127-1)*10)))))</f>
        <v/>
      </c>
      <c r="Q127" s="6" t="str">
        <f>IF($B127="","",(IF(Atempts!Q127="","",((HLOOKUP(Q$1,'Assist Tables'!$B$1:$AY$2,2,0))-((Atempts!Q127-1)*10)))))</f>
        <v/>
      </c>
      <c r="R127" s="6" t="str">
        <f>IF($B127="","",(IF(Atempts!R127="","",((HLOOKUP(R$1,'Assist Tables'!$B$1:$AY$2,2,0))-((Atempts!R127-1)*10)))))</f>
        <v/>
      </c>
      <c r="S127" s="6" t="str">
        <f>IF($B127="","",(IF(Atempts!S127="","",((HLOOKUP(S$1,'Assist Tables'!$B$1:$AY$2,2,0))-((Atempts!S127-1)*10)))))</f>
        <v/>
      </c>
      <c r="T127" s="6" t="str">
        <f>IF($B127="","",(IF(Atempts!T127="","",((HLOOKUP(T$1,'Assist Tables'!$B$1:$AY$2,2,0))-((Atempts!T127-1)*10)))))</f>
        <v/>
      </c>
      <c r="U127" s="6" t="str">
        <f>IF($B127="","",(IF(Atempts!U127="","",((HLOOKUP(U$1,'Assist Tables'!$B$1:$AY$2,2,0))-((Atempts!U127-1)*10)))))</f>
        <v/>
      </c>
      <c r="V127" s="6" t="str">
        <f>IF($B127="","",(IF(Atempts!V127="","",((HLOOKUP(V$1,'Assist Tables'!$B$1:$AY$2,2,0))-((Atempts!V127-1)*10)))))</f>
        <v/>
      </c>
      <c r="W127" s="6" t="str">
        <f>IF($B127="","",(IF(Atempts!W127="","",((HLOOKUP(W$1,'Assist Tables'!$B$1:$AY$2,2,0))-((Atempts!W127-1)*10)))))</f>
        <v/>
      </c>
      <c r="X127" s="6" t="str">
        <f>IF($B127="","",(IF(Atempts!X127="","",((HLOOKUP(X$1,'Assist Tables'!$B$1:$AY$2,2,0))-((Atempts!X127-1)*10)))))</f>
        <v/>
      </c>
      <c r="Y127" s="6" t="str">
        <f>IF($B127="","",(IF(Atempts!Y127="","",((HLOOKUP(Y$1,'Assist Tables'!$B$1:$AY$2,2,0))-((Atempts!Y127-1)*10)))))</f>
        <v/>
      </c>
      <c r="Z127" s="6" t="str">
        <f>IF($B127="","",(IF(Atempts!Z127="","",((HLOOKUP(Z$1,'Assist Tables'!$B$1:$AY$2,2,0))-((Atempts!Z127-1)*10)))))</f>
        <v/>
      </c>
      <c r="AA127" s="6" t="str">
        <f>IF($B127="","",(IF(Atempts!AA127="","",((HLOOKUP(AA$1,'Assist Tables'!$B$1:$AY$2,2,0))-((Atempts!AA127-1)*10)))))</f>
        <v/>
      </c>
      <c r="AB127" s="6" t="str">
        <f>IF($B127="","",(IF(Atempts!AB127="","",((HLOOKUP(AB$1,'Assist Tables'!$B$1:$AY$2,2,0))-((Atempts!AB127-1)*10)))))</f>
        <v/>
      </c>
      <c r="AC127" s="6" t="str">
        <f>IF($B127="","",(IF(Atempts!AC127="","",((HLOOKUP(AC$1,'Assist Tables'!$B$1:$AY$2,2,0))-((Atempts!AC127-1)*10)))))</f>
        <v/>
      </c>
      <c r="AD127" s="6" t="str">
        <f>IF($B127="","",(IF(Atempts!AD127="","",((HLOOKUP(AD$1,'Assist Tables'!$B$1:$AY$2,2,0))-((Atempts!AD127-1)*10)))))</f>
        <v/>
      </c>
      <c r="AE127" s="6" t="str">
        <f>IF($B127="","",(IF(Atempts!AE127="","",((HLOOKUP(AE$1,'Assist Tables'!$B$1:$AY$2,2,0))-((Atempts!AE127-1)*10)))))</f>
        <v/>
      </c>
      <c r="AF127" s="6" t="str">
        <f>IF($B127="","",(IF(Atempts!AF127="","",((HLOOKUP(AF$1,'Assist Tables'!$B$1:$AY$2,2,0))-((Atempts!AF127-1)*10)))))</f>
        <v/>
      </c>
      <c r="AG127" s="6" t="str">
        <f>IF($B127="","",(IF(Atempts!AG127="","",((HLOOKUP(AG$1,'Assist Tables'!$B$1:$AY$2,2,0))-((Atempts!AG127-1)*10)))))</f>
        <v/>
      </c>
      <c r="AH127" s="6" t="str">
        <f>IF($B127="","",(IF(Atempts!AH127="","",((HLOOKUP(AH$1,'Assist Tables'!$B$1:$AY$2,2,0))-((Atempts!AH127-1)*10)))))</f>
        <v/>
      </c>
      <c r="AI127" s="6" t="str">
        <f>IF($B127="","",(IF(Atempts!AI127="","",((HLOOKUP(AI$1,'Assist Tables'!$B$1:$AY$2,2,0))-((Atempts!AI127-1)*10)))))</f>
        <v/>
      </c>
      <c r="AJ127" s="6" t="str">
        <f>IF($B127="","",(IF(Atempts!AJ127="","",((HLOOKUP(AJ$1,'Assist Tables'!$B$1:$AY$2,2,0))-((Atempts!AJ127-1)*10)))))</f>
        <v/>
      </c>
      <c r="AK127" s="6" t="str">
        <f>IF($B127="","",(IF(Atempts!AK127="","",((HLOOKUP(AK$1,'Assist Tables'!$B$1:$AY$2,2,0))-((Atempts!AK127-1)*10)))))</f>
        <v/>
      </c>
      <c r="AL127" s="6" t="str">
        <f>IF($B127="","",(IF(Atempts!AL127="","",((HLOOKUP(AL$1,'Assist Tables'!$B$1:$AY$2,2,0))-((Atempts!AL127-1)*10)))))</f>
        <v/>
      </c>
      <c r="AM127" s="6" t="str">
        <f>IF($B127="","",(IF(Atempts!AM127="","",((HLOOKUP(AM$1,'Assist Tables'!$B$1:$AY$2,2,0))-((Atempts!AM127-1)*10)))))</f>
        <v/>
      </c>
      <c r="AN127" s="6" t="str">
        <f>IF($B127="","",(IF(Atempts!AN127="","",((HLOOKUP(AN$1,'Assist Tables'!$B$1:$AY$2,2,0))-((Atempts!AN127-1)*10)))))</f>
        <v/>
      </c>
      <c r="AO127" s="6" t="str">
        <f>IF($B127="","",(IF(Atempts!AO127="","",((HLOOKUP(AO$1,'Assist Tables'!$B$1:$AY$2,2,0))-((Atempts!AO127-1)*10)))))</f>
        <v/>
      </c>
      <c r="AP127" s="6" t="str">
        <f>IF($B127="","",(IF(Atempts!AP127="","",((HLOOKUP(AP$1,'Assist Tables'!$B$1:$AY$2,2,0))-((Atempts!AP127-1)*10)))))</f>
        <v/>
      </c>
      <c r="AQ127" s="6" t="str">
        <f>IF($B127="","",(IF(Atempts!AQ127="","",((HLOOKUP(AQ$1,'Assist Tables'!$B$1:$AY$2,2,0))-((Atempts!AQ127-1)*10)))))</f>
        <v/>
      </c>
      <c r="AR127" s="6" t="str">
        <f>IF($B127="","",(IF(Atempts!AR127="","",((HLOOKUP(AR$1,'Assist Tables'!$B$1:$AY$2,2,0))-((Atempts!AR127-1)*10)))))</f>
        <v/>
      </c>
      <c r="AS127" s="6" t="str">
        <f>IF($B127="","",(IF(Atempts!AS127="","",((HLOOKUP(AS$1,'Assist Tables'!$B$1:$AY$2,2,0))-((Atempts!AS127-1)*10)))))</f>
        <v/>
      </c>
      <c r="AT127" s="6" t="str">
        <f>IF($B127="","",(IF(Atempts!AT127="","",((HLOOKUP(AT$1,'Assist Tables'!$B$1:$AY$2,2,0))-((Atempts!AT127-1)*10)))))</f>
        <v/>
      </c>
      <c r="AU127" s="6" t="str">
        <f>IF($B127="","",(IF(Atempts!AU127="","",((HLOOKUP(AU$1,'Assist Tables'!$B$1:$AY$2,2,0))-((Atempts!AU127-1)*10)))))</f>
        <v/>
      </c>
      <c r="AV127" s="6" t="str">
        <f>IF($B127="","",(IF(Atempts!AV127="","",((HLOOKUP(AV$1,'Assist Tables'!$B$1:$AY$2,2,0))-((Atempts!AV127-1)*10)))))</f>
        <v/>
      </c>
      <c r="AW127" s="6" t="str">
        <f>IF($B127="","",(IF(Atempts!AW127="","",((HLOOKUP(AW$1,'Assist Tables'!$B$1:$AY$2,2,0))-((Atempts!AW127-1)*10)))))</f>
        <v/>
      </c>
      <c r="AX127" s="6" t="str">
        <f>IF($B127="","",(IF(Atempts!AX127="","",((HLOOKUP(AX$1,'Assist Tables'!$B$1:$AY$2,2,0))-((Atempts!AX127-1)*10)))))</f>
        <v/>
      </c>
      <c r="AY127" s="6" t="str">
        <f>IF($B127="","",(IF(Atempts!AY127="","",((HLOOKUP(AY$1,'Assist Tables'!$B$1:$AY$2,2,0))-((Atempts!AY127-1)*10)))))</f>
        <v/>
      </c>
      <c r="AZ127" s="6" t="str">
        <f>IF($B127="","",(IF(Atempts!AZ127="","",((HLOOKUP(AZ$1,'Assist Tables'!$B$1:$AY$2,2,0))-((Atempts!AZ127-1)*10)))))</f>
        <v/>
      </c>
      <c r="BA127" s="2"/>
    </row>
    <row r="128" spans="1:53" ht="14.25" customHeight="1" x14ac:dyDescent="0.25">
      <c r="A128" s="19" t="str">
        <f>IF(Competitors!A128="","",Competitors!A128)</f>
        <v/>
      </c>
      <c r="B128" s="25" t="str">
        <f>IF(Competitors!B128=0,"",Competitors!B128)</f>
        <v/>
      </c>
      <c r="C128" s="6" t="str">
        <f>IF($B128="","",(IF(Atempts!C128="","",((HLOOKUP(C$1,'Assist Tables'!$B$1:$AY$2,2,0))-((Atempts!C128-1)*10)))))</f>
        <v/>
      </c>
      <c r="D128" s="6" t="str">
        <f>IF($B128="","",(IF(Atempts!D128="","",((HLOOKUP(D$1,'Assist Tables'!$B$1:$AY$2,2,0))-((Atempts!D128-1)*10)))))</f>
        <v/>
      </c>
      <c r="E128" s="6" t="str">
        <f>IF($B128="","",(IF(Atempts!E128="","",((HLOOKUP(E$1,'Assist Tables'!$B$1:$AY$2,2,0))-((Atempts!E128-1)*10)))))</f>
        <v/>
      </c>
      <c r="F128" s="6" t="str">
        <f>IF($B128="","",(IF(Atempts!F128="","",((HLOOKUP(F$1,'Assist Tables'!$B$1:$AY$2,2,0))-((Atempts!F128-1)*10)))))</f>
        <v/>
      </c>
      <c r="G128" s="6" t="str">
        <f>IF($B128="","",(IF(Atempts!G128="","",((HLOOKUP(G$1,'Assist Tables'!$B$1:$AY$2,2,0))-((Atempts!G128-1)*10)))))</f>
        <v/>
      </c>
      <c r="H128" s="6" t="str">
        <f>IF($B128="","",(IF(Atempts!H128="","",((HLOOKUP(H$1,'Assist Tables'!$B$1:$AY$2,2,0))-((Atempts!H128-1)*10)))))</f>
        <v/>
      </c>
      <c r="I128" s="6" t="str">
        <f>IF($B128="","",(IF(Atempts!I128="","",((HLOOKUP(I$1,'Assist Tables'!$B$1:$AY$2,2,0))-((Atempts!I128-1)*10)))))</f>
        <v/>
      </c>
      <c r="J128" s="6" t="str">
        <f>IF($B128="","",(IF(Atempts!J128="","",((HLOOKUP(J$1,'Assist Tables'!$B$1:$AY$2,2,0))-((Atempts!J128-1)*10)))))</f>
        <v/>
      </c>
      <c r="K128" s="6" t="str">
        <f>IF($B128="","",(IF(Atempts!K128="","",((HLOOKUP(K$1,'Assist Tables'!$B$1:$AY$2,2,0))-((Atempts!K128-1)*10)))))</f>
        <v/>
      </c>
      <c r="L128" s="6" t="str">
        <f>IF($B128="","",(IF(Atempts!L128="","",((HLOOKUP(L$1,'Assist Tables'!$B$1:$AY$2,2,0))-((Atempts!L128-1)*10)))))</f>
        <v/>
      </c>
      <c r="M128" s="6" t="str">
        <f>IF($B128="","",(IF(Atempts!M128="","",((HLOOKUP(M$1,'Assist Tables'!$B$1:$AY$2,2,0))-((Atempts!M128-1)*10)))))</f>
        <v/>
      </c>
      <c r="N128" s="6" t="str">
        <f>IF($B128="","",(IF(Atempts!N128="","",((HLOOKUP(N$1,'Assist Tables'!$B$1:$AY$2,2,0))-((Atempts!N128-1)*10)))))</f>
        <v/>
      </c>
      <c r="O128" s="6" t="str">
        <f>IF($B128="","",(IF(Atempts!O128="","",((HLOOKUP(O$1,'Assist Tables'!$B$1:$AY$2,2,0))-((Atempts!O128-1)*10)))))</f>
        <v/>
      </c>
      <c r="P128" s="6" t="str">
        <f>IF($B128="","",(IF(Atempts!P128="","",((HLOOKUP(P$1,'Assist Tables'!$B$1:$AY$2,2,0))-((Atempts!P128-1)*10)))))</f>
        <v/>
      </c>
      <c r="Q128" s="6" t="str">
        <f>IF($B128="","",(IF(Atempts!Q128="","",((HLOOKUP(Q$1,'Assist Tables'!$B$1:$AY$2,2,0))-((Atempts!Q128-1)*10)))))</f>
        <v/>
      </c>
      <c r="R128" s="6" t="str">
        <f>IF($B128="","",(IF(Atempts!R128="","",((HLOOKUP(R$1,'Assist Tables'!$B$1:$AY$2,2,0))-((Atempts!R128-1)*10)))))</f>
        <v/>
      </c>
      <c r="S128" s="6" t="str">
        <f>IF($B128="","",(IF(Atempts!S128="","",((HLOOKUP(S$1,'Assist Tables'!$B$1:$AY$2,2,0))-((Atempts!S128-1)*10)))))</f>
        <v/>
      </c>
      <c r="T128" s="6" t="str">
        <f>IF($B128="","",(IF(Atempts!T128="","",((HLOOKUP(T$1,'Assist Tables'!$B$1:$AY$2,2,0))-((Atempts!T128-1)*10)))))</f>
        <v/>
      </c>
      <c r="U128" s="6" t="str">
        <f>IF($B128="","",(IF(Atempts!U128="","",((HLOOKUP(U$1,'Assist Tables'!$B$1:$AY$2,2,0))-((Atempts!U128-1)*10)))))</f>
        <v/>
      </c>
      <c r="V128" s="6" t="str">
        <f>IF($B128="","",(IF(Atempts!V128="","",((HLOOKUP(V$1,'Assist Tables'!$B$1:$AY$2,2,0))-((Atempts!V128-1)*10)))))</f>
        <v/>
      </c>
      <c r="W128" s="6" t="str">
        <f>IF($B128="","",(IF(Atempts!W128="","",((HLOOKUP(W$1,'Assist Tables'!$B$1:$AY$2,2,0))-((Atempts!W128-1)*10)))))</f>
        <v/>
      </c>
      <c r="X128" s="6" t="str">
        <f>IF($B128="","",(IF(Atempts!X128="","",((HLOOKUP(X$1,'Assist Tables'!$B$1:$AY$2,2,0))-((Atempts!X128-1)*10)))))</f>
        <v/>
      </c>
      <c r="Y128" s="6" t="str">
        <f>IF($B128="","",(IF(Atempts!Y128="","",((HLOOKUP(Y$1,'Assist Tables'!$B$1:$AY$2,2,0))-((Atempts!Y128-1)*10)))))</f>
        <v/>
      </c>
      <c r="Z128" s="6" t="str">
        <f>IF($B128="","",(IF(Atempts!Z128="","",((HLOOKUP(Z$1,'Assist Tables'!$B$1:$AY$2,2,0))-((Atempts!Z128-1)*10)))))</f>
        <v/>
      </c>
      <c r="AA128" s="6" t="str">
        <f>IF($B128="","",(IF(Atempts!AA128="","",((HLOOKUP(AA$1,'Assist Tables'!$B$1:$AY$2,2,0))-((Atempts!AA128-1)*10)))))</f>
        <v/>
      </c>
      <c r="AB128" s="6" t="str">
        <f>IF($B128="","",(IF(Atempts!AB128="","",((HLOOKUP(AB$1,'Assist Tables'!$B$1:$AY$2,2,0))-((Atempts!AB128-1)*10)))))</f>
        <v/>
      </c>
      <c r="AC128" s="6" t="str">
        <f>IF($B128="","",(IF(Atempts!AC128="","",((HLOOKUP(AC$1,'Assist Tables'!$B$1:$AY$2,2,0))-((Atempts!AC128-1)*10)))))</f>
        <v/>
      </c>
      <c r="AD128" s="6" t="str">
        <f>IF($B128="","",(IF(Atempts!AD128="","",((HLOOKUP(AD$1,'Assist Tables'!$B$1:$AY$2,2,0))-((Atempts!AD128-1)*10)))))</f>
        <v/>
      </c>
      <c r="AE128" s="6" t="str">
        <f>IF($B128="","",(IF(Atempts!AE128="","",((HLOOKUP(AE$1,'Assist Tables'!$B$1:$AY$2,2,0))-((Atempts!AE128-1)*10)))))</f>
        <v/>
      </c>
      <c r="AF128" s="6" t="str">
        <f>IF($B128="","",(IF(Atempts!AF128="","",((HLOOKUP(AF$1,'Assist Tables'!$B$1:$AY$2,2,0))-((Atempts!AF128-1)*10)))))</f>
        <v/>
      </c>
      <c r="AG128" s="6" t="str">
        <f>IF($B128="","",(IF(Atempts!AG128="","",((HLOOKUP(AG$1,'Assist Tables'!$B$1:$AY$2,2,0))-((Atempts!AG128-1)*10)))))</f>
        <v/>
      </c>
      <c r="AH128" s="6" t="str">
        <f>IF($B128="","",(IF(Atempts!AH128="","",((HLOOKUP(AH$1,'Assist Tables'!$B$1:$AY$2,2,0))-((Atempts!AH128-1)*10)))))</f>
        <v/>
      </c>
      <c r="AI128" s="6" t="str">
        <f>IF($B128="","",(IF(Atempts!AI128="","",((HLOOKUP(AI$1,'Assist Tables'!$B$1:$AY$2,2,0))-((Atempts!AI128-1)*10)))))</f>
        <v/>
      </c>
      <c r="AJ128" s="6" t="str">
        <f>IF($B128="","",(IF(Atempts!AJ128="","",((HLOOKUP(AJ$1,'Assist Tables'!$B$1:$AY$2,2,0))-((Atempts!AJ128-1)*10)))))</f>
        <v/>
      </c>
      <c r="AK128" s="6" t="str">
        <f>IF($B128="","",(IF(Atempts!AK128="","",((HLOOKUP(AK$1,'Assist Tables'!$B$1:$AY$2,2,0))-((Atempts!AK128-1)*10)))))</f>
        <v/>
      </c>
      <c r="AL128" s="6" t="str">
        <f>IF($B128="","",(IF(Atempts!AL128="","",((HLOOKUP(AL$1,'Assist Tables'!$B$1:$AY$2,2,0))-((Atempts!AL128-1)*10)))))</f>
        <v/>
      </c>
      <c r="AM128" s="6" t="str">
        <f>IF($B128="","",(IF(Atempts!AM128="","",((HLOOKUP(AM$1,'Assist Tables'!$B$1:$AY$2,2,0))-((Atempts!AM128-1)*10)))))</f>
        <v/>
      </c>
      <c r="AN128" s="6" t="str">
        <f>IF($B128="","",(IF(Atempts!AN128="","",((HLOOKUP(AN$1,'Assist Tables'!$B$1:$AY$2,2,0))-((Atempts!AN128-1)*10)))))</f>
        <v/>
      </c>
      <c r="AO128" s="6" t="str">
        <f>IF($B128="","",(IF(Atempts!AO128="","",((HLOOKUP(AO$1,'Assist Tables'!$B$1:$AY$2,2,0))-((Atempts!AO128-1)*10)))))</f>
        <v/>
      </c>
      <c r="AP128" s="6" t="str">
        <f>IF($B128="","",(IF(Atempts!AP128="","",((HLOOKUP(AP$1,'Assist Tables'!$B$1:$AY$2,2,0))-((Atempts!AP128-1)*10)))))</f>
        <v/>
      </c>
      <c r="AQ128" s="6" t="str">
        <f>IF($B128="","",(IF(Atempts!AQ128="","",((HLOOKUP(AQ$1,'Assist Tables'!$B$1:$AY$2,2,0))-((Atempts!AQ128-1)*10)))))</f>
        <v/>
      </c>
      <c r="AR128" s="6" t="str">
        <f>IF($B128="","",(IF(Atempts!AR128="","",((HLOOKUP(AR$1,'Assist Tables'!$B$1:$AY$2,2,0))-((Atempts!AR128-1)*10)))))</f>
        <v/>
      </c>
      <c r="AS128" s="6" t="str">
        <f>IF($B128="","",(IF(Atempts!AS128="","",((HLOOKUP(AS$1,'Assist Tables'!$B$1:$AY$2,2,0))-((Atempts!AS128-1)*10)))))</f>
        <v/>
      </c>
      <c r="AT128" s="6" t="str">
        <f>IF($B128="","",(IF(Atempts!AT128="","",((HLOOKUP(AT$1,'Assist Tables'!$B$1:$AY$2,2,0))-((Atempts!AT128-1)*10)))))</f>
        <v/>
      </c>
      <c r="AU128" s="6" t="str">
        <f>IF($B128="","",(IF(Atempts!AU128="","",((HLOOKUP(AU$1,'Assist Tables'!$B$1:$AY$2,2,0))-((Atempts!AU128-1)*10)))))</f>
        <v/>
      </c>
      <c r="AV128" s="6" t="str">
        <f>IF($B128="","",(IF(Atempts!AV128="","",((HLOOKUP(AV$1,'Assist Tables'!$B$1:$AY$2,2,0))-((Atempts!AV128-1)*10)))))</f>
        <v/>
      </c>
      <c r="AW128" s="6" t="str">
        <f>IF($B128="","",(IF(Atempts!AW128="","",((HLOOKUP(AW$1,'Assist Tables'!$B$1:$AY$2,2,0))-((Atempts!AW128-1)*10)))))</f>
        <v/>
      </c>
      <c r="AX128" s="6" t="str">
        <f>IF($B128="","",(IF(Atempts!AX128="","",((HLOOKUP(AX$1,'Assist Tables'!$B$1:$AY$2,2,0))-((Atempts!AX128-1)*10)))))</f>
        <v/>
      </c>
      <c r="AY128" s="6" t="str">
        <f>IF($B128="","",(IF(Atempts!AY128="","",((HLOOKUP(AY$1,'Assist Tables'!$B$1:$AY$2,2,0))-((Atempts!AY128-1)*10)))))</f>
        <v/>
      </c>
      <c r="AZ128" s="6" t="str">
        <f>IF($B128="","",(IF(Atempts!AZ128="","",((HLOOKUP(AZ$1,'Assist Tables'!$B$1:$AY$2,2,0))-((Atempts!AZ128-1)*10)))))</f>
        <v/>
      </c>
      <c r="BA128" s="2"/>
    </row>
    <row r="129" spans="1:53" ht="14.25" customHeight="1" x14ac:dyDescent="0.25">
      <c r="A129" s="19" t="str">
        <f>IF(Competitors!A129="","",Competitors!A129)</f>
        <v/>
      </c>
      <c r="B129" s="25" t="str">
        <f>IF(Competitors!B129=0,"",Competitors!B129)</f>
        <v/>
      </c>
      <c r="C129" s="6" t="str">
        <f>IF($B129="","",(IF(Atempts!C129="","",((HLOOKUP(C$1,'Assist Tables'!$B$1:$AY$2,2,0))-((Atempts!C129-1)*10)))))</f>
        <v/>
      </c>
      <c r="D129" s="6" t="str">
        <f>IF($B129="","",(IF(Atempts!D129="","",((HLOOKUP(D$1,'Assist Tables'!$B$1:$AY$2,2,0))-((Atempts!D129-1)*10)))))</f>
        <v/>
      </c>
      <c r="E129" s="6" t="str">
        <f>IF($B129="","",(IF(Atempts!E129="","",((HLOOKUP(E$1,'Assist Tables'!$B$1:$AY$2,2,0))-((Atempts!E129-1)*10)))))</f>
        <v/>
      </c>
      <c r="F129" s="6" t="str">
        <f>IF($B129="","",(IF(Atempts!F129="","",((HLOOKUP(F$1,'Assist Tables'!$B$1:$AY$2,2,0))-((Atempts!F129-1)*10)))))</f>
        <v/>
      </c>
      <c r="G129" s="6" t="str">
        <f>IF($B129="","",(IF(Atempts!G129="","",((HLOOKUP(G$1,'Assist Tables'!$B$1:$AY$2,2,0))-((Atempts!G129-1)*10)))))</f>
        <v/>
      </c>
      <c r="H129" s="6" t="str">
        <f>IF($B129="","",(IF(Atempts!H129="","",((HLOOKUP(H$1,'Assist Tables'!$B$1:$AY$2,2,0))-((Atempts!H129-1)*10)))))</f>
        <v/>
      </c>
      <c r="I129" s="6" t="str">
        <f>IF($B129="","",(IF(Atempts!I129="","",((HLOOKUP(I$1,'Assist Tables'!$B$1:$AY$2,2,0))-((Atempts!I129-1)*10)))))</f>
        <v/>
      </c>
      <c r="J129" s="6" t="str">
        <f>IF($B129="","",(IF(Atempts!J129="","",((HLOOKUP(J$1,'Assist Tables'!$B$1:$AY$2,2,0))-((Atempts!J129-1)*10)))))</f>
        <v/>
      </c>
      <c r="K129" s="6" t="str">
        <f>IF($B129="","",(IF(Atempts!K129="","",((HLOOKUP(K$1,'Assist Tables'!$B$1:$AY$2,2,0))-((Atempts!K129-1)*10)))))</f>
        <v/>
      </c>
      <c r="L129" s="6" t="str">
        <f>IF($B129="","",(IF(Atempts!L129="","",((HLOOKUP(L$1,'Assist Tables'!$B$1:$AY$2,2,0))-((Atempts!L129-1)*10)))))</f>
        <v/>
      </c>
      <c r="M129" s="6" t="str">
        <f>IF($B129="","",(IF(Atempts!M129="","",((HLOOKUP(M$1,'Assist Tables'!$B$1:$AY$2,2,0))-((Atempts!M129-1)*10)))))</f>
        <v/>
      </c>
      <c r="N129" s="6" t="str">
        <f>IF($B129="","",(IF(Atempts!N129="","",((HLOOKUP(N$1,'Assist Tables'!$B$1:$AY$2,2,0))-((Atempts!N129-1)*10)))))</f>
        <v/>
      </c>
      <c r="O129" s="6" t="str">
        <f>IF($B129="","",(IF(Atempts!O129="","",((HLOOKUP(O$1,'Assist Tables'!$B$1:$AY$2,2,0))-((Atempts!O129-1)*10)))))</f>
        <v/>
      </c>
      <c r="P129" s="6" t="str">
        <f>IF($B129="","",(IF(Atempts!P129="","",((HLOOKUP(P$1,'Assist Tables'!$B$1:$AY$2,2,0))-((Atempts!P129-1)*10)))))</f>
        <v/>
      </c>
      <c r="Q129" s="6" t="str">
        <f>IF($B129="","",(IF(Atempts!Q129="","",((HLOOKUP(Q$1,'Assist Tables'!$B$1:$AY$2,2,0))-((Atempts!Q129-1)*10)))))</f>
        <v/>
      </c>
      <c r="R129" s="6" t="str">
        <f>IF($B129="","",(IF(Atempts!R129="","",((HLOOKUP(R$1,'Assist Tables'!$B$1:$AY$2,2,0))-((Atempts!R129-1)*10)))))</f>
        <v/>
      </c>
      <c r="S129" s="6" t="str">
        <f>IF($B129="","",(IF(Atempts!S129="","",((HLOOKUP(S$1,'Assist Tables'!$B$1:$AY$2,2,0))-((Atempts!S129-1)*10)))))</f>
        <v/>
      </c>
      <c r="T129" s="6" t="str">
        <f>IF($B129="","",(IF(Atempts!T129="","",((HLOOKUP(T$1,'Assist Tables'!$B$1:$AY$2,2,0))-((Atempts!T129-1)*10)))))</f>
        <v/>
      </c>
      <c r="U129" s="6" t="str">
        <f>IF($B129="","",(IF(Atempts!U129="","",((HLOOKUP(U$1,'Assist Tables'!$B$1:$AY$2,2,0))-((Atempts!U129-1)*10)))))</f>
        <v/>
      </c>
      <c r="V129" s="6" t="str">
        <f>IF($B129="","",(IF(Atempts!V129="","",((HLOOKUP(V$1,'Assist Tables'!$B$1:$AY$2,2,0))-((Atempts!V129-1)*10)))))</f>
        <v/>
      </c>
      <c r="W129" s="6" t="str">
        <f>IF($B129="","",(IF(Atempts!W129="","",((HLOOKUP(W$1,'Assist Tables'!$B$1:$AY$2,2,0))-((Atempts!W129-1)*10)))))</f>
        <v/>
      </c>
      <c r="X129" s="6" t="str">
        <f>IF($B129="","",(IF(Atempts!X129="","",((HLOOKUP(X$1,'Assist Tables'!$B$1:$AY$2,2,0))-((Atempts!X129-1)*10)))))</f>
        <v/>
      </c>
      <c r="Y129" s="6" t="str">
        <f>IF($B129="","",(IF(Atempts!Y129="","",((HLOOKUP(Y$1,'Assist Tables'!$B$1:$AY$2,2,0))-((Atempts!Y129-1)*10)))))</f>
        <v/>
      </c>
      <c r="Z129" s="6" t="str">
        <f>IF($B129="","",(IF(Atempts!Z129="","",((HLOOKUP(Z$1,'Assist Tables'!$B$1:$AY$2,2,0))-((Atempts!Z129-1)*10)))))</f>
        <v/>
      </c>
      <c r="AA129" s="6" t="str">
        <f>IF($B129="","",(IF(Atempts!AA129="","",((HLOOKUP(AA$1,'Assist Tables'!$B$1:$AY$2,2,0))-((Atempts!AA129-1)*10)))))</f>
        <v/>
      </c>
      <c r="AB129" s="6" t="str">
        <f>IF($B129="","",(IF(Atempts!AB129="","",((HLOOKUP(AB$1,'Assist Tables'!$B$1:$AY$2,2,0))-((Atempts!AB129-1)*10)))))</f>
        <v/>
      </c>
      <c r="AC129" s="6" t="str">
        <f>IF($B129="","",(IF(Atempts!AC129="","",((HLOOKUP(AC$1,'Assist Tables'!$B$1:$AY$2,2,0))-((Atempts!AC129-1)*10)))))</f>
        <v/>
      </c>
      <c r="AD129" s="6" t="str">
        <f>IF($B129="","",(IF(Atempts!AD129="","",((HLOOKUP(AD$1,'Assist Tables'!$B$1:$AY$2,2,0))-((Atempts!AD129-1)*10)))))</f>
        <v/>
      </c>
      <c r="AE129" s="6" t="str">
        <f>IF($B129="","",(IF(Atempts!AE129="","",((HLOOKUP(AE$1,'Assist Tables'!$B$1:$AY$2,2,0))-((Atempts!AE129-1)*10)))))</f>
        <v/>
      </c>
      <c r="AF129" s="6" t="str">
        <f>IF($B129="","",(IF(Atempts!AF129="","",((HLOOKUP(AF$1,'Assist Tables'!$B$1:$AY$2,2,0))-((Atempts!AF129-1)*10)))))</f>
        <v/>
      </c>
      <c r="AG129" s="6" t="str">
        <f>IF($B129="","",(IF(Atempts!AG129="","",((HLOOKUP(AG$1,'Assist Tables'!$B$1:$AY$2,2,0))-((Atempts!AG129-1)*10)))))</f>
        <v/>
      </c>
      <c r="AH129" s="6" t="str">
        <f>IF($B129="","",(IF(Atempts!AH129="","",((HLOOKUP(AH$1,'Assist Tables'!$B$1:$AY$2,2,0))-((Atempts!AH129-1)*10)))))</f>
        <v/>
      </c>
      <c r="AI129" s="6" t="str">
        <f>IF($B129="","",(IF(Atempts!AI129="","",((HLOOKUP(AI$1,'Assist Tables'!$B$1:$AY$2,2,0))-((Atempts!AI129-1)*10)))))</f>
        <v/>
      </c>
      <c r="AJ129" s="6" t="str">
        <f>IF($B129="","",(IF(Atempts!AJ129="","",((HLOOKUP(AJ$1,'Assist Tables'!$B$1:$AY$2,2,0))-((Atempts!AJ129-1)*10)))))</f>
        <v/>
      </c>
      <c r="AK129" s="6" t="str">
        <f>IF($B129="","",(IF(Atempts!AK129="","",((HLOOKUP(AK$1,'Assist Tables'!$B$1:$AY$2,2,0))-((Atempts!AK129-1)*10)))))</f>
        <v/>
      </c>
      <c r="AL129" s="6" t="str">
        <f>IF($B129="","",(IF(Atempts!AL129="","",((HLOOKUP(AL$1,'Assist Tables'!$B$1:$AY$2,2,0))-((Atempts!AL129-1)*10)))))</f>
        <v/>
      </c>
      <c r="AM129" s="6" t="str">
        <f>IF($B129="","",(IF(Atempts!AM129="","",((HLOOKUP(AM$1,'Assist Tables'!$B$1:$AY$2,2,0))-((Atempts!AM129-1)*10)))))</f>
        <v/>
      </c>
      <c r="AN129" s="6" t="str">
        <f>IF($B129="","",(IF(Atempts!AN129="","",((HLOOKUP(AN$1,'Assist Tables'!$B$1:$AY$2,2,0))-((Atempts!AN129-1)*10)))))</f>
        <v/>
      </c>
      <c r="AO129" s="6" t="str">
        <f>IF($B129="","",(IF(Atempts!AO129="","",((HLOOKUP(AO$1,'Assist Tables'!$B$1:$AY$2,2,0))-((Atempts!AO129-1)*10)))))</f>
        <v/>
      </c>
      <c r="AP129" s="6" t="str">
        <f>IF($B129="","",(IF(Atempts!AP129="","",((HLOOKUP(AP$1,'Assist Tables'!$B$1:$AY$2,2,0))-((Atempts!AP129-1)*10)))))</f>
        <v/>
      </c>
      <c r="AQ129" s="6" t="str">
        <f>IF($B129="","",(IF(Atempts!AQ129="","",((HLOOKUP(AQ$1,'Assist Tables'!$B$1:$AY$2,2,0))-((Atempts!AQ129-1)*10)))))</f>
        <v/>
      </c>
      <c r="AR129" s="6" t="str">
        <f>IF($B129="","",(IF(Atempts!AR129="","",((HLOOKUP(AR$1,'Assist Tables'!$B$1:$AY$2,2,0))-((Atempts!AR129-1)*10)))))</f>
        <v/>
      </c>
      <c r="AS129" s="6" t="str">
        <f>IF($B129="","",(IF(Atempts!AS129="","",((HLOOKUP(AS$1,'Assist Tables'!$B$1:$AY$2,2,0))-((Atempts!AS129-1)*10)))))</f>
        <v/>
      </c>
      <c r="AT129" s="6" t="str">
        <f>IF($B129="","",(IF(Atempts!AT129="","",((HLOOKUP(AT$1,'Assist Tables'!$B$1:$AY$2,2,0))-((Atempts!AT129-1)*10)))))</f>
        <v/>
      </c>
      <c r="AU129" s="6" t="str">
        <f>IF($B129="","",(IF(Atempts!AU129="","",((HLOOKUP(AU$1,'Assist Tables'!$B$1:$AY$2,2,0))-((Atempts!AU129-1)*10)))))</f>
        <v/>
      </c>
      <c r="AV129" s="6" t="str">
        <f>IF($B129="","",(IF(Atempts!AV129="","",((HLOOKUP(AV$1,'Assist Tables'!$B$1:$AY$2,2,0))-((Atempts!AV129-1)*10)))))</f>
        <v/>
      </c>
      <c r="AW129" s="6" t="str">
        <f>IF($B129="","",(IF(Atempts!AW129="","",((HLOOKUP(AW$1,'Assist Tables'!$B$1:$AY$2,2,0))-((Atempts!AW129-1)*10)))))</f>
        <v/>
      </c>
      <c r="AX129" s="6" t="str">
        <f>IF($B129="","",(IF(Atempts!AX129="","",((HLOOKUP(AX$1,'Assist Tables'!$B$1:$AY$2,2,0))-((Atempts!AX129-1)*10)))))</f>
        <v/>
      </c>
      <c r="AY129" s="6" t="str">
        <f>IF($B129="","",(IF(Atempts!AY129="","",((HLOOKUP(AY$1,'Assist Tables'!$B$1:$AY$2,2,0))-((Atempts!AY129-1)*10)))))</f>
        <v/>
      </c>
      <c r="AZ129" s="6" t="str">
        <f>IF($B129="","",(IF(Atempts!AZ129="","",((HLOOKUP(AZ$1,'Assist Tables'!$B$1:$AY$2,2,0))-((Atempts!AZ129-1)*10)))))</f>
        <v/>
      </c>
      <c r="BA129" s="2"/>
    </row>
    <row r="130" spans="1:53" ht="14.25" customHeight="1" x14ac:dyDescent="0.25">
      <c r="A130" s="19" t="str">
        <f>IF(Competitors!A130="","",Competitors!A130)</f>
        <v/>
      </c>
      <c r="B130" s="25" t="str">
        <f>IF(Competitors!B130=0,"",Competitors!B130)</f>
        <v/>
      </c>
      <c r="C130" s="6" t="str">
        <f>IF($B130="","",(IF(Atempts!C130="","",((HLOOKUP(C$1,'Assist Tables'!$B$1:$AY$2,2,0))-((Atempts!C130-1)*10)))))</f>
        <v/>
      </c>
      <c r="D130" s="6" t="str">
        <f>IF($B130="","",(IF(Atempts!D130="","",((HLOOKUP(D$1,'Assist Tables'!$B$1:$AY$2,2,0))-((Atempts!D130-1)*10)))))</f>
        <v/>
      </c>
      <c r="E130" s="6" t="str">
        <f>IF($B130="","",(IF(Atempts!E130="","",((HLOOKUP(E$1,'Assist Tables'!$B$1:$AY$2,2,0))-((Atempts!E130-1)*10)))))</f>
        <v/>
      </c>
      <c r="F130" s="6" t="str">
        <f>IF($B130="","",(IF(Atempts!F130="","",((HLOOKUP(F$1,'Assist Tables'!$B$1:$AY$2,2,0))-((Atempts!F130-1)*10)))))</f>
        <v/>
      </c>
      <c r="G130" s="6" t="str">
        <f>IF($B130="","",(IF(Atempts!G130="","",((HLOOKUP(G$1,'Assist Tables'!$B$1:$AY$2,2,0))-((Atempts!G130-1)*10)))))</f>
        <v/>
      </c>
      <c r="H130" s="6" t="str">
        <f>IF($B130="","",(IF(Atempts!H130="","",((HLOOKUP(H$1,'Assist Tables'!$B$1:$AY$2,2,0))-((Atempts!H130-1)*10)))))</f>
        <v/>
      </c>
      <c r="I130" s="6" t="str">
        <f>IF($B130="","",(IF(Atempts!I130="","",((HLOOKUP(I$1,'Assist Tables'!$B$1:$AY$2,2,0))-((Atempts!I130-1)*10)))))</f>
        <v/>
      </c>
      <c r="J130" s="6" t="str">
        <f>IF($B130="","",(IF(Atempts!J130="","",((HLOOKUP(J$1,'Assist Tables'!$B$1:$AY$2,2,0))-((Atempts!J130-1)*10)))))</f>
        <v/>
      </c>
      <c r="K130" s="6" t="str">
        <f>IF($B130="","",(IF(Atempts!K130="","",((HLOOKUP(K$1,'Assist Tables'!$B$1:$AY$2,2,0))-((Atempts!K130-1)*10)))))</f>
        <v/>
      </c>
      <c r="L130" s="6" t="str">
        <f>IF($B130="","",(IF(Atempts!L130="","",((HLOOKUP(L$1,'Assist Tables'!$B$1:$AY$2,2,0))-((Atempts!L130-1)*10)))))</f>
        <v/>
      </c>
      <c r="M130" s="6" t="str">
        <f>IF($B130="","",(IF(Atempts!M130="","",((HLOOKUP(M$1,'Assist Tables'!$B$1:$AY$2,2,0))-((Atempts!M130-1)*10)))))</f>
        <v/>
      </c>
      <c r="N130" s="6" t="str">
        <f>IF($B130="","",(IF(Atempts!N130="","",((HLOOKUP(N$1,'Assist Tables'!$B$1:$AY$2,2,0))-((Atempts!N130-1)*10)))))</f>
        <v/>
      </c>
      <c r="O130" s="6" t="str">
        <f>IF($B130="","",(IF(Atempts!O130="","",((HLOOKUP(O$1,'Assist Tables'!$B$1:$AY$2,2,0))-((Atempts!O130-1)*10)))))</f>
        <v/>
      </c>
      <c r="P130" s="6" t="str">
        <f>IF($B130="","",(IF(Atempts!P130="","",((HLOOKUP(P$1,'Assist Tables'!$B$1:$AY$2,2,0))-((Atempts!P130-1)*10)))))</f>
        <v/>
      </c>
      <c r="Q130" s="6" t="str">
        <f>IF($B130="","",(IF(Atempts!Q130="","",((HLOOKUP(Q$1,'Assist Tables'!$B$1:$AY$2,2,0))-((Atempts!Q130-1)*10)))))</f>
        <v/>
      </c>
      <c r="R130" s="6" t="str">
        <f>IF($B130="","",(IF(Atempts!R130="","",((HLOOKUP(R$1,'Assist Tables'!$B$1:$AY$2,2,0))-((Atempts!R130-1)*10)))))</f>
        <v/>
      </c>
      <c r="S130" s="6" t="str">
        <f>IF($B130="","",(IF(Atempts!S130="","",((HLOOKUP(S$1,'Assist Tables'!$B$1:$AY$2,2,0))-((Atempts!S130-1)*10)))))</f>
        <v/>
      </c>
      <c r="T130" s="6" t="str">
        <f>IF($B130="","",(IF(Atempts!T130="","",((HLOOKUP(T$1,'Assist Tables'!$B$1:$AY$2,2,0))-((Atempts!T130-1)*10)))))</f>
        <v/>
      </c>
      <c r="U130" s="6" t="str">
        <f>IF($B130="","",(IF(Atempts!U130="","",((HLOOKUP(U$1,'Assist Tables'!$B$1:$AY$2,2,0))-((Atempts!U130-1)*10)))))</f>
        <v/>
      </c>
      <c r="V130" s="6" t="str">
        <f>IF($B130="","",(IF(Atempts!V130="","",((HLOOKUP(V$1,'Assist Tables'!$B$1:$AY$2,2,0))-((Atempts!V130-1)*10)))))</f>
        <v/>
      </c>
      <c r="W130" s="6" t="str">
        <f>IF($B130="","",(IF(Atempts!W130="","",((HLOOKUP(W$1,'Assist Tables'!$B$1:$AY$2,2,0))-((Atempts!W130-1)*10)))))</f>
        <v/>
      </c>
      <c r="X130" s="6" t="str">
        <f>IF($B130="","",(IF(Atempts!X130="","",((HLOOKUP(X$1,'Assist Tables'!$B$1:$AY$2,2,0))-((Atempts!X130-1)*10)))))</f>
        <v/>
      </c>
      <c r="Y130" s="6" t="str">
        <f>IF($B130="","",(IF(Atempts!Y130="","",((HLOOKUP(Y$1,'Assist Tables'!$B$1:$AY$2,2,0))-((Atempts!Y130-1)*10)))))</f>
        <v/>
      </c>
      <c r="Z130" s="6" t="str">
        <f>IF($B130="","",(IF(Atempts!Z130="","",((HLOOKUP(Z$1,'Assist Tables'!$B$1:$AY$2,2,0))-((Atempts!Z130-1)*10)))))</f>
        <v/>
      </c>
      <c r="AA130" s="6" t="str">
        <f>IF($B130="","",(IF(Atempts!AA130="","",((HLOOKUP(AA$1,'Assist Tables'!$B$1:$AY$2,2,0))-((Atempts!AA130-1)*10)))))</f>
        <v/>
      </c>
      <c r="AB130" s="6" t="str">
        <f>IF($B130="","",(IF(Atempts!AB130="","",((HLOOKUP(AB$1,'Assist Tables'!$B$1:$AY$2,2,0))-((Atempts!AB130-1)*10)))))</f>
        <v/>
      </c>
      <c r="AC130" s="6" t="str">
        <f>IF($B130="","",(IF(Atempts!AC130="","",((HLOOKUP(AC$1,'Assist Tables'!$B$1:$AY$2,2,0))-((Atempts!AC130-1)*10)))))</f>
        <v/>
      </c>
      <c r="AD130" s="6" t="str">
        <f>IF($B130="","",(IF(Atempts!AD130="","",((HLOOKUP(AD$1,'Assist Tables'!$B$1:$AY$2,2,0))-((Atempts!AD130-1)*10)))))</f>
        <v/>
      </c>
      <c r="AE130" s="6" t="str">
        <f>IF($B130="","",(IF(Atempts!AE130="","",((HLOOKUP(AE$1,'Assist Tables'!$B$1:$AY$2,2,0))-((Atempts!AE130-1)*10)))))</f>
        <v/>
      </c>
      <c r="AF130" s="6" t="str">
        <f>IF($B130="","",(IF(Atempts!AF130="","",((HLOOKUP(AF$1,'Assist Tables'!$B$1:$AY$2,2,0))-((Atempts!AF130-1)*10)))))</f>
        <v/>
      </c>
      <c r="AG130" s="6" t="str">
        <f>IF($B130="","",(IF(Atempts!AG130="","",((HLOOKUP(AG$1,'Assist Tables'!$B$1:$AY$2,2,0))-((Atempts!AG130-1)*10)))))</f>
        <v/>
      </c>
      <c r="AH130" s="6" t="str">
        <f>IF($B130="","",(IF(Atempts!AH130="","",((HLOOKUP(AH$1,'Assist Tables'!$B$1:$AY$2,2,0))-((Atempts!AH130-1)*10)))))</f>
        <v/>
      </c>
      <c r="AI130" s="6" t="str">
        <f>IF($B130="","",(IF(Atempts!AI130="","",((HLOOKUP(AI$1,'Assist Tables'!$B$1:$AY$2,2,0))-((Atempts!AI130-1)*10)))))</f>
        <v/>
      </c>
      <c r="AJ130" s="6" t="str">
        <f>IF($B130="","",(IF(Atempts!AJ130="","",((HLOOKUP(AJ$1,'Assist Tables'!$B$1:$AY$2,2,0))-((Atempts!AJ130-1)*10)))))</f>
        <v/>
      </c>
      <c r="AK130" s="6" t="str">
        <f>IF($B130="","",(IF(Atempts!AK130="","",((HLOOKUP(AK$1,'Assist Tables'!$B$1:$AY$2,2,0))-((Atempts!AK130-1)*10)))))</f>
        <v/>
      </c>
      <c r="AL130" s="6" t="str">
        <f>IF($B130="","",(IF(Atempts!AL130="","",((HLOOKUP(AL$1,'Assist Tables'!$B$1:$AY$2,2,0))-((Atempts!AL130-1)*10)))))</f>
        <v/>
      </c>
      <c r="AM130" s="6" t="str">
        <f>IF($B130="","",(IF(Atempts!AM130="","",((HLOOKUP(AM$1,'Assist Tables'!$B$1:$AY$2,2,0))-((Atempts!AM130-1)*10)))))</f>
        <v/>
      </c>
      <c r="AN130" s="6" t="str">
        <f>IF($B130="","",(IF(Atempts!AN130="","",((HLOOKUP(AN$1,'Assist Tables'!$B$1:$AY$2,2,0))-((Atempts!AN130-1)*10)))))</f>
        <v/>
      </c>
      <c r="AO130" s="6" t="str">
        <f>IF($B130="","",(IF(Atempts!AO130="","",((HLOOKUP(AO$1,'Assist Tables'!$B$1:$AY$2,2,0))-((Atempts!AO130-1)*10)))))</f>
        <v/>
      </c>
      <c r="AP130" s="6" t="str">
        <f>IF($B130="","",(IF(Atempts!AP130="","",((HLOOKUP(AP$1,'Assist Tables'!$B$1:$AY$2,2,0))-((Atempts!AP130-1)*10)))))</f>
        <v/>
      </c>
      <c r="AQ130" s="6" t="str">
        <f>IF($B130="","",(IF(Atempts!AQ130="","",((HLOOKUP(AQ$1,'Assist Tables'!$B$1:$AY$2,2,0))-((Atempts!AQ130-1)*10)))))</f>
        <v/>
      </c>
      <c r="AR130" s="6" t="str">
        <f>IF($B130="","",(IF(Atempts!AR130="","",((HLOOKUP(AR$1,'Assist Tables'!$B$1:$AY$2,2,0))-((Atempts!AR130-1)*10)))))</f>
        <v/>
      </c>
      <c r="AS130" s="6" t="str">
        <f>IF($B130="","",(IF(Atempts!AS130="","",((HLOOKUP(AS$1,'Assist Tables'!$B$1:$AY$2,2,0))-((Atempts!AS130-1)*10)))))</f>
        <v/>
      </c>
      <c r="AT130" s="6" t="str">
        <f>IF($B130="","",(IF(Atempts!AT130="","",((HLOOKUP(AT$1,'Assist Tables'!$B$1:$AY$2,2,0))-((Atempts!AT130-1)*10)))))</f>
        <v/>
      </c>
      <c r="AU130" s="6" t="str">
        <f>IF($B130="","",(IF(Atempts!AU130="","",((HLOOKUP(AU$1,'Assist Tables'!$B$1:$AY$2,2,0))-((Atempts!AU130-1)*10)))))</f>
        <v/>
      </c>
      <c r="AV130" s="6" t="str">
        <f>IF($B130="","",(IF(Atempts!AV130="","",((HLOOKUP(AV$1,'Assist Tables'!$B$1:$AY$2,2,0))-((Atempts!AV130-1)*10)))))</f>
        <v/>
      </c>
      <c r="AW130" s="6" t="str">
        <f>IF($B130="","",(IF(Atempts!AW130="","",((HLOOKUP(AW$1,'Assist Tables'!$B$1:$AY$2,2,0))-((Atempts!AW130-1)*10)))))</f>
        <v/>
      </c>
      <c r="AX130" s="6" t="str">
        <f>IF($B130="","",(IF(Atempts!AX130="","",((HLOOKUP(AX$1,'Assist Tables'!$B$1:$AY$2,2,0))-((Atempts!AX130-1)*10)))))</f>
        <v/>
      </c>
      <c r="AY130" s="6" t="str">
        <f>IF($B130="","",(IF(Atempts!AY130="","",((HLOOKUP(AY$1,'Assist Tables'!$B$1:$AY$2,2,0))-((Atempts!AY130-1)*10)))))</f>
        <v/>
      </c>
      <c r="AZ130" s="6" t="str">
        <f>IF($B130="","",(IF(Atempts!AZ130="","",((HLOOKUP(AZ$1,'Assist Tables'!$B$1:$AY$2,2,0))-((Atempts!AZ130-1)*10)))))</f>
        <v/>
      </c>
      <c r="BA130" s="2"/>
    </row>
    <row r="131" spans="1:53" ht="14.25" customHeight="1" x14ac:dyDescent="0.25">
      <c r="A131" s="19" t="str">
        <f>IF(Competitors!A131="","",Competitors!A131)</f>
        <v/>
      </c>
      <c r="B131" s="25" t="str">
        <f>IF(Competitors!B131=0,"",Competitors!B131)</f>
        <v/>
      </c>
      <c r="C131" s="6" t="str">
        <f>IF($B131="","",(IF(Atempts!C131="","",((HLOOKUP(C$1,'Assist Tables'!$B$1:$AY$2,2,0))-((Atempts!C131-1)*10)))))</f>
        <v/>
      </c>
      <c r="D131" s="6" t="str">
        <f>IF($B131="","",(IF(Atempts!D131="","",((HLOOKUP(D$1,'Assist Tables'!$B$1:$AY$2,2,0))-((Atempts!D131-1)*10)))))</f>
        <v/>
      </c>
      <c r="E131" s="6" t="str">
        <f>IF($B131="","",(IF(Atempts!E131="","",((HLOOKUP(E$1,'Assist Tables'!$B$1:$AY$2,2,0))-((Atempts!E131-1)*10)))))</f>
        <v/>
      </c>
      <c r="F131" s="6" t="str">
        <f>IF($B131="","",(IF(Atempts!F131="","",((HLOOKUP(F$1,'Assist Tables'!$B$1:$AY$2,2,0))-((Atempts!F131-1)*10)))))</f>
        <v/>
      </c>
      <c r="G131" s="6" t="str">
        <f>IF($B131="","",(IF(Atempts!G131="","",((HLOOKUP(G$1,'Assist Tables'!$B$1:$AY$2,2,0))-((Atempts!G131-1)*10)))))</f>
        <v/>
      </c>
      <c r="H131" s="6" t="str">
        <f>IF($B131="","",(IF(Atempts!H131="","",((HLOOKUP(H$1,'Assist Tables'!$B$1:$AY$2,2,0))-((Atempts!H131-1)*10)))))</f>
        <v/>
      </c>
      <c r="I131" s="6" t="str">
        <f>IF($B131="","",(IF(Atempts!I131="","",((HLOOKUP(I$1,'Assist Tables'!$B$1:$AY$2,2,0))-((Atempts!I131-1)*10)))))</f>
        <v/>
      </c>
      <c r="J131" s="6" t="str">
        <f>IF($B131="","",(IF(Atempts!J131="","",((HLOOKUP(J$1,'Assist Tables'!$B$1:$AY$2,2,0))-((Atempts!J131-1)*10)))))</f>
        <v/>
      </c>
      <c r="K131" s="6" t="str">
        <f>IF($B131="","",(IF(Atempts!K131="","",((HLOOKUP(K$1,'Assist Tables'!$B$1:$AY$2,2,0))-((Atempts!K131-1)*10)))))</f>
        <v/>
      </c>
      <c r="L131" s="6" t="str">
        <f>IF($B131="","",(IF(Atempts!L131="","",((HLOOKUP(L$1,'Assist Tables'!$B$1:$AY$2,2,0))-((Atempts!L131-1)*10)))))</f>
        <v/>
      </c>
      <c r="M131" s="6" t="str">
        <f>IF($B131="","",(IF(Atempts!M131="","",((HLOOKUP(M$1,'Assist Tables'!$B$1:$AY$2,2,0))-((Atempts!M131-1)*10)))))</f>
        <v/>
      </c>
      <c r="N131" s="6" t="str">
        <f>IF($B131="","",(IF(Atempts!N131="","",((HLOOKUP(N$1,'Assist Tables'!$B$1:$AY$2,2,0))-((Atempts!N131-1)*10)))))</f>
        <v/>
      </c>
      <c r="O131" s="6" t="str">
        <f>IF($B131="","",(IF(Atempts!O131="","",((HLOOKUP(O$1,'Assist Tables'!$B$1:$AY$2,2,0))-((Atempts!O131-1)*10)))))</f>
        <v/>
      </c>
      <c r="P131" s="6" t="str">
        <f>IF($B131="","",(IF(Atempts!P131="","",((HLOOKUP(P$1,'Assist Tables'!$B$1:$AY$2,2,0))-((Atempts!P131-1)*10)))))</f>
        <v/>
      </c>
      <c r="Q131" s="6" t="str">
        <f>IF($B131="","",(IF(Atempts!Q131="","",((HLOOKUP(Q$1,'Assist Tables'!$B$1:$AY$2,2,0))-((Atempts!Q131-1)*10)))))</f>
        <v/>
      </c>
      <c r="R131" s="6" t="str">
        <f>IF($B131="","",(IF(Atempts!R131="","",((HLOOKUP(R$1,'Assist Tables'!$B$1:$AY$2,2,0))-((Atempts!R131-1)*10)))))</f>
        <v/>
      </c>
      <c r="S131" s="6" t="str">
        <f>IF($B131="","",(IF(Atempts!S131="","",((HLOOKUP(S$1,'Assist Tables'!$B$1:$AY$2,2,0))-((Atempts!S131-1)*10)))))</f>
        <v/>
      </c>
      <c r="T131" s="6" t="str">
        <f>IF($B131="","",(IF(Atempts!T131="","",((HLOOKUP(T$1,'Assist Tables'!$B$1:$AY$2,2,0))-((Atempts!T131-1)*10)))))</f>
        <v/>
      </c>
      <c r="U131" s="6" t="str">
        <f>IF($B131="","",(IF(Atempts!U131="","",((HLOOKUP(U$1,'Assist Tables'!$B$1:$AY$2,2,0))-((Atempts!U131-1)*10)))))</f>
        <v/>
      </c>
      <c r="V131" s="6" t="str">
        <f>IF($B131="","",(IF(Atempts!V131="","",((HLOOKUP(V$1,'Assist Tables'!$B$1:$AY$2,2,0))-((Atempts!V131-1)*10)))))</f>
        <v/>
      </c>
      <c r="W131" s="6" t="str">
        <f>IF($B131="","",(IF(Atempts!W131="","",((HLOOKUP(W$1,'Assist Tables'!$B$1:$AY$2,2,0))-((Atempts!W131-1)*10)))))</f>
        <v/>
      </c>
      <c r="X131" s="6" t="str">
        <f>IF($B131="","",(IF(Atempts!X131="","",((HLOOKUP(X$1,'Assist Tables'!$B$1:$AY$2,2,0))-((Atempts!X131-1)*10)))))</f>
        <v/>
      </c>
      <c r="Y131" s="6" t="str">
        <f>IF($B131="","",(IF(Atempts!Y131="","",((HLOOKUP(Y$1,'Assist Tables'!$B$1:$AY$2,2,0))-((Atempts!Y131-1)*10)))))</f>
        <v/>
      </c>
      <c r="Z131" s="6" t="str">
        <f>IF($B131="","",(IF(Atempts!Z131="","",((HLOOKUP(Z$1,'Assist Tables'!$B$1:$AY$2,2,0))-((Atempts!Z131-1)*10)))))</f>
        <v/>
      </c>
      <c r="AA131" s="6" t="str">
        <f>IF($B131="","",(IF(Atempts!AA131="","",((HLOOKUP(AA$1,'Assist Tables'!$B$1:$AY$2,2,0))-((Atempts!AA131-1)*10)))))</f>
        <v/>
      </c>
      <c r="AB131" s="6" t="str">
        <f>IF($B131="","",(IF(Atempts!AB131="","",((HLOOKUP(AB$1,'Assist Tables'!$B$1:$AY$2,2,0))-((Atempts!AB131-1)*10)))))</f>
        <v/>
      </c>
      <c r="AC131" s="6" t="str">
        <f>IF($B131="","",(IF(Atempts!AC131="","",((HLOOKUP(AC$1,'Assist Tables'!$B$1:$AY$2,2,0))-((Atempts!AC131-1)*10)))))</f>
        <v/>
      </c>
      <c r="AD131" s="6" t="str">
        <f>IF($B131="","",(IF(Atempts!AD131="","",((HLOOKUP(AD$1,'Assist Tables'!$B$1:$AY$2,2,0))-((Atempts!AD131-1)*10)))))</f>
        <v/>
      </c>
      <c r="AE131" s="6" t="str">
        <f>IF($B131="","",(IF(Atempts!AE131="","",((HLOOKUP(AE$1,'Assist Tables'!$B$1:$AY$2,2,0))-((Atempts!AE131-1)*10)))))</f>
        <v/>
      </c>
      <c r="AF131" s="6" t="str">
        <f>IF($B131="","",(IF(Atempts!AF131="","",((HLOOKUP(AF$1,'Assist Tables'!$B$1:$AY$2,2,0))-((Atempts!AF131-1)*10)))))</f>
        <v/>
      </c>
      <c r="AG131" s="6" t="str">
        <f>IF($B131="","",(IF(Atempts!AG131="","",((HLOOKUP(AG$1,'Assist Tables'!$B$1:$AY$2,2,0))-((Atempts!AG131-1)*10)))))</f>
        <v/>
      </c>
      <c r="AH131" s="6" t="str">
        <f>IF($B131="","",(IF(Atempts!AH131="","",((HLOOKUP(AH$1,'Assist Tables'!$B$1:$AY$2,2,0))-((Atempts!AH131-1)*10)))))</f>
        <v/>
      </c>
      <c r="AI131" s="6" t="str">
        <f>IF($B131="","",(IF(Atempts!AI131="","",((HLOOKUP(AI$1,'Assist Tables'!$B$1:$AY$2,2,0))-((Atempts!AI131-1)*10)))))</f>
        <v/>
      </c>
      <c r="AJ131" s="6" t="str">
        <f>IF($B131="","",(IF(Atempts!AJ131="","",((HLOOKUP(AJ$1,'Assist Tables'!$B$1:$AY$2,2,0))-((Atempts!AJ131-1)*10)))))</f>
        <v/>
      </c>
      <c r="AK131" s="6" t="str">
        <f>IF($B131="","",(IF(Atempts!AK131="","",((HLOOKUP(AK$1,'Assist Tables'!$B$1:$AY$2,2,0))-((Atempts!AK131-1)*10)))))</f>
        <v/>
      </c>
      <c r="AL131" s="6" t="str">
        <f>IF($B131="","",(IF(Atempts!AL131="","",((HLOOKUP(AL$1,'Assist Tables'!$B$1:$AY$2,2,0))-((Atempts!AL131-1)*10)))))</f>
        <v/>
      </c>
      <c r="AM131" s="6" t="str">
        <f>IF($B131="","",(IF(Atempts!AM131="","",((HLOOKUP(AM$1,'Assist Tables'!$B$1:$AY$2,2,0))-((Atempts!AM131-1)*10)))))</f>
        <v/>
      </c>
      <c r="AN131" s="6" t="str">
        <f>IF($B131="","",(IF(Atempts!AN131="","",((HLOOKUP(AN$1,'Assist Tables'!$B$1:$AY$2,2,0))-((Atempts!AN131-1)*10)))))</f>
        <v/>
      </c>
      <c r="AO131" s="6" t="str">
        <f>IF($B131="","",(IF(Atempts!AO131="","",((HLOOKUP(AO$1,'Assist Tables'!$B$1:$AY$2,2,0))-((Atempts!AO131-1)*10)))))</f>
        <v/>
      </c>
      <c r="AP131" s="6" t="str">
        <f>IF($B131="","",(IF(Atempts!AP131="","",((HLOOKUP(AP$1,'Assist Tables'!$B$1:$AY$2,2,0))-((Atempts!AP131-1)*10)))))</f>
        <v/>
      </c>
      <c r="AQ131" s="6" t="str">
        <f>IF($B131="","",(IF(Atempts!AQ131="","",((HLOOKUP(AQ$1,'Assist Tables'!$B$1:$AY$2,2,0))-((Atempts!AQ131-1)*10)))))</f>
        <v/>
      </c>
      <c r="AR131" s="6" t="str">
        <f>IF($B131="","",(IF(Atempts!AR131="","",((HLOOKUP(AR$1,'Assist Tables'!$B$1:$AY$2,2,0))-((Atempts!AR131-1)*10)))))</f>
        <v/>
      </c>
      <c r="AS131" s="6" t="str">
        <f>IF($B131="","",(IF(Atempts!AS131="","",((HLOOKUP(AS$1,'Assist Tables'!$B$1:$AY$2,2,0))-((Atempts!AS131-1)*10)))))</f>
        <v/>
      </c>
      <c r="AT131" s="6" t="str">
        <f>IF($B131="","",(IF(Atempts!AT131="","",((HLOOKUP(AT$1,'Assist Tables'!$B$1:$AY$2,2,0))-((Atempts!AT131-1)*10)))))</f>
        <v/>
      </c>
      <c r="AU131" s="6" t="str">
        <f>IF($B131="","",(IF(Atempts!AU131="","",((HLOOKUP(AU$1,'Assist Tables'!$B$1:$AY$2,2,0))-((Atempts!AU131-1)*10)))))</f>
        <v/>
      </c>
      <c r="AV131" s="6" t="str">
        <f>IF($B131="","",(IF(Atempts!AV131="","",((HLOOKUP(AV$1,'Assist Tables'!$B$1:$AY$2,2,0))-((Atempts!AV131-1)*10)))))</f>
        <v/>
      </c>
      <c r="AW131" s="6" t="str">
        <f>IF($B131="","",(IF(Atempts!AW131="","",((HLOOKUP(AW$1,'Assist Tables'!$B$1:$AY$2,2,0))-((Atempts!AW131-1)*10)))))</f>
        <v/>
      </c>
      <c r="AX131" s="6" t="str">
        <f>IF($B131="","",(IF(Atempts!AX131="","",((HLOOKUP(AX$1,'Assist Tables'!$B$1:$AY$2,2,0))-((Atempts!AX131-1)*10)))))</f>
        <v/>
      </c>
      <c r="AY131" s="6" t="str">
        <f>IF($B131="","",(IF(Atempts!AY131="","",((HLOOKUP(AY$1,'Assist Tables'!$B$1:$AY$2,2,0))-((Atempts!AY131-1)*10)))))</f>
        <v/>
      </c>
      <c r="AZ131" s="6" t="str">
        <f>IF($B131="","",(IF(Atempts!AZ131="","",((HLOOKUP(AZ$1,'Assist Tables'!$B$1:$AY$2,2,0))-((Atempts!AZ131-1)*10)))))</f>
        <v/>
      </c>
      <c r="BA131" s="2"/>
    </row>
    <row r="132" spans="1:53" ht="14.25" customHeight="1" x14ac:dyDescent="0.25">
      <c r="A132" s="19" t="str">
        <f>IF(Competitors!A132="","",Competitors!A132)</f>
        <v/>
      </c>
      <c r="B132" s="25" t="str">
        <f>IF(Competitors!B132=0,"",Competitors!B132)</f>
        <v/>
      </c>
      <c r="C132" s="6" t="str">
        <f>IF($B132="","",(IF(Atempts!C132="","",((HLOOKUP(C$1,'Assist Tables'!$B$1:$AY$2,2,0))-((Atempts!C132-1)*10)))))</f>
        <v/>
      </c>
      <c r="D132" s="6" t="str">
        <f>IF($B132="","",(IF(Atempts!D132="","",((HLOOKUP(D$1,'Assist Tables'!$B$1:$AY$2,2,0))-((Atempts!D132-1)*10)))))</f>
        <v/>
      </c>
      <c r="E132" s="6" t="str">
        <f>IF($B132="","",(IF(Atempts!E132="","",((HLOOKUP(E$1,'Assist Tables'!$B$1:$AY$2,2,0))-((Atempts!E132-1)*10)))))</f>
        <v/>
      </c>
      <c r="F132" s="6" t="str">
        <f>IF($B132="","",(IF(Atempts!F132="","",((HLOOKUP(F$1,'Assist Tables'!$B$1:$AY$2,2,0))-((Atempts!F132-1)*10)))))</f>
        <v/>
      </c>
      <c r="G132" s="6" t="str">
        <f>IF($B132="","",(IF(Atempts!G132="","",((HLOOKUP(G$1,'Assist Tables'!$B$1:$AY$2,2,0))-((Atempts!G132-1)*10)))))</f>
        <v/>
      </c>
      <c r="H132" s="6" t="str">
        <f>IF($B132="","",(IF(Atempts!H132="","",((HLOOKUP(H$1,'Assist Tables'!$B$1:$AY$2,2,0))-((Atempts!H132-1)*10)))))</f>
        <v/>
      </c>
      <c r="I132" s="6" t="str">
        <f>IF($B132="","",(IF(Atempts!I132="","",((HLOOKUP(I$1,'Assist Tables'!$B$1:$AY$2,2,0))-((Atempts!I132-1)*10)))))</f>
        <v/>
      </c>
      <c r="J132" s="6" t="str">
        <f>IF($B132="","",(IF(Atempts!J132="","",((HLOOKUP(J$1,'Assist Tables'!$B$1:$AY$2,2,0))-((Atempts!J132-1)*10)))))</f>
        <v/>
      </c>
      <c r="K132" s="6" t="str">
        <f>IF($B132="","",(IF(Atempts!K132="","",((HLOOKUP(K$1,'Assist Tables'!$B$1:$AY$2,2,0))-((Atempts!K132-1)*10)))))</f>
        <v/>
      </c>
      <c r="L132" s="6" t="str">
        <f>IF($B132="","",(IF(Atempts!L132="","",((HLOOKUP(L$1,'Assist Tables'!$B$1:$AY$2,2,0))-((Atempts!L132-1)*10)))))</f>
        <v/>
      </c>
      <c r="M132" s="6" t="str">
        <f>IF($B132="","",(IF(Atempts!M132="","",((HLOOKUP(M$1,'Assist Tables'!$B$1:$AY$2,2,0))-((Atempts!M132-1)*10)))))</f>
        <v/>
      </c>
      <c r="N132" s="6" t="str">
        <f>IF($B132="","",(IF(Atempts!N132="","",((HLOOKUP(N$1,'Assist Tables'!$B$1:$AY$2,2,0))-((Atempts!N132-1)*10)))))</f>
        <v/>
      </c>
      <c r="O132" s="6" t="str">
        <f>IF($B132="","",(IF(Atempts!O132="","",((HLOOKUP(O$1,'Assist Tables'!$B$1:$AY$2,2,0))-((Atempts!O132-1)*10)))))</f>
        <v/>
      </c>
      <c r="P132" s="6" t="str">
        <f>IF($B132="","",(IF(Atempts!P132="","",((HLOOKUP(P$1,'Assist Tables'!$B$1:$AY$2,2,0))-((Atempts!P132-1)*10)))))</f>
        <v/>
      </c>
      <c r="Q132" s="6" t="str">
        <f>IF($B132="","",(IF(Atempts!Q132="","",((HLOOKUP(Q$1,'Assist Tables'!$B$1:$AY$2,2,0))-((Atempts!Q132-1)*10)))))</f>
        <v/>
      </c>
      <c r="R132" s="6" t="str">
        <f>IF($B132="","",(IF(Atempts!R132="","",((HLOOKUP(R$1,'Assist Tables'!$B$1:$AY$2,2,0))-((Atempts!R132-1)*10)))))</f>
        <v/>
      </c>
      <c r="S132" s="6" t="str">
        <f>IF($B132="","",(IF(Atempts!S132="","",((HLOOKUP(S$1,'Assist Tables'!$B$1:$AY$2,2,0))-((Atempts!S132-1)*10)))))</f>
        <v/>
      </c>
      <c r="T132" s="6" t="str">
        <f>IF($B132="","",(IF(Atempts!T132="","",((HLOOKUP(T$1,'Assist Tables'!$B$1:$AY$2,2,0))-((Atempts!T132-1)*10)))))</f>
        <v/>
      </c>
      <c r="U132" s="6" t="str">
        <f>IF($B132="","",(IF(Atempts!U132="","",((HLOOKUP(U$1,'Assist Tables'!$B$1:$AY$2,2,0))-((Atempts!U132-1)*10)))))</f>
        <v/>
      </c>
      <c r="V132" s="6" t="str">
        <f>IF($B132="","",(IF(Atempts!V132="","",((HLOOKUP(V$1,'Assist Tables'!$B$1:$AY$2,2,0))-((Atempts!V132-1)*10)))))</f>
        <v/>
      </c>
      <c r="W132" s="6" t="str">
        <f>IF($B132="","",(IF(Atempts!W132="","",((HLOOKUP(W$1,'Assist Tables'!$B$1:$AY$2,2,0))-((Atempts!W132-1)*10)))))</f>
        <v/>
      </c>
      <c r="X132" s="6" t="str">
        <f>IF($B132="","",(IF(Atempts!X132="","",((HLOOKUP(X$1,'Assist Tables'!$B$1:$AY$2,2,0))-((Atempts!X132-1)*10)))))</f>
        <v/>
      </c>
      <c r="Y132" s="6" t="str">
        <f>IF($B132="","",(IF(Atempts!Y132="","",((HLOOKUP(Y$1,'Assist Tables'!$B$1:$AY$2,2,0))-((Atempts!Y132-1)*10)))))</f>
        <v/>
      </c>
      <c r="Z132" s="6" t="str">
        <f>IF($B132="","",(IF(Atempts!Z132="","",((HLOOKUP(Z$1,'Assist Tables'!$B$1:$AY$2,2,0))-((Atempts!Z132-1)*10)))))</f>
        <v/>
      </c>
      <c r="AA132" s="6" t="str">
        <f>IF($B132="","",(IF(Atempts!AA132="","",((HLOOKUP(AA$1,'Assist Tables'!$B$1:$AY$2,2,0))-((Atempts!AA132-1)*10)))))</f>
        <v/>
      </c>
      <c r="AB132" s="6" t="str">
        <f>IF($B132="","",(IF(Atempts!AB132="","",((HLOOKUP(AB$1,'Assist Tables'!$B$1:$AY$2,2,0))-((Atempts!AB132-1)*10)))))</f>
        <v/>
      </c>
      <c r="AC132" s="6" t="str">
        <f>IF($B132="","",(IF(Atempts!AC132="","",((HLOOKUP(AC$1,'Assist Tables'!$B$1:$AY$2,2,0))-((Atempts!AC132-1)*10)))))</f>
        <v/>
      </c>
      <c r="AD132" s="6" t="str">
        <f>IF($B132="","",(IF(Atempts!AD132="","",((HLOOKUP(AD$1,'Assist Tables'!$B$1:$AY$2,2,0))-((Atempts!AD132-1)*10)))))</f>
        <v/>
      </c>
      <c r="AE132" s="6" t="str">
        <f>IF($B132="","",(IF(Atempts!AE132="","",((HLOOKUP(AE$1,'Assist Tables'!$B$1:$AY$2,2,0))-((Atempts!AE132-1)*10)))))</f>
        <v/>
      </c>
      <c r="AF132" s="6" t="str">
        <f>IF($B132="","",(IF(Atempts!AF132="","",((HLOOKUP(AF$1,'Assist Tables'!$B$1:$AY$2,2,0))-((Atempts!AF132-1)*10)))))</f>
        <v/>
      </c>
      <c r="AG132" s="6" t="str">
        <f>IF($B132="","",(IF(Atempts!AG132="","",((HLOOKUP(AG$1,'Assist Tables'!$B$1:$AY$2,2,0))-((Atempts!AG132-1)*10)))))</f>
        <v/>
      </c>
      <c r="AH132" s="6" t="str">
        <f>IF($B132="","",(IF(Atempts!AH132="","",((HLOOKUP(AH$1,'Assist Tables'!$B$1:$AY$2,2,0))-((Atempts!AH132-1)*10)))))</f>
        <v/>
      </c>
      <c r="AI132" s="6" t="str">
        <f>IF($B132="","",(IF(Atempts!AI132="","",((HLOOKUP(AI$1,'Assist Tables'!$B$1:$AY$2,2,0))-((Atempts!AI132-1)*10)))))</f>
        <v/>
      </c>
      <c r="AJ132" s="6" t="str">
        <f>IF($B132="","",(IF(Atempts!AJ132="","",((HLOOKUP(AJ$1,'Assist Tables'!$B$1:$AY$2,2,0))-((Atempts!AJ132-1)*10)))))</f>
        <v/>
      </c>
      <c r="AK132" s="6" t="str">
        <f>IF($B132="","",(IF(Atempts!AK132="","",((HLOOKUP(AK$1,'Assist Tables'!$B$1:$AY$2,2,0))-((Atempts!AK132-1)*10)))))</f>
        <v/>
      </c>
      <c r="AL132" s="6" t="str">
        <f>IF($B132="","",(IF(Atempts!AL132="","",((HLOOKUP(AL$1,'Assist Tables'!$B$1:$AY$2,2,0))-((Atempts!AL132-1)*10)))))</f>
        <v/>
      </c>
      <c r="AM132" s="6" t="str">
        <f>IF($B132="","",(IF(Atempts!AM132="","",((HLOOKUP(AM$1,'Assist Tables'!$B$1:$AY$2,2,0))-((Atempts!AM132-1)*10)))))</f>
        <v/>
      </c>
      <c r="AN132" s="6" t="str">
        <f>IF($B132="","",(IF(Atempts!AN132="","",((HLOOKUP(AN$1,'Assist Tables'!$B$1:$AY$2,2,0))-((Atempts!AN132-1)*10)))))</f>
        <v/>
      </c>
      <c r="AO132" s="6" t="str">
        <f>IF($B132="","",(IF(Atempts!AO132="","",((HLOOKUP(AO$1,'Assist Tables'!$B$1:$AY$2,2,0))-((Atempts!AO132-1)*10)))))</f>
        <v/>
      </c>
      <c r="AP132" s="6" t="str">
        <f>IF($B132="","",(IF(Atempts!AP132="","",((HLOOKUP(AP$1,'Assist Tables'!$B$1:$AY$2,2,0))-((Atempts!AP132-1)*10)))))</f>
        <v/>
      </c>
      <c r="AQ132" s="6" t="str">
        <f>IF($B132="","",(IF(Atempts!AQ132="","",((HLOOKUP(AQ$1,'Assist Tables'!$B$1:$AY$2,2,0))-((Atempts!AQ132-1)*10)))))</f>
        <v/>
      </c>
      <c r="AR132" s="6" t="str">
        <f>IF($B132="","",(IF(Atempts!AR132="","",((HLOOKUP(AR$1,'Assist Tables'!$B$1:$AY$2,2,0))-((Atempts!AR132-1)*10)))))</f>
        <v/>
      </c>
      <c r="AS132" s="6" t="str">
        <f>IF($B132="","",(IF(Atempts!AS132="","",((HLOOKUP(AS$1,'Assist Tables'!$B$1:$AY$2,2,0))-((Atempts!AS132-1)*10)))))</f>
        <v/>
      </c>
      <c r="AT132" s="6" t="str">
        <f>IF($B132="","",(IF(Atempts!AT132="","",((HLOOKUP(AT$1,'Assist Tables'!$B$1:$AY$2,2,0))-((Atempts!AT132-1)*10)))))</f>
        <v/>
      </c>
      <c r="AU132" s="6" t="str">
        <f>IF($B132="","",(IF(Atempts!AU132="","",((HLOOKUP(AU$1,'Assist Tables'!$B$1:$AY$2,2,0))-((Atempts!AU132-1)*10)))))</f>
        <v/>
      </c>
      <c r="AV132" s="6" t="str">
        <f>IF($B132="","",(IF(Atempts!AV132="","",((HLOOKUP(AV$1,'Assist Tables'!$B$1:$AY$2,2,0))-((Atempts!AV132-1)*10)))))</f>
        <v/>
      </c>
      <c r="AW132" s="6" t="str">
        <f>IF($B132="","",(IF(Atempts!AW132="","",((HLOOKUP(AW$1,'Assist Tables'!$B$1:$AY$2,2,0))-((Atempts!AW132-1)*10)))))</f>
        <v/>
      </c>
      <c r="AX132" s="6" t="str">
        <f>IF($B132="","",(IF(Atempts!AX132="","",((HLOOKUP(AX$1,'Assist Tables'!$B$1:$AY$2,2,0))-((Atempts!AX132-1)*10)))))</f>
        <v/>
      </c>
      <c r="AY132" s="6" t="str">
        <f>IF($B132="","",(IF(Atempts!AY132="","",((HLOOKUP(AY$1,'Assist Tables'!$B$1:$AY$2,2,0))-((Atempts!AY132-1)*10)))))</f>
        <v/>
      </c>
      <c r="AZ132" s="6" t="str">
        <f>IF($B132="","",(IF(Atempts!AZ132="","",((HLOOKUP(AZ$1,'Assist Tables'!$B$1:$AY$2,2,0))-((Atempts!AZ132-1)*10)))))</f>
        <v/>
      </c>
      <c r="BA132" s="2"/>
    </row>
    <row r="133" spans="1:53" ht="14.25" customHeight="1" x14ac:dyDescent="0.25">
      <c r="A133" s="19" t="str">
        <f>IF(Competitors!A133="","",Competitors!A133)</f>
        <v/>
      </c>
      <c r="B133" s="25" t="str">
        <f>IF(Competitors!B133=0,"",Competitors!B133)</f>
        <v/>
      </c>
      <c r="C133" s="6" t="str">
        <f>IF($B133="","",(IF(Atempts!C133="","",((HLOOKUP(C$1,'Assist Tables'!$B$1:$AY$2,2,0))-((Atempts!C133-1)*10)))))</f>
        <v/>
      </c>
      <c r="D133" s="6" t="str">
        <f>IF($B133="","",(IF(Atempts!D133="","",((HLOOKUP(D$1,'Assist Tables'!$B$1:$AY$2,2,0))-((Atempts!D133-1)*10)))))</f>
        <v/>
      </c>
      <c r="E133" s="6" t="str">
        <f>IF($B133="","",(IF(Atempts!E133="","",((HLOOKUP(E$1,'Assist Tables'!$B$1:$AY$2,2,0))-((Atempts!E133-1)*10)))))</f>
        <v/>
      </c>
      <c r="F133" s="6" t="str">
        <f>IF($B133="","",(IF(Atempts!F133="","",((HLOOKUP(F$1,'Assist Tables'!$B$1:$AY$2,2,0))-((Atempts!F133-1)*10)))))</f>
        <v/>
      </c>
      <c r="G133" s="6" t="str">
        <f>IF($B133="","",(IF(Atempts!G133="","",((HLOOKUP(G$1,'Assist Tables'!$B$1:$AY$2,2,0))-((Atempts!G133-1)*10)))))</f>
        <v/>
      </c>
      <c r="H133" s="6" t="str">
        <f>IF($B133="","",(IF(Atempts!H133="","",((HLOOKUP(H$1,'Assist Tables'!$B$1:$AY$2,2,0))-((Atempts!H133-1)*10)))))</f>
        <v/>
      </c>
      <c r="I133" s="6" t="str">
        <f>IF($B133="","",(IF(Atempts!I133="","",((HLOOKUP(I$1,'Assist Tables'!$B$1:$AY$2,2,0))-((Atempts!I133-1)*10)))))</f>
        <v/>
      </c>
      <c r="J133" s="6" t="str">
        <f>IF($B133="","",(IF(Atempts!J133="","",((HLOOKUP(J$1,'Assist Tables'!$B$1:$AY$2,2,0))-((Atempts!J133-1)*10)))))</f>
        <v/>
      </c>
      <c r="K133" s="6" t="str">
        <f>IF($B133="","",(IF(Atempts!K133="","",((HLOOKUP(K$1,'Assist Tables'!$B$1:$AY$2,2,0))-((Atempts!K133-1)*10)))))</f>
        <v/>
      </c>
      <c r="L133" s="6" t="str">
        <f>IF($B133="","",(IF(Atempts!L133="","",((HLOOKUP(L$1,'Assist Tables'!$B$1:$AY$2,2,0))-((Atempts!L133-1)*10)))))</f>
        <v/>
      </c>
      <c r="M133" s="6" t="str">
        <f>IF($B133="","",(IF(Atempts!M133="","",((HLOOKUP(M$1,'Assist Tables'!$B$1:$AY$2,2,0))-((Atempts!M133-1)*10)))))</f>
        <v/>
      </c>
      <c r="N133" s="6" t="str">
        <f>IF($B133="","",(IF(Atempts!N133="","",((HLOOKUP(N$1,'Assist Tables'!$B$1:$AY$2,2,0))-((Atempts!N133-1)*10)))))</f>
        <v/>
      </c>
      <c r="O133" s="6" t="str">
        <f>IF($B133="","",(IF(Atempts!O133="","",((HLOOKUP(O$1,'Assist Tables'!$B$1:$AY$2,2,0))-((Atempts!O133-1)*10)))))</f>
        <v/>
      </c>
      <c r="P133" s="6" t="str">
        <f>IF($B133="","",(IF(Atempts!P133="","",((HLOOKUP(P$1,'Assist Tables'!$B$1:$AY$2,2,0))-((Atempts!P133-1)*10)))))</f>
        <v/>
      </c>
      <c r="Q133" s="6" t="str">
        <f>IF($B133="","",(IF(Atempts!Q133="","",((HLOOKUP(Q$1,'Assist Tables'!$B$1:$AY$2,2,0))-((Atempts!Q133-1)*10)))))</f>
        <v/>
      </c>
      <c r="R133" s="6" t="str">
        <f>IF($B133="","",(IF(Atempts!R133="","",((HLOOKUP(R$1,'Assist Tables'!$B$1:$AY$2,2,0))-((Atempts!R133-1)*10)))))</f>
        <v/>
      </c>
      <c r="S133" s="6" t="str">
        <f>IF($B133="","",(IF(Atempts!S133="","",((HLOOKUP(S$1,'Assist Tables'!$B$1:$AY$2,2,0))-((Atempts!S133-1)*10)))))</f>
        <v/>
      </c>
      <c r="T133" s="6" t="str">
        <f>IF($B133="","",(IF(Atempts!T133="","",((HLOOKUP(T$1,'Assist Tables'!$B$1:$AY$2,2,0))-((Atempts!T133-1)*10)))))</f>
        <v/>
      </c>
      <c r="U133" s="6" t="str">
        <f>IF($B133="","",(IF(Atempts!U133="","",((HLOOKUP(U$1,'Assist Tables'!$B$1:$AY$2,2,0))-((Atempts!U133-1)*10)))))</f>
        <v/>
      </c>
      <c r="V133" s="6" t="str">
        <f>IF($B133="","",(IF(Atempts!V133="","",((HLOOKUP(V$1,'Assist Tables'!$B$1:$AY$2,2,0))-((Atempts!V133-1)*10)))))</f>
        <v/>
      </c>
      <c r="W133" s="6" t="str">
        <f>IF($B133="","",(IF(Atempts!W133="","",((HLOOKUP(W$1,'Assist Tables'!$B$1:$AY$2,2,0))-((Atempts!W133-1)*10)))))</f>
        <v/>
      </c>
      <c r="X133" s="6" t="str">
        <f>IF($B133="","",(IF(Atempts!X133="","",((HLOOKUP(X$1,'Assist Tables'!$B$1:$AY$2,2,0))-((Atempts!X133-1)*10)))))</f>
        <v/>
      </c>
      <c r="Y133" s="6" t="str">
        <f>IF($B133="","",(IF(Atempts!Y133="","",((HLOOKUP(Y$1,'Assist Tables'!$B$1:$AY$2,2,0))-((Atempts!Y133-1)*10)))))</f>
        <v/>
      </c>
      <c r="Z133" s="6" t="str">
        <f>IF($B133="","",(IF(Atempts!Z133="","",((HLOOKUP(Z$1,'Assist Tables'!$B$1:$AY$2,2,0))-((Atempts!Z133-1)*10)))))</f>
        <v/>
      </c>
      <c r="AA133" s="6" t="str">
        <f>IF($B133="","",(IF(Atempts!AA133="","",((HLOOKUP(AA$1,'Assist Tables'!$B$1:$AY$2,2,0))-((Atempts!AA133-1)*10)))))</f>
        <v/>
      </c>
      <c r="AB133" s="6" t="str">
        <f>IF($B133="","",(IF(Atempts!AB133="","",((HLOOKUP(AB$1,'Assist Tables'!$B$1:$AY$2,2,0))-((Atempts!AB133-1)*10)))))</f>
        <v/>
      </c>
      <c r="AC133" s="6" t="str">
        <f>IF($B133="","",(IF(Atempts!AC133="","",((HLOOKUP(AC$1,'Assist Tables'!$B$1:$AY$2,2,0))-((Atempts!AC133-1)*10)))))</f>
        <v/>
      </c>
      <c r="AD133" s="6" t="str">
        <f>IF($B133="","",(IF(Atempts!AD133="","",((HLOOKUP(AD$1,'Assist Tables'!$B$1:$AY$2,2,0))-((Atempts!AD133-1)*10)))))</f>
        <v/>
      </c>
      <c r="AE133" s="6" t="str">
        <f>IF($B133="","",(IF(Atempts!AE133="","",((HLOOKUP(AE$1,'Assist Tables'!$B$1:$AY$2,2,0))-((Atempts!AE133-1)*10)))))</f>
        <v/>
      </c>
      <c r="AF133" s="6" t="str">
        <f>IF($B133="","",(IF(Atempts!AF133="","",((HLOOKUP(AF$1,'Assist Tables'!$B$1:$AY$2,2,0))-((Atempts!AF133-1)*10)))))</f>
        <v/>
      </c>
      <c r="AG133" s="6" t="str">
        <f>IF($B133="","",(IF(Atempts!AG133="","",((HLOOKUP(AG$1,'Assist Tables'!$B$1:$AY$2,2,0))-((Atempts!AG133-1)*10)))))</f>
        <v/>
      </c>
      <c r="AH133" s="6" t="str">
        <f>IF($B133="","",(IF(Atempts!AH133="","",((HLOOKUP(AH$1,'Assist Tables'!$B$1:$AY$2,2,0))-((Atempts!AH133-1)*10)))))</f>
        <v/>
      </c>
      <c r="AI133" s="6" t="str">
        <f>IF($B133="","",(IF(Atempts!AI133="","",((HLOOKUP(AI$1,'Assist Tables'!$B$1:$AY$2,2,0))-((Atempts!AI133-1)*10)))))</f>
        <v/>
      </c>
      <c r="AJ133" s="6" t="str">
        <f>IF($B133="","",(IF(Atempts!AJ133="","",((HLOOKUP(AJ$1,'Assist Tables'!$B$1:$AY$2,2,0))-((Atempts!AJ133-1)*10)))))</f>
        <v/>
      </c>
      <c r="AK133" s="6" t="str">
        <f>IF($B133="","",(IF(Atempts!AK133="","",((HLOOKUP(AK$1,'Assist Tables'!$B$1:$AY$2,2,0))-((Atempts!AK133-1)*10)))))</f>
        <v/>
      </c>
      <c r="AL133" s="6" t="str">
        <f>IF($B133="","",(IF(Atempts!AL133="","",((HLOOKUP(AL$1,'Assist Tables'!$B$1:$AY$2,2,0))-((Atempts!AL133-1)*10)))))</f>
        <v/>
      </c>
      <c r="AM133" s="6" t="str">
        <f>IF($B133="","",(IF(Atempts!AM133="","",((HLOOKUP(AM$1,'Assist Tables'!$B$1:$AY$2,2,0))-((Atempts!AM133-1)*10)))))</f>
        <v/>
      </c>
      <c r="AN133" s="6" t="str">
        <f>IF($B133="","",(IF(Atempts!AN133="","",((HLOOKUP(AN$1,'Assist Tables'!$B$1:$AY$2,2,0))-((Atempts!AN133-1)*10)))))</f>
        <v/>
      </c>
      <c r="AO133" s="6" t="str">
        <f>IF($B133="","",(IF(Atempts!AO133="","",((HLOOKUP(AO$1,'Assist Tables'!$B$1:$AY$2,2,0))-((Atempts!AO133-1)*10)))))</f>
        <v/>
      </c>
      <c r="AP133" s="6" t="str">
        <f>IF($B133="","",(IF(Atempts!AP133="","",((HLOOKUP(AP$1,'Assist Tables'!$B$1:$AY$2,2,0))-((Atempts!AP133-1)*10)))))</f>
        <v/>
      </c>
      <c r="AQ133" s="6" t="str">
        <f>IF($B133="","",(IF(Atempts!AQ133="","",((HLOOKUP(AQ$1,'Assist Tables'!$B$1:$AY$2,2,0))-((Atempts!AQ133-1)*10)))))</f>
        <v/>
      </c>
      <c r="AR133" s="6" t="str">
        <f>IF($B133="","",(IF(Atempts!AR133="","",((HLOOKUP(AR$1,'Assist Tables'!$B$1:$AY$2,2,0))-((Atempts!AR133-1)*10)))))</f>
        <v/>
      </c>
      <c r="AS133" s="6" t="str">
        <f>IF($B133="","",(IF(Atempts!AS133="","",((HLOOKUP(AS$1,'Assist Tables'!$B$1:$AY$2,2,0))-((Atempts!AS133-1)*10)))))</f>
        <v/>
      </c>
      <c r="AT133" s="6" t="str">
        <f>IF($B133="","",(IF(Atempts!AT133="","",((HLOOKUP(AT$1,'Assist Tables'!$B$1:$AY$2,2,0))-((Atempts!AT133-1)*10)))))</f>
        <v/>
      </c>
      <c r="AU133" s="6" t="str">
        <f>IF($B133="","",(IF(Atempts!AU133="","",((HLOOKUP(AU$1,'Assist Tables'!$B$1:$AY$2,2,0))-((Atempts!AU133-1)*10)))))</f>
        <v/>
      </c>
      <c r="AV133" s="6" t="str">
        <f>IF($B133="","",(IF(Atempts!AV133="","",((HLOOKUP(AV$1,'Assist Tables'!$B$1:$AY$2,2,0))-((Atempts!AV133-1)*10)))))</f>
        <v/>
      </c>
      <c r="AW133" s="6" t="str">
        <f>IF($B133="","",(IF(Atempts!AW133="","",((HLOOKUP(AW$1,'Assist Tables'!$B$1:$AY$2,2,0))-((Atempts!AW133-1)*10)))))</f>
        <v/>
      </c>
      <c r="AX133" s="6" t="str">
        <f>IF($B133="","",(IF(Atempts!AX133="","",((HLOOKUP(AX$1,'Assist Tables'!$B$1:$AY$2,2,0))-((Atempts!AX133-1)*10)))))</f>
        <v/>
      </c>
      <c r="AY133" s="6" t="str">
        <f>IF($B133="","",(IF(Atempts!AY133="","",((HLOOKUP(AY$1,'Assist Tables'!$B$1:$AY$2,2,0))-((Atempts!AY133-1)*10)))))</f>
        <v/>
      </c>
      <c r="AZ133" s="6" t="str">
        <f>IF($B133="","",(IF(Atempts!AZ133="","",((HLOOKUP(AZ$1,'Assist Tables'!$B$1:$AY$2,2,0))-((Atempts!AZ133-1)*10)))))</f>
        <v/>
      </c>
      <c r="BA133" s="2"/>
    </row>
    <row r="134" spans="1:53" ht="14.25" customHeight="1" x14ac:dyDescent="0.25">
      <c r="A134" s="19" t="str">
        <f>IF(Competitors!A134="","",Competitors!A134)</f>
        <v/>
      </c>
      <c r="B134" s="25" t="str">
        <f>IF(Competitors!B134=0,"",Competitors!B134)</f>
        <v/>
      </c>
      <c r="C134" s="6" t="str">
        <f>IF($B134="","",(IF(Atempts!C134="","",((HLOOKUP(C$1,'Assist Tables'!$B$1:$AY$2,2,0))-((Atempts!C134-1)*10)))))</f>
        <v/>
      </c>
      <c r="D134" s="6" t="str">
        <f>IF($B134="","",(IF(Atempts!D134="","",((HLOOKUP(D$1,'Assist Tables'!$B$1:$AY$2,2,0))-((Atempts!D134-1)*10)))))</f>
        <v/>
      </c>
      <c r="E134" s="6" t="str">
        <f>IF($B134="","",(IF(Atempts!E134="","",((HLOOKUP(E$1,'Assist Tables'!$B$1:$AY$2,2,0))-((Atempts!E134-1)*10)))))</f>
        <v/>
      </c>
      <c r="F134" s="6" t="str">
        <f>IF($B134="","",(IF(Atempts!F134="","",((HLOOKUP(F$1,'Assist Tables'!$B$1:$AY$2,2,0))-((Atempts!F134-1)*10)))))</f>
        <v/>
      </c>
      <c r="G134" s="6" t="str">
        <f>IF($B134="","",(IF(Atempts!G134="","",((HLOOKUP(G$1,'Assist Tables'!$B$1:$AY$2,2,0))-((Atempts!G134-1)*10)))))</f>
        <v/>
      </c>
      <c r="H134" s="6" t="str">
        <f>IF($B134="","",(IF(Atempts!H134="","",((HLOOKUP(H$1,'Assist Tables'!$B$1:$AY$2,2,0))-((Atempts!H134-1)*10)))))</f>
        <v/>
      </c>
      <c r="I134" s="6" t="str">
        <f>IF($B134="","",(IF(Atempts!I134="","",((HLOOKUP(I$1,'Assist Tables'!$B$1:$AY$2,2,0))-((Atempts!I134-1)*10)))))</f>
        <v/>
      </c>
      <c r="J134" s="6" t="str">
        <f>IF($B134="","",(IF(Atempts!J134="","",((HLOOKUP(J$1,'Assist Tables'!$B$1:$AY$2,2,0))-((Atempts!J134-1)*10)))))</f>
        <v/>
      </c>
      <c r="K134" s="6" t="str">
        <f>IF($B134="","",(IF(Atempts!K134="","",((HLOOKUP(K$1,'Assist Tables'!$B$1:$AY$2,2,0))-((Atempts!K134-1)*10)))))</f>
        <v/>
      </c>
      <c r="L134" s="6" t="str">
        <f>IF($B134="","",(IF(Atempts!L134="","",((HLOOKUP(L$1,'Assist Tables'!$B$1:$AY$2,2,0))-((Atempts!L134-1)*10)))))</f>
        <v/>
      </c>
      <c r="M134" s="6" t="str">
        <f>IF($B134="","",(IF(Atempts!M134="","",((HLOOKUP(M$1,'Assist Tables'!$B$1:$AY$2,2,0))-((Atempts!M134-1)*10)))))</f>
        <v/>
      </c>
      <c r="N134" s="6" t="str">
        <f>IF($B134="","",(IF(Atempts!N134="","",((HLOOKUP(N$1,'Assist Tables'!$B$1:$AY$2,2,0))-((Atempts!N134-1)*10)))))</f>
        <v/>
      </c>
      <c r="O134" s="6" t="str">
        <f>IF($B134="","",(IF(Atempts!O134="","",((HLOOKUP(O$1,'Assist Tables'!$B$1:$AY$2,2,0))-((Atempts!O134-1)*10)))))</f>
        <v/>
      </c>
      <c r="P134" s="6" t="str">
        <f>IF($B134="","",(IF(Atempts!P134="","",((HLOOKUP(P$1,'Assist Tables'!$B$1:$AY$2,2,0))-((Atempts!P134-1)*10)))))</f>
        <v/>
      </c>
      <c r="Q134" s="6" t="str">
        <f>IF($B134="","",(IF(Atempts!Q134="","",((HLOOKUP(Q$1,'Assist Tables'!$B$1:$AY$2,2,0))-((Atempts!Q134-1)*10)))))</f>
        <v/>
      </c>
      <c r="R134" s="6" t="str">
        <f>IF($B134="","",(IF(Atempts!R134="","",((HLOOKUP(R$1,'Assist Tables'!$B$1:$AY$2,2,0))-((Atempts!R134-1)*10)))))</f>
        <v/>
      </c>
      <c r="S134" s="6" t="str">
        <f>IF($B134="","",(IF(Atempts!S134="","",((HLOOKUP(S$1,'Assist Tables'!$B$1:$AY$2,2,0))-((Atempts!S134-1)*10)))))</f>
        <v/>
      </c>
      <c r="T134" s="6" t="str">
        <f>IF($B134="","",(IF(Atempts!T134="","",((HLOOKUP(T$1,'Assist Tables'!$B$1:$AY$2,2,0))-((Atempts!T134-1)*10)))))</f>
        <v/>
      </c>
      <c r="U134" s="6" t="str">
        <f>IF($B134="","",(IF(Atempts!U134="","",((HLOOKUP(U$1,'Assist Tables'!$B$1:$AY$2,2,0))-((Atempts!U134-1)*10)))))</f>
        <v/>
      </c>
      <c r="V134" s="6" t="str">
        <f>IF($B134="","",(IF(Atempts!V134="","",((HLOOKUP(V$1,'Assist Tables'!$B$1:$AY$2,2,0))-((Atempts!V134-1)*10)))))</f>
        <v/>
      </c>
      <c r="W134" s="6" t="str">
        <f>IF($B134="","",(IF(Atempts!W134="","",((HLOOKUP(W$1,'Assist Tables'!$B$1:$AY$2,2,0))-((Atempts!W134-1)*10)))))</f>
        <v/>
      </c>
      <c r="X134" s="6" t="str">
        <f>IF($B134="","",(IF(Atempts!X134="","",((HLOOKUP(X$1,'Assist Tables'!$B$1:$AY$2,2,0))-((Atempts!X134-1)*10)))))</f>
        <v/>
      </c>
      <c r="Y134" s="6" t="str">
        <f>IF($B134="","",(IF(Atempts!Y134="","",((HLOOKUP(Y$1,'Assist Tables'!$B$1:$AY$2,2,0))-((Atempts!Y134-1)*10)))))</f>
        <v/>
      </c>
      <c r="Z134" s="6" t="str">
        <f>IF($B134="","",(IF(Atempts!Z134="","",((HLOOKUP(Z$1,'Assist Tables'!$B$1:$AY$2,2,0))-((Atempts!Z134-1)*10)))))</f>
        <v/>
      </c>
      <c r="AA134" s="6" t="str">
        <f>IF($B134="","",(IF(Atempts!AA134="","",((HLOOKUP(AA$1,'Assist Tables'!$B$1:$AY$2,2,0))-((Atempts!AA134-1)*10)))))</f>
        <v/>
      </c>
      <c r="AB134" s="6" t="str">
        <f>IF($B134="","",(IF(Atempts!AB134="","",((HLOOKUP(AB$1,'Assist Tables'!$B$1:$AY$2,2,0))-((Atempts!AB134-1)*10)))))</f>
        <v/>
      </c>
      <c r="AC134" s="6" t="str">
        <f>IF($B134="","",(IF(Atempts!AC134="","",((HLOOKUP(AC$1,'Assist Tables'!$B$1:$AY$2,2,0))-((Atempts!AC134-1)*10)))))</f>
        <v/>
      </c>
      <c r="AD134" s="6" t="str">
        <f>IF($B134="","",(IF(Atempts!AD134="","",((HLOOKUP(AD$1,'Assist Tables'!$B$1:$AY$2,2,0))-((Atempts!AD134-1)*10)))))</f>
        <v/>
      </c>
      <c r="AE134" s="6" t="str">
        <f>IF($B134="","",(IF(Atempts!AE134="","",((HLOOKUP(AE$1,'Assist Tables'!$B$1:$AY$2,2,0))-((Atempts!AE134-1)*10)))))</f>
        <v/>
      </c>
      <c r="AF134" s="6" t="str">
        <f>IF($B134="","",(IF(Atempts!AF134="","",((HLOOKUP(AF$1,'Assist Tables'!$B$1:$AY$2,2,0))-((Atempts!AF134-1)*10)))))</f>
        <v/>
      </c>
      <c r="AG134" s="6" t="str">
        <f>IF($B134="","",(IF(Atempts!AG134="","",((HLOOKUP(AG$1,'Assist Tables'!$B$1:$AY$2,2,0))-((Atempts!AG134-1)*10)))))</f>
        <v/>
      </c>
      <c r="AH134" s="6" t="str">
        <f>IF($B134="","",(IF(Atempts!AH134="","",((HLOOKUP(AH$1,'Assist Tables'!$B$1:$AY$2,2,0))-((Atempts!AH134-1)*10)))))</f>
        <v/>
      </c>
      <c r="AI134" s="6" t="str">
        <f>IF($B134="","",(IF(Atempts!AI134="","",((HLOOKUP(AI$1,'Assist Tables'!$B$1:$AY$2,2,0))-((Atempts!AI134-1)*10)))))</f>
        <v/>
      </c>
      <c r="AJ134" s="6" t="str">
        <f>IF($B134="","",(IF(Atempts!AJ134="","",((HLOOKUP(AJ$1,'Assist Tables'!$B$1:$AY$2,2,0))-((Atempts!AJ134-1)*10)))))</f>
        <v/>
      </c>
      <c r="AK134" s="6" t="str">
        <f>IF($B134="","",(IF(Atempts!AK134="","",((HLOOKUP(AK$1,'Assist Tables'!$B$1:$AY$2,2,0))-((Atempts!AK134-1)*10)))))</f>
        <v/>
      </c>
      <c r="AL134" s="6" t="str">
        <f>IF($B134="","",(IF(Atempts!AL134="","",((HLOOKUP(AL$1,'Assist Tables'!$B$1:$AY$2,2,0))-((Atempts!AL134-1)*10)))))</f>
        <v/>
      </c>
      <c r="AM134" s="6" t="str">
        <f>IF($B134="","",(IF(Atempts!AM134="","",((HLOOKUP(AM$1,'Assist Tables'!$B$1:$AY$2,2,0))-((Atempts!AM134-1)*10)))))</f>
        <v/>
      </c>
      <c r="AN134" s="6" t="str">
        <f>IF($B134="","",(IF(Atempts!AN134="","",((HLOOKUP(AN$1,'Assist Tables'!$B$1:$AY$2,2,0))-((Atempts!AN134-1)*10)))))</f>
        <v/>
      </c>
      <c r="AO134" s="6" t="str">
        <f>IF($B134="","",(IF(Atempts!AO134="","",((HLOOKUP(AO$1,'Assist Tables'!$B$1:$AY$2,2,0))-((Atempts!AO134-1)*10)))))</f>
        <v/>
      </c>
      <c r="AP134" s="6" t="str">
        <f>IF($B134="","",(IF(Atempts!AP134="","",((HLOOKUP(AP$1,'Assist Tables'!$B$1:$AY$2,2,0))-((Atempts!AP134-1)*10)))))</f>
        <v/>
      </c>
      <c r="AQ134" s="6" t="str">
        <f>IF($B134="","",(IF(Atempts!AQ134="","",((HLOOKUP(AQ$1,'Assist Tables'!$B$1:$AY$2,2,0))-((Atempts!AQ134-1)*10)))))</f>
        <v/>
      </c>
      <c r="AR134" s="6" t="str">
        <f>IF($B134="","",(IF(Atempts!AR134="","",((HLOOKUP(AR$1,'Assist Tables'!$B$1:$AY$2,2,0))-((Atempts!AR134-1)*10)))))</f>
        <v/>
      </c>
      <c r="AS134" s="6" t="str">
        <f>IF($B134="","",(IF(Atempts!AS134="","",((HLOOKUP(AS$1,'Assist Tables'!$B$1:$AY$2,2,0))-((Atempts!AS134-1)*10)))))</f>
        <v/>
      </c>
      <c r="AT134" s="6" t="str">
        <f>IF($B134="","",(IF(Atempts!AT134="","",((HLOOKUP(AT$1,'Assist Tables'!$B$1:$AY$2,2,0))-((Atempts!AT134-1)*10)))))</f>
        <v/>
      </c>
      <c r="AU134" s="6" t="str">
        <f>IF($B134="","",(IF(Atempts!AU134="","",((HLOOKUP(AU$1,'Assist Tables'!$B$1:$AY$2,2,0))-((Atempts!AU134-1)*10)))))</f>
        <v/>
      </c>
      <c r="AV134" s="6" t="str">
        <f>IF($B134="","",(IF(Atempts!AV134="","",((HLOOKUP(AV$1,'Assist Tables'!$B$1:$AY$2,2,0))-((Atempts!AV134-1)*10)))))</f>
        <v/>
      </c>
      <c r="AW134" s="6" t="str">
        <f>IF($B134="","",(IF(Atempts!AW134="","",((HLOOKUP(AW$1,'Assist Tables'!$B$1:$AY$2,2,0))-((Atempts!AW134-1)*10)))))</f>
        <v/>
      </c>
      <c r="AX134" s="6" t="str">
        <f>IF($B134="","",(IF(Atempts!AX134="","",((HLOOKUP(AX$1,'Assist Tables'!$B$1:$AY$2,2,0))-((Atempts!AX134-1)*10)))))</f>
        <v/>
      </c>
      <c r="AY134" s="6" t="str">
        <f>IF($B134="","",(IF(Atempts!AY134="","",((HLOOKUP(AY$1,'Assist Tables'!$B$1:$AY$2,2,0))-((Atempts!AY134-1)*10)))))</f>
        <v/>
      </c>
      <c r="AZ134" s="6" t="str">
        <f>IF($B134="","",(IF(Atempts!AZ134="","",((HLOOKUP(AZ$1,'Assist Tables'!$B$1:$AY$2,2,0))-((Atempts!AZ134-1)*10)))))</f>
        <v/>
      </c>
      <c r="BA134" s="2"/>
    </row>
    <row r="135" spans="1:53" ht="14.25" customHeight="1" x14ac:dyDescent="0.25">
      <c r="A135" s="19" t="str">
        <f>IF(Competitors!A135="","",Competitors!A135)</f>
        <v/>
      </c>
      <c r="B135" s="25" t="str">
        <f>IF(Competitors!B135=0,"",Competitors!B135)</f>
        <v/>
      </c>
      <c r="C135" s="6" t="str">
        <f>IF($B135="","",(IF(Atempts!C135="","",((HLOOKUP(C$1,'Assist Tables'!$B$1:$AY$2,2,0))-((Atempts!C135-1)*10)))))</f>
        <v/>
      </c>
      <c r="D135" s="6" t="str">
        <f>IF($B135="","",(IF(Atempts!D135="","",((HLOOKUP(D$1,'Assist Tables'!$B$1:$AY$2,2,0))-((Atempts!D135-1)*10)))))</f>
        <v/>
      </c>
      <c r="E135" s="6" t="str">
        <f>IF($B135="","",(IF(Atempts!E135="","",((HLOOKUP(E$1,'Assist Tables'!$B$1:$AY$2,2,0))-((Atempts!E135-1)*10)))))</f>
        <v/>
      </c>
      <c r="F135" s="6" t="str">
        <f>IF($B135="","",(IF(Atempts!F135="","",((HLOOKUP(F$1,'Assist Tables'!$B$1:$AY$2,2,0))-((Atempts!F135-1)*10)))))</f>
        <v/>
      </c>
      <c r="G135" s="6" t="str">
        <f>IF($B135="","",(IF(Atempts!G135="","",((HLOOKUP(G$1,'Assist Tables'!$B$1:$AY$2,2,0))-((Atempts!G135-1)*10)))))</f>
        <v/>
      </c>
      <c r="H135" s="6" t="str">
        <f>IF($B135="","",(IF(Atempts!H135="","",((HLOOKUP(H$1,'Assist Tables'!$B$1:$AY$2,2,0))-((Atempts!H135-1)*10)))))</f>
        <v/>
      </c>
      <c r="I135" s="6" t="str">
        <f>IF($B135="","",(IF(Atempts!I135="","",((HLOOKUP(I$1,'Assist Tables'!$B$1:$AY$2,2,0))-((Atempts!I135-1)*10)))))</f>
        <v/>
      </c>
      <c r="J135" s="6" t="str">
        <f>IF($B135="","",(IF(Atempts!J135="","",((HLOOKUP(J$1,'Assist Tables'!$B$1:$AY$2,2,0))-((Atempts!J135-1)*10)))))</f>
        <v/>
      </c>
      <c r="K135" s="6" t="str">
        <f>IF($B135="","",(IF(Atempts!K135="","",((HLOOKUP(K$1,'Assist Tables'!$B$1:$AY$2,2,0))-((Atempts!K135-1)*10)))))</f>
        <v/>
      </c>
      <c r="L135" s="6" t="str">
        <f>IF($B135="","",(IF(Atempts!L135="","",((HLOOKUP(L$1,'Assist Tables'!$B$1:$AY$2,2,0))-((Atempts!L135-1)*10)))))</f>
        <v/>
      </c>
      <c r="M135" s="6" t="str">
        <f>IF($B135="","",(IF(Atempts!M135="","",((HLOOKUP(M$1,'Assist Tables'!$B$1:$AY$2,2,0))-((Atempts!M135-1)*10)))))</f>
        <v/>
      </c>
      <c r="N135" s="6" t="str">
        <f>IF($B135="","",(IF(Atempts!N135="","",((HLOOKUP(N$1,'Assist Tables'!$B$1:$AY$2,2,0))-((Atempts!N135-1)*10)))))</f>
        <v/>
      </c>
      <c r="O135" s="6" t="str">
        <f>IF($B135="","",(IF(Atempts!O135="","",((HLOOKUP(O$1,'Assist Tables'!$B$1:$AY$2,2,0))-((Atempts!O135-1)*10)))))</f>
        <v/>
      </c>
      <c r="P135" s="6" t="str">
        <f>IF($B135="","",(IF(Atempts!P135="","",((HLOOKUP(P$1,'Assist Tables'!$B$1:$AY$2,2,0))-((Atempts!P135-1)*10)))))</f>
        <v/>
      </c>
      <c r="Q135" s="6" t="str">
        <f>IF($B135="","",(IF(Atempts!Q135="","",((HLOOKUP(Q$1,'Assist Tables'!$B$1:$AY$2,2,0))-((Atempts!Q135-1)*10)))))</f>
        <v/>
      </c>
      <c r="R135" s="6" t="str">
        <f>IF($B135="","",(IF(Atempts!R135="","",((HLOOKUP(R$1,'Assist Tables'!$B$1:$AY$2,2,0))-((Atempts!R135-1)*10)))))</f>
        <v/>
      </c>
      <c r="S135" s="6" t="str">
        <f>IF($B135="","",(IF(Atempts!S135="","",((HLOOKUP(S$1,'Assist Tables'!$B$1:$AY$2,2,0))-((Atempts!S135-1)*10)))))</f>
        <v/>
      </c>
      <c r="T135" s="6" t="str">
        <f>IF($B135="","",(IF(Atempts!T135="","",((HLOOKUP(T$1,'Assist Tables'!$B$1:$AY$2,2,0))-((Atempts!T135-1)*10)))))</f>
        <v/>
      </c>
      <c r="U135" s="6" t="str">
        <f>IF($B135="","",(IF(Atempts!U135="","",((HLOOKUP(U$1,'Assist Tables'!$B$1:$AY$2,2,0))-((Atempts!U135-1)*10)))))</f>
        <v/>
      </c>
      <c r="V135" s="6" t="str">
        <f>IF($B135="","",(IF(Atempts!V135="","",((HLOOKUP(V$1,'Assist Tables'!$B$1:$AY$2,2,0))-((Atempts!V135-1)*10)))))</f>
        <v/>
      </c>
      <c r="W135" s="6" t="str">
        <f>IF($B135="","",(IF(Atempts!W135="","",((HLOOKUP(W$1,'Assist Tables'!$B$1:$AY$2,2,0))-((Atempts!W135-1)*10)))))</f>
        <v/>
      </c>
      <c r="X135" s="6" t="str">
        <f>IF($B135="","",(IF(Atempts!X135="","",((HLOOKUP(X$1,'Assist Tables'!$B$1:$AY$2,2,0))-((Atempts!X135-1)*10)))))</f>
        <v/>
      </c>
      <c r="Y135" s="6" t="str">
        <f>IF($B135="","",(IF(Atempts!Y135="","",((HLOOKUP(Y$1,'Assist Tables'!$B$1:$AY$2,2,0))-((Atempts!Y135-1)*10)))))</f>
        <v/>
      </c>
      <c r="Z135" s="6" t="str">
        <f>IF($B135="","",(IF(Atempts!Z135="","",((HLOOKUP(Z$1,'Assist Tables'!$B$1:$AY$2,2,0))-((Atempts!Z135-1)*10)))))</f>
        <v/>
      </c>
      <c r="AA135" s="6" t="str">
        <f>IF($B135="","",(IF(Atempts!AA135="","",((HLOOKUP(AA$1,'Assist Tables'!$B$1:$AY$2,2,0))-((Atempts!AA135-1)*10)))))</f>
        <v/>
      </c>
      <c r="AB135" s="6" t="str">
        <f>IF($B135="","",(IF(Atempts!AB135="","",((HLOOKUP(AB$1,'Assist Tables'!$B$1:$AY$2,2,0))-((Atempts!AB135-1)*10)))))</f>
        <v/>
      </c>
      <c r="AC135" s="6" t="str">
        <f>IF($B135="","",(IF(Atempts!AC135="","",((HLOOKUP(AC$1,'Assist Tables'!$B$1:$AY$2,2,0))-((Atempts!AC135-1)*10)))))</f>
        <v/>
      </c>
      <c r="AD135" s="6" t="str">
        <f>IF($B135="","",(IF(Atempts!AD135="","",((HLOOKUP(AD$1,'Assist Tables'!$B$1:$AY$2,2,0))-((Atempts!AD135-1)*10)))))</f>
        <v/>
      </c>
      <c r="AE135" s="6" t="str">
        <f>IF($B135="","",(IF(Atempts!AE135="","",((HLOOKUP(AE$1,'Assist Tables'!$B$1:$AY$2,2,0))-((Atempts!AE135-1)*10)))))</f>
        <v/>
      </c>
      <c r="AF135" s="6" t="str">
        <f>IF($B135="","",(IF(Atempts!AF135="","",((HLOOKUP(AF$1,'Assist Tables'!$B$1:$AY$2,2,0))-((Atempts!AF135-1)*10)))))</f>
        <v/>
      </c>
      <c r="AG135" s="6" t="str">
        <f>IF($B135="","",(IF(Atempts!AG135="","",((HLOOKUP(AG$1,'Assist Tables'!$B$1:$AY$2,2,0))-((Atempts!AG135-1)*10)))))</f>
        <v/>
      </c>
      <c r="AH135" s="6" t="str">
        <f>IF($B135="","",(IF(Atempts!AH135="","",((HLOOKUP(AH$1,'Assist Tables'!$B$1:$AY$2,2,0))-((Atempts!AH135-1)*10)))))</f>
        <v/>
      </c>
      <c r="AI135" s="6" t="str">
        <f>IF($B135="","",(IF(Atempts!AI135="","",((HLOOKUP(AI$1,'Assist Tables'!$B$1:$AY$2,2,0))-((Atempts!AI135-1)*10)))))</f>
        <v/>
      </c>
      <c r="AJ135" s="6" t="str">
        <f>IF($B135="","",(IF(Atempts!AJ135="","",((HLOOKUP(AJ$1,'Assist Tables'!$B$1:$AY$2,2,0))-((Atempts!AJ135-1)*10)))))</f>
        <v/>
      </c>
      <c r="AK135" s="6" t="str">
        <f>IF($B135="","",(IF(Atempts!AK135="","",((HLOOKUP(AK$1,'Assist Tables'!$B$1:$AY$2,2,0))-((Atempts!AK135-1)*10)))))</f>
        <v/>
      </c>
      <c r="AL135" s="6" t="str">
        <f>IF($B135="","",(IF(Atempts!AL135="","",((HLOOKUP(AL$1,'Assist Tables'!$B$1:$AY$2,2,0))-((Atempts!AL135-1)*10)))))</f>
        <v/>
      </c>
      <c r="AM135" s="6" t="str">
        <f>IF($B135="","",(IF(Atempts!AM135="","",((HLOOKUP(AM$1,'Assist Tables'!$B$1:$AY$2,2,0))-((Atempts!AM135-1)*10)))))</f>
        <v/>
      </c>
      <c r="AN135" s="6" t="str">
        <f>IF($B135="","",(IF(Atempts!AN135="","",((HLOOKUP(AN$1,'Assist Tables'!$B$1:$AY$2,2,0))-((Atempts!AN135-1)*10)))))</f>
        <v/>
      </c>
      <c r="AO135" s="6" t="str">
        <f>IF($B135="","",(IF(Atempts!AO135="","",((HLOOKUP(AO$1,'Assist Tables'!$B$1:$AY$2,2,0))-((Atempts!AO135-1)*10)))))</f>
        <v/>
      </c>
      <c r="AP135" s="6" t="str">
        <f>IF($B135="","",(IF(Atempts!AP135="","",((HLOOKUP(AP$1,'Assist Tables'!$B$1:$AY$2,2,0))-((Atempts!AP135-1)*10)))))</f>
        <v/>
      </c>
      <c r="AQ135" s="6" t="str">
        <f>IF($B135="","",(IF(Atempts!AQ135="","",((HLOOKUP(AQ$1,'Assist Tables'!$B$1:$AY$2,2,0))-((Atempts!AQ135-1)*10)))))</f>
        <v/>
      </c>
      <c r="AR135" s="6" t="str">
        <f>IF($B135="","",(IF(Atempts!AR135="","",((HLOOKUP(AR$1,'Assist Tables'!$B$1:$AY$2,2,0))-((Atempts!AR135-1)*10)))))</f>
        <v/>
      </c>
      <c r="AS135" s="6" t="str">
        <f>IF($B135="","",(IF(Atempts!AS135="","",((HLOOKUP(AS$1,'Assist Tables'!$B$1:$AY$2,2,0))-((Atempts!AS135-1)*10)))))</f>
        <v/>
      </c>
      <c r="AT135" s="6" t="str">
        <f>IF($B135="","",(IF(Atempts!AT135="","",((HLOOKUP(AT$1,'Assist Tables'!$B$1:$AY$2,2,0))-((Atempts!AT135-1)*10)))))</f>
        <v/>
      </c>
      <c r="AU135" s="6" t="str">
        <f>IF($B135="","",(IF(Atempts!AU135="","",((HLOOKUP(AU$1,'Assist Tables'!$B$1:$AY$2,2,0))-((Atempts!AU135-1)*10)))))</f>
        <v/>
      </c>
      <c r="AV135" s="6" t="str">
        <f>IF($B135="","",(IF(Atempts!AV135="","",((HLOOKUP(AV$1,'Assist Tables'!$B$1:$AY$2,2,0))-((Atempts!AV135-1)*10)))))</f>
        <v/>
      </c>
      <c r="AW135" s="6" t="str">
        <f>IF($B135="","",(IF(Atempts!AW135="","",((HLOOKUP(AW$1,'Assist Tables'!$B$1:$AY$2,2,0))-((Atempts!AW135-1)*10)))))</f>
        <v/>
      </c>
      <c r="AX135" s="6" t="str">
        <f>IF($B135="","",(IF(Atempts!AX135="","",((HLOOKUP(AX$1,'Assist Tables'!$B$1:$AY$2,2,0))-((Atempts!AX135-1)*10)))))</f>
        <v/>
      </c>
      <c r="AY135" s="6" t="str">
        <f>IF($B135="","",(IF(Atempts!AY135="","",((HLOOKUP(AY$1,'Assist Tables'!$B$1:$AY$2,2,0))-((Atempts!AY135-1)*10)))))</f>
        <v/>
      </c>
      <c r="AZ135" s="6" t="str">
        <f>IF($B135="","",(IF(Atempts!AZ135="","",((HLOOKUP(AZ$1,'Assist Tables'!$B$1:$AY$2,2,0))-((Atempts!AZ135-1)*10)))))</f>
        <v/>
      </c>
      <c r="BA135" s="2"/>
    </row>
    <row r="136" spans="1:53" ht="14.25" customHeight="1" x14ac:dyDescent="0.25">
      <c r="A136" s="19" t="str">
        <f>IF(Competitors!A136="","",Competitors!A136)</f>
        <v/>
      </c>
      <c r="B136" s="25" t="str">
        <f>IF(Competitors!B136=0,"",Competitors!B136)</f>
        <v/>
      </c>
      <c r="C136" s="6" t="str">
        <f>IF($B136="","",(IF(Atempts!C136="","",((HLOOKUP(C$1,'Assist Tables'!$B$1:$AY$2,2,0))-((Atempts!C136-1)*10)))))</f>
        <v/>
      </c>
      <c r="D136" s="6" t="str">
        <f>IF($B136="","",(IF(Atempts!D136="","",((HLOOKUP(D$1,'Assist Tables'!$B$1:$AY$2,2,0))-((Atempts!D136-1)*10)))))</f>
        <v/>
      </c>
      <c r="E136" s="6" t="str">
        <f>IF($B136="","",(IF(Atempts!E136="","",((HLOOKUP(E$1,'Assist Tables'!$B$1:$AY$2,2,0))-((Atempts!E136-1)*10)))))</f>
        <v/>
      </c>
      <c r="F136" s="6" t="str">
        <f>IF($B136="","",(IF(Atempts!F136="","",((HLOOKUP(F$1,'Assist Tables'!$B$1:$AY$2,2,0))-((Atempts!F136-1)*10)))))</f>
        <v/>
      </c>
      <c r="G136" s="6" t="str">
        <f>IF($B136="","",(IF(Atempts!G136="","",((HLOOKUP(G$1,'Assist Tables'!$B$1:$AY$2,2,0))-((Atempts!G136-1)*10)))))</f>
        <v/>
      </c>
      <c r="H136" s="6" t="str">
        <f>IF($B136="","",(IF(Atempts!H136="","",((HLOOKUP(H$1,'Assist Tables'!$B$1:$AY$2,2,0))-((Atempts!H136-1)*10)))))</f>
        <v/>
      </c>
      <c r="I136" s="6" t="str">
        <f>IF($B136="","",(IF(Atempts!I136="","",((HLOOKUP(I$1,'Assist Tables'!$B$1:$AY$2,2,0))-((Atempts!I136-1)*10)))))</f>
        <v/>
      </c>
      <c r="J136" s="6" t="str">
        <f>IF($B136="","",(IF(Atempts!J136="","",((HLOOKUP(J$1,'Assist Tables'!$B$1:$AY$2,2,0))-((Atempts!J136-1)*10)))))</f>
        <v/>
      </c>
      <c r="K136" s="6" t="str">
        <f>IF($B136="","",(IF(Atempts!K136="","",((HLOOKUP(K$1,'Assist Tables'!$B$1:$AY$2,2,0))-((Atempts!K136-1)*10)))))</f>
        <v/>
      </c>
      <c r="L136" s="6" t="str">
        <f>IF($B136="","",(IF(Atempts!L136="","",((HLOOKUP(L$1,'Assist Tables'!$B$1:$AY$2,2,0))-((Atempts!L136-1)*10)))))</f>
        <v/>
      </c>
      <c r="M136" s="6" t="str">
        <f>IF($B136="","",(IF(Atempts!M136="","",((HLOOKUP(M$1,'Assist Tables'!$B$1:$AY$2,2,0))-((Atempts!M136-1)*10)))))</f>
        <v/>
      </c>
      <c r="N136" s="6" t="str">
        <f>IF($B136="","",(IF(Atempts!N136="","",((HLOOKUP(N$1,'Assist Tables'!$B$1:$AY$2,2,0))-((Atempts!N136-1)*10)))))</f>
        <v/>
      </c>
      <c r="O136" s="6" t="str">
        <f>IF($B136="","",(IF(Atempts!O136="","",((HLOOKUP(O$1,'Assist Tables'!$B$1:$AY$2,2,0))-((Atempts!O136-1)*10)))))</f>
        <v/>
      </c>
      <c r="P136" s="6" t="str">
        <f>IF($B136="","",(IF(Atempts!P136="","",((HLOOKUP(P$1,'Assist Tables'!$B$1:$AY$2,2,0))-((Atempts!P136-1)*10)))))</f>
        <v/>
      </c>
      <c r="Q136" s="6" t="str">
        <f>IF($B136="","",(IF(Atempts!Q136="","",((HLOOKUP(Q$1,'Assist Tables'!$B$1:$AY$2,2,0))-((Atempts!Q136-1)*10)))))</f>
        <v/>
      </c>
      <c r="R136" s="6" t="str">
        <f>IF($B136="","",(IF(Atempts!R136="","",((HLOOKUP(R$1,'Assist Tables'!$B$1:$AY$2,2,0))-((Atempts!R136-1)*10)))))</f>
        <v/>
      </c>
      <c r="S136" s="6" t="str">
        <f>IF($B136="","",(IF(Atempts!S136="","",((HLOOKUP(S$1,'Assist Tables'!$B$1:$AY$2,2,0))-((Atempts!S136-1)*10)))))</f>
        <v/>
      </c>
      <c r="T136" s="6" t="str">
        <f>IF($B136="","",(IF(Atempts!T136="","",((HLOOKUP(T$1,'Assist Tables'!$B$1:$AY$2,2,0))-((Atempts!T136-1)*10)))))</f>
        <v/>
      </c>
      <c r="U136" s="6" t="str">
        <f>IF($B136="","",(IF(Atempts!U136="","",((HLOOKUP(U$1,'Assist Tables'!$B$1:$AY$2,2,0))-((Atempts!U136-1)*10)))))</f>
        <v/>
      </c>
      <c r="V136" s="6" t="str">
        <f>IF($B136="","",(IF(Atempts!V136="","",((HLOOKUP(V$1,'Assist Tables'!$B$1:$AY$2,2,0))-((Atempts!V136-1)*10)))))</f>
        <v/>
      </c>
      <c r="W136" s="6" t="str">
        <f>IF($B136="","",(IF(Atempts!W136="","",((HLOOKUP(W$1,'Assist Tables'!$B$1:$AY$2,2,0))-((Atempts!W136-1)*10)))))</f>
        <v/>
      </c>
      <c r="X136" s="6" t="str">
        <f>IF($B136="","",(IF(Atempts!X136="","",((HLOOKUP(X$1,'Assist Tables'!$B$1:$AY$2,2,0))-((Atempts!X136-1)*10)))))</f>
        <v/>
      </c>
      <c r="Y136" s="6" t="str">
        <f>IF($B136="","",(IF(Atempts!Y136="","",((HLOOKUP(Y$1,'Assist Tables'!$B$1:$AY$2,2,0))-((Atempts!Y136-1)*10)))))</f>
        <v/>
      </c>
      <c r="Z136" s="6" t="str">
        <f>IF($B136="","",(IF(Atempts!Z136="","",((HLOOKUP(Z$1,'Assist Tables'!$B$1:$AY$2,2,0))-((Atempts!Z136-1)*10)))))</f>
        <v/>
      </c>
      <c r="AA136" s="6" t="str">
        <f>IF($B136="","",(IF(Atempts!AA136="","",((HLOOKUP(AA$1,'Assist Tables'!$B$1:$AY$2,2,0))-((Atempts!AA136-1)*10)))))</f>
        <v/>
      </c>
      <c r="AB136" s="6" t="str">
        <f>IF($B136="","",(IF(Atempts!AB136="","",((HLOOKUP(AB$1,'Assist Tables'!$B$1:$AY$2,2,0))-((Atempts!AB136-1)*10)))))</f>
        <v/>
      </c>
      <c r="AC136" s="6" t="str">
        <f>IF($B136="","",(IF(Atempts!AC136="","",((HLOOKUP(AC$1,'Assist Tables'!$B$1:$AY$2,2,0))-((Atempts!AC136-1)*10)))))</f>
        <v/>
      </c>
      <c r="AD136" s="6" t="str">
        <f>IF($B136="","",(IF(Atempts!AD136="","",((HLOOKUP(AD$1,'Assist Tables'!$B$1:$AY$2,2,0))-((Atempts!AD136-1)*10)))))</f>
        <v/>
      </c>
      <c r="AE136" s="6" t="str">
        <f>IF($B136="","",(IF(Atempts!AE136="","",((HLOOKUP(AE$1,'Assist Tables'!$B$1:$AY$2,2,0))-((Atempts!AE136-1)*10)))))</f>
        <v/>
      </c>
      <c r="AF136" s="6" t="str">
        <f>IF($B136="","",(IF(Atempts!AF136="","",((HLOOKUP(AF$1,'Assist Tables'!$B$1:$AY$2,2,0))-((Atempts!AF136-1)*10)))))</f>
        <v/>
      </c>
      <c r="AG136" s="6" t="str">
        <f>IF($B136="","",(IF(Atempts!AG136="","",((HLOOKUP(AG$1,'Assist Tables'!$B$1:$AY$2,2,0))-((Atempts!AG136-1)*10)))))</f>
        <v/>
      </c>
      <c r="AH136" s="6" t="str">
        <f>IF($B136="","",(IF(Atempts!AH136="","",((HLOOKUP(AH$1,'Assist Tables'!$B$1:$AY$2,2,0))-((Atempts!AH136-1)*10)))))</f>
        <v/>
      </c>
      <c r="AI136" s="6" t="str">
        <f>IF($B136="","",(IF(Atempts!AI136="","",((HLOOKUP(AI$1,'Assist Tables'!$B$1:$AY$2,2,0))-((Atempts!AI136-1)*10)))))</f>
        <v/>
      </c>
      <c r="AJ136" s="6" t="str">
        <f>IF($B136="","",(IF(Atempts!AJ136="","",((HLOOKUP(AJ$1,'Assist Tables'!$B$1:$AY$2,2,0))-((Atempts!AJ136-1)*10)))))</f>
        <v/>
      </c>
      <c r="AK136" s="6" t="str">
        <f>IF($B136="","",(IF(Atempts!AK136="","",((HLOOKUP(AK$1,'Assist Tables'!$B$1:$AY$2,2,0))-((Atempts!AK136-1)*10)))))</f>
        <v/>
      </c>
      <c r="AL136" s="6" t="str">
        <f>IF($B136="","",(IF(Atempts!AL136="","",((HLOOKUP(AL$1,'Assist Tables'!$B$1:$AY$2,2,0))-((Atempts!AL136-1)*10)))))</f>
        <v/>
      </c>
      <c r="AM136" s="6" t="str">
        <f>IF($B136="","",(IF(Atempts!AM136="","",((HLOOKUP(AM$1,'Assist Tables'!$B$1:$AY$2,2,0))-((Atempts!AM136-1)*10)))))</f>
        <v/>
      </c>
      <c r="AN136" s="6" t="str">
        <f>IF($B136="","",(IF(Atempts!AN136="","",((HLOOKUP(AN$1,'Assist Tables'!$B$1:$AY$2,2,0))-((Atempts!AN136-1)*10)))))</f>
        <v/>
      </c>
      <c r="AO136" s="6" t="str">
        <f>IF($B136="","",(IF(Atempts!AO136="","",((HLOOKUP(AO$1,'Assist Tables'!$B$1:$AY$2,2,0))-((Atempts!AO136-1)*10)))))</f>
        <v/>
      </c>
      <c r="AP136" s="6" t="str">
        <f>IF($B136="","",(IF(Atempts!AP136="","",((HLOOKUP(AP$1,'Assist Tables'!$B$1:$AY$2,2,0))-((Atempts!AP136-1)*10)))))</f>
        <v/>
      </c>
      <c r="AQ136" s="6" t="str">
        <f>IF($B136="","",(IF(Atempts!AQ136="","",((HLOOKUP(AQ$1,'Assist Tables'!$B$1:$AY$2,2,0))-((Atempts!AQ136-1)*10)))))</f>
        <v/>
      </c>
      <c r="AR136" s="6" t="str">
        <f>IF($B136="","",(IF(Atempts!AR136="","",((HLOOKUP(AR$1,'Assist Tables'!$B$1:$AY$2,2,0))-((Atempts!AR136-1)*10)))))</f>
        <v/>
      </c>
      <c r="AS136" s="6" t="str">
        <f>IF($B136="","",(IF(Atempts!AS136="","",((HLOOKUP(AS$1,'Assist Tables'!$B$1:$AY$2,2,0))-((Atempts!AS136-1)*10)))))</f>
        <v/>
      </c>
      <c r="AT136" s="6" t="str">
        <f>IF($B136="","",(IF(Atempts!AT136="","",((HLOOKUP(AT$1,'Assist Tables'!$B$1:$AY$2,2,0))-((Atempts!AT136-1)*10)))))</f>
        <v/>
      </c>
      <c r="AU136" s="6" t="str">
        <f>IF($B136="","",(IF(Atempts!AU136="","",((HLOOKUP(AU$1,'Assist Tables'!$B$1:$AY$2,2,0))-((Atempts!AU136-1)*10)))))</f>
        <v/>
      </c>
      <c r="AV136" s="6" t="str">
        <f>IF($B136="","",(IF(Atempts!AV136="","",((HLOOKUP(AV$1,'Assist Tables'!$B$1:$AY$2,2,0))-((Atempts!AV136-1)*10)))))</f>
        <v/>
      </c>
      <c r="AW136" s="6" t="str">
        <f>IF($B136="","",(IF(Atempts!AW136="","",((HLOOKUP(AW$1,'Assist Tables'!$B$1:$AY$2,2,0))-((Atempts!AW136-1)*10)))))</f>
        <v/>
      </c>
      <c r="AX136" s="6" t="str">
        <f>IF($B136="","",(IF(Atempts!AX136="","",((HLOOKUP(AX$1,'Assist Tables'!$B$1:$AY$2,2,0))-((Atempts!AX136-1)*10)))))</f>
        <v/>
      </c>
      <c r="AY136" s="6" t="str">
        <f>IF($B136="","",(IF(Atempts!AY136="","",((HLOOKUP(AY$1,'Assist Tables'!$B$1:$AY$2,2,0))-((Atempts!AY136-1)*10)))))</f>
        <v/>
      </c>
      <c r="AZ136" s="6" t="str">
        <f>IF($B136="","",(IF(Atempts!AZ136="","",((HLOOKUP(AZ$1,'Assist Tables'!$B$1:$AY$2,2,0))-((Atempts!AZ136-1)*10)))))</f>
        <v/>
      </c>
      <c r="BA136" s="2"/>
    </row>
    <row r="137" spans="1:53" ht="14.25" customHeight="1" x14ac:dyDescent="0.25">
      <c r="A137" s="19" t="str">
        <f>IF(Competitors!A137="","",Competitors!A137)</f>
        <v/>
      </c>
      <c r="B137" s="25" t="str">
        <f>IF(Competitors!B137=0,"",Competitors!B137)</f>
        <v/>
      </c>
      <c r="C137" s="6" t="str">
        <f>IF($B137="","",(IF(Atempts!C137="","",((HLOOKUP(C$1,'Assist Tables'!$B$1:$AY$2,2,0))-((Atempts!C137-1)*10)))))</f>
        <v/>
      </c>
      <c r="D137" s="6" t="str">
        <f>IF($B137="","",(IF(Atempts!D137="","",((HLOOKUP(D$1,'Assist Tables'!$B$1:$AY$2,2,0))-((Atempts!D137-1)*10)))))</f>
        <v/>
      </c>
      <c r="E137" s="6" t="str">
        <f>IF($B137="","",(IF(Atempts!E137="","",((HLOOKUP(E$1,'Assist Tables'!$B$1:$AY$2,2,0))-((Atempts!E137-1)*10)))))</f>
        <v/>
      </c>
      <c r="F137" s="6" t="str">
        <f>IF($B137="","",(IF(Atempts!F137="","",((HLOOKUP(F$1,'Assist Tables'!$B$1:$AY$2,2,0))-((Atempts!F137-1)*10)))))</f>
        <v/>
      </c>
      <c r="G137" s="6" t="str">
        <f>IF($B137="","",(IF(Atempts!G137="","",((HLOOKUP(G$1,'Assist Tables'!$B$1:$AY$2,2,0))-((Atempts!G137-1)*10)))))</f>
        <v/>
      </c>
      <c r="H137" s="6" t="str">
        <f>IF($B137="","",(IF(Atempts!H137="","",((HLOOKUP(H$1,'Assist Tables'!$B$1:$AY$2,2,0))-((Atempts!H137-1)*10)))))</f>
        <v/>
      </c>
      <c r="I137" s="6" t="str">
        <f>IF($B137="","",(IF(Atempts!I137="","",((HLOOKUP(I$1,'Assist Tables'!$B$1:$AY$2,2,0))-((Atempts!I137-1)*10)))))</f>
        <v/>
      </c>
      <c r="J137" s="6" t="str">
        <f>IF($B137="","",(IF(Atempts!J137="","",((HLOOKUP(J$1,'Assist Tables'!$B$1:$AY$2,2,0))-((Atempts!J137-1)*10)))))</f>
        <v/>
      </c>
      <c r="K137" s="6" t="str">
        <f>IF($B137="","",(IF(Atempts!K137="","",((HLOOKUP(K$1,'Assist Tables'!$B$1:$AY$2,2,0))-((Atempts!K137-1)*10)))))</f>
        <v/>
      </c>
      <c r="L137" s="6" t="str">
        <f>IF($B137="","",(IF(Atempts!L137="","",((HLOOKUP(L$1,'Assist Tables'!$B$1:$AY$2,2,0))-((Atempts!L137-1)*10)))))</f>
        <v/>
      </c>
      <c r="M137" s="6" t="str">
        <f>IF($B137="","",(IF(Atempts!M137="","",((HLOOKUP(M$1,'Assist Tables'!$B$1:$AY$2,2,0))-((Atempts!M137-1)*10)))))</f>
        <v/>
      </c>
      <c r="N137" s="6" t="str">
        <f>IF($B137="","",(IF(Atempts!N137="","",((HLOOKUP(N$1,'Assist Tables'!$B$1:$AY$2,2,0))-((Atempts!N137-1)*10)))))</f>
        <v/>
      </c>
      <c r="O137" s="6" t="str">
        <f>IF($B137="","",(IF(Atempts!O137="","",((HLOOKUP(O$1,'Assist Tables'!$B$1:$AY$2,2,0))-((Atempts!O137-1)*10)))))</f>
        <v/>
      </c>
      <c r="P137" s="6" t="str">
        <f>IF($B137="","",(IF(Atempts!P137="","",((HLOOKUP(P$1,'Assist Tables'!$B$1:$AY$2,2,0))-((Atempts!P137-1)*10)))))</f>
        <v/>
      </c>
      <c r="Q137" s="6" t="str">
        <f>IF($B137="","",(IF(Atempts!Q137="","",((HLOOKUP(Q$1,'Assist Tables'!$B$1:$AY$2,2,0))-((Atempts!Q137-1)*10)))))</f>
        <v/>
      </c>
      <c r="R137" s="6" t="str">
        <f>IF($B137="","",(IF(Atempts!R137="","",((HLOOKUP(R$1,'Assist Tables'!$B$1:$AY$2,2,0))-((Atempts!R137-1)*10)))))</f>
        <v/>
      </c>
      <c r="S137" s="6" t="str">
        <f>IF($B137="","",(IF(Atempts!S137="","",((HLOOKUP(S$1,'Assist Tables'!$B$1:$AY$2,2,0))-((Atempts!S137-1)*10)))))</f>
        <v/>
      </c>
      <c r="T137" s="6" t="str">
        <f>IF($B137="","",(IF(Atempts!T137="","",((HLOOKUP(T$1,'Assist Tables'!$B$1:$AY$2,2,0))-((Atempts!T137-1)*10)))))</f>
        <v/>
      </c>
      <c r="U137" s="6" t="str">
        <f>IF($B137="","",(IF(Atempts!U137="","",((HLOOKUP(U$1,'Assist Tables'!$B$1:$AY$2,2,0))-((Atempts!U137-1)*10)))))</f>
        <v/>
      </c>
      <c r="V137" s="6" t="str">
        <f>IF($B137="","",(IF(Atempts!V137="","",((HLOOKUP(V$1,'Assist Tables'!$B$1:$AY$2,2,0))-((Atempts!V137-1)*10)))))</f>
        <v/>
      </c>
      <c r="W137" s="6" t="str">
        <f>IF($B137="","",(IF(Atempts!W137="","",((HLOOKUP(W$1,'Assist Tables'!$B$1:$AY$2,2,0))-((Atempts!W137-1)*10)))))</f>
        <v/>
      </c>
      <c r="X137" s="6" t="str">
        <f>IF($B137="","",(IF(Atempts!X137="","",((HLOOKUP(X$1,'Assist Tables'!$B$1:$AY$2,2,0))-((Atempts!X137-1)*10)))))</f>
        <v/>
      </c>
      <c r="Y137" s="6" t="str">
        <f>IF($B137="","",(IF(Atempts!Y137="","",((HLOOKUP(Y$1,'Assist Tables'!$B$1:$AY$2,2,0))-((Atempts!Y137-1)*10)))))</f>
        <v/>
      </c>
      <c r="Z137" s="6" t="str">
        <f>IF($B137="","",(IF(Atempts!Z137="","",((HLOOKUP(Z$1,'Assist Tables'!$B$1:$AY$2,2,0))-((Atempts!Z137-1)*10)))))</f>
        <v/>
      </c>
      <c r="AA137" s="6" t="str">
        <f>IF($B137="","",(IF(Atempts!AA137="","",((HLOOKUP(AA$1,'Assist Tables'!$B$1:$AY$2,2,0))-((Atempts!AA137-1)*10)))))</f>
        <v/>
      </c>
      <c r="AB137" s="6" t="str">
        <f>IF($B137="","",(IF(Atempts!AB137="","",((HLOOKUP(AB$1,'Assist Tables'!$B$1:$AY$2,2,0))-((Atempts!AB137-1)*10)))))</f>
        <v/>
      </c>
      <c r="AC137" s="6" t="str">
        <f>IF($B137="","",(IF(Atempts!AC137="","",((HLOOKUP(AC$1,'Assist Tables'!$B$1:$AY$2,2,0))-((Atempts!AC137-1)*10)))))</f>
        <v/>
      </c>
      <c r="AD137" s="6" t="str">
        <f>IF($B137="","",(IF(Atempts!AD137="","",((HLOOKUP(AD$1,'Assist Tables'!$B$1:$AY$2,2,0))-((Atempts!AD137-1)*10)))))</f>
        <v/>
      </c>
      <c r="AE137" s="6" t="str">
        <f>IF($B137="","",(IF(Atempts!AE137="","",((HLOOKUP(AE$1,'Assist Tables'!$B$1:$AY$2,2,0))-((Atempts!AE137-1)*10)))))</f>
        <v/>
      </c>
      <c r="AF137" s="6" t="str">
        <f>IF($B137="","",(IF(Atempts!AF137="","",((HLOOKUP(AF$1,'Assist Tables'!$B$1:$AY$2,2,0))-((Atempts!AF137-1)*10)))))</f>
        <v/>
      </c>
      <c r="AG137" s="6" t="str">
        <f>IF($B137="","",(IF(Atempts!AG137="","",((HLOOKUP(AG$1,'Assist Tables'!$B$1:$AY$2,2,0))-((Atempts!AG137-1)*10)))))</f>
        <v/>
      </c>
      <c r="AH137" s="6" t="str">
        <f>IF($B137="","",(IF(Atempts!AH137="","",((HLOOKUP(AH$1,'Assist Tables'!$B$1:$AY$2,2,0))-((Atempts!AH137-1)*10)))))</f>
        <v/>
      </c>
      <c r="AI137" s="6" t="str">
        <f>IF($B137="","",(IF(Atempts!AI137="","",((HLOOKUP(AI$1,'Assist Tables'!$B$1:$AY$2,2,0))-((Atempts!AI137-1)*10)))))</f>
        <v/>
      </c>
      <c r="AJ137" s="6" t="str">
        <f>IF($B137="","",(IF(Atempts!AJ137="","",((HLOOKUP(AJ$1,'Assist Tables'!$B$1:$AY$2,2,0))-((Atempts!AJ137-1)*10)))))</f>
        <v/>
      </c>
      <c r="AK137" s="6" t="str">
        <f>IF($B137="","",(IF(Atempts!AK137="","",((HLOOKUP(AK$1,'Assist Tables'!$B$1:$AY$2,2,0))-((Atempts!AK137-1)*10)))))</f>
        <v/>
      </c>
      <c r="AL137" s="6" t="str">
        <f>IF($B137="","",(IF(Atempts!AL137="","",((HLOOKUP(AL$1,'Assist Tables'!$B$1:$AY$2,2,0))-((Atempts!AL137-1)*10)))))</f>
        <v/>
      </c>
      <c r="AM137" s="6" t="str">
        <f>IF($B137="","",(IF(Atempts!AM137="","",((HLOOKUP(AM$1,'Assist Tables'!$B$1:$AY$2,2,0))-((Atempts!AM137-1)*10)))))</f>
        <v/>
      </c>
      <c r="AN137" s="6" t="str">
        <f>IF($B137="","",(IF(Atempts!AN137="","",((HLOOKUP(AN$1,'Assist Tables'!$B$1:$AY$2,2,0))-((Atempts!AN137-1)*10)))))</f>
        <v/>
      </c>
      <c r="AO137" s="6" t="str">
        <f>IF($B137="","",(IF(Atempts!AO137="","",((HLOOKUP(AO$1,'Assist Tables'!$B$1:$AY$2,2,0))-((Atempts!AO137-1)*10)))))</f>
        <v/>
      </c>
      <c r="AP137" s="6" t="str">
        <f>IF($B137="","",(IF(Atempts!AP137="","",((HLOOKUP(AP$1,'Assist Tables'!$B$1:$AY$2,2,0))-((Atempts!AP137-1)*10)))))</f>
        <v/>
      </c>
      <c r="AQ137" s="6" t="str">
        <f>IF($B137="","",(IF(Atempts!AQ137="","",((HLOOKUP(AQ$1,'Assist Tables'!$B$1:$AY$2,2,0))-((Atempts!AQ137-1)*10)))))</f>
        <v/>
      </c>
      <c r="AR137" s="6" t="str">
        <f>IF($B137="","",(IF(Atempts!AR137="","",((HLOOKUP(AR$1,'Assist Tables'!$B$1:$AY$2,2,0))-((Atempts!AR137-1)*10)))))</f>
        <v/>
      </c>
      <c r="AS137" s="6" t="str">
        <f>IF($B137="","",(IF(Atempts!AS137="","",((HLOOKUP(AS$1,'Assist Tables'!$B$1:$AY$2,2,0))-((Atempts!AS137-1)*10)))))</f>
        <v/>
      </c>
      <c r="AT137" s="6" t="str">
        <f>IF($B137="","",(IF(Atempts!AT137="","",((HLOOKUP(AT$1,'Assist Tables'!$B$1:$AY$2,2,0))-((Atempts!AT137-1)*10)))))</f>
        <v/>
      </c>
      <c r="AU137" s="6" t="str">
        <f>IF($B137="","",(IF(Atempts!AU137="","",((HLOOKUP(AU$1,'Assist Tables'!$B$1:$AY$2,2,0))-((Atempts!AU137-1)*10)))))</f>
        <v/>
      </c>
      <c r="AV137" s="6" t="str">
        <f>IF($B137="","",(IF(Atempts!AV137="","",((HLOOKUP(AV$1,'Assist Tables'!$B$1:$AY$2,2,0))-((Atempts!AV137-1)*10)))))</f>
        <v/>
      </c>
      <c r="AW137" s="6" t="str">
        <f>IF($B137="","",(IF(Atempts!AW137="","",((HLOOKUP(AW$1,'Assist Tables'!$B$1:$AY$2,2,0))-((Atempts!AW137-1)*10)))))</f>
        <v/>
      </c>
      <c r="AX137" s="6" t="str">
        <f>IF($B137="","",(IF(Atempts!AX137="","",((HLOOKUP(AX$1,'Assist Tables'!$B$1:$AY$2,2,0))-((Atempts!AX137-1)*10)))))</f>
        <v/>
      </c>
      <c r="AY137" s="6" t="str">
        <f>IF($B137="","",(IF(Atempts!AY137="","",((HLOOKUP(AY$1,'Assist Tables'!$B$1:$AY$2,2,0))-((Atempts!AY137-1)*10)))))</f>
        <v/>
      </c>
      <c r="AZ137" s="6" t="str">
        <f>IF($B137="","",(IF(Atempts!AZ137="","",((HLOOKUP(AZ$1,'Assist Tables'!$B$1:$AY$2,2,0))-((Atempts!AZ137-1)*10)))))</f>
        <v/>
      </c>
      <c r="BA137" s="2"/>
    </row>
    <row r="138" spans="1:53" ht="14.25" customHeight="1" x14ac:dyDescent="0.25">
      <c r="A138" s="19" t="str">
        <f>IF(Competitors!A138="","",Competitors!A138)</f>
        <v/>
      </c>
      <c r="B138" s="25" t="str">
        <f>IF(Competitors!B138=0,"",Competitors!B138)</f>
        <v/>
      </c>
      <c r="C138" s="6" t="str">
        <f>IF($B138="","",(IF(Atempts!C138="","",((HLOOKUP(C$1,'Assist Tables'!$B$1:$AY$2,2,0))-((Atempts!C138-1)*10)))))</f>
        <v/>
      </c>
      <c r="D138" s="6" t="str">
        <f>IF($B138="","",(IF(Atempts!D138="","",((HLOOKUP(D$1,'Assist Tables'!$B$1:$AY$2,2,0))-((Atempts!D138-1)*10)))))</f>
        <v/>
      </c>
      <c r="E138" s="6" t="str">
        <f>IF($B138="","",(IF(Atempts!E138="","",((HLOOKUP(E$1,'Assist Tables'!$B$1:$AY$2,2,0))-((Atempts!E138-1)*10)))))</f>
        <v/>
      </c>
      <c r="F138" s="6" t="str">
        <f>IF($B138="","",(IF(Atempts!F138="","",((HLOOKUP(F$1,'Assist Tables'!$B$1:$AY$2,2,0))-((Atempts!F138-1)*10)))))</f>
        <v/>
      </c>
      <c r="G138" s="6" t="str">
        <f>IF($B138="","",(IF(Atempts!G138="","",((HLOOKUP(G$1,'Assist Tables'!$B$1:$AY$2,2,0))-((Atempts!G138-1)*10)))))</f>
        <v/>
      </c>
      <c r="H138" s="6" t="str">
        <f>IF($B138="","",(IF(Atempts!H138="","",((HLOOKUP(H$1,'Assist Tables'!$B$1:$AY$2,2,0))-((Atempts!H138-1)*10)))))</f>
        <v/>
      </c>
      <c r="I138" s="6" t="str">
        <f>IF($B138="","",(IF(Atempts!I138="","",((HLOOKUP(I$1,'Assist Tables'!$B$1:$AY$2,2,0))-((Atempts!I138-1)*10)))))</f>
        <v/>
      </c>
      <c r="J138" s="6" t="str">
        <f>IF($B138="","",(IF(Atempts!J138="","",((HLOOKUP(J$1,'Assist Tables'!$B$1:$AY$2,2,0))-((Atempts!J138-1)*10)))))</f>
        <v/>
      </c>
      <c r="K138" s="6" t="str">
        <f>IF($B138="","",(IF(Atempts!K138="","",((HLOOKUP(K$1,'Assist Tables'!$B$1:$AY$2,2,0))-((Atempts!K138-1)*10)))))</f>
        <v/>
      </c>
      <c r="L138" s="6" t="str">
        <f>IF($B138="","",(IF(Atempts!L138="","",((HLOOKUP(L$1,'Assist Tables'!$B$1:$AY$2,2,0))-((Atempts!L138-1)*10)))))</f>
        <v/>
      </c>
      <c r="M138" s="6" t="str">
        <f>IF($B138="","",(IF(Atempts!M138="","",((HLOOKUP(M$1,'Assist Tables'!$B$1:$AY$2,2,0))-((Atempts!M138-1)*10)))))</f>
        <v/>
      </c>
      <c r="N138" s="6" t="str">
        <f>IF($B138="","",(IF(Atempts!N138="","",((HLOOKUP(N$1,'Assist Tables'!$B$1:$AY$2,2,0))-((Atempts!N138-1)*10)))))</f>
        <v/>
      </c>
      <c r="O138" s="6" t="str">
        <f>IF($B138="","",(IF(Atempts!O138="","",((HLOOKUP(O$1,'Assist Tables'!$B$1:$AY$2,2,0))-((Atempts!O138-1)*10)))))</f>
        <v/>
      </c>
      <c r="P138" s="6" t="str">
        <f>IF($B138="","",(IF(Atempts!P138="","",((HLOOKUP(P$1,'Assist Tables'!$B$1:$AY$2,2,0))-((Atempts!P138-1)*10)))))</f>
        <v/>
      </c>
      <c r="Q138" s="6" t="str">
        <f>IF($B138="","",(IF(Atempts!Q138="","",((HLOOKUP(Q$1,'Assist Tables'!$B$1:$AY$2,2,0))-((Atempts!Q138-1)*10)))))</f>
        <v/>
      </c>
      <c r="R138" s="6" t="str">
        <f>IF($B138="","",(IF(Atempts!R138="","",((HLOOKUP(R$1,'Assist Tables'!$B$1:$AY$2,2,0))-((Atempts!R138-1)*10)))))</f>
        <v/>
      </c>
      <c r="S138" s="6" t="str">
        <f>IF($B138="","",(IF(Atempts!S138="","",((HLOOKUP(S$1,'Assist Tables'!$B$1:$AY$2,2,0))-((Atempts!S138-1)*10)))))</f>
        <v/>
      </c>
      <c r="T138" s="6" t="str">
        <f>IF($B138="","",(IF(Atempts!T138="","",((HLOOKUP(T$1,'Assist Tables'!$B$1:$AY$2,2,0))-((Atempts!T138-1)*10)))))</f>
        <v/>
      </c>
      <c r="U138" s="6" t="str">
        <f>IF($B138="","",(IF(Atempts!U138="","",((HLOOKUP(U$1,'Assist Tables'!$B$1:$AY$2,2,0))-((Atempts!U138-1)*10)))))</f>
        <v/>
      </c>
      <c r="V138" s="6" t="str">
        <f>IF($B138="","",(IF(Atempts!V138="","",((HLOOKUP(V$1,'Assist Tables'!$B$1:$AY$2,2,0))-((Atempts!V138-1)*10)))))</f>
        <v/>
      </c>
      <c r="W138" s="6" t="str">
        <f>IF($B138="","",(IF(Atempts!W138="","",((HLOOKUP(W$1,'Assist Tables'!$B$1:$AY$2,2,0))-((Atempts!W138-1)*10)))))</f>
        <v/>
      </c>
      <c r="X138" s="6" t="str">
        <f>IF($B138="","",(IF(Atempts!X138="","",((HLOOKUP(X$1,'Assist Tables'!$B$1:$AY$2,2,0))-((Atempts!X138-1)*10)))))</f>
        <v/>
      </c>
      <c r="Y138" s="6" t="str">
        <f>IF($B138="","",(IF(Atempts!Y138="","",((HLOOKUP(Y$1,'Assist Tables'!$B$1:$AY$2,2,0))-((Atempts!Y138-1)*10)))))</f>
        <v/>
      </c>
      <c r="Z138" s="6" t="str">
        <f>IF($B138="","",(IF(Atempts!Z138="","",((HLOOKUP(Z$1,'Assist Tables'!$B$1:$AY$2,2,0))-((Atempts!Z138-1)*10)))))</f>
        <v/>
      </c>
      <c r="AA138" s="6" t="str">
        <f>IF($B138="","",(IF(Atempts!AA138="","",((HLOOKUP(AA$1,'Assist Tables'!$B$1:$AY$2,2,0))-((Atempts!AA138-1)*10)))))</f>
        <v/>
      </c>
      <c r="AB138" s="6" t="str">
        <f>IF($B138="","",(IF(Atempts!AB138="","",((HLOOKUP(AB$1,'Assist Tables'!$B$1:$AY$2,2,0))-((Atempts!AB138-1)*10)))))</f>
        <v/>
      </c>
      <c r="AC138" s="6" t="str">
        <f>IF($B138="","",(IF(Atempts!AC138="","",((HLOOKUP(AC$1,'Assist Tables'!$B$1:$AY$2,2,0))-((Atempts!AC138-1)*10)))))</f>
        <v/>
      </c>
      <c r="AD138" s="6" t="str">
        <f>IF($B138="","",(IF(Atempts!AD138="","",((HLOOKUP(AD$1,'Assist Tables'!$B$1:$AY$2,2,0))-((Atempts!AD138-1)*10)))))</f>
        <v/>
      </c>
      <c r="AE138" s="6" t="str">
        <f>IF($B138="","",(IF(Atempts!AE138="","",((HLOOKUP(AE$1,'Assist Tables'!$B$1:$AY$2,2,0))-((Atempts!AE138-1)*10)))))</f>
        <v/>
      </c>
      <c r="AF138" s="6" t="str">
        <f>IF($B138="","",(IF(Atempts!AF138="","",((HLOOKUP(AF$1,'Assist Tables'!$B$1:$AY$2,2,0))-((Atempts!AF138-1)*10)))))</f>
        <v/>
      </c>
      <c r="AG138" s="6" t="str">
        <f>IF($B138="","",(IF(Atempts!AG138="","",((HLOOKUP(AG$1,'Assist Tables'!$B$1:$AY$2,2,0))-((Atempts!AG138-1)*10)))))</f>
        <v/>
      </c>
      <c r="AH138" s="6" t="str">
        <f>IF($B138="","",(IF(Atempts!AH138="","",((HLOOKUP(AH$1,'Assist Tables'!$B$1:$AY$2,2,0))-((Atempts!AH138-1)*10)))))</f>
        <v/>
      </c>
      <c r="AI138" s="6" t="str">
        <f>IF($B138="","",(IF(Atempts!AI138="","",((HLOOKUP(AI$1,'Assist Tables'!$B$1:$AY$2,2,0))-((Atempts!AI138-1)*10)))))</f>
        <v/>
      </c>
      <c r="AJ138" s="6" t="str">
        <f>IF($B138="","",(IF(Atempts!AJ138="","",((HLOOKUP(AJ$1,'Assist Tables'!$B$1:$AY$2,2,0))-((Atempts!AJ138-1)*10)))))</f>
        <v/>
      </c>
      <c r="AK138" s="6" t="str">
        <f>IF($B138="","",(IF(Atempts!AK138="","",((HLOOKUP(AK$1,'Assist Tables'!$B$1:$AY$2,2,0))-((Atempts!AK138-1)*10)))))</f>
        <v/>
      </c>
      <c r="AL138" s="6" t="str">
        <f>IF($B138="","",(IF(Atempts!AL138="","",((HLOOKUP(AL$1,'Assist Tables'!$B$1:$AY$2,2,0))-((Atempts!AL138-1)*10)))))</f>
        <v/>
      </c>
      <c r="AM138" s="6" t="str">
        <f>IF($B138="","",(IF(Atempts!AM138="","",((HLOOKUP(AM$1,'Assist Tables'!$B$1:$AY$2,2,0))-((Atempts!AM138-1)*10)))))</f>
        <v/>
      </c>
      <c r="AN138" s="6" t="str">
        <f>IF($B138="","",(IF(Atempts!AN138="","",((HLOOKUP(AN$1,'Assist Tables'!$B$1:$AY$2,2,0))-((Atempts!AN138-1)*10)))))</f>
        <v/>
      </c>
      <c r="AO138" s="6" t="str">
        <f>IF($B138="","",(IF(Atempts!AO138="","",((HLOOKUP(AO$1,'Assist Tables'!$B$1:$AY$2,2,0))-((Atempts!AO138-1)*10)))))</f>
        <v/>
      </c>
      <c r="AP138" s="6" t="str">
        <f>IF($B138="","",(IF(Atempts!AP138="","",((HLOOKUP(AP$1,'Assist Tables'!$B$1:$AY$2,2,0))-((Atempts!AP138-1)*10)))))</f>
        <v/>
      </c>
      <c r="AQ138" s="6" t="str">
        <f>IF($B138="","",(IF(Atempts!AQ138="","",((HLOOKUP(AQ$1,'Assist Tables'!$B$1:$AY$2,2,0))-((Atempts!AQ138-1)*10)))))</f>
        <v/>
      </c>
      <c r="AR138" s="6" t="str">
        <f>IF($B138="","",(IF(Atempts!AR138="","",((HLOOKUP(AR$1,'Assist Tables'!$B$1:$AY$2,2,0))-((Atempts!AR138-1)*10)))))</f>
        <v/>
      </c>
      <c r="AS138" s="6" t="str">
        <f>IF($B138="","",(IF(Atempts!AS138="","",((HLOOKUP(AS$1,'Assist Tables'!$B$1:$AY$2,2,0))-((Atempts!AS138-1)*10)))))</f>
        <v/>
      </c>
      <c r="AT138" s="6" t="str">
        <f>IF($B138="","",(IF(Atempts!AT138="","",((HLOOKUP(AT$1,'Assist Tables'!$B$1:$AY$2,2,0))-((Atempts!AT138-1)*10)))))</f>
        <v/>
      </c>
      <c r="AU138" s="6" t="str">
        <f>IF($B138="","",(IF(Atempts!AU138="","",((HLOOKUP(AU$1,'Assist Tables'!$B$1:$AY$2,2,0))-((Atempts!AU138-1)*10)))))</f>
        <v/>
      </c>
      <c r="AV138" s="6" t="str">
        <f>IF($B138="","",(IF(Atempts!AV138="","",((HLOOKUP(AV$1,'Assist Tables'!$B$1:$AY$2,2,0))-((Atempts!AV138-1)*10)))))</f>
        <v/>
      </c>
      <c r="AW138" s="6" t="str">
        <f>IF($B138="","",(IF(Atempts!AW138="","",((HLOOKUP(AW$1,'Assist Tables'!$B$1:$AY$2,2,0))-((Atempts!AW138-1)*10)))))</f>
        <v/>
      </c>
      <c r="AX138" s="6" t="str">
        <f>IF($B138="","",(IF(Atempts!AX138="","",((HLOOKUP(AX$1,'Assist Tables'!$B$1:$AY$2,2,0))-((Atempts!AX138-1)*10)))))</f>
        <v/>
      </c>
      <c r="AY138" s="6" t="str">
        <f>IF($B138="","",(IF(Atempts!AY138="","",((HLOOKUP(AY$1,'Assist Tables'!$B$1:$AY$2,2,0))-((Atempts!AY138-1)*10)))))</f>
        <v/>
      </c>
      <c r="AZ138" s="6" t="str">
        <f>IF($B138="","",(IF(Atempts!AZ138="","",((HLOOKUP(AZ$1,'Assist Tables'!$B$1:$AY$2,2,0))-((Atempts!AZ138-1)*10)))))</f>
        <v/>
      </c>
      <c r="BA138" s="2"/>
    </row>
    <row r="139" spans="1:53" ht="14.25" customHeight="1" x14ac:dyDescent="0.25">
      <c r="A139" s="19" t="str">
        <f>IF(Competitors!A139="","",Competitors!A139)</f>
        <v/>
      </c>
      <c r="B139" s="25" t="str">
        <f>IF(Competitors!B139=0,"",Competitors!B139)</f>
        <v/>
      </c>
      <c r="C139" s="6" t="str">
        <f>IF($B139="","",(IF(Atempts!C139="","",((HLOOKUP(C$1,'Assist Tables'!$B$1:$AY$2,2,0))-((Atempts!C139-1)*10)))))</f>
        <v/>
      </c>
      <c r="D139" s="6" t="str">
        <f>IF($B139="","",(IF(Atempts!D139="","",((HLOOKUP(D$1,'Assist Tables'!$B$1:$AY$2,2,0))-((Atempts!D139-1)*10)))))</f>
        <v/>
      </c>
      <c r="E139" s="6" t="str">
        <f>IF($B139="","",(IF(Atempts!E139="","",((HLOOKUP(E$1,'Assist Tables'!$B$1:$AY$2,2,0))-((Atempts!E139-1)*10)))))</f>
        <v/>
      </c>
      <c r="F139" s="6" t="str">
        <f>IF($B139="","",(IF(Atempts!F139="","",((HLOOKUP(F$1,'Assist Tables'!$B$1:$AY$2,2,0))-((Atempts!F139-1)*10)))))</f>
        <v/>
      </c>
      <c r="G139" s="6" t="str">
        <f>IF($B139="","",(IF(Atempts!G139="","",((HLOOKUP(G$1,'Assist Tables'!$B$1:$AY$2,2,0))-((Atempts!G139-1)*10)))))</f>
        <v/>
      </c>
      <c r="H139" s="6" t="str">
        <f>IF($B139="","",(IF(Atempts!H139="","",((HLOOKUP(H$1,'Assist Tables'!$B$1:$AY$2,2,0))-((Atempts!H139-1)*10)))))</f>
        <v/>
      </c>
      <c r="I139" s="6" t="str">
        <f>IF($B139="","",(IF(Atempts!I139="","",((HLOOKUP(I$1,'Assist Tables'!$B$1:$AY$2,2,0))-((Atempts!I139-1)*10)))))</f>
        <v/>
      </c>
      <c r="J139" s="6" t="str">
        <f>IF($B139="","",(IF(Atempts!J139="","",((HLOOKUP(J$1,'Assist Tables'!$B$1:$AY$2,2,0))-((Atempts!J139-1)*10)))))</f>
        <v/>
      </c>
      <c r="K139" s="6" t="str">
        <f>IF($B139="","",(IF(Atempts!K139="","",((HLOOKUP(K$1,'Assist Tables'!$B$1:$AY$2,2,0))-((Atempts!K139-1)*10)))))</f>
        <v/>
      </c>
      <c r="L139" s="6" t="str">
        <f>IF($B139="","",(IF(Atempts!L139="","",((HLOOKUP(L$1,'Assist Tables'!$B$1:$AY$2,2,0))-((Atempts!L139-1)*10)))))</f>
        <v/>
      </c>
      <c r="M139" s="6" t="str">
        <f>IF($B139="","",(IF(Atempts!M139="","",((HLOOKUP(M$1,'Assist Tables'!$B$1:$AY$2,2,0))-((Atempts!M139-1)*10)))))</f>
        <v/>
      </c>
      <c r="N139" s="6" t="str">
        <f>IF($B139="","",(IF(Atempts!N139="","",((HLOOKUP(N$1,'Assist Tables'!$B$1:$AY$2,2,0))-((Atempts!N139-1)*10)))))</f>
        <v/>
      </c>
      <c r="O139" s="6" t="str">
        <f>IF($B139="","",(IF(Atempts!O139="","",((HLOOKUP(O$1,'Assist Tables'!$B$1:$AY$2,2,0))-((Atempts!O139-1)*10)))))</f>
        <v/>
      </c>
      <c r="P139" s="6" t="str">
        <f>IF($B139="","",(IF(Atempts!P139="","",((HLOOKUP(P$1,'Assist Tables'!$B$1:$AY$2,2,0))-((Atempts!P139-1)*10)))))</f>
        <v/>
      </c>
      <c r="Q139" s="6" t="str">
        <f>IF($B139="","",(IF(Atempts!Q139="","",((HLOOKUP(Q$1,'Assist Tables'!$B$1:$AY$2,2,0))-((Atempts!Q139-1)*10)))))</f>
        <v/>
      </c>
      <c r="R139" s="6" t="str">
        <f>IF($B139="","",(IF(Atempts!R139="","",((HLOOKUP(R$1,'Assist Tables'!$B$1:$AY$2,2,0))-((Atempts!R139-1)*10)))))</f>
        <v/>
      </c>
      <c r="S139" s="6" t="str">
        <f>IF($B139="","",(IF(Atempts!S139="","",((HLOOKUP(S$1,'Assist Tables'!$B$1:$AY$2,2,0))-((Atempts!S139-1)*10)))))</f>
        <v/>
      </c>
      <c r="T139" s="6" t="str">
        <f>IF($B139="","",(IF(Atempts!T139="","",((HLOOKUP(T$1,'Assist Tables'!$B$1:$AY$2,2,0))-((Atempts!T139-1)*10)))))</f>
        <v/>
      </c>
      <c r="U139" s="6" t="str">
        <f>IF($B139="","",(IF(Atempts!U139="","",((HLOOKUP(U$1,'Assist Tables'!$B$1:$AY$2,2,0))-((Atempts!U139-1)*10)))))</f>
        <v/>
      </c>
      <c r="V139" s="6" t="str">
        <f>IF($B139="","",(IF(Atempts!V139="","",((HLOOKUP(V$1,'Assist Tables'!$B$1:$AY$2,2,0))-((Atempts!V139-1)*10)))))</f>
        <v/>
      </c>
      <c r="W139" s="6" t="str">
        <f>IF($B139="","",(IF(Atempts!W139="","",((HLOOKUP(W$1,'Assist Tables'!$B$1:$AY$2,2,0))-((Atempts!W139-1)*10)))))</f>
        <v/>
      </c>
      <c r="X139" s="6" t="str">
        <f>IF($B139="","",(IF(Atempts!X139="","",((HLOOKUP(X$1,'Assist Tables'!$B$1:$AY$2,2,0))-((Atempts!X139-1)*10)))))</f>
        <v/>
      </c>
      <c r="Y139" s="6" t="str">
        <f>IF($B139="","",(IF(Atempts!Y139="","",((HLOOKUP(Y$1,'Assist Tables'!$B$1:$AY$2,2,0))-((Atempts!Y139-1)*10)))))</f>
        <v/>
      </c>
      <c r="Z139" s="6" t="str">
        <f>IF($B139="","",(IF(Atempts!Z139="","",((HLOOKUP(Z$1,'Assist Tables'!$B$1:$AY$2,2,0))-((Atempts!Z139-1)*10)))))</f>
        <v/>
      </c>
      <c r="AA139" s="6" t="str">
        <f>IF($B139="","",(IF(Atempts!AA139="","",((HLOOKUP(AA$1,'Assist Tables'!$B$1:$AY$2,2,0))-((Atempts!AA139-1)*10)))))</f>
        <v/>
      </c>
      <c r="AB139" s="6" t="str">
        <f>IF($B139="","",(IF(Atempts!AB139="","",((HLOOKUP(AB$1,'Assist Tables'!$B$1:$AY$2,2,0))-((Atempts!AB139-1)*10)))))</f>
        <v/>
      </c>
      <c r="AC139" s="6" t="str">
        <f>IF($B139="","",(IF(Atempts!AC139="","",((HLOOKUP(AC$1,'Assist Tables'!$B$1:$AY$2,2,0))-((Atempts!AC139-1)*10)))))</f>
        <v/>
      </c>
      <c r="AD139" s="6" t="str">
        <f>IF($B139="","",(IF(Atempts!AD139="","",((HLOOKUP(AD$1,'Assist Tables'!$B$1:$AY$2,2,0))-((Atempts!AD139-1)*10)))))</f>
        <v/>
      </c>
      <c r="AE139" s="6" t="str">
        <f>IF($B139="","",(IF(Atempts!AE139="","",((HLOOKUP(AE$1,'Assist Tables'!$B$1:$AY$2,2,0))-((Atempts!AE139-1)*10)))))</f>
        <v/>
      </c>
      <c r="AF139" s="6" t="str">
        <f>IF($B139="","",(IF(Atempts!AF139="","",((HLOOKUP(AF$1,'Assist Tables'!$B$1:$AY$2,2,0))-((Atempts!AF139-1)*10)))))</f>
        <v/>
      </c>
      <c r="AG139" s="6" t="str">
        <f>IF($B139="","",(IF(Atempts!AG139="","",((HLOOKUP(AG$1,'Assist Tables'!$B$1:$AY$2,2,0))-((Atempts!AG139-1)*10)))))</f>
        <v/>
      </c>
      <c r="AH139" s="6" t="str">
        <f>IF($B139="","",(IF(Atempts!AH139="","",((HLOOKUP(AH$1,'Assist Tables'!$B$1:$AY$2,2,0))-((Atempts!AH139-1)*10)))))</f>
        <v/>
      </c>
      <c r="AI139" s="6" t="str">
        <f>IF($B139="","",(IF(Atempts!AI139="","",((HLOOKUP(AI$1,'Assist Tables'!$B$1:$AY$2,2,0))-((Atempts!AI139-1)*10)))))</f>
        <v/>
      </c>
      <c r="AJ139" s="6" t="str">
        <f>IF($B139="","",(IF(Atempts!AJ139="","",((HLOOKUP(AJ$1,'Assist Tables'!$B$1:$AY$2,2,0))-((Atempts!AJ139-1)*10)))))</f>
        <v/>
      </c>
      <c r="AK139" s="6" t="str">
        <f>IF($B139="","",(IF(Atempts!AK139="","",((HLOOKUP(AK$1,'Assist Tables'!$B$1:$AY$2,2,0))-((Atempts!AK139-1)*10)))))</f>
        <v/>
      </c>
      <c r="AL139" s="6" t="str">
        <f>IF($B139="","",(IF(Atempts!AL139="","",((HLOOKUP(AL$1,'Assist Tables'!$B$1:$AY$2,2,0))-((Atempts!AL139-1)*10)))))</f>
        <v/>
      </c>
      <c r="AM139" s="6" t="str">
        <f>IF($B139="","",(IF(Atempts!AM139="","",((HLOOKUP(AM$1,'Assist Tables'!$B$1:$AY$2,2,0))-((Atempts!AM139-1)*10)))))</f>
        <v/>
      </c>
      <c r="AN139" s="6" t="str">
        <f>IF($B139="","",(IF(Atempts!AN139="","",((HLOOKUP(AN$1,'Assist Tables'!$B$1:$AY$2,2,0))-((Atempts!AN139-1)*10)))))</f>
        <v/>
      </c>
      <c r="AO139" s="6" t="str">
        <f>IF($B139="","",(IF(Atempts!AO139="","",((HLOOKUP(AO$1,'Assist Tables'!$B$1:$AY$2,2,0))-((Atempts!AO139-1)*10)))))</f>
        <v/>
      </c>
      <c r="AP139" s="6" t="str">
        <f>IF($B139="","",(IF(Atempts!AP139="","",((HLOOKUP(AP$1,'Assist Tables'!$B$1:$AY$2,2,0))-((Atempts!AP139-1)*10)))))</f>
        <v/>
      </c>
      <c r="AQ139" s="6" t="str">
        <f>IF($B139="","",(IF(Atempts!AQ139="","",((HLOOKUP(AQ$1,'Assist Tables'!$B$1:$AY$2,2,0))-((Atempts!AQ139-1)*10)))))</f>
        <v/>
      </c>
      <c r="AR139" s="6" t="str">
        <f>IF($B139="","",(IF(Atempts!AR139="","",((HLOOKUP(AR$1,'Assist Tables'!$B$1:$AY$2,2,0))-((Atempts!AR139-1)*10)))))</f>
        <v/>
      </c>
      <c r="AS139" s="6" t="str">
        <f>IF($B139="","",(IF(Atempts!AS139="","",((HLOOKUP(AS$1,'Assist Tables'!$B$1:$AY$2,2,0))-((Atempts!AS139-1)*10)))))</f>
        <v/>
      </c>
      <c r="AT139" s="6" t="str">
        <f>IF($B139="","",(IF(Atempts!AT139="","",((HLOOKUP(AT$1,'Assist Tables'!$B$1:$AY$2,2,0))-((Atempts!AT139-1)*10)))))</f>
        <v/>
      </c>
      <c r="AU139" s="6" t="str">
        <f>IF($B139="","",(IF(Atempts!AU139="","",((HLOOKUP(AU$1,'Assist Tables'!$B$1:$AY$2,2,0))-((Atempts!AU139-1)*10)))))</f>
        <v/>
      </c>
      <c r="AV139" s="6" t="str">
        <f>IF($B139="","",(IF(Atempts!AV139="","",((HLOOKUP(AV$1,'Assist Tables'!$B$1:$AY$2,2,0))-((Atempts!AV139-1)*10)))))</f>
        <v/>
      </c>
      <c r="AW139" s="6" t="str">
        <f>IF($B139="","",(IF(Atempts!AW139="","",((HLOOKUP(AW$1,'Assist Tables'!$B$1:$AY$2,2,0))-((Atempts!AW139-1)*10)))))</f>
        <v/>
      </c>
      <c r="AX139" s="6" t="str">
        <f>IF($B139="","",(IF(Atempts!AX139="","",((HLOOKUP(AX$1,'Assist Tables'!$B$1:$AY$2,2,0))-((Atempts!AX139-1)*10)))))</f>
        <v/>
      </c>
      <c r="AY139" s="6" t="str">
        <f>IF($B139="","",(IF(Atempts!AY139="","",((HLOOKUP(AY$1,'Assist Tables'!$B$1:$AY$2,2,0))-((Atempts!AY139-1)*10)))))</f>
        <v/>
      </c>
      <c r="AZ139" s="6" t="str">
        <f>IF($B139="","",(IF(Atempts!AZ139="","",((HLOOKUP(AZ$1,'Assist Tables'!$B$1:$AY$2,2,0))-((Atempts!AZ139-1)*10)))))</f>
        <v/>
      </c>
      <c r="BA139" s="2"/>
    </row>
    <row r="140" spans="1:53" ht="14.25" customHeight="1" x14ac:dyDescent="0.25">
      <c r="A140" s="19" t="str">
        <f>IF(Competitors!A140="","",Competitors!A140)</f>
        <v/>
      </c>
      <c r="B140" s="25" t="str">
        <f>IF(Competitors!B140=0,"",Competitors!B140)</f>
        <v/>
      </c>
      <c r="C140" s="6" t="str">
        <f>IF($B140="","",(IF(Atempts!C140="","",((HLOOKUP(C$1,'Assist Tables'!$B$1:$AY$2,2,0))-((Atempts!C140-1)*10)))))</f>
        <v/>
      </c>
      <c r="D140" s="6" t="str">
        <f>IF($B140="","",(IF(Atempts!D140="","",((HLOOKUP(D$1,'Assist Tables'!$B$1:$AY$2,2,0))-((Atempts!D140-1)*10)))))</f>
        <v/>
      </c>
      <c r="E140" s="6" t="str">
        <f>IF($B140="","",(IF(Atempts!E140="","",((HLOOKUP(E$1,'Assist Tables'!$B$1:$AY$2,2,0))-((Atempts!E140-1)*10)))))</f>
        <v/>
      </c>
      <c r="F140" s="6" t="str">
        <f>IF($B140="","",(IF(Atempts!F140="","",((HLOOKUP(F$1,'Assist Tables'!$B$1:$AY$2,2,0))-((Atempts!F140-1)*10)))))</f>
        <v/>
      </c>
      <c r="G140" s="6" t="str">
        <f>IF($B140="","",(IF(Atempts!G140="","",((HLOOKUP(G$1,'Assist Tables'!$B$1:$AY$2,2,0))-((Atempts!G140-1)*10)))))</f>
        <v/>
      </c>
      <c r="H140" s="6" t="str">
        <f>IF($B140="","",(IF(Atempts!H140="","",((HLOOKUP(H$1,'Assist Tables'!$B$1:$AY$2,2,0))-((Atempts!H140-1)*10)))))</f>
        <v/>
      </c>
      <c r="I140" s="6" t="str">
        <f>IF($B140="","",(IF(Atempts!I140="","",((HLOOKUP(I$1,'Assist Tables'!$B$1:$AY$2,2,0))-((Atempts!I140-1)*10)))))</f>
        <v/>
      </c>
      <c r="J140" s="6" t="str">
        <f>IF($B140="","",(IF(Atempts!J140="","",((HLOOKUP(J$1,'Assist Tables'!$B$1:$AY$2,2,0))-((Atempts!J140-1)*10)))))</f>
        <v/>
      </c>
      <c r="K140" s="6" t="str">
        <f>IF($B140="","",(IF(Atempts!K140="","",((HLOOKUP(K$1,'Assist Tables'!$B$1:$AY$2,2,0))-((Atempts!K140-1)*10)))))</f>
        <v/>
      </c>
      <c r="L140" s="6" t="str">
        <f>IF($B140="","",(IF(Atempts!L140="","",((HLOOKUP(L$1,'Assist Tables'!$B$1:$AY$2,2,0))-((Atempts!L140-1)*10)))))</f>
        <v/>
      </c>
      <c r="M140" s="6" t="str">
        <f>IF($B140="","",(IF(Atempts!M140="","",((HLOOKUP(M$1,'Assist Tables'!$B$1:$AY$2,2,0))-((Atempts!M140-1)*10)))))</f>
        <v/>
      </c>
      <c r="N140" s="6" t="str">
        <f>IF($B140="","",(IF(Atempts!N140="","",((HLOOKUP(N$1,'Assist Tables'!$B$1:$AY$2,2,0))-((Atempts!N140-1)*10)))))</f>
        <v/>
      </c>
      <c r="O140" s="6" t="str">
        <f>IF($B140="","",(IF(Atempts!O140="","",((HLOOKUP(O$1,'Assist Tables'!$B$1:$AY$2,2,0))-((Atempts!O140-1)*10)))))</f>
        <v/>
      </c>
      <c r="P140" s="6" t="str">
        <f>IF($B140="","",(IF(Atempts!P140="","",((HLOOKUP(P$1,'Assist Tables'!$B$1:$AY$2,2,0))-((Atempts!P140-1)*10)))))</f>
        <v/>
      </c>
      <c r="Q140" s="6" t="str">
        <f>IF($B140="","",(IF(Atempts!Q140="","",((HLOOKUP(Q$1,'Assist Tables'!$B$1:$AY$2,2,0))-((Atempts!Q140-1)*10)))))</f>
        <v/>
      </c>
      <c r="R140" s="6" t="str">
        <f>IF($B140="","",(IF(Atempts!R140="","",((HLOOKUP(R$1,'Assist Tables'!$B$1:$AY$2,2,0))-((Atempts!R140-1)*10)))))</f>
        <v/>
      </c>
      <c r="S140" s="6" t="str">
        <f>IF($B140="","",(IF(Atempts!S140="","",((HLOOKUP(S$1,'Assist Tables'!$B$1:$AY$2,2,0))-((Atempts!S140-1)*10)))))</f>
        <v/>
      </c>
      <c r="T140" s="6" t="str">
        <f>IF($B140="","",(IF(Atempts!T140="","",((HLOOKUP(T$1,'Assist Tables'!$B$1:$AY$2,2,0))-((Atempts!T140-1)*10)))))</f>
        <v/>
      </c>
      <c r="U140" s="6" t="str">
        <f>IF($B140="","",(IF(Atempts!U140="","",((HLOOKUP(U$1,'Assist Tables'!$B$1:$AY$2,2,0))-((Atempts!U140-1)*10)))))</f>
        <v/>
      </c>
      <c r="V140" s="6" t="str">
        <f>IF($B140="","",(IF(Atempts!V140="","",((HLOOKUP(V$1,'Assist Tables'!$B$1:$AY$2,2,0))-((Atempts!V140-1)*10)))))</f>
        <v/>
      </c>
      <c r="W140" s="6" t="str">
        <f>IF($B140="","",(IF(Atempts!W140="","",((HLOOKUP(W$1,'Assist Tables'!$B$1:$AY$2,2,0))-((Atempts!W140-1)*10)))))</f>
        <v/>
      </c>
      <c r="X140" s="6" t="str">
        <f>IF($B140="","",(IF(Atempts!X140="","",((HLOOKUP(X$1,'Assist Tables'!$B$1:$AY$2,2,0))-((Atempts!X140-1)*10)))))</f>
        <v/>
      </c>
      <c r="Y140" s="6" t="str">
        <f>IF($B140="","",(IF(Atempts!Y140="","",((HLOOKUP(Y$1,'Assist Tables'!$B$1:$AY$2,2,0))-((Atempts!Y140-1)*10)))))</f>
        <v/>
      </c>
      <c r="Z140" s="6" t="str">
        <f>IF($B140="","",(IF(Atempts!Z140="","",((HLOOKUP(Z$1,'Assist Tables'!$B$1:$AY$2,2,0))-((Atempts!Z140-1)*10)))))</f>
        <v/>
      </c>
      <c r="AA140" s="6" t="str">
        <f>IF($B140="","",(IF(Atempts!AA140="","",((HLOOKUP(AA$1,'Assist Tables'!$B$1:$AY$2,2,0))-((Atempts!AA140-1)*10)))))</f>
        <v/>
      </c>
      <c r="AB140" s="6" t="str">
        <f>IF($B140="","",(IF(Atempts!AB140="","",((HLOOKUP(AB$1,'Assist Tables'!$B$1:$AY$2,2,0))-((Atempts!AB140-1)*10)))))</f>
        <v/>
      </c>
      <c r="AC140" s="6" t="str">
        <f>IF($B140="","",(IF(Atempts!AC140="","",((HLOOKUP(AC$1,'Assist Tables'!$B$1:$AY$2,2,0))-((Atempts!AC140-1)*10)))))</f>
        <v/>
      </c>
      <c r="AD140" s="6" t="str">
        <f>IF($B140="","",(IF(Atempts!AD140="","",((HLOOKUP(AD$1,'Assist Tables'!$B$1:$AY$2,2,0))-((Atempts!AD140-1)*10)))))</f>
        <v/>
      </c>
      <c r="AE140" s="6" t="str">
        <f>IF($B140="","",(IF(Atempts!AE140="","",((HLOOKUP(AE$1,'Assist Tables'!$B$1:$AY$2,2,0))-((Atempts!AE140-1)*10)))))</f>
        <v/>
      </c>
      <c r="AF140" s="6" t="str">
        <f>IF($B140="","",(IF(Atempts!AF140="","",((HLOOKUP(AF$1,'Assist Tables'!$B$1:$AY$2,2,0))-((Atempts!AF140-1)*10)))))</f>
        <v/>
      </c>
      <c r="AG140" s="6" t="str">
        <f>IF($B140="","",(IF(Atempts!AG140="","",((HLOOKUP(AG$1,'Assist Tables'!$B$1:$AY$2,2,0))-((Atempts!AG140-1)*10)))))</f>
        <v/>
      </c>
      <c r="AH140" s="6" t="str">
        <f>IF($B140="","",(IF(Atempts!AH140="","",((HLOOKUP(AH$1,'Assist Tables'!$B$1:$AY$2,2,0))-((Atempts!AH140-1)*10)))))</f>
        <v/>
      </c>
      <c r="AI140" s="6" t="str">
        <f>IF($B140="","",(IF(Atempts!AI140="","",((HLOOKUP(AI$1,'Assist Tables'!$B$1:$AY$2,2,0))-((Atempts!AI140-1)*10)))))</f>
        <v/>
      </c>
      <c r="AJ140" s="6" t="str">
        <f>IF($B140="","",(IF(Atempts!AJ140="","",((HLOOKUP(AJ$1,'Assist Tables'!$B$1:$AY$2,2,0))-((Atempts!AJ140-1)*10)))))</f>
        <v/>
      </c>
      <c r="AK140" s="6" t="str">
        <f>IF($B140="","",(IF(Atempts!AK140="","",((HLOOKUP(AK$1,'Assist Tables'!$B$1:$AY$2,2,0))-((Atempts!AK140-1)*10)))))</f>
        <v/>
      </c>
      <c r="AL140" s="6" t="str">
        <f>IF($B140="","",(IF(Atempts!AL140="","",((HLOOKUP(AL$1,'Assist Tables'!$B$1:$AY$2,2,0))-((Atempts!AL140-1)*10)))))</f>
        <v/>
      </c>
      <c r="AM140" s="6" t="str">
        <f>IF($B140="","",(IF(Atempts!AM140="","",((HLOOKUP(AM$1,'Assist Tables'!$B$1:$AY$2,2,0))-((Atempts!AM140-1)*10)))))</f>
        <v/>
      </c>
      <c r="AN140" s="6" t="str">
        <f>IF($B140="","",(IF(Atempts!AN140="","",((HLOOKUP(AN$1,'Assist Tables'!$B$1:$AY$2,2,0))-((Atempts!AN140-1)*10)))))</f>
        <v/>
      </c>
      <c r="AO140" s="6" t="str">
        <f>IF($B140="","",(IF(Atempts!AO140="","",((HLOOKUP(AO$1,'Assist Tables'!$B$1:$AY$2,2,0))-((Atempts!AO140-1)*10)))))</f>
        <v/>
      </c>
      <c r="AP140" s="6" t="str">
        <f>IF($B140="","",(IF(Atempts!AP140="","",((HLOOKUP(AP$1,'Assist Tables'!$B$1:$AY$2,2,0))-((Atempts!AP140-1)*10)))))</f>
        <v/>
      </c>
      <c r="AQ140" s="6" t="str">
        <f>IF($B140="","",(IF(Atempts!AQ140="","",((HLOOKUP(AQ$1,'Assist Tables'!$B$1:$AY$2,2,0))-((Atempts!AQ140-1)*10)))))</f>
        <v/>
      </c>
      <c r="AR140" s="6" t="str">
        <f>IF($B140="","",(IF(Atempts!AR140="","",((HLOOKUP(AR$1,'Assist Tables'!$B$1:$AY$2,2,0))-((Atempts!AR140-1)*10)))))</f>
        <v/>
      </c>
      <c r="AS140" s="6" t="str">
        <f>IF($B140="","",(IF(Atempts!AS140="","",((HLOOKUP(AS$1,'Assist Tables'!$B$1:$AY$2,2,0))-((Atempts!AS140-1)*10)))))</f>
        <v/>
      </c>
      <c r="AT140" s="6" t="str">
        <f>IF($B140="","",(IF(Atempts!AT140="","",((HLOOKUP(AT$1,'Assist Tables'!$B$1:$AY$2,2,0))-((Atempts!AT140-1)*10)))))</f>
        <v/>
      </c>
      <c r="AU140" s="6" t="str">
        <f>IF($B140="","",(IF(Atempts!AU140="","",((HLOOKUP(AU$1,'Assist Tables'!$B$1:$AY$2,2,0))-((Atempts!AU140-1)*10)))))</f>
        <v/>
      </c>
      <c r="AV140" s="6" t="str">
        <f>IF($B140="","",(IF(Atempts!AV140="","",((HLOOKUP(AV$1,'Assist Tables'!$B$1:$AY$2,2,0))-((Atempts!AV140-1)*10)))))</f>
        <v/>
      </c>
      <c r="AW140" s="6" t="str">
        <f>IF($B140="","",(IF(Atempts!AW140="","",((HLOOKUP(AW$1,'Assist Tables'!$B$1:$AY$2,2,0))-((Atempts!AW140-1)*10)))))</f>
        <v/>
      </c>
      <c r="AX140" s="6" t="str">
        <f>IF($B140="","",(IF(Atempts!AX140="","",((HLOOKUP(AX$1,'Assist Tables'!$B$1:$AY$2,2,0))-((Atempts!AX140-1)*10)))))</f>
        <v/>
      </c>
      <c r="AY140" s="6" t="str">
        <f>IF($B140="","",(IF(Atempts!AY140="","",((HLOOKUP(AY$1,'Assist Tables'!$B$1:$AY$2,2,0))-((Atempts!AY140-1)*10)))))</f>
        <v/>
      </c>
      <c r="AZ140" s="6" t="str">
        <f>IF($B140="","",(IF(Atempts!AZ140="","",((HLOOKUP(AZ$1,'Assist Tables'!$B$1:$AY$2,2,0))-((Atempts!AZ140-1)*10)))))</f>
        <v/>
      </c>
      <c r="BA140" s="2"/>
    </row>
    <row r="141" spans="1:53" ht="14.25" customHeight="1" x14ac:dyDescent="0.25">
      <c r="A141" s="19" t="str">
        <f>IF(Competitors!A141="","",Competitors!A141)</f>
        <v/>
      </c>
      <c r="B141" s="25" t="str">
        <f>IF(Competitors!B141=0,"",Competitors!B141)</f>
        <v/>
      </c>
      <c r="C141" s="6" t="str">
        <f>IF($B141="","",(IF(Atempts!C141="","",((HLOOKUP(C$1,'Assist Tables'!$B$1:$AY$2,2,0))-((Atempts!C141-1)*10)))))</f>
        <v/>
      </c>
      <c r="D141" s="6" t="str">
        <f>IF($B141="","",(IF(Atempts!D141="","",((HLOOKUP(D$1,'Assist Tables'!$B$1:$AY$2,2,0))-((Atempts!D141-1)*10)))))</f>
        <v/>
      </c>
      <c r="E141" s="6" t="str">
        <f>IF($B141="","",(IF(Atempts!E141="","",((HLOOKUP(E$1,'Assist Tables'!$B$1:$AY$2,2,0))-((Atempts!E141-1)*10)))))</f>
        <v/>
      </c>
      <c r="F141" s="6" t="str">
        <f>IF($B141="","",(IF(Atempts!F141="","",((HLOOKUP(F$1,'Assist Tables'!$B$1:$AY$2,2,0))-((Atempts!F141-1)*10)))))</f>
        <v/>
      </c>
      <c r="G141" s="6" t="str">
        <f>IF($B141="","",(IF(Atempts!G141="","",((HLOOKUP(G$1,'Assist Tables'!$B$1:$AY$2,2,0))-((Atempts!G141-1)*10)))))</f>
        <v/>
      </c>
      <c r="H141" s="6" t="str">
        <f>IF($B141="","",(IF(Atempts!H141="","",((HLOOKUP(H$1,'Assist Tables'!$B$1:$AY$2,2,0))-((Atempts!H141-1)*10)))))</f>
        <v/>
      </c>
      <c r="I141" s="6" t="str">
        <f>IF($B141="","",(IF(Atempts!I141="","",((HLOOKUP(I$1,'Assist Tables'!$B$1:$AY$2,2,0))-((Atempts!I141-1)*10)))))</f>
        <v/>
      </c>
      <c r="J141" s="6" t="str">
        <f>IF($B141="","",(IF(Atempts!J141="","",((HLOOKUP(J$1,'Assist Tables'!$B$1:$AY$2,2,0))-((Atempts!J141-1)*10)))))</f>
        <v/>
      </c>
      <c r="K141" s="6" t="str">
        <f>IF($B141="","",(IF(Atempts!K141="","",((HLOOKUP(K$1,'Assist Tables'!$B$1:$AY$2,2,0))-((Atempts!K141-1)*10)))))</f>
        <v/>
      </c>
      <c r="L141" s="6" t="str">
        <f>IF($B141="","",(IF(Atempts!L141="","",((HLOOKUP(L$1,'Assist Tables'!$B$1:$AY$2,2,0))-((Atempts!L141-1)*10)))))</f>
        <v/>
      </c>
      <c r="M141" s="6" t="str">
        <f>IF($B141="","",(IF(Atempts!M141="","",((HLOOKUP(M$1,'Assist Tables'!$B$1:$AY$2,2,0))-((Atempts!M141-1)*10)))))</f>
        <v/>
      </c>
      <c r="N141" s="6" t="str">
        <f>IF($B141="","",(IF(Atempts!N141="","",((HLOOKUP(N$1,'Assist Tables'!$B$1:$AY$2,2,0))-((Atempts!N141-1)*10)))))</f>
        <v/>
      </c>
      <c r="O141" s="6" t="str">
        <f>IF($B141="","",(IF(Atempts!O141="","",((HLOOKUP(O$1,'Assist Tables'!$B$1:$AY$2,2,0))-((Atempts!O141-1)*10)))))</f>
        <v/>
      </c>
      <c r="P141" s="6" t="str">
        <f>IF($B141="","",(IF(Atempts!P141="","",((HLOOKUP(P$1,'Assist Tables'!$B$1:$AY$2,2,0))-((Atempts!P141-1)*10)))))</f>
        <v/>
      </c>
      <c r="Q141" s="6" t="str">
        <f>IF($B141="","",(IF(Atempts!Q141="","",((HLOOKUP(Q$1,'Assist Tables'!$B$1:$AY$2,2,0))-((Atempts!Q141-1)*10)))))</f>
        <v/>
      </c>
      <c r="R141" s="6" t="str">
        <f>IF($B141="","",(IF(Atempts!R141="","",((HLOOKUP(R$1,'Assist Tables'!$B$1:$AY$2,2,0))-((Atempts!R141-1)*10)))))</f>
        <v/>
      </c>
      <c r="S141" s="6" t="str">
        <f>IF($B141="","",(IF(Atempts!S141="","",((HLOOKUP(S$1,'Assist Tables'!$B$1:$AY$2,2,0))-((Atempts!S141-1)*10)))))</f>
        <v/>
      </c>
      <c r="T141" s="6" t="str">
        <f>IF($B141="","",(IF(Atempts!T141="","",((HLOOKUP(T$1,'Assist Tables'!$B$1:$AY$2,2,0))-((Atempts!T141-1)*10)))))</f>
        <v/>
      </c>
      <c r="U141" s="6" t="str">
        <f>IF($B141="","",(IF(Atempts!U141="","",((HLOOKUP(U$1,'Assist Tables'!$B$1:$AY$2,2,0))-((Atempts!U141-1)*10)))))</f>
        <v/>
      </c>
      <c r="V141" s="6" t="str">
        <f>IF($B141="","",(IF(Atempts!V141="","",((HLOOKUP(V$1,'Assist Tables'!$B$1:$AY$2,2,0))-((Atempts!V141-1)*10)))))</f>
        <v/>
      </c>
      <c r="W141" s="6" t="str">
        <f>IF($B141="","",(IF(Atempts!W141="","",((HLOOKUP(W$1,'Assist Tables'!$B$1:$AY$2,2,0))-((Atempts!W141-1)*10)))))</f>
        <v/>
      </c>
      <c r="X141" s="6" t="str">
        <f>IF($B141="","",(IF(Atempts!X141="","",((HLOOKUP(X$1,'Assist Tables'!$B$1:$AY$2,2,0))-((Atempts!X141-1)*10)))))</f>
        <v/>
      </c>
      <c r="Y141" s="6" t="str">
        <f>IF($B141="","",(IF(Atempts!Y141="","",((HLOOKUP(Y$1,'Assist Tables'!$B$1:$AY$2,2,0))-((Atempts!Y141-1)*10)))))</f>
        <v/>
      </c>
      <c r="Z141" s="6" t="str">
        <f>IF($B141="","",(IF(Atempts!Z141="","",((HLOOKUP(Z$1,'Assist Tables'!$B$1:$AY$2,2,0))-((Atempts!Z141-1)*10)))))</f>
        <v/>
      </c>
      <c r="AA141" s="6" t="str">
        <f>IF($B141="","",(IF(Atempts!AA141="","",((HLOOKUP(AA$1,'Assist Tables'!$B$1:$AY$2,2,0))-((Atempts!AA141-1)*10)))))</f>
        <v/>
      </c>
      <c r="AB141" s="6" t="str">
        <f>IF($B141="","",(IF(Atempts!AB141="","",((HLOOKUP(AB$1,'Assist Tables'!$B$1:$AY$2,2,0))-((Atempts!AB141-1)*10)))))</f>
        <v/>
      </c>
      <c r="AC141" s="6" t="str">
        <f>IF($B141="","",(IF(Atempts!AC141="","",((HLOOKUP(AC$1,'Assist Tables'!$B$1:$AY$2,2,0))-((Atempts!AC141-1)*10)))))</f>
        <v/>
      </c>
      <c r="AD141" s="6" t="str">
        <f>IF($B141="","",(IF(Atempts!AD141="","",((HLOOKUP(AD$1,'Assist Tables'!$B$1:$AY$2,2,0))-((Atempts!AD141-1)*10)))))</f>
        <v/>
      </c>
      <c r="AE141" s="6" t="str">
        <f>IF($B141="","",(IF(Atempts!AE141="","",((HLOOKUP(AE$1,'Assist Tables'!$B$1:$AY$2,2,0))-((Atempts!AE141-1)*10)))))</f>
        <v/>
      </c>
      <c r="AF141" s="6" t="str">
        <f>IF($B141="","",(IF(Atempts!AF141="","",((HLOOKUP(AF$1,'Assist Tables'!$B$1:$AY$2,2,0))-((Atempts!AF141-1)*10)))))</f>
        <v/>
      </c>
      <c r="AG141" s="6" t="str">
        <f>IF($B141="","",(IF(Atempts!AG141="","",((HLOOKUP(AG$1,'Assist Tables'!$B$1:$AY$2,2,0))-((Atempts!AG141-1)*10)))))</f>
        <v/>
      </c>
      <c r="AH141" s="6" t="str">
        <f>IF($B141="","",(IF(Atempts!AH141="","",((HLOOKUP(AH$1,'Assist Tables'!$B$1:$AY$2,2,0))-((Atempts!AH141-1)*10)))))</f>
        <v/>
      </c>
      <c r="AI141" s="6" t="str">
        <f>IF($B141="","",(IF(Atempts!AI141="","",((HLOOKUP(AI$1,'Assist Tables'!$B$1:$AY$2,2,0))-((Atempts!AI141-1)*10)))))</f>
        <v/>
      </c>
      <c r="AJ141" s="6" t="str">
        <f>IF($B141="","",(IF(Atempts!AJ141="","",((HLOOKUP(AJ$1,'Assist Tables'!$B$1:$AY$2,2,0))-((Atempts!AJ141-1)*10)))))</f>
        <v/>
      </c>
      <c r="AK141" s="6" t="str">
        <f>IF($B141="","",(IF(Atempts!AK141="","",((HLOOKUP(AK$1,'Assist Tables'!$B$1:$AY$2,2,0))-((Atempts!AK141-1)*10)))))</f>
        <v/>
      </c>
      <c r="AL141" s="6" t="str">
        <f>IF($B141="","",(IF(Atempts!AL141="","",((HLOOKUP(AL$1,'Assist Tables'!$B$1:$AY$2,2,0))-((Atempts!AL141-1)*10)))))</f>
        <v/>
      </c>
      <c r="AM141" s="6" t="str">
        <f>IF($B141="","",(IF(Atempts!AM141="","",((HLOOKUP(AM$1,'Assist Tables'!$B$1:$AY$2,2,0))-((Atempts!AM141-1)*10)))))</f>
        <v/>
      </c>
      <c r="AN141" s="6" t="str">
        <f>IF($B141="","",(IF(Atempts!AN141="","",((HLOOKUP(AN$1,'Assist Tables'!$B$1:$AY$2,2,0))-((Atempts!AN141-1)*10)))))</f>
        <v/>
      </c>
      <c r="AO141" s="6" t="str">
        <f>IF($B141="","",(IF(Atempts!AO141="","",((HLOOKUP(AO$1,'Assist Tables'!$B$1:$AY$2,2,0))-((Atempts!AO141-1)*10)))))</f>
        <v/>
      </c>
      <c r="AP141" s="6" t="str">
        <f>IF($B141="","",(IF(Atempts!AP141="","",((HLOOKUP(AP$1,'Assist Tables'!$B$1:$AY$2,2,0))-((Atempts!AP141-1)*10)))))</f>
        <v/>
      </c>
      <c r="AQ141" s="6" t="str">
        <f>IF($B141="","",(IF(Atempts!AQ141="","",((HLOOKUP(AQ$1,'Assist Tables'!$B$1:$AY$2,2,0))-((Atempts!AQ141-1)*10)))))</f>
        <v/>
      </c>
      <c r="AR141" s="6" t="str">
        <f>IF($B141="","",(IF(Atempts!AR141="","",((HLOOKUP(AR$1,'Assist Tables'!$B$1:$AY$2,2,0))-((Atempts!AR141-1)*10)))))</f>
        <v/>
      </c>
      <c r="AS141" s="6" t="str">
        <f>IF($B141="","",(IF(Atempts!AS141="","",((HLOOKUP(AS$1,'Assist Tables'!$B$1:$AY$2,2,0))-((Atempts!AS141-1)*10)))))</f>
        <v/>
      </c>
      <c r="AT141" s="6" t="str">
        <f>IF($B141="","",(IF(Atempts!AT141="","",((HLOOKUP(AT$1,'Assist Tables'!$B$1:$AY$2,2,0))-((Atempts!AT141-1)*10)))))</f>
        <v/>
      </c>
      <c r="AU141" s="6" t="str">
        <f>IF($B141="","",(IF(Atempts!AU141="","",((HLOOKUP(AU$1,'Assist Tables'!$B$1:$AY$2,2,0))-((Atempts!AU141-1)*10)))))</f>
        <v/>
      </c>
      <c r="AV141" s="6" t="str">
        <f>IF($B141="","",(IF(Atempts!AV141="","",((HLOOKUP(AV$1,'Assist Tables'!$B$1:$AY$2,2,0))-((Atempts!AV141-1)*10)))))</f>
        <v/>
      </c>
      <c r="AW141" s="6" t="str">
        <f>IF($B141="","",(IF(Atempts!AW141="","",((HLOOKUP(AW$1,'Assist Tables'!$B$1:$AY$2,2,0))-((Atempts!AW141-1)*10)))))</f>
        <v/>
      </c>
      <c r="AX141" s="6" t="str">
        <f>IF($B141="","",(IF(Atempts!AX141="","",((HLOOKUP(AX$1,'Assist Tables'!$B$1:$AY$2,2,0))-((Atempts!AX141-1)*10)))))</f>
        <v/>
      </c>
      <c r="AY141" s="6" t="str">
        <f>IF($B141="","",(IF(Atempts!AY141="","",((HLOOKUP(AY$1,'Assist Tables'!$B$1:$AY$2,2,0))-((Atempts!AY141-1)*10)))))</f>
        <v/>
      </c>
      <c r="AZ141" s="6" t="str">
        <f>IF($B141="","",(IF(Atempts!AZ141="","",((HLOOKUP(AZ$1,'Assist Tables'!$B$1:$AY$2,2,0))-((Atempts!AZ141-1)*10)))))</f>
        <v/>
      </c>
      <c r="BA141" s="2"/>
    </row>
    <row r="142" spans="1:53" ht="14.25" customHeight="1" x14ac:dyDescent="0.25">
      <c r="A142" s="19" t="str">
        <f>IF(Competitors!A142="","",Competitors!A142)</f>
        <v/>
      </c>
      <c r="B142" s="25" t="str">
        <f>IF(Competitors!B142=0,"",Competitors!B142)</f>
        <v/>
      </c>
      <c r="C142" s="6" t="str">
        <f>IF($B142="","",(IF(Atempts!C142="","",((HLOOKUP(C$1,'Assist Tables'!$B$1:$AY$2,2,0))-((Atempts!C142-1)*10)))))</f>
        <v/>
      </c>
      <c r="D142" s="6" t="str">
        <f>IF($B142="","",(IF(Atempts!D142="","",((HLOOKUP(D$1,'Assist Tables'!$B$1:$AY$2,2,0))-((Atempts!D142-1)*10)))))</f>
        <v/>
      </c>
      <c r="E142" s="6" t="str">
        <f>IF($B142="","",(IF(Atempts!E142="","",((HLOOKUP(E$1,'Assist Tables'!$B$1:$AY$2,2,0))-((Atempts!E142-1)*10)))))</f>
        <v/>
      </c>
      <c r="F142" s="6" t="str">
        <f>IF($B142="","",(IF(Atempts!F142="","",((HLOOKUP(F$1,'Assist Tables'!$B$1:$AY$2,2,0))-((Atempts!F142-1)*10)))))</f>
        <v/>
      </c>
      <c r="G142" s="6" t="str">
        <f>IF($B142="","",(IF(Atempts!G142="","",((HLOOKUP(G$1,'Assist Tables'!$B$1:$AY$2,2,0))-((Atempts!G142-1)*10)))))</f>
        <v/>
      </c>
      <c r="H142" s="6" t="str">
        <f>IF($B142="","",(IF(Atempts!H142="","",((HLOOKUP(H$1,'Assist Tables'!$B$1:$AY$2,2,0))-((Atempts!H142-1)*10)))))</f>
        <v/>
      </c>
      <c r="I142" s="6" t="str">
        <f>IF($B142="","",(IF(Atempts!I142="","",((HLOOKUP(I$1,'Assist Tables'!$B$1:$AY$2,2,0))-((Atempts!I142-1)*10)))))</f>
        <v/>
      </c>
      <c r="J142" s="6" t="str">
        <f>IF($B142="","",(IF(Atempts!J142="","",((HLOOKUP(J$1,'Assist Tables'!$B$1:$AY$2,2,0))-((Atempts!J142-1)*10)))))</f>
        <v/>
      </c>
      <c r="K142" s="6" t="str">
        <f>IF($B142="","",(IF(Atempts!K142="","",((HLOOKUP(K$1,'Assist Tables'!$B$1:$AY$2,2,0))-((Atempts!K142-1)*10)))))</f>
        <v/>
      </c>
      <c r="L142" s="6" t="str">
        <f>IF($B142="","",(IF(Atempts!L142="","",((HLOOKUP(L$1,'Assist Tables'!$B$1:$AY$2,2,0))-((Atempts!L142-1)*10)))))</f>
        <v/>
      </c>
      <c r="M142" s="6" t="str">
        <f>IF($B142="","",(IF(Atempts!M142="","",((HLOOKUP(M$1,'Assist Tables'!$B$1:$AY$2,2,0))-((Atempts!M142-1)*10)))))</f>
        <v/>
      </c>
      <c r="N142" s="6" t="str">
        <f>IF($B142="","",(IF(Atempts!N142="","",((HLOOKUP(N$1,'Assist Tables'!$B$1:$AY$2,2,0))-((Atempts!N142-1)*10)))))</f>
        <v/>
      </c>
      <c r="O142" s="6" t="str">
        <f>IF($B142="","",(IF(Atempts!O142="","",((HLOOKUP(O$1,'Assist Tables'!$B$1:$AY$2,2,0))-((Atempts!O142-1)*10)))))</f>
        <v/>
      </c>
      <c r="P142" s="6" t="str">
        <f>IF($B142="","",(IF(Atempts!P142="","",((HLOOKUP(P$1,'Assist Tables'!$B$1:$AY$2,2,0))-((Atempts!P142-1)*10)))))</f>
        <v/>
      </c>
      <c r="Q142" s="6" t="str">
        <f>IF($B142="","",(IF(Atempts!Q142="","",((HLOOKUP(Q$1,'Assist Tables'!$B$1:$AY$2,2,0))-((Atempts!Q142-1)*10)))))</f>
        <v/>
      </c>
      <c r="R142" s="6" t="str">
        <f>IF($B142="","",(IF(Atempts!R142="","",((HLOOKUP(R$1,'Assist Tables'!$B$1:$AY$2,2,0))-((Atempts!R142-1)*10)))))</f>
        <v/>
      </c>
      <c r="S142" s="6" t="str">
        <f>IF($B142="","",(IF(Atempts!S142="","",((HLOOKUP(S$1,'Assist Tables'!$B$1:$AY$2,2,0))-((Atempts!S142-1)*10)))))</f>
        <v/>
      </c>
      <c r="T142" s="6" t="str">
        <f>IF($B142="","",(IF(Atempts!T142="","",((HLOOKUP(T$1,'Assist Tables'!$B$1:$AY$2,2,0))-((Atempts!T142-1)*10)))))</f>
        <v/>
      </c>
      <c r="U142" s="6" t="str">
        <f>IF($B142="","",(IF(Atempts!U142="","",((HLOOKUP(U$1,'Assist Tables'!$B$1:$AY$2,2,0))-((Atempts!U142-1)*10)))))</f>
        <v/>
      </c>
      <c r="V142" s="6" t="str">
        <f>IF($B142="","",(IF(Atempts!V142="","",((HLOOKUP(V$1,'Assist Tables'!$B$1:$AY$2,2,0))-((Atempts!V142-1)*10)))))</f>
        <v/>
      </c>
      <c r="W142" s="6" t="str">
        <f>IF($B142="","",(IF(Atempts!W142="","",((HLOOKUP(W$1,'Assist Tables'!$B$1:$AY$2,2,0))-((Atempts!W142-1)*10)))))</f>
        <v/>
      </c>
      <c r="X142" s="6" t="str">
        <f>IF($B142="","",(IF(Atempts!X142="","",((HLOOKUP(X$1,'Assist Tables'!$B$1:$AY$2,2,0))-((Atempts!X142-1)*10)))))</f>
        <v/>
      </c>
      <c r="Y142" s="6" t="str">
        <f>IF($B142="","",(IF(Atempts!Y142="","",((HLOOKUP(Y$1,'Assist Tables'!$B$1:$AY$2,2,0))-((Atempts!Y142-1)*10)))))</f>
        <v/>
      </c>
      <c r="Z142" s="6" t="str">
        <f>IF($B142="","",(IF(Atempts!Z142="","",((HLOOKUP(Z$1,'Assist Tables'!$B$1:$AY$2,2,0))-((Atempts!Z142-1)*10)))))</f>
        <v/>
      </c>
      <c r="AA142" s="6" t="str">
        <f>IF($B142="","",(IF(Atempts!AA142="","",((HLOOKUP(AA$1,'Assist Tables'!$B$1:$AY$2,2,0))-((Atempts!AA142-1)*10)))))</f>
        <v/>
      </c>
      <c r="AB142" s="6" t="str">
        <f>IF($B142="","",(IF(Atempts!AB142="","",((HLOOKUP(AB$1,'Assist Tables'!$B$1:$AY$2,2,0))-((Atempts!AB142-1)*10)))))</f>
        <v/>
      </c>
      <c r="AC142" s="6" t="str">
        <f>IF($B142="","",(IF(Atempts!AC142="","",((HLOOKUP(AC$1,'Assist Tables'!$B$1:$AY$2,2,0))-((Atempts!AC142-1)*10)))))</f>
        <v/>
      </c>
      <c r="AD142" s="6" t="str">
        <f>IF($B142="","",(IF(Atempts!AD142="","",((HLOOKUP(AD$1,'Assist Tables'!$B$1:$AY$2,2,0))-((Atempts!AD142-1)*10)))))</f>
        <v/>
      </c>
      <c r="AE142" s="6" t="str">
        <f>IF($B142="","",(IF(Atempts!AE142="","",((HLOOKUP(AE$1,'Assist Tables'!$B$1:$AY$2,2,0))-((Atempts!AE142-1)*10)))))</f>
        <v/>
      </c>
      <c r="AF142" s="6" t="str">
        <f>IF($B142="","",(IF(Atempts!AF142="","",((HLOOKUP(AF$1,'Assist Tables'!$B$1:$AY$2,2,0))-((Atempts!AF142-1)*10)))))</f>
        <v/>
      </c>
      <c r="AG142" s="6" t="str">
        <f>IF($B142="","",(IF(Atempts!AG142="","",((HLOOKUP(AG$1,'Assist Tables'!$B$1:$AY$2,2,0))-((Atempts!AG142-1)*10)))))</f>
        <v/>
      </c>
      <c r="AH142" s="6" t="str">
        <f>IF($B142="","",(IF(Atempts!AH142="","",((HLOOKUP(AH$1,'Assist Tables'!$B$1:$AY$2,2,0))-((Atempts!AH142-1)*10)))))</f>
        <v/>
      </c>
      <c r="AI142" s="6" t="str">
        <f>IF($B142="","",(IF(Atempts!AI142="","",((HLOOKUP(AI$1,'Assist Tables'!$B$1:$AY$2,2,0))-((Atempts!AI142-1)*10)))))</f>
        <v/>
      </c>
      <c r="AJ142" s="6" t="str">
        <f>IF($B142="","",(IF(Atempts!AJ142="","",((HLOOKUP(AJ$1,'Assist Tables'!$B$1:$AY$2,2,0))-((Atempts!AJ142-1)*10)))))</f>
        <v/>
      </c>
      <c r="AK142" s="6" t="str">
        <f>IF($B142="","",(IF(Atempts!AK142="","",((HLOOKUP(AK$1,'Assist Tables'!$B$1:$AY$2,2,0))-((Atempts!AK142-1)*10)))))</f>
        <v/>
      </c>
      <c r="AL142" s="6" t="str">
        <f>IF($B142="","",(IF(Atempts!AL142="","",((HLOOKUP(AL$1,'Assist Tables'!$B$1:$AY$2,2,0))-((Atempts!AL142-1)*10)))))</f>
        <v/>
      </c>
      <c r="AM142" s="6" t="str">
        <f>IF($B142="","",(IF(Atempts!AM142="","",((HLOOKUP(AM$1,'Assist Tables'!$B$1:$AY$2,2,0))-((Atempts!AM142-1)*10)))))</f>
        <v/>
      </c>
      <c r="AN142" s="6" t="str">
        <f>IF($B142="","",(IF(Atempts!AN142="","",((HLOOKUP(AN$1,'Assist Tables'!$B$1:$AY$2,2,0))-((Atempts!AN142-1)*10)))))</f>
        <v/>
      </c>
      <c r="AO142" s="6" t="str">
        <f>IF($B142="","",(IF(Atempts!AO142="","",((HLOOKUP(AO$1,'Assist Tables'!$B$1:$AY$2,2,0))-((Atempts!AO142-1)*10)))))</f>
        <v/>
      </c>
      <c r="AP142" s="6" t="str">
        <f>IF($B142="","",(IF(Atempts!AP142="","",((HLOOKUP(AP$1,'Assist Tables'!$B$1:$AY$2,2,0))-((Atempts!AP142-1)*10)))))</f>
        <v/>
      </c>
      <c r="AQ142" s="6" t="str">
        <f>IF($B142="","",(IF(Atempts!AQ142="","",((HLOOKUP(AQ$1,'Assist Tables'!$B$1:$AY$2,2,0))-((Atempts!AQ142-1)*10)))))</f>
        <v/>
      </c>
      <c r="AR142" s="6" t="str">
        <f>IF($B142="","",(IF(Atempts!AR142="","",((HLOOKUP(AR$1,'Assist Tables'!$B$1:$AY$2,2,0))-((Atempts!AR142-1)*10)))))</f>
        <v/>
      </c>
      <c r="AS142" s="6" t="str">
        <f>IF($B142="","",(IF(Atempts!AS142="","",((HLOOKUP(AS$1,'Assist Tables'!$B$1:$AY$2,2,0))-((Atempts!AS142-1)*10)))))</f>
        <v/>
      </c>
      <c r="AT142" s="6" t="str">
        <f>IF($B142="","",(IF(Atempts!AT142="","",((HLOOKUP(AT$1,'Assist Tables'!$B$1:$AY$2,2,0))-((Atempts!AT142-1)*10)))))</f>
        <v/>
      </c>
      <c r="AU142" s="6" t="str">
        <f>IF($B142="","",(IF(Atempts!AU142="","",((HLOOKUP(AU$1,'Assist Tables'!$B$1:$AY$2,2,0))-((Atempts!AU142-1)*10)))))</f>
        <v/>
      </c>
      <c r="AV142" s="6" t="str">
        <f>IF($B142="","",(IF(Atempts!AV142="","",((HLOOKUP(AV$1,'Assist Tables'!$B$1:$AY$2,2,0))-((Atempts!AV142-1)*10)))))</f>
        <v/>
      </c>
      <c r="AW142" s="6" t="str">
        <f>IF($B142="","",(IF(Atempts!AW142="","",((HLOOKUP(AW$1,'Assist Tables'!$B$1:$AY$2,2,0))-((Atempts!AW142-1)*10)))))</f>
        <v/>
      </c>
      <c r="AX142" s="6" t="str">
        <f>IF($B142="","",(IF(Atempts!AX142="","",((HLOOKUP(AX$1,'Assist Tables'!$B$1:$AY$2,2,0))-((Atempts!AX142-1)*10)))))</f>
        <v/>
      </c>
      <c r="AY142" s="6" t="str">
        <f>IF($B142="","",(IF(Atempts!AY142="","",((HLOOKUP(AY$1,'Assist Tables'!$B$1:$AY$2,2,0))-((Atempts!AY142-1)*10)))))</f>
        <v/>
      </c>
      <c r="AZ142" s="6" t="str">
        <f>IF($B142="","",(IF(Atempts!AZ142="","",((HLOOKUP(AZ$1,'Assist Tables'!$B$1:$AY$2,2,0))-((Atempts!AZ142-1)*10)))))</f>
        <v/>
      </c>
      <c r="BA142" s="2"/>
    </row>
    <row r="143" spans="1:53" ht="14.25" customHeight="1" x14ac:dyDescent="0.25">
      <c r="A143" s="19" t="str">
        <f>IF(Competitors!A143="","",Competitors!A143)</f>
        <v/>
      </c>
      <c r="B143" s="25" t="str">
        <f>IF(Competitors!B143=0,"",Competitors!B143)</f>
        <v/>
      </c>
      <c r="C143" s="6" t="str">
        <f>IF($B143="","",(IF(Atempts!C143="","",((HLOOKUP(C$1,'Assist Tables'!$B$1:$AY$2,2,0))-((Atempts!C143-1)*10)))))</f>
        <v/>
      </c>
      <c r="D143" s="6" t="str">
        <f>IF($B143="","",(IF(Atempts!D143="","",((HLOOKUP(D$1,'Assist Tables'!$B$1:$AY$2,2,0))-((Atempts!D143-1)*10)))))</f>
        <v/>
      </c>
      <c r="E143" s="6" t="str">
        <f>IF($B143="","",(IF(Atempts!E143="","",((HLOOKUP(E$1,'Assist Tables'!$B$1:$AY$2,2,0))-((Atempts!E143-1)*10)))))</f>
        <v/>
      </c>
      <c r="F143" s="6" t="str">
        <f>IF($B143="","",(IF(Atempts!F143="","",((HLOOKUP(F$1,'Assist Tables'!$B$1:$AY$2,2,0))-((Atempts!F143-1)*10)))))</f>
        <v/>
      </c>
      <c r="G143" s="6" t="str">
        <f>IF($B143="","",(IF(Atempts!G143="","",((HLOOKUP(G$1,'Assist Tables'!$B$1:$AY$2,2,0))-((Atempts!G143-1)*10)))))</f>
        <v/>
      </c>
      <c r="H143" s="6" t="str">
        <f>IF($B143="","",(IF(Atempts!H143="","",((HLOOKUP(H$1,'Assist Tables'!$B$1:$AY$2,2,0))-((Atempts!H143-1)*10)))))</f>
        <v/>
      </c>
      <c r="I143" s="6" t="str">
        <f>IF($B143="","",(IF(Atempts!I143="","",((HLOOKUP(I$1,'Assist Tables'!$B$1:$AY$2,2,0))-((Atempts!I143-1)*10)))))</f>
        <v/>
      </c>
      <c r="J143" s="6" t="str">
        <f>IF($B143="","",(IF(Atempts!J143="","",((HLOOKUP(J$1,'Assist Tables'!$B$1:$AY$2,2,0))-((Atempts!J143-1)*10)))))</f>
        <v/>
      </c>
      <c r="K143" s="6" t="str">
        <f>IF($B143="","",(IF(Atempts!K143="","",((HLOOKUP(K$1,'Assist Tables'!$B$1:$AY$2,2,0))-((Atempts!K143-1)*10)))))</f>
        <v/>
      </c>
      <c r="L143" s="6" t="str">
        <f>IF($B143="","",(IF(Atempts!L143="","",((HLOOKUP(L$1,'Assist Tables'!$B$1:$AY$2,2,0))-((Atempts!L143-1)*10)))))</f>
        <v/>
      </c>
      <c r="M143" s="6" t="str">
        <f>IF($B143="","",(IF(Atempts!M143="","",((HLOOKUP(M$1,'Assist Tables'!$B$1:$AY$2,2,0))-((Atempts!M143-1)*10)))))</f>
        <v/>
      </c>
      <c r="N143" s="6" t="str">
        <f>IF($B143="","",(IF(Atempts!N143="","",((HLOOKUP(N$1,'Assist Tables'!$B$1:$AY$2,2,0))-((Atempts!N143-1)*10)))))</f>
        <v/>
      </c>
      <c r="O143" s="6" t="str">
        <f>IF($B143="","",(IF(Atempts!O143="","",((HLOOKUP(O$1,'Assist Tables'!$B$1:$AY$2,2,0))-((Atempts!O143-1)*10)))))</f>
        <v/>
      </c>
      <c r="P143" s="6" t="str">
        <f>IF($B143="","",(IF(Atempts!P143="","",((HLOOKUP(P$1,'Assist Tables'!$B$1:$AY$2,2,0))-((Atempts!P143-1)*10)))))</f>
        <v/>
      </c>
      <c r="Q143" s="6" t="str">
        <f>IF($B143="","",(IF(Atempts!Q143="","",((HLOOKUP(Q$1,'Assist Tables'!$B$1:$AY$2,2,0))-((Atempts!Q143-1)*10)))))</f>
        <v/>
      </c>
      <c r="R143" s="6" t="str">
        <f>IF($B143="","",(IF(Atempts!R143="","",((HLOOKUP(R$1,'Assist Tables'!$B$1:$AY$2,2,0))-((Atempts!R143-1)*10)))))</f>
        <v/>
      </c>
      <c r="S143" s="6" t="str">
        <f>IF($B143="","",(IF(Atempts!S143="","",((HLOOKUP(S$1,'Assist Tables'!$B$1:$AY$2,2,0))-((Atempts!S143-1)*10)))))</f>
        <v/>
      </c>
      <c r="T143" s="6" t="str">
        <f>IF($B143="","",(IF(Atempts!T143="","",((HLOOKUP(T$1,'Assist Tables'!$B$1:$AY$2,2,0))-((Atempts!T143-1)*10)))))</f>
        <v/>
      </c>
      <c r="U143" s="6" t="str">
        <f>IF($B143="","",(IF(Atempts!U143="","",((HLOOKUP(U$1,'Assist Tables'!$B$1:$AY$2,2,0))-((Atempts!U143-1)*10)))))</f>
        <v/>
      </c>
      <c r="V143" s="6" t="str">
        <f>IF($B143="","",(IF(Atempts!V143="","",((HLOOKUP(V$1,'Assist Tables'!$B$1:$AY$2,2,0))-((Atempts!V143-1)*10)))))</f>
        <v/>
      </c>
      <c r="W143" s="6" t="str">
        <f>IF($B143="","",(IF(Atempts!W143="","",((HLOOKUP(W$1,'Assist Tables'!$B$1:$AY$2,2,0))-((Atempts!W143-1)*10)))))</f>
        <v/>
      </c>
      <c r="X143" s="6" t="str">
        <f>IF($B143="","",(IF(Atempts!X143="","",((HLOOKUP(X$1,'Assist Tables'!$B$1:$AY$2,2,0))-((Atempts!X143-1)*10)))))</f>
        <v/>
      </c>
      <c r="Y143" s="6" t="str">
        <f>IF($B143="","",(IF(Atempts!Y143="","",((HLOOKUP(Y$1,'Assist Tables'!$B$1:$AY$2,2,0))-((Atempts!Y143-1)*10)))))</f>
        <v/>
      </c>
      <c r="Z143" s="6" t="str">
        <f>IF($B143="","",(IF(Atempts!Z143="","",((HLOOKUP(Z$1,'Assist Tables'!$B$1:$AY$2,2,0))-((Atempts!Z143-1)*10)))))</f>
        <v/>
      </c>
      <c r="AA143" s="6" t="str">
        <f>IF($B143="","",(IF(Atempts!AA143="","",((HLOOKUP(AA$1,'Assist Tables'!$B$1:$AY$2,2,0))-((Atempts!AA143-1)*10)))))</f>
        <v/>
      </c>
      <c r="AB143" s="6" t="str">
        <f>IF($B143="","",(IF(Atempts!AB143="","",((HLOOKUP(AB$1,'Assist Tables'!$B$1:$AY$2,2,0))-((Atempts!AB143-1)*10)))))</f>
        <v/>
      </c>
      <c r="AC143" s="6" t="str">
        <f>IF($B143="","",(IF(Atempts!AC143="","",((HLOOKUP(AC$1,'Assist Tables'!$B$1:$AY$2,2,0))-((Atempts!AC143-1)*10)))))</f>
        <v/>
      </c>
      <c r="AD143" s="6" t="str">
        <f>IF($B143="","",(IF(Atempts!AD143="","",((HLOOKUP(AD$1,'Assist Tables'!$B$1:$AY$2,2,0))-((Atempts!AD143-1)*10)))))</f>
        <v/>
      </c>
      <c r="AE143" s="6" t="str">
        <f>IF($B143="","",(IF(Atempts!AE143="","",((HLOOKUP(AE$1,'Assist Tables'!$B$1:$AY$2,2,0))-((Atempts!AE143-1)*10)))))</f>
        <v/>
      </c>
      <c r="AF143" s="6" t="str">
        <f>IF($B143="","",(IF(Atempts!AF143="","",((HLOOKUP(AF$1,'Assist Tables'!$B$1:$AY$2,2,0))-((Atempts!AF143-1)*10)))))</f>
        <v/>
      </c>
      <c r="AG143" s="6" t="str">
        <f>IF($B143="","",(IF(Atempts!AG143="","",((HLOOKUP(AG$1,'Assist Tables'!$B$1:$AY$2,2,0))-((Atempts!AG143-1)*10)))))</f>
        <v/>
      </c>
      <c r="AH143" s="6" t="str">
        <f>IF($B143="","",(IF(Atempts!AH143="","",((HLOOKUP(AH$1,'Assist Tables'!$B$1:$AY$2,2,0))-((Atempts!AH143-1)*10)))))</f>
        <v/>
      </c>
      <c r="AI143" s="6" t="str">
        <f>IF($B143="","",(IF(Atempts!AI143="","",((HLOOKUP(AI$1,'Assist Tables'!$B$1:$AY$2,2,0))-((Atempts!AI143-1)*10)))))</f>
        <v/>
      </c>
      <c r="AJ143" s="6" t="str">
        <f>IF($B143="","",(IF(Atempts!AJ143="","",((HLOOKUP(AJ$1,'Assist Tables'!$B$1:$AY$2,2,0))-((Atempts!AJ143-1)*10)))))</f>
        <v/>
      </c>
      <c r="AK143" s="6" t="str">
        <f>IF($B143="","",(IF(Atempts!AK143="","",((HLOOKUP(AK$1,'Assist Tables'!$B$1:$AY$2,2,0))-((Atempts!AK143-1)*10)))))</f>
        <v/>
      </c>
      <c r="AL143" s="6" t="str">
        <f>IF($B143="","",(IF(Atempts!AL143="","",((HLOOKUP(AL$1,'Assist Tables'!$B$1:$AY$2,2,0))-((Atempts!AL143-1)*10)))))</f>
        <v/>
      </c>
      <c r="AM143" s="6" t="str">
        <f>IF($B143="","",(IF(Atempts!AM143="","",((HLOOKUP(AM$1,'Assist Tables'!$B$1:$AY$2,2,0))-((Atempts!AM143-1)*10)))))</f>
        <v/>
      </c>
      <c r="AN143" s="6" t="str">
        <f>IF($B143="","",(IF(Atempts!AN143="","",((HLOOKUP(AN$1,'Assist Tables'!$B$1:$AY$2,2,0))-((Atempts!AN143-1)*10)))))</f>
        <v/>
      </c>
      <c r="AO143" s="6" t="str">
        <f>IF($B143="","",(IF(Atempts!AO143="","",((HLOOKUP(AO$1,'Assist Tables'!$B$1:$AY$2,2,0))-((Atempts!AO143-1)*10)))))</f>
        <v/>
      </c>
      <c r="AP143" s="6" t="str">
        <f>IF($B143="","",(IF(Atempts!AP143="","",((HLOOKUP(AP$1,'Assist Tables'!$B$1:$AY$2,2,0))-((Atempts!AP143-1)*10)))))</f>
        <v/>
      </c>
      <c r="AQ143" s="6" t="str">
        <f>IF($B143="","",(IF(Atempts!AQ143="","",((HLOOKUP(AQ$1,'Assist Tables'!$B$1:$AY$2,2,0))-((Atempts!AQ143-1)*10)))))</f>
        <v/>
      </c>
      <c r="AR143" s="6" t="str">
        <f>IF($B143="","",(IF(Atempts!AR143="","",((HLOOKUP(AR$1,'Assist Tables'!$B$1:$AY$2,2,0))-((Atempts!AR143-1)*10)))))</f>
        <v/>
      </c>
      <c r="AS143" s="6" t="str">
        <f>IF($B143="","",(IF(Atempts!AS143="","",((HLOOKUP(AS$1,'Assist Tables'!$B$1:$AY$2,2,0))-((Atempts!AS143-1)*10)))))</f>
        <v/>
      </c>
      <c r="AT143" s="6" t="str">
        <f>IF($B143="","",(IF(Atempts!AT143="","",((HLOOKUP(AT$1,'Assist Tables'!$B$1:$AY$2,2,0))-((Atempts!AT143-1)*10)))))</f>
        <v/>
      </c>
      <c r="AU143" s="6" t="str">
        <f>IF($B143="","",(IF(Atempts!AU143="","",((HLOOKUP(AU$1,'Assist Tables'!$B$1:$AY$2,2,0))-((Atempts!AU143-1)*10)))))</f>
        <v/>
      </c>
      <c r="AV143" s="6" t="str">
        <f>IF($B143="","",(IF(Atempts!AV143="","",((HLOOKUP(AV$1,'Assist Tables'!$B$1:$AY$2,2,0))-((Atempts!AV143-1)*10)))))</f>
        <v/>
      </c>
      <c r="AW143" s="6" t="str">
        <f>IF($B143="","",(IF(Atempts!AW143="","",((HLOOKUP(AW$1,'Assist Tables'!$B$1:$AY$2,2,0))-((Atempts!AW143-1)*10)))))</f>
        <v/>
      </c>
      <c r="AX143" s="6" t="str">
        <f>IF($B143="","",(IF(Atempts!AX143="","",((HLOOKUP(AX$1,'Assist Tables'!$B$1:$AY$2,2,0))-((Atempts!AX143-1)*10)))))</f>
        <v/>
      </c>
      <c r="AY143" s="6" t="str">
        <f>IF($B143="","",(IF(Atempts!AY143="","",((HLOOKUP(AY$1,'Assist Tables'!$B$1:$AY$2,2,0))-((Atempts!AY143-1)*10)))))</f>
        <v/>
      </c>
      <c r="AZ143" s="6" t="str">
        <f>IF($B143="","",(IF(Atempts!AZ143="","",((HLOOKUP(AZ$1,'Assist Tables'!$B$1:$AY$2,2,0))-((Atempts!AZ143-1)*10)))))</f>
        <v/>
      </c>
      <c r="BA143" s="2"/>
    </row>
    <row r="144" spans="1:53" ht="14.25" customHeight="1" x14ac:dyDescent="0.25">
      <c r="A144" s="19" t="str">
        <f>IF(Competitors!A144="","",Competitors!A144)</f>
        <v/>
      </c>
      <c r="B144" s="25" t="str">
        <f>IF(Competitors!B144=0,"",Competitors!B144)</f>
        <v/>
      </c>
      <c r="C144" s="6" t="str">
        <f>IF($B144="","",(IF(Atempts!C144="","",((HLOOKUP(C$1,'Assist Tables'!$B$1:$AY$2,2,0))-((Atempts!C144-1)*10)))))</f>
        <v/>
      </c>
      <c r="D144" s="6" t="str">
        <f>IF($B144="","",(IF(Atempts!D144="","",((HLOOKUP(D$1,'Assist Tables'!$B$1:$AY$2,2,0))-((Atempts!D144-1)*10)))))</f>
        <v/>
      </c>
      <c r="E144" s="6" t="str">
        <f>IF($B144="","",(IF(Atempts!E144="","",((HLOOKUP(E$1,'Assist Tables'!$B$1:$AY$2,2,0))-((Atempts!E144-1)*10)))))</f>
        <v/>
      </c>
      <c r="F144" s="6" t="str">
        <f>IF($B144="","",(IF(Atempts!F144="","",((HLOOKUP(F$1,'Assist Tables'!$B$1:$AY$2,2,0))-((Atempts!F144-1)*10)))))</f>
        <v/>
      </c>
      <c r="G144" s="6" t="str">
        <f>IF($B144="","",(IF(Atempts!G144="","",((HLOOKUP(G$1,'Assist Tables'!$B$1:$AY$2,2,0))-((Atempts!G144-1)*10)))))</f>
        <v/>
      </c>
      <c r="H144" s="6" t="str">
        <f>IF($B144="","",(IF(Atempts!H144="","",((HLOOKUP(H$1,'Assist Tables'!$B$1:$AY$2,2,0))-((Atempts!H144-1)*10)))))</f>
        <v/>
      </c>
      <c r="I144" s="6" t="str">
        <f>IF($B144="","",(IF(Atempts!I144="","",((HLOOKUP(I$1,'Assist Tables'!$B$1:$AY$2,2,0))-((Atempts!I144-1)*10)))))</f>
        <v/>
      </c>
      <c r="J144" s="6" t="str">
        <f>IF($B144="","",(IF(Atempts!J144="","",((HLOOKUP(J$1,'Assist Tables'!$B$1:$AY$2,2,0))-((Atempts!J144-1)*10)))))</f>
        <v/>
      </c>
      <c r="K144" s="6" t="str">
        <f>IF($B144="","",(IF(Atempts!K144="","",((HLOOKUP(K$1,'Assist Tables'!$B$1:$AY$2,2,0))-((Atempts!K144-1)*10)))))</f>
        <v/>
      </c>
      <c r="L144" s="6" t="str">
        <f>IF($B144="","",(IF(Atempts!L144="","",((HLOOKUP(L$1,'Assist Tables'!$B$1:$AY$2,2,0))-((Atempts!L144-1)*10)))))</f>
        <v/>
      </c>
      <c r="M144" s="6" t="str">
        <f>IF($B144="","",(IF(Atempts!M144="","",((HLOOKUP(M$1,'Assist Tables'!$B$1:$AY$2,2,0))-((Atempts!M144-1)*10)))))</f>
        <v/>
      </c>
      <c r="N144" s="6" t="str">
        <f>IF($B144="","",(IF(Atempts!N144="","",((HLOOKUP(N$1,'Assist Tables'!$B$1:$AY$2,2,0))-((Atempts!N144-1)*10)))))</f>
        <v/>
      </c>
      <c r="O144" s="6" t="str">
        <f>IF($B144="","",(IF(Atempts!O144="","",((HLOOKUP(O$1,'Assist Tables'!$B$1:$AY$2,2,0))-((Atempts!O144-1)*10)))))</f>
        <v/>
      </c>
      <c r="P144" s="6" t="str">
        <f>IF($B144="","",(IF(Atempts!P144="","",((HLOOKUP(P$1,'Assist Tables'!$B$1:$AY$2,2,0))-((Atempts!P144-1)*10)))))</f>
        <v/>
      </c>
      <c r="Q144" s="6" t="str">
        <f>IF($B144="","",(IF(Atempts!Q144="","",((HLOOKUP(Q$1,'Assist Tables'!$B$1:$AY$2,2,0))-((Atempts!Q144-1)*10)))))</f>
        <v/>
      </c>
      <c r="R144" s="6" t="str">
        <f>IF($B144="","",(IF(Atempts!R144="","",((HLOOKUP(R$1,'Assist Tables'!$B$1:$AY$2,2,0))-((Atempts!R144-1)*10)))))</f>
        <v/>
      </c>
      <c r="S144" s="6" t="str">
        <f>IF($B144="","",(IF(Atempts!S144="","",((HLOOKUP(S$1,'Assist Tables'!$B$1:$AY$2,2,0))-((Atempts!S144-1)*10)))))</f>
        <v/>
      </c>
      <c r="T144" s="6" t="str">
        <f>IF($B144="","",(IF(Atempts!T144="","",((HLOOKUP(T$1,'Assist Tables'!$B$1:$AY$2,2,0))-((Atempts!T144-1)*10)))))</f>
        <v/>
      </c>
      <c r="U144" s="6" t="str">
        <f>IF($B144="","",(IF(Atempts!U144="","",((HLOOKUP(U$1,'Assist Tables'!$B$1:$AY$2,2,0))-((Atempts!U144-1)*10)))))</f>
        <v/>
      </c>
      <c r="V144" s="6" t="str">
        <f>IF($B144="","",(IF(Atempts!V144="","",((HLOOKUP(V$1,'Assist Tables'!$B$1:$AY$2,2,0))-((Atempts!V144-1)*10)))))</f>
        <v/>
      </c>
      <c r="W144" s="6" t="str">
        <f>IF($B144="","",(IF(Atempts!W144="","",((HLOOKUP(W$1,'Assist Tables'!$B$1:$AY$2,2,0))-((Atempts!W144-1)*10)))))</f>
        <v/>
      </c>
      <c r="X144" s="6" t="str">
        <f>IF($B144="","",(IF(Atempts!X144="","",((HLOOKUP(X$1,'Assist Tables'!$B$1:$AY$2,2,0))-((Atempts!X144-1)*10)))))</f>
        <v/>
      </c>
      <c r="Y144" s="6" t="str">
        <f>IF($B144="","",(IF(Atempts!Y144="","",((HLOOKUP(Y$1,'Assist Tables'!$B$1:$AY$2,2,0))-((Atempts!Y144-1)*10)))))</f>
        <v/>
      </c>
      <c r="Z144" s="6" t="str">
        <f>IF($B144="","",(IF(Atempts!Z144="","",((HLOOKUP(Z$1,'Assist Tables'!$B$1:$AY$2,2,0))-((Atempts!Z144-1)*10)))))</f>
        <v/>
      </c>
      <c r="AA144" s="6" t="str">
        <f>IF($B144="","",(IF(Atempts!AA144="","",((HLOOKUP(AA$1,'Assist Tables'!$B$1:$AY$2,2,0))-((Atempts!AA144-1)*10)))))</f>
        <v/>
      </c>
      <c r="AB144" s="6" t="str">
        <f>IF($B144="","",(IF(Atempts!AB144="","",((HLOOKUP(AB$1,'Assist Tables'!$B$1:$AY$2,2,0))-((Atempts!AB144-1)*10)))))</f>
        <v/>
      </c>
      <c r="AC144" s="6" t="str">
        <f>IF($B144="","",(IF(Atempts!AC144="","",((HLOOKUP(AC$1,'Assist Tables'!$B$1:$AY$2,2,0))-((Atempts!AC144-1)*10)))))</f>
        <v/>
      </c>
      <c r="AD144" s="6" t="str">
        <f>IF($B144="","",(IF(Atempts!AD144="","",((HLOOKUP(AD$1,'Assist Tables'!$B$1:$AY$2,2,0))-((Atempts!AD144-1)*10)))))</f>
        <v/>
      </c>
      <c r="AE144" s="6" t="str">
        <f>IF($B144="","",(IF(Atempts!AE144="","",((HLOOKUP(AE$1,'Assist Tables'!$B$1:$AY$2,2,0))-((Atempts!AE144-1)*10)))))</f>
        <v/>
      </c>
      <c r="AF144" s="6" t="str">
        <f>IF($B144="","",(IF(Atempts!AF144="","",((HLOOKUP(AF$1,'Assist Tables'!$B$1:$AY$2,2,0))-((Atempts!AF144-1)*10)))))</f>
        <v/>
      </c>
      <c r="AG144" s="6" t="str">
        <f>IF($B144="","",(IF(Atempts!AG144="","",((HLOOKUP(AG$1,'Assist Tables'!$B$1:$AY$2,2,0))-((Atempts!AG144-1)*10)))))</f>
        <v/>
      </c>
      <c r="AH144" s="6" t="str">
        <f>IF($B144="","",(IF(Atempts!AH144="","",((HLOOKUP(AH$1,'Assist Tables'!$B$1:$AY$2,2,0))-((Atempts!AH144-1)*10)))))</f>
        <v/>
      </c>
      <c r="AI144" s="6" t="str">
        <f>IF($B144="","",(IF(Atempts!AI144="","",((HLOOKUP(AI$1,'Assist Tables'!$B$1:$AY$2,2,0))-((Atempts!AI144-1)*10)))))</f>
        <v/>
      </c>
      <c r="AJ144" s="6" t="str">
        <f>IF($B144="","",(IF(Atempts!AJ144="","",((HLOOKUP(AJ$1,'Assist Tables'!$B$1:$AY$2,2,0))-((Atempts!AJ144-1)*10)))))</f>
        <v/>
      </c>
      <c r="AK144" s="6" t="str">
        <f>IF($B144="","",(IF(Atempts!AK144="","",((HLOOKUP(AK$1,'Assist Tables'!$B$1:$AY$2,2,0))-((Atempts!AK144-1)*10)))))</f>
        <v/>
      </c>
      <c r="AL144" s="6" t="str">
        <f>IF($B144="","",(IF(Atempts!AL144="","",((HLOOKUP(AL$1,'Assist Tables'!$B$1:$AY$2,2,0))-((Atempts!AL144-1)*10)))))</f>
        <v/>
      </c>
      <c r="AM144" s="6" t="str">
        <f>IF($B144="","",(IF(Atempts!AM144="","",((HLOOKUP(AM$1,'Assist Tables'!$B$1:$AY$2,2,0))-((Atempts!AM144-1)*10)))))</f>
        <v/>
      </c>
      <c r="AN144" s="6" t="str">
        <f>IF($B144="","",(IF(Atempts!AN144="","",((HLOOKUP(AN$1,'Assist Tables'!$B$1:$AY$2,2,0))-((Atempts!AN144-1)*10)))))</f>
        <v/>
      </c>
      <c r="AO144" s="6" t="str">
        <f>IF($B144="","",(IF(Atempts!AO144="","",((HLOOKUP(AO$1,'Assist Tables'!$B$1:$AY$2,2,0))-((Atempts!AO144-1)*10)))))</f>
        <v/>
      </c>
      <c r="AP144" s="6" t="str">
        <f>IF($B144="","",(IF(Atempts!AP144="","",((HLOOKUP(AP$1,'Assist Tables'!$B$1:$AY$2,2,0))-((Atempts!AP144-1)*10)))))</f>
        <v/>
      </c>
      <c r="AQ144" s="6" t="str">
        <f>IF($B144="","",(IF(Atempts!AQ144="","",((HLOOKUP(AQ$1,'Assist Tables'!$B$1:$AY$2,2,0))-((Atempts!AQ144-1)*10)))))</f>
        <v/>
      </c>
      <c r="AR144" s="6" t="str">
        <f>IF($B144="","",(IF(Atempts!AR144="","",((HLOOKUP(AR$1,'Assist Tables'!$B$1:$AY$2,2,0))-((Atempts!AR144-1)*10)))))</f>
        <v/>
      </c>
      <c r="AS144" s="6" t="str">
        <f>IF($B144="","",(IF(Atempts!AS144="","",((HLOOKUP(AS$1,'Assist Tables'!$B$1:$AY$2,2,0))-((Atempts!AS144-1)*10)))))</f>
        <v/>
      </c>
      <c r="AT144" s="6" t="str">
        <f>IF($B144="","",(IF(Atempts!AT144="","",((HLOOKUP(AT$1,'Assist Tables'!$B$1:$AY$2,2,0))-((Atempts!AT144-1)*10)))))</f>
        <v/>
      </c>
      <c r="AU144" s="6" t="str">
        <f>IF($B144="","",(IF(Atempts!AU144="","",((HLOOKUP(AU$1,'Assist Tables'!$B$1:$AY$2,2,0))-((Atempts!AU144-1)*10)))))</f>
        <v/>
      </c>
      <c r="AV144" s="6" t="str">
        <f>IF($B144="","",(IF(Atempts!AV144="","",((HLOOKUP(AV$1,'Assist Tables'!$B$1:$AY$2,2,0))-((Atempts!AV144-1)*10)))))</f>
        <v/>
      </c>
      <c r="AW144" s="6" t="str">
        <f>IF($B144="","",(IF(Atempts!AW144="","",((HLOOKUP(AW$1,'Assist Tables'!$B$1:$AY$2,2,0))-((Atempts!AW144-1)*10)))))</f>
        <v/>
      </c>
      <c r="AX144" s="6" t="str">
        <f>IF($B144="","",(IF(Atempts!AX144="","",((HLOOKUP(AX$1,'Assist Tables'!$B$1:$AY$2,2,0))-((Atempts!AX144-1)*10)))))</f>
        <v/>
      </c>
      <c r="AY144" s="6" t="str">
        <f>IF($B144="","",(IF(Atempts!AY144="","",((HLOOKUP(AY$1,'Assist Tables'!$B$1:$AY$2,2,0))-((Atempts!AY144-1)*10)))))</f>
        <v/>
      </c>
      <c r="AZ144" s="6" t="str">
        <f>IF($B144="","",(IF(Atempts!AZ144="","",((HLOOKUP(AZ$1,'Assist Tables'!$B$1:$AY$2,2,0))-((Atempts!AZ144-1)*10)))))</f>
        <v/>
      </c>
      <c r="BA144" s="2"/>
    </row>
    <row r="145" spans="1:53" ht="14.25" customHeight="1" x14ac:dyDescent="0.25">
      <c r="A145" s="19" t="str">
        <f>IF(Competitors!A145="","",Competitors!A145)</f>
        <v/>
      </c>
      <c r="B145" s="25" t="str">
        <f>IF(Competitors!B145=0,"",Competitors!B145)</f>
        <v/>
      </c>
      <c r="C145" s="6" t="str">
        <f>IF($B145="","",(IF(Atempts!C145="","",((HLOOKUP(C$1,'Assist Tables'!$B$1:$AY$2,2,0))-((Atempts!C145-1)*10)))))</f>
        <v/>
      </c>
      <c r="D145" s="6" t="str">
        <f>IF($B145="","",(IF(Atempts!D145="","",((HLOOKUP(D$1,'Assist Tables'!$B$1:$AY$2,2,0))-((Atempts!D145-1)*10)))))</f>
        <v/>
      </c>
      <c r="E145" s="6" t="str">
        <f>IF($B145="","",(IF(Atempts!E145="","",((HLOOKUP(E$1,'Assist Tables'!$B$1:$AY$2,2,0))-((Atempts!E145-1)*10)))))</f>
        <v/>
      </c>
      <c r="F145" s="6" t="str">
        <f>IF($B145="","",(IF(Atempts!F145="","",((HLOOKUP(F$1,'Assist Tables'!$B$1:$AY$2,2,0))-((Atempts!F145-1)*10)))))</f>
        <v/>
      </c>
      <c r="G145" s="6" t="str">
        <f>IF($B145="","",(IF(Atempts!G145="","",((HLOOKUP(G$1,'Assist Tables'!$B$1:$AY$2,2,0))-((Atempts!G145-1)*10)))))</f>
        <v/>
      </c>
      <c r="H145" s="6" t="str">
        <f>IF($B145="","",(IF(Atempts!H145="","",((HLOOKUP(H$1,'Assist Tables'!$B$1:$AY$2,2,0))-((Atempts!H145-1)*10)))))</f>
        <v/>
      </c>
      <c r="I145" s="6" t="str">
        <f>IF($B145="","",(IF(Atempts!I145="","",((HLOOKUP(I$1,'Assist Tables'!$B$1:$AY$2,2,0))-((Atempts!I145-1)*10)))))</f>
        <v/>
      </c>
      <c r="J145" s="6" t="str">
        <f>IF($B145="","",(IF(Atempts!J145="","",((HLOOKUP(J$1,'Assist Tables'!$B$1:$AY$2,2,0))-((Atempts!J145-1)*10)))))</f>
        <v/>
      </c>
      <c r="K145" s="6" t="str">
        <f>IF($B145="","",(IF(Atempts!K145="","",((HLOOKUP(K$1,'Assist Tables'!$B$1:$AY$2,2,0))-((Atempts!K145-1)*10)))))</f>
        <v/>
      </c>
      <c r="L145" s="6" t="str">
        <f>IF($B145="","",(IF(Atempts!L145="","",((HLOOKUP(L$1,'Assist Tables'!$B$1:$AY$2,2,0))-((Atempts!L145-1)*10)))))</f>
        <v/>
      </c>
      <c r="M145" s="6" t="str">
        <f>IF($B145="","",(IF(Atempts!M145="","",((HLOOKUP(M$1,'Assist Tables'!$B$1:$AY$2,2,0))-((Atempts!M145-1)*10)))))</f>
        <v/>
      </c>
      <c r="N145" s="6" t="str">
        <f>IF($B145="","",(IF(Atempts!N145="","",((HLOOKUP(N$1,'Assist Tables'!$B$1:$AY$2,2,0))-((Atempts!N145-1)*10)))))</f>
        <v/>
      </c>
      <c r="O145" s="6" t="str">
        <f>IF($B145="","",(IF(Atempts!O145="","",((HLOOKUP(O$1,'Assist Tables'!$B$1:$AY$2,2,0))-((Atempts!O145-1)*10)))))</f>
        <v/>
      </c>
      <c r="P145" s="6" t="str">
        <f>IF($B145="","",(IF(Atempts!P145="","",((HLOOKUP(P$1,'Assist Tables'!$B$1:$AY$2,2,0))-((Atempts!P145-1)*10)))))</f>
        <v/>
      </c>
      <c r="Q145" s="6" t="str">
        <f>IF($B145="","",(IF(Atempts!Q145="","",((HLOOKUP(Q$1,'Assist Tables'!$B$1:$AY$2,2,0))-((Atempts!Q145-1)*10)))))</f>
        <v/>
      </c>
      <c r="R145" s="6" t="str">
        <f>IF($B145="","",(IF(Atempts!R145="","",((HLOOKUP(R$1,'Assist Tables'!$B$1:$AY$2,2,0))-((Atempts!R145-1)*10)))))</f>
        <v/>
      </c>
      <c r="S145" s="6" t="str">
        <f>IF($B145="","",(IF(Atempts!S145="","",((HLOOKUP(S$1,'Assist Tables'!$B$1:$AY$2,2,0))-((Atempts!S145-1)*10)))))</f>
        <v/>
      </c>
      <c r="T145" s="6" t="str">
        <f>IF($B145="","",(IF(Atempts!T145="","",((HLOOKUP(T$1,'Assist Tables'!$B$1:$AY$2,2,0))-((Atempts!T145-1)*10)))))</f>
        <v/>
      </c>
      <c r="U145" s="6" t="str">
        <f>IF($B145="","",(IF(Atempts!U145="","",((HLOOKUP(U$1,'Assist Tables'!$B$1:$AY$2,2,0))-((Atempts!U145-1)*10)))))</f>
        <v/>
      </c>
      <c r="V145" s="6" t="str">
        <f>IF($B145="","",(IF(Atempts!V145="","",((HLOOKUP(V$1,'Assist Tables'!$B$1:$AY$2,2,0))-((Atempts!V145-1)*10)))))</f>
        <v/>
      </c>
      <c r="W145" s="6" t="str">
        <f>IF($B145="","",(IF(Atempts!W145="","",((HLOOKUP(W$1,'Assist Tables'!$B$1:$AY$2,2,0))-((Atempts!W145-1)*10)))))</f>
        <v/>
      </c>
      <c r="X145" s="6" t="str">
        <f>IF($B145="","",(IF(Atempts!X145="","",((HLOOKUP(X$1,'Assist Tables'!$B$1:$AY$2,2,0))-((Atempts!X145-1)*10)))))</f>
        <v/>
      </c>
      <c r="Y145" s="6" t="str">
        <f>IF($B145="","",(IF(Atempts!Y145="","",((HLOOKUP(Y$1,'Assist Tables'!$B$1:$AY$2,2,0))-((Atempts!Y145-1)*10)))))</f>
        <v/>
      </c>
      <c r="Z145" s="6" t="str">
        <f>IF($B145="","",(IF(Atempts!Z145="","",((HLOOKUP(Z$1,'Assist Tables'!$B$1:$AY$2,2,0))-((Atempts!Z145-1)*10)))))</f>
        <v/>
      </c>
      <c r="AA145" s="6" t="str">
        <f>IF($B145="","",(IF(Atempts!AA145="","",((HLOOKUP(AA$1,'Assist Tables'!$B$1:$AY$2,2,0))-((Atempts!AA145-1)*10)))))</f>
        <v/>
      </c>
      <c r="AB145" s="6" t="str">
        <f>IF($B145="","",(IF(Atempts!AB145="","",((HLOOKUP(AB$1,'Assist Tables'!$B$1:$AY$2,2,0))-((Atempts!AB145-1)*10)))))</f>
        <v/>
      </c>
      <c r="AC145" s="6" t="str">
        <f>IF($B145="","",(IF(Atempts!AC145="","",((HLOOKUP(AC$1,'Assist Tables'!$B$1:$AY$2,2,0))-((Atempts!AC145-1)*10)))))</f>
        <v/>
      </c>
      <c r="AD145" s="6" t="str">
        <f>IF($B145="","",(IF(Atempts!AD145="","",((HLOOKUP(AD$1,'Assist Tables'!$B$1:$AY$2,2,0))-((Atempts!AD145-1)*10)))))</f>
        <v/>
      </c>
      <c r="AE145" s="6" t="str">
        <f>IF($B145="","",(IF(Atempts!AE145="","",((HLOOKUP(AE$1,'Assist Tables'!$B$1:$AY$2,2,0))-((Atempts!AE145-1)*10)))))</f>
        <v/>
      </c>
      <c r="AF145" s="6" t="str">
        <f>IF($B145="","",(IF(Atempts!AF145="","",((HLOOKUP(AF$1,'Assist Tables'!$B$1:$AY$2,2,0))-((Atempts!AF145-1)*10)))))</f>
        <v/>
      </c>
      <c r="AG145" s="6" t="str">
        <f>IF($B145="","",(IF(Atempts!AG145="","",((HLOOKUP(AG$1,'Assist Tables'!$B$1:$AY$2,2,0))-((Atempts!AG145-1)*10)))))</f>
        <v/>
      </c>
      <c r="AH145" s="6" t="str">
        <f>IF($B145="","",(IF(Atempts!AH145="","",((HLOOKUP(AH$1,'Assist Tables'!$B$1:$AY$2,2,0))-((Atempts!AH145-1)*10)))))</f>
        <v/>
      </c>
      <c r="AI145" s="6" t="str">
        <f>IF($B145="","",(IF(Atempts!AI145="","",((HLOOKUP(AI$1,'Assist Tables'!$B$1:$AY$2,2,0))-((Atempts!AI145-1)*10)))))</f>
        <v/>
      </c>
      <c r="AJ145" s="6" t="str">
        <f>IF($B145="","",(IF(Atempts!AJ145="","",((HLOOKUP(AJ$1,'Assist Tables'!$B$1:$AY$2,2,0))-((Atempts!AJ145-1)*10)))))</f>
        <v/>
      </c>
      <c r="AK145" s="6" t="str">
        <f>IF($B145="","",(IF(Atempts!AK145="","",((HLOOKUP(AK$1,'Assist Tables'!$B$1:$AY$2,2,0))-((Atempts!AK145-1)*10)))))</f>
        <v/>
      </c>
      <c r="AL145" s="6" t="str">
        <f>IF($B145="","",(IF(Atempts!AL145="","",((HLOOKUP(AL$1,'Assist Tables'!$B$1:$AY$2,2,0))-((Atempts!AL145-1)*10)))))</f>
        <v/>
      </c>
      <c r="AM145" s="6" t="str">
        <f>IF($B145="","",(IF(Atempts!AM145="","",((HLOOKUP(AM$1,'Assist Tables'!$B$1:$AY$2,2,0))-((Atempts!AM145-1)*10)))))</f>
        <v/>
      </c>
      <c r="AN145" s="6" t="str">
        <f>IF($B145="","",(IF(Atempts!AN145="","",((HLOOKUP(AN$1,'Assist Tables'!$B$1:$AY$2,2,0))-((Atempts!AN145-1)*10)))))</f>
        <v/>
      </c>
      <c r="AO145" s="6" t="str">
        <f>IF($B145="","",(IF(Atempts!AO145="","",((HLOOKUP(AO$1,'Assist Tables'!$B$1:$AY$2,2,0))-((Atempts!AO145-1)*10)))))</f>
        <v/>
      </c>
      <c r="AP145" s="6" t="str">
        <f>IF($B145="","",(IF(Atempts!AP145="","",((HLOOKUP(AP$1,'Assist Tables'!$B$1:$AY$2,2,0))-((Atempts!AP145-1)*10)))))</f>
        <v/>
      </c>
      <c r="AQ145" s="6" t="str">
        <f>IF($B145="","",(IF(Atempts!AQ145="","",((HLOOKUP(AQ$1,'Assist Tables'!$B$1:$AY$2,2,0))-((Atempts!AQ145-1)*10)))))</f>
        <v/>
      </c>
      <c r="AR145" s="6" t="str">
        <f>IF($B145="","",(IF(Atempts!AR145="","",((HLOOKUP(AR$1,'Assist Tables'!$B$1:$AY$2,2,0))-((Atempts!AR145-1)*10)))))</f>
        <v/>
      </c>
      <c r="AS145" s="6" t="str">
        <f>IF($B145="","",(IF(Atempts!AS145="","",((HLOOKUP(AS$1,'Assist Tables'!$B$1:$AY$2,2,0))-((Atempts!AS145-1)*10)))))</f>
        <v/>
      </c>
      <c r="AT145" s="6" t="str">
        <f>IF($B145="","",(IF(Atempts!AT145="","",((HLOOKUP(AT$1,'Assist Tables'!$B$1:$AY$2,2,0))-((Atempts!AT145-1)*10)))))</f>
        <v/>
      </c>
      <c r="AU145" s="6" t="str">
        <f>IF($B145="","",(IF(Atempts!AU145="","",((HLOOKUP(AU$1,'Assist Tables'!$B$1:$AY$2,2,0))-((Atempts!AU145-1)*10)))))</f>
        <v/>
      </c>
      <c r="AV145" s="6" t="str">
        <f>IF($B145="","",(IF(Atempts!AV145="","",((HLOOKUP(AV$1,'Assist Tables'!$B$1:$AY$2,2,0))-((Atempts!AV145-1)*10)))))</f>
        <v/>
      </c>
      <c r="AW145" s="6" t="str">
        <f>IF($B145="","",(IF(Atempts!AW145="","",((HLOOKUP(AW$1,'Assist Tables'!$B$1:$AY$2,2,0))-((Atempts!AW145-1)*10)))))</f>
        <v/>
      </c>
      <c r="AX145" s="6" t="str">
        <f>IF($B145="","",(IF(Atempts!AX145="","",((HLOOKUP(AX$1,'Assist Tables'!$B$1:$AY$2,2,0))-((Atempts!AX145-1)*10)))))</f>
        <v/>
      </c>
      <c r="AY145" s="6" t="str">
        <f>IF($B145="","",(IF(Atempts!AY145="","",((HLOOKUP(AY$1,'Assist Tables'!$B$1:$AY$2,2,0))-((Atempts!AY145-1)*10)))))</f>
        <v/>
      </c>
      <c r="AZ145" s="6" t="str">
        <f>IF($B145="","",(IF(Atempts!AZ145="","",((HLOOKUP(AZ$1,'Assist Tables'!$B$1:$AY$2,2,0))-((Atempts!AZ145-1)*10)))))</f>
        <v/>
      </c>
      <c r="BA145" s="2"/>
    </row>
    <row r="146" spans="1:53" ht="14.25" customHeight="1" x14ac:dyDescent="0.25">
      <c r="A146" s="19" t="str">
        <f>IF(Competitors!A146="","",Competitors!A146)</f>
        <v/>
      </c>
      <c r="B146" s="25" t="str">
        <f>IF(Competitors!B146=0,"",Competitors!B146)</f>
        <v/>
      </c>
      <c r="C146" s="6" t="str">
        <f>IF($B146="","",(IF(Atempts!C146="","",((HLOOKUP(C$1,'Assist Tables'!$B$1:$AY$2,2,0))-((Atempts!C146-1)*10)))))</f>
        <v/>
      </c>
      <c r="D146" s="6" t="str">
        <f>IF($B146="","",(IF(Atempts!D146="","",((HLOOKUP(D$1,'Assist Tables'!$B$1:$AY$2,2,0))-((Atempts!D146-1)*10)))))</f>
        <v/>
      </c>
      <c r="E146" s="6" t="str">
        <f>IF($B146="","",(IF(Atempts!E146="","",((HLOOKUP(E$1,'Assist Tables'!$B$1:$AY$2,2,0))-((Atempts!E146-1)*10)))))</f>
        <v/>
      </c>
      <c r="F146" s="6" t="str">
        <f>IF($B146="","",(IF(Atempts!F146="","",((HLOOKUP(F$1,'Assist Tables'!$B$1:$AY$2,2,0))-((Atempts!F146-1)*10)))))</f>
        <v/>
      </c>
      <c r="G146" s="6" t="str">
        <f>IF($B146="","",(IF(Atempts!G146="","",((HLOOKUP(G$1,'Assist Tables'!$B$1:$AY$2,2,0))-((Atempts!G146-1)*10)))))</f>
        <v/>
      </c>
      <c r="H146" s="6" t="str">
        <f>IF($B146="","",(IF(Atempts!H146="","",((HLOOKUP(H$1,'Assist Tables'!$B$1:$AY$2,2,0))-((Atempts!H146-1)*10)))))</f>
        <v/>
      </c>
      <c r="I146" s="6" t="str">
        <f>IF($B146="","",(IF(Atempts!I146="","",((HLOOKUP(I$1,'Assist Tables'!$B$1:$AY$2,2,0))-((Atempts!I146-1)*10)))))</f>
        <v/>
      </c>
      <c r="J146" s="6" t="str">
        <f>IF($B146="","",(IF(Atempts!J146="","",((HLOOKUP(J$1,'Assist Tables'!$B$1:$AY$2,2,0))-((Atempts!J146-1)*10)))))</f>
        <v/>
      </c>
      <c r="K146" s="6" t="str">
        <f>IF($B146="","",(IF(Atempts!K146="","",((HLOOKUP(K$1,'Assist Tables'!$B$1:$AY$2,2,0))-((Atempts!K146-1)*10)))))</f>
        <v/>
      </c>
      <c r="L146" s="6" t="str">
        <f>IF($B146="","",(IF(Atempts!L146="","",((HLOOKUP(L$1,'Assist Tables'!$B$1:$AY$2,2,0))-((Atempts!L146-1)*10)))))</f>
        <v/>
      </c>
      <c r="M146" s="6" t="str">
        <f>IF($B146="","",(IF(Atempts!M146="","",((HLOOKUP(M$1,'Assist Tables'!$B$1:$AY$2,2,0))-((Atempts!M146-1)*10)))))</f>
        <v/>
      </c>
      <c r="N146" s="6" t="str">
        <f>IF($B146="","",(IF(Atempts!N146="","",((HLOOKUP(N$1,'Assist Tables'!$B$1:$AY$2,2,0))-((Atempts!N146-1)*10)))))</f>
        <v/>
      </c>
      <c r="O146" s="6" t="str">
        <f>IF($B146="","",(IF(Atempts!O146="","",((HLOOKUP(O$1,'Assist Tables'!$B$1:$AY$2,2,0))-((Atempts!O146-1)*10)))))</f>
        <v/>
      </c>
      <c r="P146" s="6" t="str">
        <f>IF($B146="","",(IF(Atempts!P146="","",((HLOOKUP(P$1,'Assist Tables'!$B$1:$AY$2,2,0))-((Atempts!P146-1)*10)))))</f>
        <v/>
      </c>
      <c r="Q146" s="6" t="str">
        <f>IF($B146="","",(IF(Atempts!Q146="","",((HLOOKUP(Q$1,'Assist Tables'!$B$1:$AY$2,2,0))-((Atempts!Q146-1)*10)))))</f>
        <v/>
      </c>
      <c r="R146" s="6" t="str">
        <f>IF($B146="","",(IF(Atempts!R146="","",((HLOOKUP(R$1,'Assist Tables'!$B$1:$AY$2,2,0))-((Atempts!R146-1)*10)))))</f>
        <v/>
      </c>
      <c r="S146" s="6" t="str">
        <f>IF($B146="","",(IF(Atempts!S146="","",((HLOOKUP(S$1,'Assist Tables'!$B$1:$AY$2,2,0))-((Atempts!S146-1)*10)))))</f>
        <v/>
      </c>
      <c r="T146" s="6" t="str">
        <f>IF($B146="","",(IF(Atempts!T146="","",((HLOOKUP(T$1,'Assist Tables'!$B$1:$AY$2,2,0))-((Atempts!T146-1)*10)))))</f>
        <v/>
      </c>
      <c r="U146" s="6" t="str">
        <f>IF($B146="","",(IF(Atempts!U146="","",((HLOOKUP(U$1,'Assist Tables'!$B$1:$AY$2,2,0))-((Atempts!U146-1)*10)))))</f>
        <v/>
      </c>
      <c r="V146" s="6" t="str">
        <f>IF($B146="","",(IF(Atempts!V146="","",((HLOOKUP(V$1,'Assist Tables'!$B$1:$AY$2,2,0))-((Atempts!V146-1)*10)))))</f>
        <v/>
      </c>
      <c r="W146" s="6" t="str">
        <f>IF($B146="","",(IF(Atempts!W146="","",((HLOOKUP(W$1,'Assist Tables'!$B$1:$AY$2,2,0))-((Atempts!W146-1)*10)))))</f>
        <v/>
      </c>
      <c r="X146" s="6" t="str">
        <f>IF($B146="","",(IF(Atempts!X146="","",((HLOOKUP(X$1,'Assist Tables'!$B$1:$AY$2,2,0))-((Atempts!X146-1)*10)))))</f>
        <v/>
      </c>
      <c r="Y146" s="6" t="str">
        <f>IF($B146="","",(IF(Atempts!Y146="","",((HLOOKUP(Y$1,'Assist Tables'!$B$1:$AY$2,2,0))-((Atempts!Y146-1)*10)))))</f>
        <v/>
      </c>
      <c r="Z146" s="6" t="str">
        <f>IF($B146="","",(IF(Atempts!Z146="","",((HLOOKUP(Z$1,'Assist Tables'!$B$1:$AY$2,2,0))-((Atempts!Z146-1)*10)))))</f>
        <v/>
      </c>
      <c r="AA146" s="6" t="str">
        <f>IF($B146="","",(IF(Atempts!AA146="","",((HLOOKUP(AA$1,'Assist Tables'!$B$1:$AY$2,2,0))-((Atempts!AA146-1)*10)))))</f>
        <v/>
      </c>
      <c r="AB146" s="6" t="str">
        <f>IF($B146="","",(IF(Atempts!AB146="","",((HLOOKUP(AB$1,'Assist Tables'!$B$1:$AY$2,2,0))-((Atempts!AB146-1)*10)))))</f>
        <v/>
      </c>
      <c r="AC146" s="6" t="str">
        <f>IF($B146="","",(IF(Atempts!AC146="","",((HLOOKUP(AC$1,'Assist Tables'!$B$1:$AY$2,2,0))-((Atempts!AC146-1)*10)))))</f>
        <v/>
      </c>
      <c r="AD146" s="6" t="str">
        <f>IF($B146="","",(IF(Atempts!AD146="","",((HLOOKUP(AD$1,'Assist Tables'!$B$1:$AY$2,2,0))-((Atempts!AD146-1)*10)))))</f>
        <v/>
      </c>
      <c r="AE146" s="6" t="str">
        <f>IF($B146="","",(IF(Atempts!AE146="","",((HLOOKUP(AE$1,'Assist Tables'!$B$1:$AY$2,2,0))-((Atempts!AE146-1)*10)))))</f>
        <v/>
      </c>
      <c r="AF146" s="6" t="str">
        <f>IF($B146="","",(IF(Atempts!AF146="","",((HLOOKUP(AF$1,'Assist Tables'!$B$1:$AY$2,2,0))-((Atempts!AF146-1)*10)))))</f>
        <v/>
      </c>
      <c r="AG146" s="6" t="str">
        <f>IF($B146="","",(IF(Atempts!AG146="","",((HLOOKUP(AG$1,'Assist Tables'!$B$1:$AY$2,2,0))-((Atempts!AG146-1)*10)))))</f>
        <v/>
      </c>
      <c r="AH146" s="6" t="str">
        <f>IF($B146="","",(IF(Atempts!AH146="","",((HLOOKUP(AH$1,'Assist Tables'!$B$1:$AY$2,2,0))-((Atempts!AH146-1)*10)))))</f>
        <v/>
      </c>
      <c r="AI146" s="6" t="str">
        <f>IF($B146="","",(IF(Atempts!AI146="","",((HLOOKUP(AI$1,'Assist Tables'!$B$1:$AY$2,2,0))-((Atempts!AI146-1)*10)))))</f>
        <v/>
      </c>
      <c r="AJ146" s="6" t="str">
        <f>IF($B146="","",(IF(Atempts!AJ146="","",((HLOOKUP(AJ$1,'Assist Tables'!$B$1:$AY$2,2,0))-((Atempts!AJ146-1)*10)))))</f>
        <v/>
      </c>
      <c r="AK146" s="6" t="str">
        <f>IF($B146="","",(IF(Atempts!AK146="","",((HLOOKUP(AK$1,'Assist Tables'!$B$1:$AY$2,2,0))-((Atempts!AK146-1)*10)))))</f>
        <v/>
      </c>
      <c r="AL146" s="6" t="str">
        <f>IF($B146="","",(IF(Atempts!AL146="","",((HLOOKUP(AL$1,'Assist Tables'!$B$1:$AY$2,2,0))-((Atempts!AL146-1)*10)))))</f>
        <v/>
      </c>
      <c r="AM146" s="6" t="str">
        <f>IF($B146="","",(IF(Atempts!AM146="","",((HLOOKUP(AM$1,'Assist Tables'!$B$1:$AY$2,2,0))-((Atempts!AM146-1)*10)))))</f>
        <v/>
      </c>
      <c r="AN146" s="6" t="str">
        <f>IF($B146="","",(IF(Atempts!AN146="","",((HLOOKUP(AN$1,'Assist Tables'!$B$1:$AY$2,2,0))-((Atempts!AN146-1)*10)))))</f>
        <v/>
      </c>
      <c r="AO146" s="6" t="str">
        <f>IF($B146="","",(IF(Atempts!AO146="","",((HLOOKUP(AO$1,'Assist Tables'!$B$1:$AY$2,2,0))-((Atempts!AO146-1)*10)))))</f>
        <v/>
      </c>
      <c r="AP146" s="6" t="str">
        <f>IF($B146="","",(IF(Atempts!AP146="","",((HLOOKUP(AP$1,'Assist Tables'!$B$1:$AY$2,2,0))-((Atempts!AP146-1)*10)))))</f>
        <v/>
      </c>
      <c r="AQ146" s="6" t="str">
        <f>IF($B146="","",(IF(Atempts!AQ146="","",((HLOOKUP(AQ$1,'Assist Tables'!$B$1:$AY$2,2,0))-((Atempts!AQ146-1)*10)))))</f>
        <v/>
      </c>
      <c r="AR146" s="6" t="str">
        <f>IF($B146="","",(IF(Atempts!AR146="","",((HLOOKUP(AR$1,'Assist Tables'!$B$1:$AY$2,2,0))-((Atempts!AR146-1)*10)))))</f>
        <v/>
      </c>
      <c r="AS146" s="6" t="str">
        <f>IF($B146="","",(IF(Atempts!AS146="","",((HLOOKUP(AS$1,'Assist Tables'!$B$1:$AY$2,2,0))-((Atempts!AS146-1)*10)))))</f>
        <v/>
      </c>
      <c r="AT146" s="6" t="str">
        <f>IF($B146="","",(IF(Atempts!AT146="","",((HLOOKUP(AT$1,'Assist Tables'!$B$1:$AY$2,2,0))-((Atempts!AT146-1)*10)))))</f>
        <v/>
      </c>
      <c r="AU146" s="6" t="str">
        <f>IF($B146="","",(IF(Atempts!AU146="","",((HLOOKUP(AU$1,'Assist Tables'!$B$1:$AY$2,2,0))-((Atempts!AU146-1)*10)))))</f>
        <v/>
      </c>
      <c r="AV146" s="6" t="str">
        <f>IF($B146="","",(IF(Atempts!AV146="","",((HLOOKUP(AV$1,'Assist Tables'!$B$1:$AY$2,2,0))-((Atempts!AV146-1)*10)))))</f>
        <v/>
      </c>
      <c r="AW146" s="6" t="str">
        <f>IF($B146="","",(IF(Atempts!AW146="","",((HLOOKUP(AW$1,'Assist Tables'!$B$1:$AY$2,2,0))-((Atempts!AW146-1)*10)))))</f>
        <v/>
      </c>
      <c r="AX146" s="6" t="str">
        <f>IF($B146="","",(IF(Atempts!AX146="","",((HLOOKUP(AX$1,'Assist Tables'!$B$1:$AY$2,2,0))-((Atempts!AX146-1)*10)))))</f>
        <v/>
      </c>
      <c r="AY146" s="6" t="str">
        <f>IF($B146="","",(IF(Atempts!AY146="","",((HLOOKUP(AY$1,'Assist Tables'!$B$1:$AY$2,2,0))-((Atempts!AY146-1)*10)))))</f>
        <v/>
      </c>
      <c r="AZ146" s="6" t="str">
        <f>IF($B146="","",(IF(Atempts!AZ146="","",((HLOOKUP(AZ$1,'Assist Tables'!$B$1:$AY$2,2,0))-((Atempts!AZ146-1)*10)))))</f>
        <v/>
      </c>
      <c r="BA146" s="2"/>
    </row>
    <row r="147" spans="1:53" ht="14.25" customHeight="1" x14ac:dyDescent="0.25">
      <c r="A147" s="19" t="str">
        <f>IF(Competitors!A147="","",Competitors!A147)</f>
        <v/>
      </c>
      <c r="B147" s="25" t="str">
        <f>IF(Competitors!B147=0,"",Competitors!B147)</f>
        <v/>
      </c>
      <c r="C147" s="6" t="str">
        <f>IF($B147="","",(IF(Atempts!C147="","",((HLOOKUP(C$1,'Assist Tables'!$B$1:$AY$2,2,0))-((Atempts!C147-1)*10)))))</f>
        <v/>
      </c>
      <c r="D147" s="6" t="str">
        <f>IF($B147="","",(IF(Atempts!D147="","",((HLOOKUP(D$1,'Assist Tables'!$B$1:$AY$2,2,0))-((Atempts!D147-1)*10)))))</f>
        <v/>
      </c>
      <c r="E147" s="6" t="str">
        <f>IF($B147="","",(IF(Atempts!E147="","",((HLOOKUP(E$1,'Assist Tables'!$B$1:$AY$2,2,0))-((Atempts!E147-1)*10)))))</f>
        <v/>
      </c>
      <c r="F147" s="6" t="str">
        <f>IF($B147="","",(IF(Atempts!F147="","",((HLOOKUP(F$1,'Assist Tables'!$B$1:$AY$2,2,0))-((Atempts!F147-1)*10)))))</f>
        <v/>
      </c>
      <c r="G147" s="6" t="str">
        <f>IF($B147="","",(IF(Atempts!G147="","",((HLOOKUP(G$1,'Assist Tables'!$B$1:$AY$2,2,0))-((Atempts!G147-1)*10)))))</f>
        <v/>
      </c>
      <c r="H147" s="6" t="str">
        <f>IF($B147="","",(IF(Atempts!H147="","",((HLOOKUP(H$1,'Assist Tables'!$B$1:$AY$2,2,0))-((Atempts!H147-1)*10)))))</f>
        <v/>
      </c>
      <c r="I147" s="6" t="str">
        <f>IF($B147="","",(IF(Atempts!I147="","",((HLOOKUP(I$1,'Assist Tables'!$B$1:$AY$2,2,0))-((Atempts!I147-1)*10)))))</f>
        <v/>
      </c>
      <c r="J147" s="6" t="str">
        <f>IF($B147="","",(IF(Atempts!J147="","",((HLOOKUP(J$1,'Assist Tables'!$B$1:$AY$2,2,0))-((Atempts!J147-1)*10)))))</f>
        <v/>
      </c>
      <c r="K147" s="6" t="str">
        <f>IF($B147="","",(IF(Atempts!K147="","",((HLOOKUP(K$1,'Assist Tables'!$B$1:$AY$2,2,0))-((Atempts!K147-1)*10)))))</f>
        <v/>
      </c>
      <c r="L147" s="6" t="str">
        <f>IF($B147="","",(IF(Atempts!L147="","",((HLOOKUP(L$1,'Assist Tables'!$B$1:$AY$2,2,0))-((Atempts!L147-1)*10)))))</f>
        <v/>
      </c>
      <c r="M147" s="6" t="str">
        <f>IF($B147="","",(IF(Atempts!M147="","",((HLOOKUP(M$1,'Assist Tables'!$B$1:$AY$2,2,0))-((Atempts!M147-1)*10)))))</f>
        <v/>
      </c>
      <c r="N147" s="6" t="str">
        <f>IF($B147="","",(IF(Atempts!N147="","",((HLOOKUP(N$1,'Assist Tables'!$B$1:$AY$2,2,0))-((Atempts!N147-1)*10)))))</f>
        <v/>
      </c>
      <c r="O147" s="6" t="str">
        <f>IF($B147="","",(IF(Atempts!O147="","",((HLOOKUP(O$1,'Assist Tables'!$B$1:$AY$2,2,0))-((Atempts!O147-1)*10)))))</f>
        <v/>
      </c>
      <c r="P147" s="6" t="str">
        <f>IF($B147="","",(IF(Atempts!P147="","",((HLOOKUP(P$1,'Assist Tables'!$B$1:$AY$2,2,0))-((Atempts!P147-1)*10)))))</f>
        <v/>
      </c>
      <c r="Q147" s="6" t="str">
        <f>IF($B147="","",(IF(Atempts!Q147="","",((HLOOKUP(Q$1,'Assist Tables'!$B$1:$AY$2,2,0))-((Atempts!Q147-1)*10)))))</f>
        <v/>
      </c>
      <c r="R147" s="6" t="str">
        <f>IF($B147="","",(IF(Atempts!R147="","",((HLOOKUP(R$1,'Assist Tables'!$B$1:$AY$2,2,0))-((Atempts!R147-1)*10)))))</f>
        <v/>
      </c>
      <c r="S147" s="6" t="str">
        <f>IF($B147="","",(IF(Atempts!S147="","",((HLOOKUP(S$1,'Assist Tables'!$B$1:$AY$2,2,0))-((Atempts!S147-1)*10)))))</f>
        <v/>
      </c>
      <c r="T147" s="6" t="str">
        <f>IF($B147="","",(IF(Atempts!T147="","",((HLOOKUP(T$1,'Assist Tables'!$B$1:$AY$2,2,0))-((Atempts!T147-1)*10)))))</f>
        <v/>
      </c>
      <c r="U147" s="6" t="str">
        <f>IF($B147="","",(IF(Atempts!U147="","",((HLOOKUP(U$1,'Assist Tables'!$B$1:$AY$2,2,0))-((Atempts!U147-1)*10)))))</f>
        <v/>
      </c>
      <c r="V147" s="6" t="str">
        <f>IF($B147="","",(IF(Atempts!V147="","",((HLOOKUP(V$1,'Assist Tables'!$B$1:$AY$2,2,0))-((Atempts!V147-1)*10)))))</f>
        <v/>
      </c>
      <c r="W147" s="6" t="str">
        <f>IF($B147="","",(IF(Atempts!W147="","",((HLOOKUP(W$1,'Assist Tables'!$B$1:$AY$2,2,0))-((Atempts!W147-1)*10)))))</f>
        <v/>
      </c>
      <c r="X147" s="6" t="str">
        <f>IF($B147="","",(IF(Atempts!X147="","",((HLOOKUP(X$1,'Assist Tables'!$B$1:$AY$2,2,0))-((Atempts!X147-1)*10)))))</f>
        <v/>
      </c>
      <c r="Y147" s="6" t="str">
        <f>IF($B147="","",(IF(Atempts!Y147="","",((HLOOKUP(Y$1,'Assist Tables'!$B$1:$AY$2,2,0))-((Atempts!Y147-1)*10)))))</f>
        <v/>
      </c>
      <c r="Z147" s="6" t="str">
        <f>IF($B147="","",(IF(Atempts!Z147="","",((HLOOKUP(Z$1,'Assist Tables'!$B$1:$AY$2,2,0))-((Atempts!Z147-1)*10)))))</f>
        <v/>
      </c>
      <c r="AA147" s="6" t="str">
        <f>IF($B147="","",(IF(Atempts!AA147="","",((HLOOKUP(AA$1,'Assist Tables'!$B$1:$AY$2,2,0))-((Atempts!AA147-1)*10)))))</f>
        <v/>
      </c>
      <c r="AB147" s="6" t="str">
        <f>IF($B147="","",(IF(Atempts!AB147="","",((HLOOKUP(AB$1,'Assist Tables'!$B$1:$AY$2,2,0))-((Atempts!AB147-1)*10)))))</f>
        <v/>
      </c>
      <c r="AC147" s="6" t="str">
        <f>IF($B147="","",(IF(Atempts!AC147="","",((HLOOKUP(AC$1,'Assist Tables'!$B$1:$AY$2,2,0))-((Atempts!AC147-1)*10)))))</f>
        <v/>
      </c>
      <c r="AD147" s="6" t="str">
        <f>IF($B147="","",(IF(Atempts!AD147="","",((HLOOKUP(AD$1,'Assist Tables'!$B$1:$AY$2,2,0))-((Atempts!AD147-1)*10)))))</f>
        <v/>
      </c>
      <c r="AE147" s="6" t="str">
        <f>IF($B147="","",(IF(Atempts!AE147="","",((HLOOKUP(AE$1,'Assist Tables'!$B$1:$AY$2,2,0))-((Atempts!AE147-1)*10)))))</f>
        <v/>
      </c>
      <c r="AF147" s="6" t="str">
        <f>IF($B147="","",(IF(Atempts!AF147="","",((HLOOKUP(AF$1,'Assist Tables'!$B$1:$AY$2,2,0))-((Atempts!AF147-1)*10)))))</f>
        <v/>
      </c>
      <c r="AG147" s="6" t="str">
        <f>IF($B147="","",(IF(Atempts!AG147="","",((HLOOKUP(AG$1,'Assist Tables'!$B$1:$AY$2,2,0))-((Atempts!AG147-1)*10)))))</f>
        <v/>
      </c>
      <c r="AH147" s="6" t="str">
        <f>IF($B147="","",(IF(Atempts!AH147="","",((HLOOKUP(AH$1,'Assist Tables'!$B$1:$AY$2,2,0))-((Atempts!AH147-1)*10)))))</f>
        <v/>
      </c>
      <c r="AI147" s="6" t="str">
        <f>IF($B147="","",(IF(Atempts!AI147="","",((HLOOKUP(AI$1,'Assist Tables'!$B$1:$AY$2,2,0))-((Atempts!AI147-1)*10)))))</f>
        <v/>
      </c>
      <c r="AJ147" s="6" t="str">
        <f>IF($B147="","",(IF(Atempts!AJ147="","",((HLOOKUP(AJ$1,'Assist Tables'!$B$1:$AY$2,2,0))-((Atempts!AJ147-1)*10)))))</f>
        <v/>
      </c>
      <c r="AK147" s="6" t="str">
        <f>IF($B147="","",(IF(Atempts!AK147="","",((HLOOKUP(AK$1,'Assist Tables'!$B$1:$AY$2,2,0))-((Atempts!AK147-1)*10)))))</f>
        <v/>
      </c>
      <c r="AL147" s="6" t="str">
        <f>IF($B147="","",(IF(Atempts!AL147="","",((HLOOKUP(AL$1,'Assist Tables'!$B$1:$AY$2,2,0))-((Atempts!AL147-1)*10)))))</f>
        <v/>
      </c>
      <c r="AM147" s="6" t="str">
        <f>IF($B147="","",(IF(Atempts!AM147="","",((HLOOKUP(AM$1,'Assist Tables'!$B$1:$AY$2,2,0))-((Atempts!AM147-1)*10)))))</f>
        <v/>
      </c>
      <c r="AN147" s="6" t="str">
        <f>IF($B147="","",(IF(Atempts!AN147="","",((HLOOKUP(AN$1,'Assist Tables'!$B$1:$AY$2,2,0))-((Atempts!AN147-1)*10)))))</f>
        <v/>
      </c>
      <c r="AO147" s="6" t="str">
        <f>IF($B147="","",(IF(Atempts!AO147="","",((HLOOKUP(AO$1,'Assist Tables'!$B$1:$AY$2,2,0))-((Atempts!AO147-1)*10)))))</f>
        <v/>
      </c>
      <c r="AP147" s="6" t="str">
        <f>IF($B147="","",(IF(Atempts!AP147="","",((HLOOKUP(AP$1,'Assist Tables'!$B$1:$AY$2,2,0))-((Atempts!AP147-1)*10)))))</f>
        <v/>
      </c>
      <c r="AQ147" s="6" t="str">
        <f>IF($B147="","",(IF(Atempts!AQ147="","",((HLOOKUP(AQ$1,'Assist Tables'!$B$1:$AY$2,2,0))-((Atempts!AQ147-1)*10)))))</f>
        <v/>
      </c>
      <c r="AR147" s="6" t="str">
        <f>IF($B147="","",(IF(Atempts!AR147="","",((HLOOKUP(AR$1,'Assist Tables'!$B$1:$AY$2,2,0))-((Atempts!AR147-1)*10)))))</f>
        <v/>
      </c>
      <c r="AS147" s="6" t="str">
        <f>IF($B147="","",(IF(Atempts!AS147="","",((HLOOKUP(AS$1,'Assist Tables'!$B$1:$AY$2,2,0))-((Atempts!AS147-1)*10)))))</f>
        <v/>
      </c>
      <c r="AT147" s="6" t="str">
        <f>IF($B147="","",(IF(Atempts!AT147="","",((HLOOKUP(AT$1,'Assist Tables'!$B$1:$AY$2,2,0))-((Atempts!AT147-1)*10)))))</f>
        <v/>
      </c>
      <c r="AU147" s="6" t="str">
        <f>IF($B147="","",(IF(Atempts!AU147="","",((HLOOKUP(AU$1,'Assist Tables'!$B$1:$AY$2,2,0))-((Atempts!AU147-1)*10)))))</f>
        <v/>
      </c>
      <c r="AV147" s="6" t="str">
        <f>IF($B147="","",(IF(Atempts!AV147="","",((HLOOKUP(AV$1,'Assist Tables'!$B$1:$AY$2,2,0))-((Atempts!AV147-1)*10)))))</f>
        <v/>
      </c>
      <c r="AW147" s="6" t="str">
        <f>IF($B147="","",(IF(Atempts!AW147="","",((HLOOKUP(AW$1,'Assist Tables'!$B$1:$AY$2,2,0))-((Atempts!AW147-1)*10)))))</f>
        <v/>
      </c>
      <c r="AX147" s="6" t="str">
        <f>IF($B147="","",(IF(Atempts!AX147="","",((HLOOKUP(AX$1,'Assist Tables'!$B$1:$AY$2,2,0))-((Atempts!AX147-1)*10)))))</f>
        <v/>
      </c>
      <c r="AY147" s="6" t="str">
        <f>IF($B147="","",(IF(Atempts!AY147="","",((HLOOKUP(AY$1,'Assist Tables'!$B$1:$AY$2,2,0))-((Atempts!AY147-1)*10)))))</f>
        <v/>
      </c>
      <c r="AZ147" s="6" t="str">
        <f>IF($B147="","",(IF(Atempts!AZ147="","",((HLOOKUP(AZ$1,'Assist Tables'!$B$1:$AY$2,2,0))-((Atempts!AZ147-1)*10)))))</f>
        <v/>
      </c>
      <c r="BA147" s="2"/>
    </row>
    <row r="148" spans="1:53" ht="14.25" customHeight="1" x14ac:dyDescent="0.25">
      <c r="A148" s="19" t="str">
        <f>IF(Competitors!A148="","",Competitors!A148)</f>
        <v/>
      </c>
      <c r="B148" s="25" t="str">
        <f>IF(Competitors!B148=0,"",Competitors!B148)</f>
        <v/>
      </c>
      <c r="C148" s="6" t="str">
        <f>IF($B148="","",(IF(Atempts!C148="","",((HLOOKUP(C$1,'Assist Tables'!$B$1:$AY$2,2,0))-((Atempts!C148-1)*10)))))</f>
        <v/>
      </c>
      <c r="D148" s="6" t="str">
        <f>IF($B148="","",(IF(Atempts!D148="","",((HLOOKUP(D$1,'Assist Tables'!$B$1:$AY$2,2,0))-((Atempts!D148-1)*10)))))</f>
        <v/>
      </c>
      <c r="E148" s="6" t="str">
        <f>IF($B148="","",(IF(Atempts!E148="","",((HLOOKUP(E$1,'Assist Tables'!$B$1:$AY$2,2,0))-((Atempts!E148-1)*10)))))</f>
        <v/>
      </c>
      <c r="F148" s="6" t="str">
        <f>IF($B148="","",(IF(Atempts!F148="","",((HLOOKUP(F$1,'Assist Tables'!$B$1:$AY$2,2,0))-((Atempts!F148-1)*10)))))</f>
        <v/>
      </c>
      <c r="G148" s="6" t="str">
        <f>IF($B148="","",(IF(Atempts!G148="","",((HLOOKUP(G$1,'Assist Tables'!$B$1:$AY$2,2,0))-((Atempts!G148-1)*10)))))</f>
        <v/>
      </c>
      <c r="H148" s="6" t="str">
        <f>IF($B148="","",(IF(Atempts!H148="","",((HLOOKUP(H$1,'Assist Tables'!$B$1:$AY$2,2,0))-((Atempts!H148-1)*10)))))</f>
        <v/>
      </c>
      <c r="I148" s="6" t="str">
        <f>IF($B148="","",(IF(Atempts!I148="","",((HLOOKUP(I$1,'Assist Tables'!$B$1:$AY$2,2,0))-((Atempts!I148-1)*10)))))</f>
        <v/>
      </c>
      <c r="J148" s="6" t="str">
        <f>IF($B148="","",(IF(Atempts!J148="","",((HLOOKUP(J$1,'Assist Tables'!$B$1:$AY$2,2,0))-((Atempts!J148-1)*10)))))</f>
        <v/>
      </c>
      <c r="K148" s="6" t="str">
        <f>IF($B148="","",(IF(Atempts!K148="","",((HLOOKUP(K$1,'Assist Tables'!$B$1:$AY$2,2,0))-((Atempts!K148-1)*10)))))</f>
        <v/>
      </c>
      <c r="L148" s="6" t="str">
        <f>IF($B148="","",(IF(Atempts!L148="","",((HLOOKUP(L$1,'Assist Tables'!$B$1:$AY$2,2,0))-((Atempts!L148-1)*10)))))</f>
        <v/>
      </c>
      <c r="M148" s="6" t="str">
        <f>IF($B148="","",(IF(Atempts!M148="","",((HLOOKUP(M$1,'Assist Tables'!$B$1:$AY$2,2,0))-((Atempts!M148-1)*10)))))</f>
        <v/>
      </c>
      <c r="N148" s="6" t="str">
        <f>IF($B148="","",(IF(Atempts!N148="","",((HLOOKUP(N$1,'Assist Tables'!$B$1:$AY$2,2,0))-((Atempts!N148-1)*10)))))</f>
        <v/>
      </c>
      <c r="O148" s="6" t="str">
        <f>IF($B148="","",(IF(Atempts!O148="","",((HLOOKUP(O$1,'Assist Tables'!$B$1:$AY$2,2,0))-((Atempts!O148-1)*10)))))</f>
        <v/>
      </c>
      <c r="P148" s="6" t="str">
        <f>IF($B148="","",(IF(Atempts!P148="","",((HLOOKUP(P$1,'Assist Tables'!$B$1:$AY$2,2,0))-((Atempts!P148-1)*10)))))</f>
        <v/>
      </c>
      <c r="Q148" s="6" t="str">
        <f>IF($B148="","",(IF(Atempts!Q148="","",((HLOOKUP(Q$1,'Assist Tables'!$B$1:$AY$2,2,0))-((Atempts!Q148-1)*10)))))</f>
        <v/>
      </c>
      <c r="R148" s="6" t="str">
        <f>IF($B148="","",(IF(Atempts!R148="","",((HLOOKUP(R$1,'Assist Tables'!$B$1:$AY$2,2,0))-((Atempts!R148-1)*10)))))</f>
        <v/>
      </c>
      <c r="S148" s="6" t="str">
        <f>IF($B148="","",(IF(Atempts!S148="","",((HLOOKUP(S$1,'Assist Tables'!$B$1:$AY$2,2,0))-((Atempts!S148-1)*10)))))</f>
        <v/>
      </c>
      <c r="T148" s="6" t="str">
        <f>IF($B148="","",(IF(Atempts!T148="","",((HLOOKUP(T$1,'Assist Tables'!$B$1:$AY$2,2,0))-((Atempts!T148-1)*10)))))</f>
        <v/>
      </c>
      <c r="U148" s="6" t="str">
        <f>IF($B148="","",(IF(Atempts!U148="","",((HLOOKUP(U$1,'Assist Tables'!$B$1:$AY$2,2,0))-((Atempts!U148-1)*10)))))</f>
        <v/>
      </c>
      <c r="V148" s="6" t="str">
        <f>IF($B148="","",(IF(Atempts!V148="","",((HLOOKUP(V$1,'Assist Tables'!$B$1:$AY$2,2,0))-((Atempts!V148-1)*10)))))</f>
        <v/>
      </c>
      <c r="W148" s="6" t="str">
        <f>IF($B148="","",(IF(Atempts!W148="","",((HLOOKUP(W$1,'Assist Tables'!$B$1:$AY$2,2,0))-((Atempts!W148-1)*10)))))</f>
        <v/>
      </c>
      <c r="X148" s="6" t="str">
        <f>IF($B148="","",(IF(Atempts!X148="","",((HLOOKUP(X$1,'Assist Tables'!$B$1:$AY$2,2,0))-((Atempts!X148-1)*10)))))</f>
        <v/>
      </c>
      <c r="Y148" s="6" t="str">
        <f>IF($B148="","",(IF(Atempts!Y148="","",((HLOOKUP(Y$1,'Assist Tables'!$B$1:$AY$2,2,0))-((Atempts!Y148-1)*10)))))</f>
        <v/>
      </c>
      <c r="Z148" s="6" t="str">
        <f>IF($B148="","",(IF(Atempts!Z148="","",((HLOOKUP(Z$1,'Assist Tables'!$B$1:$AY$2,2,0))-((Atempts!Z148-1)*10)))))</f>
        <v/>
      </c>
      <c r="AA148" s="6" t="str">
        <f>IF($B148="","",(IF(Atempts!AA148="","",((HLOOKUP(AA$1,'Assist Tables'!$B$1:$AY$2,2,0))-((Atempts!AA148-1)*10)))))</f>
        <v/>
      </c>
      <c r="AB148" s="6" t="str">
        <f>IF($B148="","",(IF(Atempts!AB148="","",((HLOOKUP(AB$1,'Assist Tables'!$B$1:$AY$2,2,0))-((Atempts!AB148-1)*10)))))</f>
        <v/>
      </c>
      <c r="AC148" s="6" t="str">
        <f>IF($B148="","",(IF(Atempts!AC148="","",((HLOOKUP(AC$1,'Assist Tables'!$B$1:$AY$2,2,0))-((Atempts!AC148-1)*10)))))</f>
        <v/>
      </c>
      <c r="AD148" s="6" t="str">
        <f>IF($B148="","",(IF(Atempts!AD148="","",((HLOOKUP(AD$1,'Assist Tables'!$B$1:$AY$2,2,0))-((Atempts!AD148-1)*10)))))</f>
        <v/>
      </c>
      <c r="AE148" s="6" t="str">
        <f>IF($B148="","",(IF(Atempts!AE148="","",((HLOOKUP(AE$1,'Assist Tables'!$B$1:$AY$2,2,0))-((Atempts!AE148-1)*10)))))</f>
        <v/>
      </c>
      <c r="AF148" s="6" t="str">
        <f>IF($B148="","",(IF(Atempts!AF148="","",((HLOOKUP(AF$1,'Assist Tables'!$B$1:$AY$2,2,0))-((Atempts!AF148-1)*10)))))</f>
        <v/>
      </c>
      <c r="AG148" s="6" t="str">
        <f>IF($B148="","",(IF(Atempts!AG148="","",((HLOOKUP(AG$1,'Assist Tables'!$B$1:$AY$2,2,0))-((Atempts!AG148-1)*10)))))</f>
        <v/>
      </c>
      <c r="AH148" s="6" t="str">
        <f>IF($B148="","",(IF(Atempts!AH148="","",((HLOOKUP(AH$1,'Assist Tables'!$B$1:$AY$2,2,0))-((Atempts!AH148-1)*10)))))</f>
        <v/>
      </c>
      <c r="AI148" s="6" t="str">
        <f>IF($B148="","",(IF(Atempts!AI148="","",((HLOOKUP(AI$1,'Assist Tables'!$B$1:$AY$2,2,0))-((Atempts!AI148-1)*10)))))</f>
        <v/>
      </c>
      <c r="AJ148" s="6" t="str">
        <f>IF($B148="","",(IF(Atempts!AJ148="","",((HLOOKUP(AJ$1,'Assist Tables'!$B$1:$AY$2,2,0))-((Atempts!AJ148-1)*10)))))</f>
        <v/>
      </c>
      <c r="AK148" s="6" t="str">
        <f>IF($B148="","",(IF(Atempts!AK148="","",((HLOOKUP(AK$1,'Assist Tables'!$B$1:$AY$2,2,0))-((Atempts!AK148-1)*10)))))</f>
        <v/>
      </c>
      <c r="AL148" s="6" t="str">
        <f>IF($B148="","",(IF(Atempts!AL148="","",((HLOOKUP(AL$1,'Assist Tables'!$B$1:$AY$2,2,0))-((Atempts!AL148-1)*10)))))</f>
        <v/>
      </c>
      <c r="AM148" s="6" t="str">
        <f>IF($B148="","",(IF(Atempts!AM148="","",((HLOOKUP(AM$1,'Assist Tables'!$B$1:$AY$2,2,0))-((Atempts!AM148-1)*10)))))</f>
        <v/>
      </c>
      <c r="AN148" s="6" t="str">
        <f>IF($B148="","",(IF(Atempts!AN148="","",((HLOOKUP(AN$1,'Assist Tables'!$B$1:$AY$2,2,0))-((Atempts!AN148-1)*10)))))</f>
        <v/>
      </c>
      <c r="AO148" s="6" t="str">
        <f>IF($B148="","",(IF(Atempts!AO148="","",((HLOOKUP(AO$1,'Assist Tables'!$B$1:$AY$2,2,0))-((Atempts!AO148-1)*10)))))</f>
        <v/>
      </c>
      <c r="AP148" s="6" t="str">
        <f>IF($B148="","",(IF(Atempts!AP148="","",((HLOOKUP(AP$1,'Assist Tables'!$B$1:$AY$2,2,0))-((Atempts!AP148-1)*10)))))</f>
        <v/>
      </c>
      <c r="AQ148" s="6" t="str">
        <f>IF($B148="","",(IF(Atempts!AQ148="","",((HLOOKUP(AQ$1,'Assist Tables'!$B$1:$AY$2,2,0))-((Atempts!AQ148-1)*10)))))</f>
        <v/>
      </c>
      <c r="AR148" s="6" t="str">
        <f>IF($B148="","",(IF(Atempts!AR148="","",((HLOOKUP(AR$1,'Assist Tables'!$B$1:$AY$2,2,0))-((Atempts!AR148-1)*10)))))</f>
        <v/>
      </c>
      <c r="AS148" s="6" t="str">
        <f>IF($B148="","",(IF(Atempts!AS148="","",((HLOOKUP(AS$1,'Assist Tables'!$B$1:$AY$2,2,0))-((Atempts!AS148-1)*10)))))</f>
        <v/>
      </c>
      <c r="AT148" s="6" t="str">
        <f>IF($B148="","",(IF(Atempts!AT148="","",((HLOOKUP(AT$1,'Assist Tables'!$B$1:$AY$2,2,0))-((Atempts!AT148-1)*10)))))</f>
        <v/>
      </c>
      <c r="AU148" s="6" t="str">
        <f>IF($B148="","",(IF(Atempts!AU148="","",((HLOOKUP(AU$1,'Assist Tables'!$B$1:$AY$2,2,0))-((Atempts!AU148-1)*10)))))</f>
        <v/>
      </c>
      <c r="AV148" s="6" t="str">
        <f>IF($B148="","",(IF(Atempts!AV148="","",((HLOOKUP(AV$1,'Assist Tables'!$B$1:$AY$2,2,0))-((Atempts!AV148-1)*10)))))</f>
        <v/>
      </c>
      <c r="AW148" s="6" t="str">
        <f>IF($B148="","",(IF(Atempts!AW148="","",((HLOOKUP(AW$1,'Assist Tables'!$B$1:$AY$2,2,0))-((Atempts!AW148-1)*10)))))</f>
        <v/>
      </c>
      <c r="AX148" s="6" t="str">
        <f>IF($B148="","",(IF(Atempts!AX148="","",((HLOOKUP(AX$1,'Assist Tables'!$B$1:$AY$2,2,0))-((Atempts!AX148-1)*10)))))</f>
        <v/>
      </c>
      <c r="AY148" s="6" t="str">
        <f>IF($B148="","",(IF(Atempts!AY148="","",((HLOOKUP(AY$1,'Assist Tables'!$B$1:$AY$2,2,0))-((Atempts!AY148-1)*10)))))</f>
        <v/>
      </c>
      <c r="AZ148" s="6" t="str">
        <f>IF($B148="","",(IF(Atempts!AZ148="","",((HLOOKUP(AZ$1,'Assist Tables'!$B$1:$AY$2,2,0))-((Atempts!AZ148-1)*10)))))</f>
        <v/>
      </c>
      <c r="BA148" s="2"/>
    </row>
    <row r="149" spans="1:53" ht="14.25" customHeight="1" x14ac:dyDescent="0.25">
      <c r="A149" s="19" t="str">
        <f>IF(Competitors!A149="","",Competitors!A149)</f>
        <v/>
      </c>
      <c r="B149" s="25" t="str">
        <f>IF(Competitors!B149=0,"",Competitors!B149)</f>
        <v/>
      </c>
      <c r="C149" s="6" t="str">
        <f>IF($B149="","",(IF(Atempts!C149="","",((HLOOKUP(C$1,'Assist Tables'!$B$1:$AY$2,2,0))-((Atempts!C149-1)*10)))))</f>
        <v/>
      </c>
      <c r="D149" s="6" t="str">
        <f>IF($B149="","",(IF(Atempts!D149="","",((HLOOKUP(D$1,'Assist Tables'!$B$1:$AY$2,2,0))-((Atempts!D149-1)*10)))))</f>
        <v/>
      </c>
      <c r="E149" s="6" t="str">
        <f>IF($B149="","",(IF(Atempts!E149="","",((HLOOKUP(E$1,'Assist Tables'!$B$1:$AY$2,2,0))-((Atempts!E149-1)*10)))))</f>
        <v/>
      </c>
      <c r="F149" s="6" t="str">
        <f>IF($B149="","",(IF(Atempts!F149="","",((HLOOKUP(F$1,'Assist Tables'!$B$1:$AY$2,2,0))-((Atempts!F149-1)*10)))))</f>
        <v/>
      </c>
      <c r="G149" s="6" t="str">
        <f>IF($B149="","",(IF(Atempts!G149="","",((HLOOKUP(G$1,'Assist Tables'!$B$1:$AY$2,2,0))-((Atempts!G149-1)*10)))))</f>
        <v/>
      </c>
      <c r="H149" s="6" t="str">
        <f>IF($B149="","",(IF(Atempts!H149="","",((HLOOKUP(H$1,'Assist Tables'!$B$1:$AY$2,2,0))-((Atempts!H149-1)*10)))))</f>
        <v/>
      </c>
      <c r="I149" s="6" t="str">
        <f>IF($B149="","",(IF(Atempts!I149="","",((HLOOKUP(I$1,'Assist Tables'!$B$1:$AY$2,2,0))-((Atempts!I149-1)*10)))))</f>
        <v/>
      </c>
      <c r="J149" s="6" t="str">
        <f>IF($B149="","",(IF(Atempts!J149="","",((HLOOKUP(J$1,'Assist Tables'!$B$1:$AY$2,2,0))-((Atempts!J149-1)*10)))))</f>
        <v/>
      </c>
      <c r="K149" s="6" t="str">
        <f>IF($B149="","",(IF(Atempts!K149="","",((HLOOKUP(K$1,'Assist Tables'!$B$1:$AY$2,2,0))-((Atempts!K149-1)*10)))))</f>
        <v/>
      </c>
      <c r="L149" s="6" t="str">
        <f>IF($B149="","",(IF(Atempts!L149="","",((HLOOKUP(L$1,'Assist Tables'!$B$1:$AY$2,2,0))-((Atempts!L149-1)*10)))))</f>
        <v/>
      </c>
      <c r="M149" s="6" t="str">
        <f>IF($B149="","",(IF(Atempts!M149="","",((HLOOKUP(M$1,'Assist Tables'!$B$1:$AY$2,2,0))-((Atempts!M149-1)*10)))))</f>
        <v/>
      </c>
      <c r="N149" s="6" t="str">
        <f>IF($B149="","",(IF(Atempts!N149="","",((HLOOKUP(N$1,'Assist Tables'!$B$1:$AY$2,2,0))-((Atempts!N149-1)*10)))))</f>
        <v/>
      </c>
      <c r="O149" s="6" t="str">
        <f>IF($B149="","",(IF(Atempts!O149="","",((HLOOKUP(O$1,'Assist Tables'!$B$1:$AY$2,2,0))-((Atempts!O149-1)*10)))))</f>
        <v/>
      </c>
      <c r="P149" s="6" t="str">
        <f>IF($B149="","",(IF(Atempts!P149="","",((HLOOKUP(P$1,'Assist Tables'!$B$1:$AY$2,2,0))-((Atempts!P149-1)*10)))))</f>
        <v/>
      </c>
      <c r="Q149" s="6" t="str">
        <f>IF($B149="","",(IF(Atempts!Q149="","",((HLOOKUP(Q$1,'Assist Tables'!$B$1:$AY$2,2,0))-((Atempts!Q149-1)*10)))))</f>
        <v/>
      </c>
      <c r="R149" s="6" t="str">
        <f>IF($B149="","",(IF(Atempts!R149="","",((HLOOKUP(R$1,'Assist Tables'!$B$1:$AY$2,2,0))-((Atempts!R149-1)*10)))))</f>
        <v/>
      </c>
      <c r="S149" s="6" t="str">
        <f>IF($B149="","",(IF(Atempts!S149="","",((HLOOKUP(S$1,'Assist Tables'!$B$1:$AY$2,2,0))-((Atempts!S149-1)*10)))))</f>
        <v/>
      </c>
      <c r="T149" s="6" t="str">
        <f>IF($B149="","",(IF(Atempts!T149="","",((HLOOKUP(T$1,'Assist Tables'!$B$1:$AY$2,2,0))-((Atempts!T149-1)*10)))))</f>
        <v/>
      </c>
      <c r="U149" s="6" t="str">
        <f>IF($B149="","",(IF(Atempts!U149="","",((HLOOKUP(U$1,'Assist Tables'!$B$1:$AY$2,2,0))-((Atempts!U149-1)*10)))))</f>
        <v/>
      </c>
      <c r="V149" s="6" t="str">
        <f>IF($B149="","",(IF(Atempts!V149="","",((HLOOKUP(V$1,'Assist Tables'!$B$1:$AY$2,2,0))-((Atempts!V149-1)*10)))))</f>
        <v/>
      </c>
      <c r="W149" s="6" t="str">
        <f>IF($B149="","",(IF(Atempts!W149="","",((HLOOKUP(W$1,'Assist Tables'!$B$1:$AY$2,2,0))-((Atempts!W149-1)*10)))))</f>
        <v/>
      </c>
      <c r="X149" s="6" t="str">
        <f>IF($B149="","",(IF(Atempts!X149="","",((HLOOKUP(X$1,'Assist Tables'!$B$1:$AY$2,2,0))-((Atempts!X149-1)*10)))))</f>
        <v/>
      </c>
      <c r="Y149" s="6" t="str">
        <f>IF($B149="","",(IF(Atempts!Y149="","",((HLOOKUP(Y$1,'Assist Tables'!$B$1:$AY$2,2,0))-((Atempts!Y149-1)*10)))))</f>
        <v/>
      </c>
      <c r="Z149" s="6" t="str">
        <f>IF($B149="","",(IF(Atempts!Z149="","",((HLOOKUP(Z$1,'Assist Tables'!$B$1:$AY$2,2,0))-((Atempts!Z149-1)*10)))))</f>
        <v/>
      </c>
      <c r="AA149" s="6" t="str">
        <f>IF($B149="","",(IF(Atempts!AA149="","",((HLOOKUP(AA$1,'Assist Tables'!$B$1:$AY$2,2,0))-((Atempts!AA149-1)*10)))))</f>
        <v/>
      </c>
      <c r="AB149" s="6" t="str">
        <f>IF($B149="","",(IF(Atempts!AB149="","",((HLOOKUP(AB$1,'Assist Tables'!$B$1:$AY$2,2,0))-((Atempts!AB149-1)*10)))))</f>
        <v/>
      </c>
      <c r="AC149" s="6" t="str">
        <f>IF($B149="","",(IF(Atempts!AC149="","",((HLOOKUP(AC$1,'Assist Tables'!$B$1:$AY$2,2,0))-((Atempts!AC149-1)*10)))))</f>
        <v/>
      </c>
      <c r="AD149" s="6" t="str">
        <f>IF($B149="","",(IF(Atempts!AD149="","",((HLOOKUP(AD$1,'Assist Tables'!$B$1:$AY$2,2,0))-((Atempts!AD149-1)*10)))))</f>
        <v/>
      </c>
      <c r="AE149" s="6" t="str">
        <f>IF($B149="","",(IF(Atempts!AE149="","",((HLOOKUP(AE$1,'Assist Tables'!$B$1:$AY$2,2,0))-((Atempts!AE149-1)*10)))))</f>
        <v/>
      </c>
      <c r="AF149" s="6" t="str">
        <f>IF($B149="","",(IF(Atempts!AF149="","",((HLOOKUP(AF$1,'Assist Tables'!$B$1:$AY$2,2,0))-((Atempts!AF149-1)*10)))))</f>
        <v/>
      </c>
      <c r="AG149" s="6" t="str">
        <f>IF($B149="","",(IF(Atempts!AG149="","",((HLOOKUP(AG$1,'Assist Tables'!$B$1:$AY$2,2,0))-((Atempts!AG149-1)*10)))))</f>
        <v/>
      </c>
      <c r="AH149" s="6" t="str">
        <f>IF($B149="","",(IF(Atempts!AH149="","",((HLOOKUP(AH$1,'Assist Tables'!$B$1:$AY$2,2,0))-((Atempts!AH149-1)*10)))))</f>
        <v/>
      </c>
      <c r="AI149" s="6" t="str">
        <f>IF($B149="","",(IF(Atempts!AI149="","",((HLOOKUP(AI$1,'Assist Tables'!$B$1:$AY$2,2,0))-((Atempts!AI149-1)*10)))))</f>
        <v/>
      </c>
      <c r="AJ149" s="6" t="str">
        <f>IF($B149="","",(IF(Atempts!AJ149="","",((HLOOKUP(AJ$1,'Assist Tables'!$B$1:$AY$2,2,0))-((Atempts!AJ149-1)*10)))))</f>
        <v/>
      </c>
      <c r="AK149" s="6" t="str">
        <f>IF($B149="","",(IF(Atempts!AK149="","",((HLOOKUP(AK$1,'Assist Tables'!$B$1:$AY$2,2,0))-((Atempts!AK149-1)*10)))))</f>
        <v/>
      </c>
      <c r="AL149" s="6" t="str">
        <f>IF($B149="","",(IF(Atempts!AL149="","",((HLOOKUP(AL$1,'Assist Tables'!$B$1:$AY$2,2,0))-((Atempts!AL149-1)*10)))))</f>
        <v/>
      </c>
      <c r="AM149" s="6" t="str">
        <f>IF($B149="","",(IF(Atempts!AM149="","",((HLOOKUP(AM$1,'Assist Tables'!$B$1:$AY$2,2,0))-((Atempts!AM149-1)*10)))))</f>
        <v/>
      </c>
      <c r="AN149" s="6" t="str">
        <f>IF($B149="","",(IF(Atempts!AN149="","",((HLOOKUP(AN$1,'Assist Tables'!$B$1:$AY$2,2,0))-((Atempts!AN149-1)*10)))))</f>
        <v/>
      </c>
      <c r="AO149" s="6" t="str">
        <f>IF($B149="","",(IF(Atempts!AO149="","",((HLOOKUP(AO$1,'Assist Tables'!$B$1:$AY$2,2,0))-((Atempts!AO149-1)*10)))))</f>
        <v/>
      </c>
      <c r="AP149" s="6" t="str">
        <f>IF($B149="","",(IF(Atempts!AP149="","",((HLOOKUP(AP$1,'Assist Tables'!$B$1:$AY$2,2,0))-((Atempts!AP149-1)*10)))))</f>
        <v/>
      </c>
      <c r="AQ149" s="6" t="str">
        <f>IF($B149="","",(IF(Atempts!AQ149="","",((HLOOKUP(AQ$1,'Assist Tables'!$B$1:$AY$2,2,0))-((Atempts!AQ149-1)*10)))))</f>
        <v/>
      </c>
      <c r="AR149" s="6" t="str">
        <f>IF($B149="","",(IF(Atempts!AR149="","",((HLOOKUP(AR$1,'Assist Tables'!$B$1:$AY$2,2,0))-((Atempts!AR149-1)*10)))))</f>
        <v/>
      </c>
      <c r="AS149" s="6" t="str">
        <f>IF($B149="","",(IF(Atempts!AS149="","",((HLOOKUP(AS$1,'Assist Tables'!$B$1:$AY$2,2,0))-((Atempts!AS149-1)*10)))))</f>
        <v/>
      </c>
      <c r="AT149" s="6" t="str">
        <f>IF($B149="","",(IF(Atempts!AT149="","",((HLOOKUP(AT$1,'Assist Tables'!$B$1:$AY$2,2,0))-((Atempts!AT149-1)*10)))))</f>
        <v/>
      </c>
      <c r="AU149" s="6" t="str">
        <f>IF($B149="","",(IF(Atempts!AU149="","",((HLOOKUP(AU$1,'Assist Tables'!$B$1:$AY$2,2,0))-((Atempts!AU149-1)*10)))))</f>
        <v/>
      </c>
      <c r="AV149" s="6" t="str">
        <f>IF($B149="","",(IF(Atempts!AV149="","",((HLOOKUP(AV$1,'Assist Tables'!$B$1:$AY$2,2,0))-((Atempts!AV149-1)*10)))))</f>
        <v/>
      </c>
      <c r="AW149" s="6" t="str">
        <f>IF($B149="","",(IF(Atempts!AW149="","",((HLOOKUP(AW$1,'Assist Tables'!$B$1:$AY$2,2,0))-((Atempts!AW149-1)*10)))))</f>
        <v/>
      </c>
      <c r="AX149" s="6" t="str">
        <f>IF($B149="","",(IF(Atempts!AX149="","",((HLOOKUP(AX$1,'Assist Tables'!$B$1:$AY$2,2,0))-((Atempts!AX149-1)*10)))))</f>
        <v/>
      </c>
      <c r="AY149" s="6" t="str">
        <f>IF($B149="","",(IF(Atempts!AY149="","",((HLOOKUP(AY$1,'Assist Tables'!$B$1:$AY$2,2,0))-((Atempts!AY149-1)*10)))))</f>
        <v/>
      </c>
      <c r="AZ149" s="6" t="str">
        <f>IF($B149="","",(IF(Atempts!AZ149="","",((HLOOKUP(AZ$1,'Assist Tables'!$B$1:$AY$2,2,0))-((Atempts!AZ149-1)*10)))))</f>
        <v/>
      </c>
      <c r="BA149" s="2"/>
    </row>
    <row r="150" spans="1:53" ht="14.25" customHeight="1" x14ac:dyDescent="0.25">
      <c r="A150" s="19" t="str">
        <f>IF(Competitors!A150="","",Competitors!A150)</f>
        <v/>
      </c>
      <c r="B150" s="25" t="str">
        <f>IF(Competitors!B150=0,"",Competitors!B150)</f>
        <v/>
      </c>
      <c r="C150" s="6" t="str">
        <f>IF($B150="","",(IF(Atempts!C150="","",((HLOOKUP(C$1,'Assist Tables'!$B$1:$AY$2,2,0))-((Atempts!C150-1)*10)))))</f>
        <v/>
      </c>
      <c r="D150" s="6" t="str">
        <f>IF($B150="","",(IF(Atempts!D150="","",((HLOOKUP(D$1,'Assist Tables'!$B$1:$AY$2,2,0))-((Atempts!D150-1)*10)))))</f>
        <v/>
      </c>
      <c r="E150" s="6" t="str">
        <f>IF($B150="","",(IF(Atempts!E150="","",((HLOOKUP(E$1,'Assist Tables'!$B$1:$AY$2,2,0))-((Atempts!E150-1)*10)))))</f>
        <v/>
      </c>
      <c r="F150" s="6" t="str">
        <f>IF($B150="","",(IF(Atempts!F150="","",((HLOOKUP(F$1,'Assist Tables'!$B$1:$AY$2,2,0))-((Atempts!F150-1)*10)))))</f>
        <v/>
      </c>
      <c r="G150" s="6" t="str">
        <f>IF($B150="","",(IF(Atempts!G150="","",((HLOOKUP(G$1,'Assist Tables'!$B$1:$AY$2,2,0))-((Atempts!G150-1)*10)))))</f>
        <v/>
      </c>
      <c r="H150" s="6" t="str">
        <f>IF($B150="","",(IF(Atempts!H150="","",((HLOOKUP(H$1,'Assist Tables'!$B$1:$AY$2,2,0))-((Atempts!H150-1)*10)))))</f>
        <v/>
      </c>
      <c r="I150" s="6" t="str">
        <f>IF($B150="","",(IF(Atempts!I150="","",((HLOOKUP(I$1,'Assist Tables'!$B$1:$AY$2,2,0))-((Atempts!I150-1)*10)))))</f>
        <v/>
      </c>
      <c r="J150" s="6" t="str">
        <f>IF($B150="","",(IF(Atempts!J150="","",((HLOOKUP(J$1,'Assist Tables'!$B$1:$AY$2,2,0))-((Atempts!J150-1)*10)))))</f>
        <v/>
      </c>
      <c r="K150" s="6" t="str">
        <f>IF($B150="","",(IF(Atempts!K150="","",((HLOOKUP(K$1,'Assist Tables'!$B$1:$AY$2,2,0))-((Atempts!K150-1)*10)))))</f>
        <v/>
      </c>
      <c r="L150" s="6" t="str">
        <f>IF($B150="","",(IF(Atempts!L150="","",((HLOOKUP(L$1,'Assist Tables'!$B$1:$AY$2,2,0))-((Atempts!L150-1)*10)))))</f>
        <v/>
      </c>
      <c r="M150" s="6" t="str">
        <f>IF($B150="","",(IF(Atempts!M150="","",((HLOOKUP(M$1,'Assist Tables'!$B$1:$AY$2,2,0))-((Atempts!M150-1)*10)))))</f>
        <v/>
      </c>
      <c r="N150" s="6" t="str">
        <f>IF($B150="","",(IF(Atempts!N150="","",((HLOOKUP(N$1,'Assist Tables'!$B$1:$AY$2,2,0))-((Atempts!N150-1)*10)))))</f>
        <v/>
      </c>
      <c r="O150" s="6" t="str">
        <f>IF($B150="","",(IF(Atempts!O150="","",((HLOOKUP(O$1,'Assist Tables'!$B$1:$AY$2,2,0))-((Atempts!O150-1)*10)))))</f>
        <v/>
      </c>
      <c r="P150" s="6" t="str">
        <f>IF($B150="","",(IF(Atempts!P150="","",((HLOOKUP(P$1,'Assist Tables'!$B$1:$AY$2,2,0))-((Atempts!P150-1)*10)))))</f>
        <v/>
      </c>
      <c r="Q150" s="6" t="str">
        <f>IF($B150="","",(IF(Atempts!Q150="","",((HLOOKUP(Q$1,'Assist Tables'!$B$1:$AY$2,2,0))-((Atempts!Q150-1)*10)))))</f>
        <v/>
      </c>
      <c r="R150" s="6" t="str">
        <f>IF($B150="","",(IF(Atempts!R150="","",((HLOOKUP(R$1,'Assist Tables'!$B$1:$AY$2,2,0))-((Atempts!R150-1)*10)))))</f>
        <v/>
      </c>
      <c r="S150" s="6" t="str">
        <f>IF($B150="","",(IF(Atempts!S150="","",((HLOOKUP(S$1,'Assist Tables'!$B$1:$AY$2,2,0))-((Atempts!S150-1)*10)))))</f>
        <v/>
      </c>
      <c r="T150" s="6" t="str">
        <f>IF($B150="","",(IF(Atempts!T150="","",((HLOOKUP(T$1,'Assist Tables'!$B$1:$AY$2,2,0))-((Atempts!T150-1)*10)))))</f>
        <v/>
      </c>
      <c r="U150" s="6" t="str">
        <f>IF($B150="","",(IF(Atempts!U150="","",((HLOOKUP(U$1,'Assist Tables'!$B$1:$AY$2,2,0))-((Atempts!U150-1)*10)))))</f>
        <v/>
      </c>
      <c r="V150" s="6" t="str">
        <f>IF($B150="","",(IF(Atempts!V150="","",((HLOOKUP(V$1,'Assist Tables'!$B$1:$AY$2,2,0))-((Atempts!V150-1)*10)))))</f>
        <v/>
      </c>
      <c r="W150" s="6" t="str">
        <f>IF($B150="","",(IF(Atempts!W150="","",((HLOOKUP(W$1,'Assist Tables'!$B$1:$AY$2,2,0))-((Atempts!W150-1)*10)))))</f>
        <v/>
      </c>
      <c r="X150" s="6" t="str">
        <f>IF($B150="","",(IF(Atempts!X150="","",((HLOOKUP(X$1,'Assist Tables'!$B$1:$AY$2,2,0))-((Atempts!X150-1)*10)))))</f>
        <v/>
      </c>
      <c r="Y150" s="6" t="str">
        <f>IF($B150="","",(IF(Atempts!Y150="","",((HLOOKUP(Y$1,'Assist Tables'!$B$1:$AY$2,2,0))-((Atempts!Y150-1)*10)))))</f>
        <v/>
      </c>
      <c r="Z150" s="6" t="str">
        <f>IF($B150="","",(IF(Atempts!Z150="","",((HLOOKUP(Z$1,'Assist Tables'!$B$1:$AY$2,2,0))-((Atempts!Z150-1)*10)))))</f>
        <v/>
      </c>
      <c r="AA150" s="6" t="str">
        <f>IF($B150="","",(IF(Atempts!AA150="","",((HLOOKUP(AA$1,'Assist Tables'!$B$1:$AY$2,2,0))-((Atempts!AA150-1)*10)))))</f>
        <v/>
      </c>
      <c r="AB150" s="6" t="str">
        <f>IF($B150="","",(IF(Atempts!AB150="","",((HLOOKUP(AB$1,'Assist Tables'!$B$1:$AY$2,2,0))-((Atempts!AB150-1)*10)))))</f>
        <v/>
      </c>
      <c r="AC150" s="6" t="str">
        <f>IF($B150="","",(IF(Atempts!AC150="","",((HLOOKUP(AC$1,'Assist Tables'!$B$1:$AY$2,2,0))-((Atempts!AC150-1)*10)))))</f>
        <v/>
      </c>
      <c r="AD150" s="6" t="str">
        <f>IF($B150="","",(IF(Atempts!AD150="","",((HLOOKUP(AD$1,'Assist Tables'!$B$1:$AY$2,2,0))-((Atempts!AD150-1)*10)))))</f>
        <v/>
      </c>
      <c r="AE150" s="6" t="str">
        <f>IF($B150="","",(IF(Atempts!AE150="","",((HLOOKUP(AE$1,'Assist Tables'!$B$1:$AY$2,2,0))-((Atempts!AE150-1)*10)))))</f>
        <v/>
      </c>
      <c r="AF150" s="6" t="str">
        <f>IF($B150="","",(IF(Atempts!AF150="","",((HLOOKUP(AF$1,'Assist Tables'!$B$1:$AY$2,2,0))-((Atempts!AF150-1)*10)))))</f>
        <v/>
      </c>
      <c r="AG150" s="6" t="str">
        <f>IF($B150="","",(IF(Atempts!AG150="","",((HLOOKUP(AG$1,'Assist Tables'!$B$1:$AY$2,2,0))-((Atempts!AG150-1)*10)))))</f>
        <v/>
      </c>
      <c r="AH150" s="6" t="str">
        <f>IF($B150="","",(IF(Atempts!AH150="","",((HLOOKUP(AH$1,'Assist Tables'!$B$1:$AY$2,2,0))-((Atempts!AH150-1)*10)))))</f>
        <v/>
      </c>
      <c r="AI150" s="6" t="str">
        <f>IF($B150="","",(IF(Atempts!AI150="","",((HLOOKUP(AI$1,'Assist Tables'!$B$1:$AY$2,2,0))-((Atempts!AI150-1)*10)))))</f>
        <v/>
      </c>
      <c r="AJ150" s="6" t="str">
        <f>IF($B150="","",(IF(Atempts!AJ150="","",((HLOOKUP(AJ$1,'Assist Tables'!$B$1:$AY$2,2,0))-((Atempts!AJ150-1)*10)))))</f>
        <v/>
      </c>
      <c r="AK150" s="6" t="str">
        <f>IF($B150="","",(IF(Atempts!AK150="","",((HLOOKUP(AK$1,'Assist Tables'!$B$1:$AY$2,2,0))-((Atempts!AK150-1)*10)))))</f>
        <v/>
      </c>
      <c r="AL150" s="6" t="str">
        <f>IF($B150="","",(IF(Atempts!AL150="","",((HLOOKUP(AL$1,'Assist Tables'!$B$1:$AY$2,2,0))-((Atempts!AL150-1)*10)))))</f>
        <v/>
      </c>
      <c r="AM150" s="6" t="str">
        <f>IF($B150="","",(IF(Atempts!AM150="","",((HLOOKUP(AM$1,'Assist Tables'!$B$1:$AY$2,2,0))-((Atempts!AM150-1)*10)))))</f>
        <v/>
      </c>
      <c r="AN150" s="6" t="str">
        <f>IF($B150="","",(IF(Atempts!AN150="","",((HLOOKUP(AN$1,'Assist Tables'!$B$1:$AY$2,2,0))-((Atempts!AN150-1)*10)))))</f>
        <v/>
      </c>
      <c r="AO150" s="6" t="str">
        <f>IF($B150="","",(IF(Atempts!AO150="","",((HLOOKUP(AO$1,'Assist Tables'!$B$1:$AY$2,2,0))-((Atempts!AO150-1)*10)))))</f>
        <v/>
      </c>
      <c r="AP150" s="6" t="str">
        <f>IF($B150="","",(IF(Atempts!AP150="","",((HLOOKUP(AP$1,'Assist Tables'!$B$1:$AY$2,2,0))-((Atempts!AP150-1)*10)))))</f>
        <v/>
      </c>
      <c r="AQ150" s="6" t="str">
        <f>IF($B150="","",(IF(Atempts!AQ150="","",((HLOOKUP(AQ$1,'Assist Tables'!$B$1:$AY$2,2,0))-((Atempts!AQ150-1)*10)))))</f>
        <v/>
      </c>
      <c r="AR150" s="6" t="str">
        <f>IF($B150="","",(IF(Atempts!AR150="","",((HLOOKUP(AR$1,'Assist Tables'!$B$1:$AY$2,2,0))-((Atempts!AR150-1)*10)))))</f>
        <v/>
      </c>
      <c r="AS150" s="6" t="str">
        <f>IF($B150="","",(IF(Atempts!AS150="","",((HLOOKUP(AS$1,'Assist Tables'!$B$1:$AY$2,2,0))-((Atempts!AS150-1)*10)))))</f>
        <v/>
      </c>
      <c r="AT150" s="6" t="str">
        <f>IF($B150="","",(IF(Atempts!AT150="","",((HLOOKUP(AT$1,'Assist Tables'!$B$1:$AY$2,2,0))-((Atempts!AT150-1)*10)))))</f>
        <v/>
      </c>
      <c r="AU150" s="6" t="str">
        <f>IF($B150="","",(IF(Atempts!AU150="","",((HLOOKUP(AU$1,'Assist Tables'!$B$1:$AY$2,2,0))-((Atempts!AU150-1)*10)))))</f>
        <v/>
      </c>
      <c r="AV150" s="6" t="str">
        <f>IF($B150="","",(IF(Atempts!AV150="","",((HLOOKUP(AV$1,'Assist Tables'!$B$1:$AY$2,2,0))-((Atempts!AV150-1)*10)))))</f>
        <v/>
      </c>
      <c r="AW150" s="6" t="str">
        <f>IF($B150="","",(IF(Atempts!AW150="","",((HLOOKUP(AW$1,'Assist Tables'!$B$1:$AY$2,2,0))-((Atempts!AW150-1)*10)))))</f>
        <v/>
      </c>
      <c r="AX150" s="6" t="str">
        <f>IF($B150="","",(IF(Atempts!AX150="","",((HLOOKUP(AX$1,'Assist Tables'!$B$1:$AY$2,2,0))-((Atempts!AX150-1)*10)))))</f>
        <v/>
      </c>
      <c r="AY150" s="6" t="str">
        <f>IF($B150="","",(IF(Atempts!AY150="","",((HLOOKUP(AY$1,'Assist Tables'!$B$1:$AY$2,2,0))-((Atempts!AY150-1)*10)))))</f>
        <v/>
      </c>
      <c r="AZ150" s="6" t="str">
        <f>IF($B150="","",(IF(Atempts!AZ150="","",((HLOOKUP(AZ$1,'Assist Tables'!$B$1:$AY$2,2,0))-((Atempts!AZ150-1)*10)))))</f>
        <v/>
      </c>
      <c r="BA150" s="2"/>
    </row>
    <row r="151" spans="1:53" ht="14.25" customHeight="1" x14ac:dyDescent="0.25">
      <c r="A151" s="19" t="str">
        <f>IF(Competitors!A151="","",Competitors!A151)</f>
        <v/>
      </c>
      <c r="B151" s="25" t="str">
        <f>IF(Competitors!B151=0,"",Competitors!B151)</f>
        <v/>
      </c>
      <c r="C151" s="6" t="str">
        <f>IF($B151="","",(IF(Atempts!C151="","",((HLOOKUP(C$1,'Assist Tables'!$B$1:$AY$2,2,0))-((Atempts!C151-1)*10)))))</f>
        <v/>
      </c>
      <c r="D151" s="6" t="str">
        <f>IF($B151="","",(IF(Atempts!D151="","",((HLOOKUP(D$1,'Assist Tables'!$B$1:$AY$2,2,0))-((Atempts!D151-1)*10)))))</f>
        <v/>
      </c>
      <c r="E151" s="6" t="str">
        <f>IF($B151="","",(IF(Atempts!E151="","",((HLOOKUP(E$1,'Assist Tables'!$B$1:$AY$2,2,0))-((Atempts!E151-1)*10)))))</f>
        <v/>
      </c>
      <c r="F151" s="6" t="str">
        <f>IF($B151="","",(IF(Atempts!F151="","",((HLOOKUP(F$1,'Assist Tables'!$B$1:$AY$2,2,0))-((Atempts!F151-1)*10)))))</f>
        <v/>
      </c>
      <c r="G151" s="6" t="str">
        <f>IF($B151="","",(IF(Atempts!G151="","",((HLOOKUP(G$1,'Assist Tables'!$B$1:$AY$2,2,0))-((Atempts!G151-1)*10)))))</f>
        <v/>
      </c>
      <c r="H151" s="6" t="str">
        <f>IF($B151="","",(IF(Atempts!H151="","",((HLOOKUP(H$1,'Assist Tables'!$B$1:$AY$2,2,0))-((Atempts!H151-1)*10)))))</f>
        <v/>
      </c>
      <c r="I151" s="6" t="str">
        <f>IF($B151="","",(IF(Atempts!I151="","",((HLOOKUP(I$1,'Assist Tables'!$B$1:$AY$2,2,0))-((Atempts!I151-1)*10)))))</f>
        <v/>
      </c>
      <c r="J151" s="6" t="str">
        <f>IF($B151="","",(IF(Atempts!J151="","",((HLOOKUP(J$1,'Assist Tables'!$B$1:$AY$2,2,0))-((Atempts!J151-1)*10)))))</f>
        <v/>
      </c>
      <c r="K151" s="6" t="str">
        <f>IF($B151="","",(IF(Atempts!K151="","",((HLOOKUP(K$1,'Assist Tables'!$B$1:$AY$2,2,0))-((Atempts!K151-1)*10)))))</f>
        <v/>
      </c>
      <c r="L151" s="6" t="str">
        <f>IF($B151="","",(IF(Atempts!L151="","",((HLOOKUP(L$1,'Assist Tables'!$B$1:$AY$2,2,0))-((Atempts!L151-1)*10)))))</f>
        <v/>
      </c>
      <c r="M151" s="6" t="str">
        <f>IF($B151="","",(IF(Atempts!M151="","",((HLOOKUP(M$1,'Assist Tables'!$B$1:$AY$2,2,0))-((Atempts!M151-1)*10)))))</f>
        <v/>
      </c>
      <c r="N151" s="6" t="str">
        <f>IF($B151="","",(IF(Atempts!N151="","",((HLOOKUP(N$1,'Assist Tables'!$B$1:$AY$2,2,0))-((Atempts!N151-1)*10)))))</f>
        <v/>
      </c>
      <c r="O151" s="6" t="str">
        <f>IF($B151="","",(IF(Atempts!O151="","",((HLOOKUP(O$1,'Assist Tables'!$B$1:$AY$2,2,0))-((Atempts!O151-1)*10)))))</f>
        <v/>
      </c>
      <c r="P151" s="6" t="str">
        <f>IF($B151="","",(IF(Atempts!P151="","",((HLOOKUP(P$1,'Assist Tables'!$B$1:$AY$2,2,0))-((Atempts!P151-1)*10)))))</f>
        <v/>
      </c>
      <c r="Q151" s="6" t="str">
        <f>IF($B151="","",(IF(Atempts!Q151="","",((HLOOKUP(Q$1,'Assist Tables'!$B$1:$AY$2,2,0))-((Atempts!Q151-1)*10)))))</f>
        <v/>
      </c>
      <c r="R151" s="6" t="str">
        <f>IF($B151="","",(IF(Atempts!R151="","",((HLOOKUP(R$1,'Assist Tables'!$B$1:$AY$2,2,0))-((Atempts!R151-1)*10)))))</f>
        <v/>
      </c>
      <c r="S151" s="6" t="str">
        <f>IF($B151="","",(IF(Atempts!S151="","",((HLOOKUP(S$1,'Assist Tables'!$B$1:$AY$2,2,0))-((Atempts!S151-1)*10)))))</f>
        <v/>
      </c>
      <c r="T151" s="6" t="str">
        <f>IF($B151="","",(IF(Atempts!T151="","",((HLOOKUP(T$1,'Assist Tables'!$B$1:$AY$2,2,0))-((Atempts!T151-1)*10)))))</f>
        <v/>
      </c>
      <c r="U151" s="6" t="str">
        <f>IF($B151="","",(IF(Atempts!U151="","",((HLOOKUP(U$1,'Assist Tables'!$B$1:$AY$2,2,0))-((Atempts!U151-1)*10)))))</f>
        <v/>
      </c>
      <c r="V151" s="6" t="str">
        <f>IF($B151="","",(IF(Atempts!V151="","",((HLOOKUP(V$1,'Assist Tables'!$B$1:$AY$2,2,0))-((Atempts!V151-1)*10)))))</f>
        <v/>
      </c>
      <c r="W151" s="6" t="str">
        <f>IF($B151="","",(IF(Atempts!W151="","",((HLOOKUP(W$1,'Assist Tables'!$B$1:$AY$2,2,0))-((Atempts!W151-1)*10)))))</f>
        <v/>
      </c>
      <c r="X151" s="6" t="str">
        <f>IF($B151="","",(IF(Atempts!X151="","",((HLOOKUP(X$1,'Assist Tables'!$B$1:$AY$2,2,0))-((Atempts!X151-1)*10)))))</f>
        <v/>
      </c>
      <c r="Y151" s="6" t="str">
        <f>IF($B151="","",(IF(Atempts!Y151="","",((HLOOKUP(Y$1,'Assist Tables'!$B$1:$AY$2,2,0))-((Atempts!Y151-1)*10)))))</f>
        <v/>
      </c>
      <c r="Z151" s="6" t="str">
        <f>IF($B151="","",(IF(Atempts!Z151="","",((HLOOKUP(Z$1,'Assist Tables'!$B$1:$AY$2,2,0))-((Atempts!Z151-1)*10)))))</f>
        <v/>
      </c>
      <c r="AA151" s="6" t="str">
        <f>IF($B151="","",(IF(Atempts!AA151="","",((HLOOKUP(AA$1,'Assist Tables'!$B$1:$AY$2,2,0))-((Atempts!AA151-1)*10)))))</f>
        <v/>
      </c>
      <c r="AB151" s="6" t="str">
        <f>IF($B151="","",(IF(Atempts!AB151="","",((HLOOKUP(AB$1,'Assist Tables'!$B$1:$AY$2,2,0))-((Atempts!AB151-1)*10)))))</f>
        <v/>
      </c>
      <c r="AC151" s="6" t="str">
        <f>IF($B151="","",(IF(Atempts!AC151="","",((HLOOKUP(AC$1,'Assist Tables'!$B$1:$AY$2,2,0))-((Atempts!AC151-1)*10)))))</f>
        <v/>
      </c>
      <c r="AD151" s="6" t="str">
        <f>IF($B151="","",(IF(Atempts!AD151="","",((HLOOKUP(AD$1,'Assist Tables'!$B$1:$AY$2,2,0))-((Atempts!AD151-1)*10)))))</f>
        <v/>
      </c>
      <c r="AE151" s="6" t="str">
        <f>IF($B151="","",(IF(Atempts!AE151="","",((HLOOKUP(AE$1,'Assist Tables'!$B$1:$AY$2,2,0))-((Atempts!AE151-1)*10)))))</f>
        <v/>
      </c>
      <c r="AF151" s="6" t="str">
        <f>IF($B151="","",(IF(Atempts!AF151="","",((HLOOKUP(AF$1,'Assist Tables'!$B$1:$AY$2,2,0))-((Atempts!AF151-1)*10)))))</f>
        <v/>
      </c>
      <c r="AG151" s="6" t="str">
        <f>IF($B151="","",(IF(Atempts!AG151="","",((HLOOKUP(AG$1,'Assist Tables'!$B$1:$AY$2,2,0))-((Atempts!AG151-1)*10)))))</f>
        <v/>
      </c>
      <c r="AH151" s="6" t="str">
        <f>IF($B151="","",(IF(Atempts!AH151="","",((HLOOKUP(AH$1,'Assist Tables'!$B$1:$AY$2,2,0))-((Atempts!AH151-1)*10)))))</f>
        <v/>
      </c>
      <c r="AI151" s="6" t="str">
        <f>IF($B151="","",(IF(Atempts!AI151="","",((HLOOKUP(AI$1,'Assist Tables'!$B$1:$AY$2,2,0))-((Atempts!AI151-1)*10)))))</f>
        <v/>
      </c>
      <c r="AJ151" s="6" t="str">
        <f>IF($B151="","",(IF(Atempts!AJ151="","",((HLOOKUP(AJ$1,'Assist Tables'!$B$1:$AY$2,2,0))-((Atempts!AJ151-1)*10)))))</f>
        <v/>
      </c>
      <c r="AK151" s="6" t="str">
        <f>IF($B151="","",(IF(Atempts!AK151="","",((HLOOKUP(AK$1,'Assist Tables'!$B$1:$AY$2,2,0))-((Atempts!AK151-1)*10)))))</f>
        <v/>
      </c>
      <c r="AL151" s="6" t="str">
        <f>IF($B151="","",(IF(Atempts!AL151="","",((HLOOKUP(AL$1,'Assist Tables'!$B$1:$AY$2,2,0))-((Atempts!AL151-1)*10)))))</f>
        <v/>
      </c>
      <c r="AM151" s="6" t="str">
        <f>IF($B151="","",(IF(Atempts!AM151="","",((HLOOKUP(AM$1,'Assist Tables'!$B$1:$AY$2,2,0))-((Atempts!AM151-1)*10)))))</f>
        <v/>
      </c>
      <c r="AN151" s="6" t="str">
        <f>IF($B151="","",(IF(Atempts!AN151="","",((HLOOKUP(AN$1,'Assist Tables'!$B$1:$AY$2,2,0))-((Atempts!AN151-1)*10)))))</f>
        <v/>
      </c>
      <c r="AO151" s="6" t="str">
        <f>IF($B151="","",(IF(Atempts!AO151="","",((HLOOKUP(AO$1,'Assist Tables'!$B$1:$AY$2,2,0))-((Atempts!AO151-1)*10)))))</f>
        <v/>
      </c>
      <c r="AP151" s="6" t="str">
        <f>IF($B151="","",(IF(Atempts!AP151="","",((HLOOKUP(AP$1,'Assist Tables'!$B$1:$AY$2,2,0))-((Atempts!AP151-1)*10)))))</f>
        <v/>
      </c>
      <c r="AQ151" s="6" t="str">
        <f>IF($B151="","",(IF(Atempts!AQ151="","",((HLOOKUP(AQ$1,'Assist Tables'!$B$1:$AY$2,2,0))-((Atempts!AQ151-1)*10)))))</f>
        <v/>
      </c>
      <c r="AR151" s="6" t="str">
        <f>IF($B151="","",(IF(Atempts!AR151="","",((HLOOKUP(AR$1,'Assist Tables'!$B$1:$AY$2,2,0))-((Atempts!AR151-1)*10)))))</f>
        <v/>
      </c>
      <c r="AS151" s="6" t="str">
        <f>IF($B151="","",(IF(Atempts!AS151="","",((HLOOKUP(AS$1,'Assist Tables'!$B$1:$AY$2,2,0))-((Atempts!AS151-1)*10)))))</f>
        <v/>
      </c>
      <c r="AT151" s="6" t="str">
        <f>IF($B151="","",(IF(Atempts!AT151="","",((HLOOKUP(AT$1,'Assist Tables'!$B$1:$AY$2,2,0))-((Atempts!AT151-1)*10)))))</f>
        <v/>
      </c>
      <c r="AU151" s="6" t="str">
        <f>IF($B151="","",(IF(Atempts!AU151="","",((HLOOKUP(AU$1,'Assist Tables'!$B$1:$AY$2,2,0))-((Atempts!AU151-1)*10)))))</f>
        <v/>
      </c>
      <c r="AV151" s="6" t="str">
        <f>IF($B151="","",(IF(Atempts!AV151="","",((HLOOKUP(AV$1,'Assist Tables'!$B$1:$AY$2,2,0))-((Atempts!AV151-1)*10)))))</f>
        <v/>
      </c>
      <c r="AW151" s="6" t="str">
        <f>IF($B151="","",(IF(Atempts!AW151="","",((HLOOKUP(AW$1,'Assist Tables'!$B$1:$AY$2,2,0))-((Atempts!AW151-1)*10)))))</f>
        <v/>
      </c>
      <c r="AX151" s="6" t="str">
        <f>IF($B151="","",(IF(Atempts!AX151="","",((HLOOKUP(AX$1,'Assist Tables'!$B$1:$AY$2,2,0))-((Atempts!AX151-1)*10)))))</f>
        <v/>
      </c>
      <c r="AY151" s="6" t="str">
        <f>IF($B151="","",(IF(Atempts!AY151="","",((HLOOKUP(AY$1,'Assist Tables'!$B$1:$AY$2,2,0))-((Atempts!AY151-1)*10)))))</f>
        <v/>
      </c>
      <c r="AZ151" s="6" t="str">
        <f>IF($B151="","",(IF(Atempts!AZ151="","",((HLOOKUP(AZ$1,'Assist Tables'!$B$1:$AY$2,2,0))-((Atempts!AZ151-1)*10)))))</f>
        <v/>
      </c>
      <c r="BA151" s="2"/>
    </row>
    <row r="152" spans="1:53" ht="14.25" customHeight="1" x14ac:dyDescent="0.25">
      <c r="A152" s="19" t="str">
        <f>IF(Competitors!A152="","",Competitors!A152)</f>
        <v/>
      </c>
      <c r="B152" s="25" t="str">
        <f>IF(Competitors!B152=0,"",Competitors!B152)</f>
        <v/>
      </c>
      <c r="C152" s="6" t="str">
        <f>IF($B152="","",(IF(Atempts!C152="","",((HLOOKUP(C$1,'Assist Tables'!$B$1:$AY$2,2,0))-((Atempts!C152-1)*10)))))</f>
        <v/>
      </c>
      <c r="D152" s="6" t="str">
        <f>IF($B152="","",(IF(Atempts!D152="","",((HLOOKUP(D$1,'Assist Tables'!$B$1:$AY$2,2,0))-((Atempts!D152-1)*10)))))</f>
        <v/>
      </c>
      <c r="E152" s="6" t="str">
        <f>IF($B152="","",(IF(Atempts!E152="","",((HLOOKUP(E$1,'Assist Tables'!$B$1:$AY$2,2,0))-((Atempts!E152-1)*10)))))</f>
        <v/>
      </c>
      <c r="F152" s="6" t="str">
        <f>IF($B152="","",(IF(Atempts!F152="","",((HLOOKUP(F$1,'Assist Tables'!$B$1:$AY$2,2,0))-((Atempts!F152-1)*10)))))</f>
        <v/>
      </c>
      <c r="G152" s="6" t="str">
        <f>IF($B152="","",(IF(Atempts!G152="","",((HLOOKUP(G$1,'Assist Tables'!$B$1:$AY$2,2,0))-((Atempts!G152-1)*10)))))</f>
        <v/>
      </c>
      <c r="H152" s="6" t="str">
        <f>IF($B152="","",(IF(Atempts!H152="","",((HLOOKUP(H$1,'Assist Tables'!$B$1:$AY$2,2,0))-((Atempts!H152-1)*10)))))</f>
        <v/>
      </c>
      <c r="I152" s="6" t="str">
        <f>IF($B152="","",(IF(Atempts!I152="","",((HLOOKUP(I$1,'Assist Tables'!$B$1:$AY$2,2,0))-((Atempts!I152-1)*10)))))</f>
        <v/>
      </c>
      <c r="J152" s="6" t="str">
        <f>IF($B152="","",(IF(Atempts!J152="","",((HLOOKUP(J$1,'Assist Tables'!$B$1:$AY$2,2,0))-((Atempts!J152-1)*10)))))</f>
        <v/>
      </c>
      <c r="K152" s="6" t="str">
        <f>IF($B152="","",(IF(Atempts!K152="","",((HLOOKUP(K$1,'Assist Tables'!$B$1:$AY$2,2,0))-((Atempts!K152-1)*10)))))</f>
        <v/>
      </c>
      <c r="L152" s="6" t="str">
        <f>IF($B152="","",(IF(Atempts!L152="","",((HLOOKUP(L$1,'Assist Tables'!$B$1:$AY$2,2,0))-((Atempts!L152-1)*10)))))</f>
        <v/>
      </c>
      <c r="M152" s="6" t="str">
        <f>IF($B152="","",(IF(Atempts!M152="","",((HLOOKUP(M$1,'Assist Tables'!$B$1:$AY$2,2,0))-((Atempts!M152-1)*10)))))</f>
        <v/>
      </c>
      <c r="N152" s="6" t="str">
        <f>IF($B152="","",(IF(Atempts!N152="","",((HLOOKUP(N$1,'Assist Tables'!$B$1:$AY$2,2,0))-((Atempts!N152-1)*10)))))</f>
        <v/>
      </c>
      <c r="O152" s="6" t="str">
        <f>IF($B152="","",(IF(Atempts!O152="","",((HLOOKUP(O$1,'Assist Tables'!$B$1:$AY$2,2,0))-((Atempts!O152-1)*10)))))</f>
        <v/>
      </c>
      <c r="P152" s="6" t="str">
        <f>IF($B152="","",(IF(Atempts!P152="","",((HLOOKUP(P$1,'Assist Tables'!$B$1:$AY$2,2,0))-((Atempts!P152-1)*10)))))</f>
        <v/>
      </c>
      <c r="Q152" s="6" t="str">
        <f>IF($B152="","",(IF(Atempts!Q152="","",((HLOOKUP(Q$1,'Assist Tables'!$B$1:$AY$2,2,0))-((Atempts!Q152-1)*10)))))</f>
        <v/>
      </c>
      <c r="R152" s="6" t="str">
        <f>IF($B152="","",(IF(Atempts!R152="","",((HLOOKUP(R$1,'Assist Tables'!$B$1:$AY$2,2,0))-((Atempts!R152-1)*10)))))</f>
        <v/>
      </c>
      <c r="S152" s="6" t="str">
        <f>IF($B152="","",(IF(Atempts!S152="","",((HLOOKUP(S$1,'Assist Tables'!$B$1:$AY$2,2,0))-((Atempts!S152-1)*10)))))</f>
        <v/>
      </c>
      <c r="T152" s="6" t="str">
        <f>IF($B152="","",(IF(Atempts!T152="","",((HLOOKUP(T$1,'Assist Tables'!$B$1:$AY$2,2,0))-((Atempts!T152-1)*10)))))</f>
        <v/>
      </c>
      <c r="U152" s="6" t="str">
        <f>IF($B152="","",(IF(Atempts!U152="","",((HLOOKUP(U$1,'Assist Tables'!$B$1:$AY$2,2,0))-((Atempts!U152-1)*10)))))</f>
        <v/>
      </c>
      <c r="V152" s="6" t="str">
        <f>IF($B152="","",(IF(Atempts!V152="","",((HLOOKUP(V$1,'Assist Tables'!$B$1:$AY$2,2,0))-((Atempts!V152-1)*10)))))</f>
        <v/>
      </c>
      <c r="W152" s="6" t="str">
        <f>IF($B152="","",(IF(Atempts!W152="","",((HLOOKUP(W$1,'Assist Tables'!$B$1:$AY$2,2,0))-((Atempts!W152-1)*10)))))</f>
        <v/>
      </c>
      <c r="X152" s="6" t="str">
        <f>IF($B152="","",(IF(Atempts!X152="","",((HLOOKUP(X$1,'Assist Tables'!$B$1:$AY$2,2,0))-((Atempts!X152-1)*10)))))</f>
        <v/>
      </c>
      <c r="Y152" s="6" t="str">
        <f>IF($B152="","",(IF(Atempts!Y152="","",((HLOOKUP(Y$1,'Assist Tables'!$B$1:$AY$2,2,0))-((Atempts!Y152-1)*10)))))</f>
        <v/>
      </c>
      <c r="Z152" s="6" t="str">
        <f>IF($B152="","",(IF(Atempts!Z152="","",((HLOOKUP(Z$1,'Assist Tables'!$B$1:$AY$2,2,0))-((Atempts!Z152-1)*10)))))</f>
        <v/>
      </c>
      <c r="AA152" s="6" t="str">
        <f>IF($B152="","",(IF(Atempts!AA152="","",((HLOOKUP(AA$1,'Assist Tables'!$B$1:$AY$2,2,0))-((Atempts!AA152-1)*10)))))</f>
        <v/>
      </c>
      <c r="AB152" s="6" t="str">
        <f>IF($B152="","",(IF(Atempts!AB152="","",((HLOOKUP(AB$1,'Assist Tables'!$B$1:$AY$2,2,0))-((Atempts!AB152-1)*10)))))</f>
        <v/>
      </c>
      <c r="AC152" s="6" t="str">
        <f>IF($B152="","",(IF(Atempts!AC152="","",((HLOOKUP(AC$1,'Assist Tables'!$B$1:$AY$2,2,0))-((Atempts!AC152-1)*10)))))</f>
        <v/>
      </c>
      <c r="AD152" s="6" t="str">
        <f>IF($B152="","",(IF(Atempts!AD152="","",((HLOOKUP(AD$1,'Assist Tables'!$B$1:$AY$2,2,0))-((Atempts!AD152-1)*10)))))</f>
        <v/>
      </c>
      <c r="AE152" s="6" t="str">
        <f>IF($B152="","",(IF(Atempts!AE152="","",((HLOOKUP(AE$1,'Assist Tables'!$B$1:$AY$2,2,0))-((Atempts!AE152-1)*10)))))</f>
        <v/>
      </c>
      <c r="AF152" s="6" t="str">
        <f>IF($B152="","",(IF(Atempts!AF152="","",((HLOOKUP(AF$1,'Assist Tables'!$B$1:$AY$2,2,0))-((Atempts!AF152-1)*10)))))</f>
        <v/>
      </c>
      <c r="AG152" s="6" t="str">
        <f>IF($B152="","",(IF(Atempts!AG152="","",((HLOOKUP(AG$1,'Assist Tables'!$B$1:$AY$2,2,0))-((Atempts!AG152-1)*10)))))</f>
        <v/>
      </c>
      <c r="AH152" s="6" t="str">
        <f>IF($B152="","",(IF(Atempts!AH152="","",((HLOOKUP(AH$1,'Assist Tables'!$B$1:$AY$2,2,0))-((Atempts!AH152-1)*10)))))</f>
        <v/>
      </c>
      <c r="AI152" s="6" t="str">
        <f>IF($B152="","",(IF(Atempts!AI152="","",((HLOOKUP(AI$1,'Assist Tables'!$B$1:$AY$2,2,0))-((Atempts!AI152-1)*10)))))</f>
        <v/>
      </c>
      <c r="AJ152" s="6" t="str">
        <f>IF($B152="","",(IF(Atempts!AJ152="","",((HLOOKUP(AJ$1,'Assist Tables'!$B$1:$AY$2,2,0))-((Atempts!AJ152-1)*10)))))</f>
        <v/>
      </c>
      <c r="AK152" s="6" t="str">
        <f>IF($B152="","",(IF(Atempts!AK152="","",((HLOOKUP(AK$1,'Assist Tables'!$B$1:$AY$2,2,0))-((Atempts!AK152-1)*10)))))</f>
        <v/>
      </c>
      <c r="AL152" s="6" t="str">
        <f>IF($B152="","",(IF(Atempts!AL152="","",((HLOOKUP(AL$1,'Assist Tables'!$B$1:$AY$2,2,0))-((Atempts!AL152-1)*10)))))</f>
        <v/>
      </c>
      <c r="AM152" s="6" t="str">
        <f>IF($B152="","",(IF(Atempts!AM152="","",((HLOOKUP(AM$1,'Assist Tables'!$B$1:$AY$2,2,0))-((Atempts!AM152-1)*10)))))</f>
        <v/>
      </c>
      <c r="AN152" s="6" t="str">
        <f>IF($B152="","",(IF(Atempts!AN152="","",((HLOOKUP(AN$1,'Assist Tables'!$B$1:$AY$2,2,0))-((Atempts!AN152-1)*10)))))</f>
        <v/>
      </c>
      <c r="AO152" s="6" t="str">
        <f>IF($B152="","",(IF(Atempts!AO152="","",((HLOOKUP(AO$1,'Assist Tables'!$B$1:$AY$2,2,0))-((Atempts!AO152-1)*10)))))</f>
        <v/>
      </c>
      <c r="AP152" s="6" t="str">
        <f>IF($B152="","",(IF(Atempts!AP152="","",((HLOOKUP(AP$1,'Assist Tables'!$B$1:$AY$2,2,0))-((Atempts!AP152-1)*10)))))</f>
        <v/>
      </c>
      <c r="AQ152" s="6" t="str">
        <f>IF($B152="","",(IF(Atempts!AQ152="","",((HLOOKUP(AQ$1,'Assist Tables'!$B$1:$AY$2,2,0))-((Atempts!AQ152-1)*10)))))</f>
        <v/>
      </c>
      <c r="AR152" s="6" t="str">
        <f>IF($B152="","",(IF(Atempts!AR152="","",((HLOOKUP(AR$1,'Assist Tables'!$B$1:$AY$2,2,0))-((Atempts!AR152-1)*10)))))</f>
        <v/>
      </c>
      <c r="AS152" s="6" t="str">
        <f>IF($B152="","",(IF(Atempts!AS152="","",((HLOOKUP(AS$1,'Assist Tables'!$B$1:$AY$2,2,0))-((Atempts!AS152-1)*10)))))</f>
        <v/>
      </c>
      <c r="AT152" s="6" t="str">
        <f>IF($B152="","",(IF(Atempts!AT152="","",((HLOOKUP(AT$1,'Assist Tables'!$B$1:$AY$2,2,0))-((Atempts!AT152-1)*10)))))</f>
        <v/>
      </c>
      <c r="AU152" s="6" t="str">
        <f>IF($B152="","",(IF(Atempts!AU152="","",((HLOOKUP(AU$1,'Assist Tables'!$B$1:$AY$2,2,0))-((Atempts!AU152-1)*10)))))</f>
        <v/>
      </c>
      <c r="AV152" s="6" t="str">
        <f>IF($B152="","",(IF(Atempts!AV152="","",((HLOOKUP(AV$1,'Assist Tables'!$B$1:$AY$2,2,0))-((Atempts!AV152-1)*10)))))</f>
        <v/>
      </c>
      <c r="AW152" s="6" t="str">
        <f>IF($B152="","",(IF(Atempts!AW152="","",((HLOOKUP(AW$1,'Assist Tables'!$B$1:$AY$2,2,0))-((Atempts!AW152-1)*10)))))</f>
        <v/>
      </c>
      <c r="AX152" s="6" t="str">
        <f>IF($B152="","",(IF(Atempts!AX152="","",((HLOOKUP(AX$1,'Assist Tables'!$B$1:$AY$2,2,0))-((Atempts!AX152-1)*10)))))</f>
        <v/>
      </c>
      <c r="AY152" s="6" t="str">
        <f>IF($B152="","",(IF(Atempts!AY152="","",((HLOOKUP(AY$1,'Assist Tables'!$B$1:$AY$2,2,0))-((Atempts!AY152-1)*10)))))</f>
        <v/>
      </c>
      <c r="AZ152" s="6" t="str">
        <f>IF($B152="","",(IF(Atempts!AZ152="","",((HLOOKUP(AZ$1,'Assist Tables'!$B$1:$AY$2,2,0))-((Atempts!AZ152-1)*10)))))</f>
        <v/>
      </c>
      <c r="BA152" s="2"/>
    </row>
    <row r="153" spans="1:53" ht="14.25" customHeight="1" x14ac:dyDescent="0.25">
      <c r="A153" s="19" t="str">
        <f>IF(Competitors!A153="","",Competitors!A153)</f>
        <v/>
      </c>
      <c r="B153" s="25" t="str">
        <f>IF(Competitors!B153=0,"",Competitors!B153)</f>
        <v/>
      </c>
      <c r="C153" s="6" t="str">
        <f>IF($B153="","",(IF(Atempts!C153="","",((HLOOKUP(C$1,'Assist Tables'!$B$1:$AY$2,2,0))-((Atempts!C153-1)*10)))))</f>
        <v/>
      </c>
      <c r="D153" s="6" t="str">
        <f>IF($B153="","",(IF(Atempts!D153="","",((HLOOKUP(D$1,'Assist Tables'!$B$1:$AY$2,2,0))-((Atempts!D153-1)*10)))))</f>
        <v/>
      </c>
      <c r="E153" s="6" t="str">
        <f>IF($B153="","",(IF(Atempts!E153="","",((HLOOKUP(E$1,'Assist Tables'!$B$1:$AY$2,2,0))-((Atempts!E153-1)*10)))))</f>
        <v/>
      </c>
      <c r="F153" s="6" t="str">
        <f>IF($B153="","",(IF(Atempts!F153="","",((HLOOKUP(F$1,'Assist Tables'!$B$1:$AY$2,2,0))-((Atempts!F153-1)*10)))))</f>
        <v/>
      </c>
      <c r="G153" s="6" t="str">
        <f>IF($B153="","",(IF(Atempts!G153="","",((HLOOKUP(G$1,'Assist Tables'!$B$1:$AY$2,2,0))-((Atempts!G153-1)*10)))))</f>
        <v/>
      </c>
      <c r="H153" s="6" t="str">
        <f>IF($B153="","",(IF(Atempts!H153="","",((HLOOKUP(H$1,'Assist Tables'!$B$1:$AY$2,2,0))-((Atempts!H153-1)*10)))))</f>
        <v/>
      </c>
      <c r="I153" s="6" t="str">
        <f>IF($B153="","",(IF(Atempts!I153="","",((HLOOKUP(I$1,'Assist Tables'!$B$1:$AY$2,2,0))-((Atempts!I153-1)*10)))))</f>
        <v/>
      </c>
      <c r="J153" s="6" t="str">
        <f>IF($B153="","",(IF(Atempts!J153="","",((HLOOKUP(J$1,'Assist Tables'!$B$1:$AY$2,2,0))-((Atempts!J153-1)*10)))))</f>
        <v/>
      </c>
      <c r="K153" s="6" t="str">
        <f>IF($B153="","",(IF(Atempts!K153="","",((HLOOKUP(K$1,'Assist Tables'!$B$1:$AY$2,2,0))-((Atempts!K153-1)*10)))))</f>
        <v/>
      </c>
      <c r="L153" s="6" t="str">
        <f>IF($B153="","",(IF(Atempts!L153="","",((HLOOKUP(L$1,'Assist Tables'!$B$1:$AY$2,2,0))-((Atempts!L153-1)*10)))))</f>
        <v/>
      </c>
      <c r="M153" s="6" t="str">
        <f>IF($B153="","",(IF(Atempts!M153="","",((HLOOKUP(M$1,'Assist Tables'!$B$1:$AY$2,2,0))-((Atempts!M153-1)*10)))))</f>
        <v/>
      </c>
      <c r="N153" s="6" t="str">
        <f>IF($B153="","",(IF(Atempts!N153="","",((HLOOKUP(N$1,'Assist Tables'!$B$1:$AY$2,2,0))-((Atempts!N153-1)*10)))))</f>
        <v/>
      </c>
      <c r="O153" s="6" t="str">
        <f>IF($B153="","",(IF(Atempts!O153="","",((HLOOKUP(O$1,'Assist Tables'!$B$1:$AY$2,2,0))-((Atempts!O153-1)*10)))))</f>
        <v/>
      </c>
      <c r="P153" s="6" t="str">
        <f>IF($B153="","",(IF(Atempts!P153="","",((HLOOKUP(P$1,'Assist Tables'!$B$1:$AY$2,2,0))-((Atempts!P153-1)*10)))))</f>
        <v/>
      </c>
      <c r="Q153" s="6" t="str">
        <f>IF($B153="","",(IF(Atempts!Q153="","",((HLOOKUP(Q$1,'Assist Tables'!$B$1:$AY$2,2,0))-((Atempts!Q153-1)*10)))))</f>
        <v/>
      </c>
      <c r="R153" s="6" t="str">
        <f>IF($B153="","",(IF(Atempts!R153="","",((HLOOKUP(R$1,'Assist Tables'!$B$1:$AY$2,2,0))-((Atempts!R153-1)*10)))))</f>
        <v/>
      </c>
      <c r="S153" s="6" t="str">
        <f>IF($B153="","",(IF(Atempts!S153="","",((HLOOKUP(S$1,'Assist Tables'!$B$1:$AY$2,2,0))-((Atempts!S153-1)*10)))))</f>
        <v/>
      </c>
      <c r="T153" s="6" t="str">
        <f>IF($B153="","",(IF(Atempts!T153="","",((HLOOKUP(T$1,'Assist Tables'!$B$1:$AY$2,2,0))-((Atempts!T153-1)*10)))))</f>
        <v/>
      </c>
      <c r="U153" s="6" t="str">
        <f>IF($B153="","",(IF(Atempts!U153="","",((HLOOKUP(U$1,'Assist Tables'!$B$1:$AY$2,2,0))-((Atempts!U153-1)*10)))))</f>
        <v/>
      </c>
      <c r="V153" s="6" t="str">
        <f>IF($B153="","",(IF(Atempts!V153="","",((HLOOKUP(V$1,'Assist Tables'!$B$1:$AY$2,2,0))-((Atempts!V153-1)*10)))))</f>
        <v/>
      </c>
      <c r="W153" s="6" t="str">
        <f>IF($B153="","",(IF(Atempts!W153="","",((HLOOKUP(W$1,'Assist Tables'!$B$1:$AY$2,2,0))-((Atempts!W153-1)*10)))))</f>
        <v/>
      </c>
      <c r="X153" s="6" t="str">
        <f>IF($B153="","",(IF(Atempts!X153="","",((HLOOKUP(X$1,'Assist Tables'!$B$1:$AY$2,2,0))-((Atempts!X153-1)*10)))))</f>
        <v/>
      </c>
      <c r="Y153" s="6" t="str">
        <f>IF($B153="","",(IF(Atempts!Y153="","",((HLOOKUP(Y$1,'Assist Tables'!$B$1:$AY$2,2,0))-((Atempts!Y153-1)*10)))))</f>
        <v/>
      </c>
      <c r="Z153" s="6" t="str">
        <f>IF($B153="","",(IF(Atempts!Z153="","",((HLOOKUP(Z$1,'Assist Tables'!$B$1:$AY$2,2,0))-((Atempts!Z153-1)*10)))))</f>
        <v/>
      </c>
      <c r="AA153" s="6" t="str">
        <f>IF($B153="","",(IF(Atempts!AA153="","",((HLOOKUP(AA$1,'Assist Tables'!$B$1:$AY$2,2,0))-((Atempts!AA153-1)*10)))))</f>
        <v/>
      </c>
      <c r="AB153" s="6" t="str">
        <f>IF($B153="","",(IF(Atempts!AB153="","",((HLOOKUP(AB$1,'Assist Tables'!$B$1:$AY$2,2,0))-((Atempts!AB153-1)*10)))))</f>
        <v/>
      </c>
      <c r="AC153" s="6" t="str">
        <f>IF($B153="","",(IF(Atempts!AC153="","",((HLOOKUP(AC$1,'Assist Tables'!$B$1:$AY$2,2,0))-((Atempts!AC153-1)*10)))))</f>
        <v/>
      </c>
      <c r="AD153" s="6" t="str">
        <f>IF($B153="","",(IF(Atempts!AD153="","",((HLOOKUP(AD$1,'Assist Tables'!$B$1:$AY$2,2,0))-((Atempts!AD153-1)*10)))))</f>
        <v/>
      </c>
      <c r="AE153" s="6" t="str">
        <f>IF($B153="","",(IF(Atempts!AE153="","",((HLOOKUP(AE$1,'Assist Tables'!$B$1:$AY$2,2,0))-((Atempts!AE153-1)*10)))))</f>
        <v/>
      </c>
      <c r="AF153" s="6" t="str">
        <f>IF($B153="","",(IF(Atempts!AF153="","",((HLOOKUP(AF$1,'Assist Tables'!$B$1:$AY$2,2,0))-((Atempts!AF153-1)*10)))))</f>
        <v/>
      </c>
      <c r="AG153" s="6" t="str">
        <f>IF($B153="","",(IF(Atempts!AG153="","",((HLOOKUP(AG$1,'Assist Tables'!$B$1:$AY$2,2,0))-((Atempts!AG153-1)*10)))))</f>
        <v/>
      </c>
      <c r="AH153" s="6" t="str">
        <f>IF($B153="","",(IF(Atempts!AH153="","",((HLOOKUP(AH$1,'Assist Tables'!$B$1:$AY$2,2,0))-((Atempts!AH153-1)*10)))))</f>
        <v/>
      </c>
      <c r="AI153" s="6" t="str">
        <f>IF($B153="","",(IF(Atempts!AI153="","",((HLOOKUP(AI$1,'Assist Tables'!$B$1:$AY$2,2,0))-((Atempts!AI153-1)*10)))))</f>
        <v/>
      </c>
      <c r="AJ153" s="6" t="str">
        <f>IF($B153="","",(IF(Atempts!AJ153="","",((HLOOKUP(AJ$1,'Assist Tables'!$B$1:$AY$2,2,0))-((Atempts!AJ153-1)*10)))))</f>
        <v/>
      </c>
      <c r="AK153" s="6" t="str">
        <f>IF($B153="","",(IF(Atempts!AK153="","",((HLOOKUP(AK$1,'Assist Tables'!$B$1:$AY$2,2,0))-((Atempts!AK153-1)*10)))))</f>
        <v/>
      </c>
      <c r="AL153" s="6" t="str">
        <f>IF($B153="","",(IF(Atempts!AL153="","",((HLOOKUP(AL$1,'Assist Tables'!$B$1:$AY$2,2,0))-((Atempts!AL153-1)*10)))))</f>
        <v/>
      </c>
      <c r="AM153" s="6" t="str">
        <f>IF($B153="","",(IF(Atempts!AM153="","",((HLOOKUP(AM$1,'Assist Tables'!$B$1:$AY$2,2,0))-((Atempts!AM153-1)*10)))))</f>
        <v/>
      </c>
      <c r="AN153" s="6" t="str">
        <f>IF($B153="","",(IF(Atempts!AN153="","",((HLOOKUP(AN$1,'Assist Tables'!$B$1:$AY$2,2,0))-((Atempts!AN153-1)*10)))))</f>
        <v/>
      </c>
      <c r="AO153" s="6" t="str">
        <f>IF($B153="","",(IF(Atempts!AO153="","",((HLOOKUP(AO$1,'Assist Tables'!$B$1:$AY$2,2,0))-((Atempts!AO153-1)*10)))))</f>
        <v/>
      </c>
      <c r="AP153" s="6" t="str">
        <f>IF($B153="","",(IF(Atempts!AP153="","",((HLOOKUP(AP$1,'Assist Tables'!$B$1:$AY$2,2,0))-((Atempts!AP153-1)*10)))))</f>
        <v/>
      </c>
      <c r="AQ153" s="6" t="str">
        <f>IF($B153="","",(IF(Atempts!AQ153="","",((HLOOKUP(AQ$1,'Assist Tables'!$B$1:$AY$2,2,0))-((Atempts!AQ153-1)*10)))))</f>
        <v/>
      </c>
      <c r="AR153" s="6" t="str">
        <f>IF($B153="","",(IF(Atempts!AR153="","",((HLOOKUP(AR$1,'Assist Tables'!$B$1:$AY$2,2,0))-((Atempts!AR153-1)*10)))))</f>
        <v/>
      </c>
      <c r="AS153" s="6" t="str">
        <f>IF($B153="","",(IF(Atempts!AS153="","",((HLOOKUP(AS$1,'Assist Tables'!$B$1:$AY$2,2,0))-((Atempts!AS153-1)*10)))))</f>
        <v/>
      </c>
      <c r="AT153" s="6" t="str">
        <f>IF($B153="","",(IF(Atempts!AT153="","",((HLOOKUP(AT$1,'Assist Tables'!$B$1:$AY$2,2,0))-((Atempts!AT153-1)*10)))))</f>
        <v/>
      </c>
      <c r="AU153" s="6" t="str">
        <f>IF($B153="","",(IF(Atempts!AU153="","",((HLOOKUP(AU$1,'Assist Tables'!$B$1:$AY$2,2,0))-((Atempts!AU153-1)*10)))))</f>
        <v/>
      </c>
      <c r="AV153" s="6" t="str">
        <f>IF($B153="","",(IF(Atempts!AV153="","",((HLOOKUP(AV$1,'Assist Tables'!$B$1:$AY$2,2,0))-((Atempts!AV153-1)*10)))))</f>
        <v/>
      </c>
      <c r="AW153" s="6" t="str">
        <f>IF($B153="","",(IF(Atempts!AW153="","",((HLOOKUP(AW$1,'Assist Tables'!$B$1:$AY$2,2,0))-((Atempts!AW153-1)*10)))))</f>
        <v/>
      </c>
      <c r="AX153" s="6" t="str">
        <f>IF($B153="","",(IF(Atempts!AX153="","",((HLOOKUP(AX$1,'Assist Tables'!$B$1:$AY$2,2,0))-((Atempts!AX153-1)*10)))))</f>
        <v/>
      </c>
      <c r="AY153" s="6" t="str">
        <f>IF($B153="","",(IF(Atempts!AY153="","",((HLOOKUP(AY$1,'Assist Tables'!$B$1:$AY$2,2,0))-((Atempts!AY153-1)*10)))))</f>
        <v/>
      </c>
      <c r="AZ153" s="6" t="str">
        <f>IF($B153="","",(IF(Atempts!AZ153="","",((HLOOKUP(AZ$1,'Assist Tables'!$B$1:$AY$2,2,0))-((Atempts!AZ153-1)*10)))))</f>
        <v/>
      </c>
      <c r="BA153" s="2"/>
    </row>
    <row r="154" spans="1:53" ht="14.25" customHeight="1" x14ac:dyDescent="0.25">
      <c r="A154" s="19" t="str">
        <f>IF(Competitors!A154="","",Competitors!A154)</f>
        <v/>
      </c>
      <c r="B154" s="25" t="str">
        <f>IF(Competitors!B154=0,"",Competitors!B154)</f>
        <v/>
      </c>
      <c r="C154" s="6" t="str">
        <f>IF($B154="","",(IF(Atempts!C154="","",((HLOOKUP(C$1,'Assist Tables'!$B$1:$AY$2,2,0))-((Atempts!C154-1)*10)))))</f>
        <v/>
      </c>
      <c r="D154" s="6" t="str">
        <f>IF($B154="","",(IF(Atempts!D154="","",((HLOOKUP(D$1,'Assist Tables'!$B$1:$AY$2,2,0))-((Atempts!D154-1)*10)))))</f>
        <v/>
      </c>
      <c r="E154" s="6" t="str">
        <f>IF($B154="","",(IF(Atempts!E154="","",((HLOOKUP(E$1,'Assist Tables'!$B$1:$AY$2,2,0))-((Atempts!E154-1)*10)))))</f>
        <v/>
      </c>
      <c r="F154" s="6" t="str">
        <f>IF($B154="","",(IF(Atempts!F154="","",((HLOOKUP(F$1,'Assist Tables'!$B$1:$AY$2,2,0))-((Atempts!F154-1)*10)))))</f>
        <v/>
      </c>
      <c r="G154" s="6" t="str">
        <f>IF($B154="","",(IF(Atempts!G154="","",((HLOOKUP(G$1,'Assist Tables'!$B$1:$AY$2,2,0))-((Atempts!G154-1)*10)))))</f>
        <v/>
      </c>
      <c r="H154" s="6" t="str">
        <f>IF($B154="","",(IF(Atempts!H154="","",((HLOOKUP(H$1,'Assist Tables'!$B$1:$AY$2,2,0))-((Atempts!H154-1)*10)))))</f>
        <v/>
      </c>
      <c r="I154" s="6" t="str">
        <f>IF($B154="","",(IF(Atempts!I154="","",((HLOOKUP(I$1,'Assist Tables'!$B$1:$AY$2,2,0))-((Atempts!I154-1)*10)))))</f>
        <v/>
      </c>
      <c r="J154" s="6" t="str">
        <f>IF($B154="","",(IF(Atempts!J154="","",((HLOOKUP(J$1,'Assist Tables'!$B$1:$AY$2,2,0))-((Atempts!J154-1)*10)))))</f>
        <v/>
      </c>
      <c r="K154" s="6" t="str">
        <f>IF($B154="","",(IF(Atempts!K154="","",((HLOOKUP(K$1,'Assist Tables'!$B$1:$AY$2,2,0))-((Atempts!K154-1)*10)))))</f>
        <v/>
      </c>
      <c r="L154" s="6" t="str">
        <f>IF($B154="","",(IF(Atempts!L154="","",((HLOOKUP(L$1,'Assist Tables'!$B$1:$AY$2,2,0))-((Atempts!L154-1)*10)))))</f>
        <v/>
      </c>
      <c r="M154" s="6" t="str">
        <f>IF($B154="","",(IF(Atempts!M154="","",((HLOOKUP(M$1,'Assist Tables'!$B$1:$AY$2,2,0))-((Atempts!M154-1)*10)))))</f>
        <v/>
      </c>
      <c r="N154" s="6" t="str">
        <f>IF($B154="","",(IF(Atempts!N154="","",((HLOOKUP(N$1,'Assist Tables'!$B$1:$AY$2,2,0))-((Atempts!N154-1)*10)))))</f>
        <v/>
      </c>
      <c r="O154" s="6" t="str">
        <f>IF($B154="","",(IF(Atempts!O154="","",((HLOOKUP(O$1,'Assist Tables'!$B$1:$AY$2,2,0))-((Atempts!O154-1)*10)))))</f>
        <v/>
      </c>
      <c r="P154" s="6" t="str">
        <f>IF($B154="","",(IF(Atempts!P154="","",((HLOOKUP(P$1,'Assist Tables'!$B$1:$AY$2,2,0))-((Atempts!P154-1)*10)))))</f>
        <v/>
      </c>
      <c r="Q154" s="6" t="str">
        <f>IF($B154="","",(IF(Atempts!Q154="","",((HLOOKUP(Q$1,'Assist Tables'!$B$1:$AY$2,2,0))-((Atempts!Q154-1)*10)))))</f>
        <v/>
      </c>
      <c r="R154" s="6" t="str">
        <f>IF($B154="","",(IF(Atempts!R154="","",((HLOOKUP(R$1,'Assist Tables'!$B$1:$AY$2,2,0))-((Atempts!R154-1)*10)))))</f>
        <v/>
      </c>
      <c r="S154" s="6" t="str">
        <f>IF($B154="","",(IF(Atempts!S154="","",((HLOOKUP(S$1,'Assist Tables'!$B$1:$AY$2,2,0))-((Atempts!S154-1)*10)))))</f>
        <v/>
      </c>
      <c r="T154" s="6" t="str">
        <f>IF($B154="","",(IF(Atempts!T154="","",((HLOOKUP(T$1,'Assist Tables'!$B$1:$AY$2,2,0))-((Atempts!T154-1)*10)))))</f>
        <v/>
      </c>
      <c r="U154" s="6" t="str">
        <f>IF($B154="","",(IF(Atempts!U154="","",((HLOOKUP(U$1,'Assist Tables'!$B$1:$AY$2,2,0))-((Atempts!U154-1)*10)))))</f>
        <v/>
      </c>
      <c r="V154" s="6" t="str">
        <f>IF($B154="","",(IF(Atempts!V154="","",((HLOOKUP(V$1,'Assist Tables'!$B$1:$AY$2,2,0))-((Atempts!V154-1)*10)))))</f>
        <v/>
      </c>
      <c r="W154" s="6" t="str">
        <f>IF($B154="","",(IF(Atempts!W154="","",((HLOOKUP(W$1,'Assist Tables'!$B$1:$AY$2,2,0))-((Atempts!W154-1)*10)))))</f>
        <v/>
      </c>
      <c r="X154" s="6" t="str">
        <f>IF($B154="","",(IF(Atempts!X154="","",((HLOOKUP(X$1,'Assist Tables'!$B$1:$AY$2,2,0))-((Atempts!X154-1)*10)))))</f>
        <v/>
      </c>
      <c r="Y154" s="6" t="str">
        <f>IF($B154="","",(IF(Atempts!Y154="","",((HLOOKUP(Y$1,'Assist Tables'!$B$1:$AY$2,2,0))-((Atempts!Y154-1)*10)))))</f>
        <v/>
      </c>
      <c r="Z154" s="6" t="str">
        <f>IF($B154="","",(IF(Atempts!Z154="","",((HLOOKUP(Z$1,'Assist Tables'!$B$1:$AY$2,2,0))-((Atempts!Z154-1)*10)))))</f>
        <v/>
      </c>
      <c r="AA154" s="6" t="str">
        <f>IF($B154="","",(IF(Atempts!AA154="","",((HLOOKUP(AA$1,'Assist Tables'!$B$1:$AY$2,2,0))-((Atempts!AA154-1)*10)))))</f>
        <v/>
      </c>
      <c r="AB154" s="6" t="str">
        <f>IF($B154="","",(IF(Atempts!AB154="","",((HLOOKUP(AB$1,'Assist Tables'!$B$1:$AY$2,2,0))-((Atempts!AB154-1)*10)))))</f>
        <v/>
      </c>
      <c r="AC154" s="6" t="str">
        <f>IF($B154="","",(IF(Atempts!AC154="","",((HLOOKUP(AC$1,'Assist Tables'!$B$1:$AY$2,2,0))-((Atempts!AC154-1)*10)))))</f>
        <v/>
      </c>
      <c r="AD154" s="6" t="str">
        <f>IF($B154="","",(IF(Atempts!AD154="","",((HLOOKUP(AD$1,'Assist Tables'!$B$1:$AY$2,2,0))-((Atempts!AD154-1)*10)))))</f>
        <v/>
      </c>
      <c r="AE154" s="6" t="str">
        <f>IF($B154="","",(IF(Atempts!AE154="","",((HLOOKUP(AE$1,'Assist Tables'!$B$1:$AY$2,2,0))-((Atempts!AE154-1)*10)))))</f>
        <v/>
      </c>
      <c r="AF154" s="6" t="str">
        <f>IF($B154="","",(IF(Atempts!AF154="","",((HLOOKUP(AF$1,'Assist Tables'!$B$1:$AY$2,2,0))-((Atempts!AF154-1)*10)))))</f>
        <v/>
      </c>
      <c r="AG154" s="6" t="str">
        <f>IF($B154="","",(IF(Atempts!AG154="","",((HLOOKUP(AG$1,'Assist Tables'!$B$1:$AY$2,2,0))-((Atempts!AG154-1)*10)))))</f>
        <v/>
      </c>
      <c r="AH154" s="6" t="str">
        <f>IF($B154="","",(IF(Atempts!AH154="","",((HLOOKUP(AH$1,'Assist Tables'!$B$1:$AY$2,2,0))-((Atempts!AH154-1)*10)))))</f>
        <v/>
      </c>
      <c r="AI154" s="6" t="str">
        <f>IF($B154="","",(IF(Atempts!AI154="","",((HLOOKUP(AI$1,'Assist Tables'!$B$1:$AY$2,2,0))-((Atempts!AI154-1)*10)))))</f>
        <v/>
      </c>
      <c r="AJ154" s="6" t="str">
        <f>IF($B154="","",(IF(Atempts!AJ154="","",((HLOOKUP(AJ$1,'Assist Tables'!$B$1:$AY$2,2,0))-((Atempts!AJ154-1)*10)))))</f>
        <v/>
      </c>
      <c r="AK154" s="6" t="str">
        <f>IF($B154="","",(IF(Atempts!AK154="","",((HLOOKUP(AK$1,'Assist Tables'!$B$1:$AY$2,2,0))-((Atempts!AK154-1)*10)))))</f>
        <v/>
      </c>
      <c r="AL154" s="6" t="str">
        <f>IF($B154="","",(IF(Atempts!AL154="","",((HLOOKUP(AL$1,'Assist Tables'!$B$1:$AY$2,2,0))-((Atempts!AL154-1)*10)))))</f>
        <v/>
      </c>
      <c r="AM154" s="6" t="str">
        <f>IF($B154="","",(IF(Atempts!AM154="","",((HLOOKUP(AM$1,'Assist Tables'!$B$1:$AY$2,2,0))-((Atempts!AM154-1)*10)))))</f>
        <v/>
      </c>
      <c r="AN154" s="6" t="str">
        <f>IF($B154="","",(IF(Atempts!AN154="","",((HLOOKUP(AN$1,'Assist Tables'!$B$1:$AY$2,2,0))-((Atempts!AN154-1)*10)))))</f>
        <v/>
      </c>
      <c r="AO154" s="6" t="str">
        <f>IF($B154="","",(IF(Atempts!AO154="","",((HLOOKUP(AO$1,'Assist Tables'!$B$1:$AY$2,2,0))-((Atempts!AO154-1)*10)))))</f>
        <v/>
      </c>
      <c r="AP154" s="6" t="str">
        <f>IF($B154="","",(IF(Atempts!AP154="","",((HLOOKUP(AP$1,'Assist Tables'!$B$1:$AY$2,2,0))-((Atempts!AP154-1)*10)))))</f>
        <v/>
      </c>
      <c r="AQ154" s="6" t="str">
        <f>IF($B154="","",(IF(Atempts!AQ154="","",((HLOOKUP(AQ$1,'Assist Tables'!$B$1:$AY$2,2,0))-((Atempts!AQ154-1)*10)))))</f>
        <v/>
      </c>
      <c r="AR154" s="6" t="str">
        <f>IF($B154="","",(IF(Atempts!AR154="","",((HLOOKUP(AR$1,'Assist Tables'!$B$1:$AY$2,2,0))-((Atempts!AR154-1)*10)))))</f>
        <v/>
      </c>
      <c r="AS154" s="6" t="str">
        <f>IF($B154="","",(IF(Atempts!AS154="","",((HLOOKUP(AS$1,'Assist Tables'!$B$1:$AY$2,2,0))-((Atempts!AS154-1)*10)))))</f>
        <v/>
      </c>
      <c r="AT154" s="6" t="str">
        <f>IF($B154="","",(IF(Atempts!AT154="","",((HLOOKUP(AT$1,'Assist Tables'!$B$1:$AY$2,2,0))-((Atempts!AT154-1)*10)))))</f>
        <v/>
      </c>
      <c r="AU154" s="6" t="str">
        <f>IF($B154="","",(IF(Atempts!AU154="","",((HLOOKUP(AU$1,'Assist Tables'!$B$1:$AY$2,2,0))-((Atempts!AU154-1)*10)))))</f>
        <v/>
      </c>
      <c r="AV154" s="6" t="str">
        <f>IF($B154="","",(IF(Atempts!AV154="","",((HLOOKUP(AV$1,'Assist Tables'!$B$1:$AY$2,2,0))-((Atempts!AV154-1)*10)))))</f>
        <v/>
      </c>
      <c r="AW154" s="6" t="str">
        <f>IF($B154="","",(IF(Atempts!AW154="","",((HLOOKUP(AW$1,'Assist Tables'!$B$1:$AY$2,2,0))-((Atempts!AW154-1)*10)))))</f>
        <v/>
      </c>
      <c r="AX154" s="6" t="str">
        <f>IF($B154="","",(IF(Atempts!AX154="","",((HLOOKUP(AX$1,'Assist Tables'!$B$1:$AY$2,2,0))-((Atempts!AX154-1)*10)))))</f>
        <v/>
      </c>
      <c r="AY154" s="6" t="str">
        <f>IF($B154="","",(IF(Atempts!AY154="","",((HLOOKUP(AY$1,'Assist Tables'!$B$1:$AY$2,2,0))-((Atempts!AY154-1)*10)))))</f>
        <v/>
      </c>
      <c r="AZ154" s="6" t="str">
        <f>IF($B154="","",(IF(Atempts!AZ154="","",((HLOOKUP(AZ$1,'Assist Tables'!$B$1:$AY$2,2,0))-((Atempts!AZ154-1)*10)))))</f>
        <v/>
      </c>
      <c r="BA154" s="2"/>
    </row>
    <row r="155" spans="1:53" ht="14.25" customHeight="1" x14ac:dyDescent="0.25">
      <c r="A155" s="19" t="str">
        <f>IF(Competitors!A155="","",Competitors!A155)</f>
        <v/>
      </c>
      <c r="B155" s="25" t="str">
        <f>IF(Competitors!B155=0,"",Competitors!B155)</f>
        <v/>
      </c>
      <c r="C155" s="6" t="str">
        <f>IF($B155="","",(IF(Atempts!C155="","",((HLOOKUP(C$1,'Assist Tables'!$B$1:$AY$2,2,0))-((Atempts!C155-1)*10)))))</f>
        <v/>
      </c>
      <c r="D155" s="6" t="str">
        <f>IF($B155="","",(IF(Atempts!D155="","",((HLOOKUP(D$1,'Assist Tables'!$B$1:$AY$2,2,0))-((Atempts!D155-1)*10)))))</f>
        <v/>
      </c>
      <c r="E155" s="6" t="str">
        <f>IF($B155="","",(IF(Atempts!E155="","",((HLOOKUP(E$1,'Assist Tables'!$B$1:$AY$2,2,0))-((Atempts!E155-1)*10)))))</f>
        <v/>
      </c>
      <c r="F155" s="6" t="str">
        <f>IF($B155="","",(IF(Atempts!F155="","",((HLOOKUP(F$1,'Assist Tables'!$B$1:$AY$2,2,0))-((Atempts!F155-1)*10)))))</f>
        <v/>
      </c>
      <c r="G155" s="6" t="str">
        <f>IF($B155="","",(IF(Atempts!G155="","",((HLOOKUP(G$1,'Assist Tables'!$B$1:$AY$2,2,0))-((Atempts!G155-1)*10)))))</f>
        <v/>
      </c>
      <c r="H155" s="6" t="str">
        <f>IF($B155="","",(IF(Atempts!H155="","",((HLOOKUP(H$1,'Assist Tables'!$B$1:$AY$2,2,0))-((Atempts!H155-1)*10)))))</f>
        <v/>
      </c>
      <c r="I155" s="6" t="str">
        <f>IF($B155="","",(IF(Atempts!I155="","",((HLOOKUP(I$1,'Assist Tables'!$B$1:$AY$2,2,0))-((Atempts!I155-1)*10)))))</f>
        <v/>
      </c>
      <c r="J155" s="6" t="str">
        <f>IF($B155="","",(IF(Atempts!J155="","",((HLOOKUP(J$1,'Assist Tables'!$B$1:$AY$2,2,0))-((Atempts!J155-1)*10)))))</f>
        <v/>
      </c>
      <c r="K155" s="6" t="str">
        <f>IF($B155="","",(IF(Atempts!K155="","",((HLOOKUP(K$1,'Assist Tables'!$B$1:$AY$2,2,0))-((Atempts!K155-1)*10)))))</f>
        <v/>
      </c>
      <c r="L155" s="6" t="str">
        <f>IF($B155="","",(IF(Atempts!L155="","",((HLOOKUP(L$1,'Assist Tables'!$B$1:$AY$2,2,0))-((Atempts!L155-1)*10)))))</f>
        <v/>
      </c>
      <c r="M155" s="6" t="str">
        <f>IF($B155="","",(IF(Atempts!M155="","",((HLOOKUP(M$1,'Assist Tables'!$B$1:$AY$2,2,0))-((Atempts!M155-1)*10)))))</f>
        <v/>
      </c>
      <c r="N155" s="6" t="str">
        <f>IF($B155="","",(IF(Atempts!N155="","",((HLOOKUP(N$1,'Assist Tables'!$B$1:$AY$2,2,0))-((Atempts!N155-1)*10)))))</f>
        <v/>
      </c>
      <c r="O155" s="6" t="str">
        <f>IF($B155="","",(IF(Atempts!O155="","",((HLOOKUP(O$1,'Assist Tables'!$B$1:$AY$2,2,0))-((Atempts!O155-1)*10)))))</f>
        <v/>
      </c>
      <c r="P155" s="6" t="str">
        <f>IF($B155="","",(IF(Atempts!P155="","",((HLOOKUP(P$1,'Assist Tables'!$B$1:$AY$2,2,0))-((Atempts!P155-1)*10)))))</f>
        <v/>
      </c>
      <c r="Q155" s="6" t="str">
        <f>IF($B155="","",(IF(Atempts!Q155="","",((HLOOKUP(Q$1,'Assist Tables'!$B$1:$AY$2,2,0))-((Atempts!Q155-1)*10)))))</f>
        <v/>
      </c>
      <c r="R155" s="6" t="str">
        <f>IF($B155="","",(IF(Atempts!R155="","",((HLOOKUP(R$1,'Assist Tables'!$B$1:$AY$2,2,0))-((Atempts!R155-1)*10)))))</f>
        <v/>
      </c>
      <c r="S155" s="6" t="str">
        <f>IF($B155="","",(IF(Atempts!S155="","",((HLOOKUP(S$1,'Assist Tables'!$B$1:$AY$2,2,0))-((Atempts!S155-1)*10)))))</f>
        <v/>
      </c>
      <c r="T155" s="6" t="str">
        <f>IF($B155="","",(IF(Atempts!T155="","",((HLOOKUP(T$1,'Assist Tables'!$B$1:$AY$2,2,0))-((Atempts!T155-1)*10)))))</f>
        <v/>
      </c>
      <c r="U155" s="6" t="str">
        <f>IF($B155="","",(IF(Atempts!U155="","",((HLOOKUP(U$1,'Assist Tables'!$B$1:$AY$2,2,0))-((Atempts!U155-1)*10)))))</f>
        <v/>
      </c>
      <c r="V155" s="6" t="str">
        <f>IF($B155="","",(IF(Atempts!V155="","",((HLOOKUP(V$1,'Assist Tables'!$B$1:$AY$2,2,0))-((Atempts!V155-1)*10)))))</f>
        <v/>
      </c>
      <c r="W155" s="6" t="str">
        <f>IF($B155="","",(IF(Atempts!W155="","",((HLOOKUP(W$1,'Assist Tables'!$B$1:$AY$2,2,0))-((Atempts!W155-1)*10)))))</f>
        <v/>
      </c>
      <c r="X155" s="6" t="str">
        <f>IF($B155="","",(IF(Atempts!X155="","",((HLOOKUP(X$1,'Assist Tables'!$B$1:$AY$2,2,0))-((Atempts!X155-1)*10)))))</f>
        <v/>
      </c>
      <c r="Y155" s="6" t="str">
        <f>IF($B155="","",(IF(Atempts!Y155="","",((HLOOKUP(Y$1,'Assist Tables'!$B$1:$AY$2,2,0))-((Atempts!Y155-1)*10)))))</f>
        <v/>
      </c>
      <c r="Z155" s="6" t="str">
        <f>IF($B155="","",(IF(Atempts!Z155="","",((HLOOKUP(Z$1,'Assist Tables'!$B$1:$AY$2,2,0))-((Atempts!Z155-1)*10)))))</f>
        <v/>
      </c>
      <c r="AA155" s="6" t="str">
        <f>IF($B155="","",(IF(Atempts!AA155="","",((HLOOKUP(AA$1,'Assist Tables'!$B$1:$AY$2,2,0))-((Atempts!AA155-1)*10)))))</f>
        <v/>
      </c>
      <c r="AB155" s="6" t="str">
        <f>IF($B155="","",(IF(Atempts!AB155="","",((HLOOKUP(AB$1,'Assist Tables'!$B$1:$AY$2,2,0))-((Atempts!AB155-1)*10)))))</f>
        <v/>
      </c>
      <c r="AC155" s="6" t="str">
        <f>IF($B155="","",(IF(Atempts!AC155="","",((HLOOKUP(AC$1,'Assist Tables'!$B$1:$AY$2,2,0))-((Atempts!AC155-1)*10)))))</f>
        <v/>
      </c>
      <c r="AD155" s="6" t="str">
        <f>IF($B155="","",(IF(Atempts!AD155="","",((HLOOKUP(AD$1,'Assist Tables'!$B$1:$AY$2,2,0))-((Atempts!AD155-1)*10)))))</f>
        <v/>
      </c>
      <c r="AE155" s="6" t="str">
        <f>IF($B155="","",(IF(Atempts!AE155="","",((HLOOKUP(AE$1,'Assist Tables'!$B$1:$AY$2,2,0))-((Atempts!AE155-1)*10)))))</f>
        <v/>
      </c>
      <c r="AF155" s="6" t="str">
        <f>IF($B155="","",(IF(Atempts!AF155="","",((HLOOKUP(AF$1,'Assist Tables'!$B$1:$AY$2,2,0))-((Atempts!AF155-1)*10)))))</f>
        <v/>
      </c>
      <c r="AG155" s="6" t="str">
        <f>IF($B155="","",(IF(Atempts!AG155="","",((HLOOKUP(AG$1,'Assist Tables'!$B$1:$AY$2,2,0))-((Atempts!AG155-1)*10)))))</f>
        <v/>
      </c>
      <c r="AH155" s="6" t="str">
        <f>IF($B155="","",(IF(Atempts!AH155="","",((HLOOKUP(AH$1,'Assist Tables'!$B$1:$AY$2,2,0))-((Atempts!AH155-1)*10)))))</f>
        <v/>
      </c>
      <c r="AI155" s="6" t="str">
        <f>IF($B155="","",(IF(Atempts!AI155="","",((HLOOKUP(AI$1,'Assist Tables'!$B$1:$AY$2,2,0))-((Atempts!AI155-1)*10)))))</f>
        <v/>
      </c>
      <c r="AJ155" s="6" t="str">
        <f>IF($B155="","",(IF(Atempts!AJ155="","",((HLOOKUP(AJ$1,'Assist Tables'!$B$1:$AY$2,2,0))-((Atempts!AJ155-1)*10)))))</f>
        <v/>
      </c>
      <c r="AK155" s="6" t="str">
        <f>IF($B155="","",(IF(Atempts!AK155="","",((HLOOKUP(AK$1,'Assist Tables'!$B$1:$AY$2,2,0))-((Atempts!AK155-1)*10)))))</f>
        <v/>
      </c>
      <c r="AL155" s="6" t="str">
        <f>IF($B155="","",(IF(Atempts!AL155="","",((HLOOKUP(AL$1,'Assist Tables'!$B$1:$AY$2,2,0))-((Atempts!AL155-1)*10)))))</f>
        <v/>
      </c>
      <c r="AM155" s="6" t="str">
        <f>IF($B155="","",(IF(Atempts!AM155="","",((HLOOKUP(AM$1,'Assist Tables'!$B$1:$AY$2,2,0))-((Atempts!AM155-1)*10)))))</f>
        <v/>
      </c>
      <c r="AN155" s="6" t="str">
        <f>IF($B155="","",(IF(Atempts!AN155="","",((HLOOKUP(AN$1,'Assist Tables'!$B$1:$AY$2,2,0))-((Atempts!AN155-1)*10)))))</f>
        <v/>
      </c>
      <c r="AO155" s="6" t="str">
        <f>IF($B155="","",(IF(Atempts!AO155="","",((HLOOKUP(AO$1,'Assist Tables'!$B$1:$AY$2,2,0))-((Atempts!AO155-1)*10)))))</f>
        <v/>
      </c>
      <c r="AP155" s="6" t="str">
        <f>IF($B155="","",(IF(Atempts!AP155="","",((HLOOKUP(AP$1,'Assist Tables'!$B$1:$AY$2,2,0))-((Atempts!AP155-1)*10)))))</f>
        <v/>
      </c>
      <c r="AQ155" s="6" t="str">
        <f>IF($B155="","",(IF(Atempts!AQ155="","",((HLOOKUP(AQ$1,'Assist Tables'!$B$1:$AY$2,2,0))-((Atempts!AQ155-1)*10)))))</f>
        <v/>
      </c>
      <c r="AR155" s="6" t="str">
        <f>IF($B155="","",(IF(Atempts!AR155="","",((HLOOKUP(AR$1,'Assist Tables'!$B$1:$AY$2,2,0))-((Atempts!AR155-1)*10)))))</f>
        <v/>
      </c>
      <c r="AS155" s="6" t="str">
        <f>IF($B155="","",(IF(Atempts!AS155="","",((HLOOKUP(AS$1,'Assist Tables'!$B$1:$AY$2,2,0))-((Atempts!AS155-1)*10)))))</f>
        <v/>
      </c>
      <c r="AT155" s="6" t="str">
        <f>IF($B155="","",(IF(Atempts!AT155="","",((HLOOKUP(AT$1,'Assist Tables'!$B$1:$AY$2,2,0))-((Atempts!AT155-1)*10)))))</f>
        <v/>
      </c>
      <c r="AU155" s="6" t="str">
        <f>IF($B155="","",(IF(Atempts!AU155="","",((HLOOKUP(AU$1,'Assist Tables'!$B$1:$AY$2,2,0))-((Atempts!AU155-1)*10)))))</f>
        <v/>
      </c>
      <c r="AV155" s="6" t="str">
        <f>IF($B155="","",(IF(Atempts!AV155="","",((HLOOKUP(AV$1,'Assist Tables'!$B$1:$AY$2,2,0))-((Atempts!AV155-1)*10)))))</f>
        <v/>
      </c>
      <c r="AW155" s="6" t="str">
        <f>IF($B155="","",(IF(Atempts!AW155="","",((HLOOKUP(AW$1,'Assist Tables'!$B$1:$AY$2,2,0))-((Atempts!AW155-1)*10)))))</f>
        <v/>
      </c>
      <c r="AX155" s="6" t="str">
        <f>IF($B155="","",(IF(Atempts!AX155="","",((HLOOKUP(AX$1,'Assist Tables'!$B$1:$AY$2,2,0))-((Atempts!AX155-1)*10)))))</f>
        <v/>
      </c>
      <c r="AY155" s="6" t="str">
        <f>IF($B155="","",(IF(Atempts!AY155="","",((HLOOKUP(AY$1,'Assist Tables'!$B$1:$AY$2,2,0))-((Atempts!AY155-1)*10)))))</f>
        <v/>
      </c>
      <c r="AZ155" s="6" t="str">
        <f>IF($B155="","",(IF(Atempts!AZ155="","",((HLOOKUP(AZ$1,'Assist Tables'!$B$1:$AY$2,2,0))-((Atempts!AZ155-1)*10)))))</f>
        <v/>
      </c>
      <c r="BA155" s="2"/>
    </row>
    <row r="156" spans="1:53" ht="14.25" customHeight="1" x14ac:dyDescent="0.25">
      <c r="A156" s="19" t="str">
        <f>IF(Competitors!A156="","",Competitors!A156)</f>
        <v/>
      </c>
      <c r="B156" s="25" t="str">
        <f>IF(Competitors!B156=0,"",Competitors!B156)</f>
        <v/>
      </c>
      <c r="C156" s="6" t="str">
        <f>IF($B156="","",(IF(Atempts!C156="","",((HLOOKUP(C$1,'Assist Tables'!$B$1:$AY$2,2,0))-((Atempts!C156-1)*10)))))</f>
        <v/>
      </c>
      <c r="D156" s="6" t="str">
        <f>IF($B156="","",(IF(Atempts!D156="","",((HLOOKUP(D$1,'Assist Tables'!$B$1:$AY$2,2,0))-((Atempts!D156-1)*10)))))</f>
        <v/>
      </c>
      <c r="E156" s="6" t="str">
        <f>IF($B156="","",(IF(Atempts!E156="","",((HLOOKUP(E$1,'Assist Tables'!$B$1:$AY$2,2,0))-((Atempts!E156-1)*10)))))</f>
        <v/>
      </c>
      <c r="F156" s="6" t="str">
        <f>IF($B156="","",(IF(Atempts!F156="","",((HLOOKUP(F$1,'Assist Tables'!$B$1:$AY$2,2,0))-((Atempts!F156-1)*10)))))</f>
        <v/>
      </c>
      <c r="G156" s="6" t="str">
        <f>IF($B156="","",(IF(Atempts!G156="","",((HLOOKUP(G$1,'Assist Tables'!$B$1:$AY$2,2,0))-((Atempts!G156-1)*10)))))</f>
        <v/>
      </c>
      <c r="H156" s="6" t="str">
        <f>IF($B156="","",(IF(Atempts!H156="","",((HLOOKUP(H$1,'Assist Tables'!$B$1:$AY$2,2,0))-((Atempts!H156-1)*10)))))</f>
        <v/>
      </c>
      <c r="I156" s="6" t="str">
        <f>IF($B156="","",(IF(Atempts!I156="","",((HLOOKUP(I$1,'Assist Tables'!$B$1:$AY$2,2,0))-((Atempts!I156-1)*10)))))</f>
        <v/>
      </c>
      <c r="J156" s="6" t="str">
        <f>IF($B156="","",(IF(Atempts!J156="","",((HLOOKUP(J$1,'Assist Tables'!$B$1:$AY$2,2,0))-((Atempts!J156-1)*10)))))</f>
        <v/>
      </c>
      <c r="K156" s="6" t="str">
        <f>IF($B156="","",(IF(Atempts!K156="","",((HLOOKUP(K$1,'Assist Tables'!$B$1:$AY$2,2,0))-((Atempts!K156-1)*10)))))</f>
        <v/>
      </c>
      <c r="L156" s="6" t="str">
        <f>IF($B156="","",(IF(Atempts!L156="","",((HLOOKUP(L$1,'Assist Tables'!$B$1:$AY$2,2,0))-((Atempts!L156-1)*10)))))</f>
        <v/>
      </c>
      <c r="M156" s="6" t="str">
        <f>IF($B156="","",(IF(Atempts!M156="","",((HLOOKUP(M$1,'Assist Tables'!$B$1:$AY$2,2,0))-((Atempts!M156-1)*10)))))</f>
        <v/>
      </c>
      <c r="N156" s="6" t="str">
        <f>IF($B156="","",(IF(Atempts!N156="","",((HLOOKUP(N$1,'Assist Tables'!$B$1:$AY$2,2,0))-((Atempts!N156-1)*10)))))</f>
        <v/>
      </c>
      <c r="O156" s="6" t="str">
        <f>IF($B156="","",(IF(Atempts!O156="","",((HLOOKUP(O$1,'Assist Tables'!$B$1:$AY$2,2,0))-((Atempts!O156-1)*10)))))</f>
        <v/>
      </c>
      <c r="P156" s="6" t="str">
        <f>IF($B156="","",(IF(Atempts!P156="","",((HLOOKUP(P$1,'Assist Tables'!$B$1:$AY$2,2,0))-((Atempts!P156-1)*10)))))</f>
        <v/>
      </c>
      <c r="Q156" s="6" t="str">
        <f>IF($B156="","",(IF(Atempts!Q156="","",((HLOOKUP(Q$1,'Assist Tables'!$B$1:$AY$2,2,0))-((Atempts!Q156-1)*10)))))</f>
        <v/>
      </c>
      <c r="R156" s="6" t="str">
        <f>IF($B156="","",(IF(Atempts!R156="","",((HLOOKUP(R$1,'Assist Tables'!$B$1:$AY$2,2,0))-((Atempts!R156-1)*10)))))</f>
        <v/>
      </c>
      <c r="S156" s="6" t="str">
        <f>IF($B156="","",(IF(Atempts!S156="","",((HLOOKUP(S$1,'Assist Tables'!$B$1:$AY$2,2,0))-((Atempts!S156-1)*10)))))</f>
        <v/>
      </c>
      <c r="T156" s="6" t="str">
        <f>IF($B156="","",(IF(Atempts!T156="","",((HLOOKUP(T$1,'Assist Tables'!$B$1:$AY$2,2,0))-((Atempts!T156-1)*10)))))</f>
        <v/>
      </c>
      <c r="U156" s="6" t="str">
        <f>IF($B156="","",(IF(Atempts!U156="","",((HLOOKUP(U$1,'Assist Tables'!$B$1:$AY$2,2,0))-((Atempts!U156-1)*10)))))</f>
        <v/>
      </c>
      <c r="V156" s="6" t="str">
        <f>IF($B156="","",(IF(Atempts!V156="","",((HLOOKUP(V$1,'Assist Tables'!$B$1:$AY$2,2,0))-((Atempts!V156-1)*10)))))</f>
        <v/>
      </c>
      <c r="W156" s="6" t="str">
        <f>IF($B156="","",(IF(Atempts!W156="","",((HLOOKUP(W$1,'Assist Tables'!$B$1:$AY$2,2,0))-((Atempts!W156-1)*10)))))</f>
        <v/>
      </c>
      <c r="X156" s="6" t="str">
        <f>IF($B156="","",(IF(Atempts!X156="","",((HLOOKUP(X$1,'Assist Tables'!$B$1:$AY$2,2,0))-((Atempts!X156-1)*10)))))</f>
        <v/>
      </c>
      <c r="Y156" s="6" t="str">
        <f>IF($B156="","",(IF(Atempts!Y156="","",((HLOOKUP(Y$1,'Assist Tables'!$B$1:$AY$2,2,0))-((Atempts!Y156-1)*10)))))</f>
        <v/>
      </c>
      <c r="Z156" s="6" t="str">
        <f>IF($B156="","",(IF(Atempts!Z156="","",((HLOOKUP(Z$1,'Assist Tables'!$B$1:$AY$2,2,0))-((Atempts!Z156-1)*10)))))</f>
        <v/>
      </c>
      <c r="AA156" s="6" t="str">
        <f>IF($B156="","",(IF(Atempts!AA156="","",((HLOOKUP(AA$1,'Assist Tables'!$B$1:$AY$2,2,0))-((Atempts!AA156-1)*10)))))</f>
        <v/>
      </c>
      <c r="AB156" s="6" t="str">
        <f>IF($B156="","",(IF(Atempts!AB156="","",((HLOOKUP(AB$1,'Assist Tables'!$B$1:$AY$2,2,0))-((Atempts!AB156-1)*10)))))</f>
        <v/>
      </c>
      <c r="AC156" s="6" t="str">
        <f>IF($B156="","",(IF(Atempts!AC156="","",((HLOOKUP(AC$1,'Assist Tables'!$B$1:$AY$2,2,0))-((Atempts!AC156-1)*10)))))</f>
        <v/>
      </c>
      <c r="AD156" s="6" t="str">
        <f>IF($B156="","",(IF(Atempts!AD156="","",((HLOOKUP(AD$1,'Assist Tables'!$B$1:$AY$2,2,0))-((Atempts!AD156-1)*10)))))</f>
        <v/>
      </c>
      <c r="AE156" s="6" t="str">
        <f>IF($B156="","",(IF(Atempts!AE156="","",((HLOOKUP(AE$1,'Assist Tables'!$B$1:$AY$2,2,0))-((Atempts!AE156-1)*10)))))</f>
        <v/>
      </c>
      <c r="AF156" s="6" t="str">
        <f>IF($B156="","",(IF(Atempts!AF156="","",((HLOOKUP(AF$1,'Assist Tables'!$B$1:$AY$2,2,0))-((Atempts!AF156-1)*10)))))</f>
        <v/>
      </c>
      <c r="AG156" s="6" t="str">
        <f>IF($B156="","",(IF(Atempts!AG156="","",((HLOOKUP(AG$1,'Assist Tables'!$B$1:$AY$2,2,0))-((Atempts!AG156-1)*10)))))</f>
        <v/>
      </c>
      <c r="AH156" s="6" t="str">
        <f>IF($B156="","",(IF(Atempts!AH156="","",((HLOOKUP(AH$1,'Assist Tables'!$B$1:$AY$2,2,0))-((Atempts!AH156-1)*10)))))</f>
        <v/>
      </c>
      <c r="AI156" s="6" t="str">
        <f>IF($B156="","",(IF(Atempts!AI156="","",((HLOOKUP(AI$1,'Assist Tables'!$B$1:$AY$2,2,0))-((Atempts!AI156-1)*10)))))</f>
        <v/>
      </c>
      <c r="AJ156" s="6" t="str">
        <f>IF($B156="","",(IF(Atempts!AJ156="","",((HLOOKUP(AJ$1,'Assist Tables'!$B$1:$AY$2,2,0))-((Atempts!AJ156-1)*10)))))</f>
        <v/>
      </c>
      <c r="AK156" s="6" t="str">
        <f>IF($B156="","",(IF(Atempts!AK156="","",((HLOOKUP(AK$1,'Assist Tables'!$B$1:$AY$2,2,0))-((Atempts!AK156-1)*10)))))</f>
        <v/>
      </c>
      <c r="AL156" s="6" t="str">
        <f>IF($B156="","",(IF(Atempts!AL156="","",((HLOOKUP(AL$1,'Assist Tables'!$B$1:$AY$2,2,0))-((Atempts!AL156-1)*10)))))</f>
        <v/>
      </c>
      <c r="AM156" s="6" t="str">
        <f>IF($B156="","",(IF(Atempts!AM156="","",((HLOOKUP(AM$1,'Assist Tables'!$B$1:$AY$2,2,0))-((Atempts!AM156-1)*10)))))</f>
        <v/>
      </c>
      <c r="AN156" s="6" t="str">
        <f>IF($B156="","",(IF(Atempts!AN156="","",((HLOOKUP(AN$1,'Assist Tables'!$B$1:$AY$2,2,0))-((Atempts!AN156-1)*10)))))</f>
        <v/>
      </c>
      <c r="AO156" s="6" t="str">
        <f>IF($B156="","",(IF(Atempts!AO156="","",((HLOOKUP(AO$1,'Assist Tables'!$B$1:$AY$2,2,0))-((Atempts!AO156-1)*10)))))</f>
        <v/>
      </c>
      <c r="AP156" s="6" t="str">
        <f>IF($B156="","",(IF(Atempts!AP156="","",((HLOOKUP(AP$1,'Assist Tables'!$B$1:$AY$2,2,0))-((Atempts!AP156-1)*10)))))</f>
        <v/>
      </c>
      <c r="AQ156" s="6" t="str">
        <f>IF($B156="","",(IF(Atempts!AQ156="","",((HLOOKUP(AQ$1,'Assist Tables'!$B$1:$AY$2,2,0))-((Atempts!AQ156-1)*10)))))</f>
        <v/>
      </c>
      <c r="AR156" s="6" t="str">
        <f>IF($B156="","",(IF(Atempts!AR156="","",((HLOOKUP(AR$1,'Assist Tables'!$B$1:$AY$2,2,0))-((Atempts!AR156-1)*10)))))</f>
        <v/>
      </c>
      <c r="AS156" s="6" t="str">
        <f>IF($B156="","",(IF(Atempts!AS156="","",((HLOOKUP(AS$1,'Assist Tables'!$B$1:$AY$2,2,0))-((Atempts!AS156-1)*10)))))</f>
        <v/>
      </c>
      <c r="AT156" s="6" t="str">
        <f>IF($B156="","",(IF(Atempts!AT156="","",((HLOOKUP(AT$1,'Assist Tables'!$B$1:$AY$2,2,0))-((Atempts!AT156-1)*10)))))</f>
        <v/>
      </c>
      <c r="AU156" s="6" t="str">
        <f>IF($B156="","",(IF(Atempts!AU156="","",((HLOOKUP(AU$1,'Assist Tables'!$B$1:$AY$2,2,0))-((Atempts!AU156-1)*10)))))</f>
        <v/>
      </c>
      <c r="AV156" s="6" t="str">
        <f>IF($B156="","",(IF(Atempts!AV156="","",((HLOOKUP(AV$1,'Assist Tables'!$B$1:$AY$2,2,0))-((Atempts!AV156-1)*10)))))</f>
        <v/>
      </c>
      <c r="AW156" s="6" t="str">
        <f>IF($B156="","",(IF(Atempts!AW156="","",((HLOOKUP(AW$1,'Assist Tables'!$B$1:$AY$2,2,0))-((Atempts!AW156-1)*10)))))</f>
        <v/>
      </c>
      <c r="AX156" s="6" t="str">
        <f>IF($B156="","",(IF(Atempts!AX156="","",((HLOOKUP(AX$1,'Assist Tables'!$B$1:$AY$2,2,0))-((Atempts!AX156-1)*10)))))</f>
        <v/>
      </c>
      <c r="AY156" s="6" t="str">
        <f>IF($B156="","",(IF(Atempts!AY156="","",((HLOOKUP(AY$1,'Assist Tables'!$B$1:$AY$2,2,0))-((Atempts!AY156-1)*10)))))</f>
        <v/>
      </c>
      <c r="AZ156" s="6" t="str">
        <f>IF($B156="","",(IF(Atempts!AZ156="","",((HLOOKUP(AZ$1,'Assist Tables'!$B$1:$AY$2,2,0))-((Atempts!AZ156-1)*10)))))</f>
        <v/>
      </c>
      <c r="BA156" s="2"/>
    </row>
    <row r="157" spans="1:53" ht="14.25" customHeight="1" x14ac:dyDescent="0.25">
      <c r="A157" s="19" t="str">
        <f>IF(Competitors!A157="","",Competitors!A157)</f>
        <v/>
      </c>
      <c r="B157" s="25" t="str">
        <f>IF(Competitors!B157=0,"",Competitors!B157)</f>
        <v/>
      </c>
      <c r="C157" s="6" t="str">
        <f>IF($B157="","",(IF(Atempts!C157="","",((HLOOKUP(C$1,'Assist Tables'!$B$1:$AY$2,2,0))-((Atempts!C157-1)*10)))))</f>
        <v/>
      </c>
      <c r="D157" s="6" t="str">
        <f>IF($B157="","",(IF(Atempts!D157="","",((HLOOKUP(D$1,'Assist Tables'!$B$1:$AY$2,2,0))-((Atempts!D157-1)*10)))))</f>
        <v/>
      </c>
      <c r="E157" s="6" t="str">
        <f>IF($B157="","",(IF(Atempts!E157="","",((HLOOKUP(E$1,'Assist Tables'!$B$1:$AY$2,2,0))-((Atempts!E157-1)*10)))))</f>
        <v/>
      </c>
      <c r="F157" s="6" t="str">
        <f>IF($B157="","",(IF(Atempts!F157="","",((HLOOKUP(F$1,'Assist Tables'!$B$1:$AY$2,2,0))-((Atempts!F157-1)*10)))))</f>
        <v/>
      </c>
      <c r="G157" s="6" t="str">
        <f>IF($B157="","",(IF(Atempts!G157="","",((HLOOKUP(G$1,'Assist Tables'!$B$1:$AY$2,2,0))-((Atempts!G157-1)*10)))))</f>
        <v/>
      </c>
      <c r="H157" s="6" t="str">
        <f>IF($B157="","",(IF(Atempts!H157="","",((HLOOKUP(H$1,'Assist Tables'!$B$1:$AY$2,2,0))-((Atempts!H157-1)*10)))))</f>
        <v/>
      </c>
      <c r="I157" s="6" t="str">
        <f>IF($B157="","",(IF(Atempts!I157="","",((HLOOKUP(I$1,'Assist Tables'!$B$1:$AY$2,2,0))-((Atempts!I157-1)*10)))))</f>
        <v/>
      </c>
      <c r="J157" s="6" t="str">
        <f>IF($B157="","",(IF(Atempts!J157="","",((HLOOKUP(J$1,'Assist Tables'!$B$1:$AY$2,2,0))-((Atempts!J157-1)*10)))))</f>
        <v/>
      </c>
      <c r="K157" s="6" t="str">
        <f>IF($B157="","",(IF(Atempts!K157="","",((HLOOKUP(K$1,'Assist Tables'!$B$1:$AY$2,2,0))-((Atempts!K157-1)*10)))))</f>
        <v/>
      </c>
      <c r="L157" s="6" t="str">
        <f>IF($B157="","",(IF(Atempts!L157="","",((HLOOKUP(L$1,'Assist Tables'!$B$1:$AY$2,2,0))-((Atempts!L157-1)*10)))))</f>
        <v/>
      </c>
      <c r="M157" s="6" t="str">
        <f>IF($B157="","",(IF(Atempts!M157="","",((HLOOKUP(M$1,'Assist Tables'!$B$1:$AY$2,2,0))-((Atempts!M157-1)*10)))))</f>
        <v/>
      </c>
      <c r="N157" s="6" t="str">
        <f>IF($B157="","",(IF(Atempts!N157="","",((HLOOKUP(N$1,'Assist Tables'!$B$1:$AY$2,2,0))-((Atempts!N157-1)*10)))))</f>
        <v/>
      </c>
      <c r="O157" s="6" t="str">
        <f>IF($B157="","",(IF(Atempts!O157="","",((HLOOKUP(O$1,'Assist Tables'!$B$1:$AY$2,2,0))-((Atempts!O157-1)*10)))))</f>
        <v/>
      </c>
      <c r="P157" s="6" t="str">
        <f>IF($B157="","",(IF(Atempts!P157="","",((HLOOKUP(P$1,'Assist Tables'!$B$1:$AY$2,2,0))-((Atempts!P157-1)*10)))))</f>
        <v/>
      </c>
      <c r="Q157" s="6" t="str">
        <f>IF($B157="","",(IF(Atempts!Q157="","",((HLOOKUP(Q$1,'Assist Tables'!$B$1:$AY$2,2,0))-((Atempts!Q157-1)*10)))))</f>
        <v/>
      </c>
      <c r="R157" s="6" t="str">
        <f>IF($B157="","",(IF(Atempts!R157="","",((HLOOKUP(R$1,'Assist Tables'!$B$1:$AY$2,2,0))-((Atempts!R157-1)*10)))))</f>
        <v/>
      </c>
      <c r="S157" s="6" t="str">
        <f>IF($B157="","",(IF(Atempts!S157="","",((HLOOKUP(S$1,'Assist Tables'!$B$1:$AY$2,2,0))-((Atempts!S157-1)*10)))))</f>
        <v/>
      </c>
      <c r="T157" s="6" t="str">
        <f>IF($B157="","",(IF(Atempts!T157="","",((HLOOKUP(T$1,'Assist Tables'!$B$1:$AY$2,2,0))-((Atempts!T157-1)*10)))))</f>
        <v/>
      </c>
      <c r="U157" s="6" t="str">
        <f>IF($B157="","",(IF(Atempts!U157="","",((HLOOKUP(U$1,'Assist Tables'!$B$1:$AY$2,2,0))-((Atempts!U157-1)*10)))))</f>
        <v/>
      </c>
      <c r="V157" s="6" t="str">
        <f>IF($B157="","",(IF(Atempts!V157="","",((HLOOKUP(V$1,'Assist Tables'!$B$1:$AY$2,2,0))-((Atempts!V157-1)*10)))))</f>
        <v/>
      </c>
      <c r="W157" s="6" t="str">
        <f>IF($B157="","",(IF(Atempts!W157="","",((HLOOKUP(W$1,'Assist Tables'!$B$1:$AY$2,2,0))-((Atempts!W157-1)*10)))))</f>
        <v/>
      </c>
      <c r="X157" s="6" t="str">
        <f>IF($B157="","",(IF(Atempts!X157="","",((HLOOKUP(X$1,'Assist Tables'!$B$1:$AY$2,2,0))-((Atempts!X157-1)*10)))))</f>
        <v/>
      </c>
      <c r="Y157" s="6" t="str">
        <f>IF($B157="","",(IF(Atempts!Y157="","",((HLOOKUP(Y$1,'Assist Tables'!$B$1:$AY$2,2,0))-((Atempts!Y157-1)*10)))))</f>
        <v/>
      </c>
      <c r="Z157" s="6" t="str">
        <f>IF($B157="","",(IF(Atempts!Z157="","",((HLOOKUP(Z$1,'Assist Tables'!$B$1:$AY$2,2,0))-((Atempts!Z157-1)*10)))))</f>
        <v/>
      </c>
      <c r="AA157" s="6" t="str">
        <f>IF($B157="","",(IF(Atempts!AA157="","",((HLOOKUP(AA$1,'Assist Tables'!$B$1:$AY$2,2,0))-((Atempts!AA157-1)*10)))))</f>
        <v/>
      </c>
      <c r="AB157" s="6" t="str">
        <f>IF($B157="","",(IF(Atempts!AB157="","",((HLOOKUP(AB$1,'Assist Tables'!$B$1:$AY$2,2,0))-((Atempts!AB157-1)*10)))))</f>
        <v/>
      </c>
      <c r="AC157" s="6" t="str">
        <f>IF($B157="","",(IF(Atempts!AC157="","",((HLOOKUP(AC$1,'Assist Tables'!$B$1:$AY$2,2,0))-((Atempts!AC157-1)*10)))))</f>
        <v/>
      </c>
      <c r="AD157" s="6" t="str">
        <f>IF($B157="","",(IF(Atempts!AD157="","",((HLOOKUP(AD$1,'Assist Tables'!$B$1:$AY$2,2,0))-((Atempts!AD157-1)*10)))))</f>
        <v/>
      </c>
      <c r="AE157" s="6" t="str">
        <f>IF($B157="","",(IF(Atempts!AE157="","",((HLOOKUP(AE$1,'Assist Tables'!$B$1:$AY$2,2,0))-((Atempts!AE157-1)*10)))))</f>
        <v/>
      </c>
      <c r="AF157" s="6" t="str">
        <f>IF($B157="","",(IF(Atempts!AF157="","",((HLOOKUP(AF$1,'Assist Tables'!$B$1:$AY$2,2,0))-((Atempts!AF157-1)*10)))))</f>
        <v/>
      </c>
      <c r="AG157" s="6" t="str">
        <f>IF($B157="","",(IF(Atempts!AG157="","",((HLOOKUP(AG$1,'Assist Tables'!$B$1:$AY$2,2,0))-((Atempts!AG157-1)*10)))))</f>
        <v/>
      </c>
      <c r="AH157" s="6" t="str">
        <f>IF($B157="","",(IF(Atempts!AH157="","",((HLOOKUP(AH$1,'Assist Tables'!$B$1:$AY$2,2,0))-((Atempts!AH157-1)*10)))))</f>
        <v/>
      </c>
      <c r="AI157" s="6" t="str">
        <f>IF($B157="","",(IF(Atempts!AI157="","",((HLOOKUP(AI$1,'Assist Tables'!$B$1:$AY$2,2,0))-((Atempts!AI157-1)*10)))))</f>
        <v/>
      </c>
      <c r="AJ157" s="6" t="str">
        <f>IF($B157="","",(IF(Atempts!AJ157="","",((HLOOKUP(AJ$1,'Assist Tables'!$B$1:$AY$2,2,0))-((Atempts!AJ157-1)*10)))))</f>
        <v/>
      </c>
      <c r="AK157" s="6" t="str">
        <f>IF($B157="","",(IF(Atempts!AK157="","",((HLOOKUP(AK$1,'Assist Tables'!$B$1:$AY$2,2,0))-((Atempts!AK157-1)*10)))))</f>
        <v/>
      </c>
      <c r="AL157" s="6" t="str">
        <f>IF($B157="","",(IF(Atempts!AL157="","",((HLOOKUP(AL$1,'Assist Tables'!$B$1:$AY$2,2,0))-((Atempts!AL157-1)*10)))))</f>
        <v/>
      </c>
      <c r="AM157" s="6" t="str">
        <f>IF($B157="","",(IF(Atempts!AM157="","",((HLOOKUP(AM$1,'Assist Tables'!$B$1:$AY$2,2,0))-((Atempts!AM157-1)*10)))))</f>
        <v/>
      </c>
      <c r="AN157" s="6" t="str">
        <f>IF($B157="","",(IF(Atempts!AN157="","",((HLOOKUP(AN$1,'Assist Tables'!$B$1:$AY$2,2,0))-((Atempts!AN157-1)*10)))))</f>
        <v/>
      </c>
      <c r="AO157" s="6" t="str">
        <f>IF($B157="","",(IF(Atempts!AO157="","",((HLOOKUP(AO$1,'Assist Tables'!$B$1:$AY$2,2,0))-((Atempts!AO157-1)*10)))))</f>
        <v/>
      </c>
      <c r="AP157" s="6" t="str">
        <f>IF($B157="","",(IF(Atempts!AP157="","",((HLOOKUP(AP$1,'Assist Tables'!$B$1:$AY$2,2,0))-((Atempts!AP157-1)*10)))))</f>
        <v/>
      </c>
      <c r="AQ157" s="6" t="str">
        <f>IF($B157="","",(IF(Atempts!AQ157="","",((HLOOKUP(AQ$1,'Assist Tables'!$B$1:$AY$2,2,0))-((Atempts!AQ157-1)*10)))))</f>
        <v/>
      </c>
      <c r="AR157" s="6" t="str">
        <f>IF($B157="","",(IF(Atempts!AR157="","",((HLOOKUP(AR$1,'Assist Tables'!$B$1:$AY$2,2,0))-((Atempts!AR157-1)*10)))))</f>
        <v/>
      </c>
      <c r="AS157" s="6" t="str">
        <f>IF($B157="","",(IF(Atempts!AS157="","",((HLOOKUP(AS$1,'Assist Tables'!$B$1:$AY$2,2,0))-((Atempts!AS157-1)*10)))))</f>
        <v/>
      </c>
      <c r="AT157" s="6" t="str">
        <f>IF($B157="","",(IF(Atempts!AT157="","",((HLOOKUP(AT$1,'Assist Tables'!$B$1:$AY$2,2,0))-((Atempts!AT157-1)*10)))))</f>
        <v/>
      </c>
      <c r="AU157" s="6" t="str">
        <f>IF($B157="","",(IF(Atempts!AU157="","",((HLOOKUP(AU$1,'Assist Tables'!$B$1:$AY$2,2,0))-((Atempts!AU157-1)*10)))))</f>
        <v/>
      </c>
      <c r="AV157" s="6" t="str">
        <f>IF($B157="","",(IF(Atempts!AV157="","",((HLOOKUP(AV$1,'Assist Tables'!$B$1:$AY$2,2,0))-((Atempts!AV157-1)*10)))))</f>
        <v/>
      </c>
      <c r="AW157" s="6" t="str">
        <f>IF($B157="","",(IF(Atempts!AW157="","",((HLOOKUP(AW$1,'Assist Tables'!$B$1:$AY$2,2,0))-((Atempts!AW157-1)*10)))))</f>
        <v/>
      </c>
      <c r="AX157" s="6" t="str">
        <f>IF($B157="","",(IF(Atempts!AX157="","",((HLOOKUP(AX$1,'Assist Tables'!$B$1:$AY$2,2,0))-((Atempts!AX157-1)*10)))))</f>
        <v/>
      </c>
      <c r="AY157" s="6" t="str">
        <f>IF($B157="","",(IF(Atempts!AY157="","",((HLOOKUP(AY$1,'Assist Tables'!$B$1:$AY$2,2,0))-((Atempts!AY157-1)*10)))))</f>
        <v/>
      </c>
      <c r="AZ157" s="6" t="str">
        <f>IF($B157="","",(IF(Atempts!AZ157="","",((HLOOKUP(AZ$1,'Assist Tables'!$B$1:$AY$2,2,0))-((Atempts!AZ157-1)*10)))))</f>
        <v/>
      </c>
      <c r="BA157" s="2"/>
    </row>
    <row r="158" spans="1:53" ht="14.25" customHeight="1" x14ac:dyDescent="0.25">
      <c r="A158" s="19" t="str">
        <f>IF(Competitors!A158="","",Competitors!A158)</f>
        <v/>
      </c>
      <c r="B158" s="25" t="str">
        <f>IF(Competitors!B158=0,"",Competitors!B158)</f>
        <v/>
      </c>
      <c r="C158" s="6" t="str">
        <f>IF($B158="","",(IF(Atempts!C158="","",((HLOOKUP(C$1,'Assist Tables'!$B$1:$AY$2,2,0))-((Atempts!C158-1)*10)))))</f>
        <v/>
      </c>
      <c r="D158" s="6" t="str">
        <f>IF($B158="","",(IF(Atempts!D158="","",((HLOOKUP(D$1,'Assist Tables'!$B$1:$AY$2,2,0))-((Atempts!D158-1)*10)))))</f>
        <v/>
      </c>
      <c r="E158" s="6" t="str">
        <f>IF($B158="","",(IF(Atempts!E158="","",((HLOOKUP(E$1,'Assist Tables'!$B$1:$AY$2,2,0))-((Atempts!E158-1)*10)))))</f>
        <v/>
      </c>
      <c r="F158" s="6" t="str">
        <f>IF($B158="","",(IF(Atempts!F158="","",((HLOOKUP(F$1,'Assist Tables'!$B$1:$AY$2,2,0))-((Atempts!F158-1)*10)))))</f>
        <v/>
      </c>
      <c r="G158" s="6" t="str">
        <f>IF($B158="","",(IF(Atempts!G158="","",((HLOOKUP(G$1,'Assist Tables'!$B$1:$AY$2,2,0))-((Atempts!G158-1)*10)))))</f>
        <v/>
      </c>
      <c r="H158" s="6" t="str">
        <f>IF($B158="","",(IF(Atempts!H158="","",((HLOOKUP(H$1,'Assist Tables'!$B$1:$AY$2,2,0))-((Atempts!H158-1)*10)))))</f>
        <v/>
      </c>
      <c r="I158" s="6" t="str">
        <f>IF($B158="","",(IF(Atempts!I158="","",((HLOOKUP(I$1,'Assist Tables'!$B$1:$AY$2,2,0))-((Atempts!I158-1)*10)))))</f>
        <v/>
      </c>
      <c r="J158" s="6" t="str">
        <f>IF($B158="","",(IF(Atempts!J158="","",((HLOOKUP(J$1,'Assist Tables'!$B$1:$AY$2,2,0))-((Atempts!J158-1)*10)))))</f>
        <v/>
      </c>
      <c r="K158" s="6" t="str">
        <f>IF($B158="","",(IF(Atempts!K158="","",((HLOOKUP(K$1,'Assist Tables'!$B$1:$AY$2,2,0))-((Atempts!K158-1)*10)))))</f>
        <v/>
      </c>
      <c r="L158" s="6" t="str">
        <f>IF($B158="","",(IF(Atempts!L158="","",((HLOOKUP(L$1,'Assist Tables'!$B$1:$AY$2,2,0))-((Atempts!L158-1)*10)))))</f>
        <v/>
      </c>
      <c r="M158" s="6" t="str">
        <f>IF($B158="","",(IF(Atempts!M158="","",((HLOOKUP(M$1,'Assist Tables'!$B$1:$AY$2,2,0))-((Atempts!M158-1)*10)))))</f>
        <v/>
      </c>
      <c r="N158" s="6" t="str">
        <f>IF($B158="","",(IF(Atempts!N158="","",((HLOOKUP(N$1,'Assist Tables'!$B$1:$AY$2,2,0))-((Atempts!N158-1)*10)))))</f>
        <v/>
      </c>
      <c r="O158" s="6" t="str">
        <f>IF($B158="","",(IF(Atempts!O158="","",((HLOOKUP(O$1,'Assist Tables'!$B$1:$AY$2,2,0))-((Atempts!O158-1)*10)))))</f>
        <v/>
      </c>
      <c r="P158" s="6" t="str">
        <f>IF($B158="","",(IF(Atempts!P158="","",((HLOOKUP(P$1,'Assist Tables'!$B$1:$AY$2,2,0))-((Atempts!P158-1)*10)))))</f>
        <v/>
      </c>
      <c r="Q158" s="6" t="str">
        <f>IF($B158="","",(IF(Atempts!Q158="","",((HLOOKUP(Q$1,'Assist Tables'!$B$1:$AY$2,2,0))-((Atempts!Q158-1)*10)))))</f>
        <v/>
      </c>
      <c r="R158" s="6" t="str">
        <f>IF($B158="","",(IF(Atempts!R158="","",((HLOOKUP(R$1,'Assist Tables'!$B$1:$AY$2,2,0))-((Atempts!R158-1)*10)))))</f>
        <v/>
      </c>
      <c r="S158" s="6" t="str">
        <f>IF($B158="","",(IF(Atempts!S158="","",((HLOOKUP(S$1,'Assist Tables'!$B$1:$AY$2,2,0))-((Atempts!S158-1)*10)))))</f>
        <v/>
      </c>
      <c r="T158" s="6" t="str">
        <f>IF($B158="","",(IF(Atempts!T158="","",((HLOOKUP(T$1,'Assist Tables'!$B$1:$AY$2,2,0))-((Atempts!T158-1)*10)))))</f>
        <v/>
      </c>
      <c r="U158" s="6" t="str">
        <f>IF($B158="","",(IF(Atempts!U158="","",((HLOOKUP(U$1,'Assist Tables'!$B$1:$AY$2,2,0))-((Atempts!U158-1)*10)))))</f>
        <v/>
      </c>
      <c r="V158" s="6" t="str">
        <f>IF($B158="","",(IF(Atempts!V158="","",((HLOOKUP(V$1,'Assist Tables'!$B$1:$AY$2,2,0))-((Atempts!V158-1)*10)))))</f>
        <v/>
      </c>
      <c r="W158" s="6" t="str">
        <f>IF($B158="","",(IF(Atempts!W158="","",((HLOOKUP(W$1,'Assist Tables'!$B$1:$AY$2,2,0))-((Atempts!W158-1)*10)))))</f>
        <v/>
      </c>
      <c r="X158" s="6" t="str">
        <f>IF($B158="","",(IF(Atempts!X158="","",((HLOOKUP(X$1,'Assist Tables'!$B$1:$AY$2,2,0))-((Atempts!X158-1)*10)))))</f>
        <v/>
      </c>
      <c r="Y158" s="6" t="str">
        <f>IF($B158="","",(IF(Atempts!Y158="","",((HLOOKUP(Y$1,'Assist Tables'!$B$1:$AY$2,2,0))-((Atempts!Y158-1)*10)))))</f>
        <v/>
      </c>
      <c r="Z158" s="6" t="str">
        <f>IF($B158="","",(IF(Atempts!Z158="","",((HLOOKUP(Z$1,'Assist Tables'!$B$1:$AY$2,2,0))-((Atempts!Z158-1)*10)))))</f>
        <v/>
      </c>
      <c r="AA158" s="6" t="str">
        <f>IF($B158="","",(IF(Atempts!AA158="","",((HLOOKUP(AA$1,'Assist Tables'!$B$1:$AY$2,2,0))-((Atempts!AA158-1)*10)))))</f>
        <v/>
      </c>
      <c r="AB158" s="6" t="str">
        <f>IF($B158="","",(IF(Atempts!AB158="","",((HLOOKUP(AB$1,'Assist Tables'!$B$1:$AY$2,2,0))-((Atempts!AB158-1)*10)))))</f>
        <v/>
      </c>
      <c r="AC158" s="6" t="str">
        <f>IF($B158="","",(IF(Atempts!AC158="","",((HLOOKUP(AC$1,'Assist Tables'!$B$1:$AY$2,2,0))-((Atempts!AC158-1)*10)))))</f>
        <v/>
      </c>
      <c r="AD158" s="6" t="str">
        <f>IF($B158="","",(IF(Atempts!AD158="","",((HLOOKUP(AD$1,'Assist Tables'!$B$1:$AY$2,2,0))-((Atempts!AD158-1)*10)))))</f>
        <v/>
      </c>
      <c r="AE158" s="6" t="str">
        <f>IF($B158="","",(IF(Atempts!AE158="","",((HLOOKUP(AE$1,'Assist Tables'!$B$1:$AY$2,2,0))-((Atempts!AE158-1)*10)))))</f>
        <v/>
      </c>
      <c r="AF158" s="6" t="str">
        <f>IF($B158="","",(IF(Atempts!AF158="","",((HLOOKUP(AF$1,'Assist Tables'!$B$1:$AY$2,2,0))-((Atempts!AF158-1)*10)))))</f>
        <v/>
      </c>
      <c r="AG158" s="6" t="str">
        <f>IF($B158="","",(IF(Atempts!AG158="","",((HLOOKUP(AG$1,'Assist Tables'!$B$1:$AY$2,2,0))-((Atempts!AG158-1)*10)))))</f>
        <v/>
      </c>
      <c r="AH158" s="6" t="str">
        <f>IF($B158="","",(IF(Atempts!AH158="","",((HLOOKUP(AH$1,'Assist Tables'!$B$1:$AY$2,2,0))-((Atempts!AH158-1)*10)))))</f>
        <v/>
      </c>
      <c r="AI158" s="6" t="str">
        <f>IF($B158="","",(IF(Atempts!AI158="","",((HLOOKUP(AI$1,'Assist Tables'!$B$1:$AY$2,2,0))-((Atempts!AI158-1)*10)))))</f>
        <v/>
      </c>
      <c r="AJ158" s="6" t="str">
        <f>IF($B158="","",(IF(Atempts!AJ158="","",((HLOOKUP(AJ$1,'Assist Tables'!$B$1:$AY$2,2,0))-((Atempts!AJ158-1)*10)))))</f>
        <v/>
      </c>
      <c r="AK158" s="6" t="str">
        <f>IF($B158="","",(IF(Atempts!AK158="","",((HLOOKUP(AK$1,'Assist Tables'!$B$1:$AY$2,2,0))-((Atempts!AK158-1)*10)))))</f>
        <v/>
      </c>
      <c r="AL158" s="6" t="str">
        <f>IF($B158="","",(IF(Atempts!AL158="","",((HLOOKUP(AL$1,'Assist Tables'!$B$1:$AY$2,2,0))-((Atempts!AL158-1)*10)))))</f>
        <v/>
      </c>
      <c r="AM158" s="6" t="str">
        <f>IF($B158="","",(IF(Atempts!AM158="","",((HLOOKUP(AM$1,'Assist Tables'!$B$1:$AY$2,2,0))-((Atempts!AM158-1)*10)))))</f>
        <v/>
      </c>
      <c r="AN158" s="6" t="str">
        <f>IF($B158="","",(IF(Atempts!AN158="","",((HLOOKUP(AN$1,'Assist Tables'!$B$1:$AY$2,2,0))-((Atempts!AN158-1)*10)))))</f>
        <v/>
      </c>
      <c r="AO158" s="6" t="str">
        <f>IF($B158="","",(IF(Atempts!AO158="","",((HLOOKUP(AO$1,'Assist Tables'!$B$1:$AY$2,2,0))-((Atempts!AO158-1)*10)))))</f>
        <v/>
      </c>
      <c r="AP158" s="6" t="str">
        <f>IF($B158="","",(IF(Atempts!AP158="","",((HLOOKUP(AP$1,'Assist Tables'!$B$1:$AY$2,2,0))-((Atempts!AP158-1)*10)))))</f>
        <v/>
      </c>
      <c r="AQ158" s="6" t="str">
        <f>IF($B158="","",(IF(Atempts!AQ158="","",((HLOOKUP(AQ$1,'Assist Tables'!$B$1:$AY$2,2,0))-((Atempts!AQ158-1)*10)))))</f>
        <v/>
      </c>
      <c r="AR158" s="6" t="str">
        <f>IF($B158="","",(IF(Atempts!AR158="","",((HLOOKUP(AR$1,'Assist Tables'!$B$1:$AY$2,2,0))-((Atempts!AR158-1)*10)))))</f>
        <v/>
      </c>
      <c r="AS158" s="6" t="str">
        <f>IF($B158="","",(IF(Atempts!AS158="","",((HLOOKUP(AS$1,'Assist Tables'!$B$1:$AY$2,2,0))-((Atempts!AS158-1)*10)))))</f>
        <v/>
      </c>
      <c r="AT158" s="6" t="str">
        <f>IF($B158="","",(IF(Atempts!AT158="","",((HLOOKUP(AT$1,'Assist Tables'!$B$1:$AY$2,2,0))-((Atempts!AT158-1)*10)))))</f>
        <v/>
      </c>
      <c r="AU158" s="6" t="str">
        <f>IF($B158="","",(IF(Atempts!AU158="","",((HLOOKUP(AU$1,'Assist Tables'!$B$1:$AY$2,2,0))-((Atempts!AU158-1)*10)))))</f>
        <v/>
      </c>
      <c r="AV158" s="6" t="str">
        <f>IF($B158="","",(IF(Atempts!AV158="","",((HLOOKUP(AV$1,'Assist Tables'!$B$1:$AY$2,2,0))-((Atempts!AV158-1)*10)))))</f>
        <v/>
      </c>
      <c r="AW158" s="6" t="str">
        <f>IF($B158="","",(IF(Atempts!AW158="","",((HLOOKUP(AW$1,'Assist Tables'!$B$1:$AY$2,2,0))-((Atempts!AW158-1)*10)))))</f>
        <v/>
      </c>
      <c r="AX158" s="6" t="str">
        <f>IF($B158="","",(IF(Atempts!AX158="","",((HLOOKUP(AX$1,'Assist Tables'!$B$1:$AY$2,2,0))-((Atempts!AX158-1)*10)))))</f>
        <v/>
      </c>
      <c r="AY158" s="6" t="str">
        <f>IF($B158="","",(IF(Atempts!AY158="","",((HLOOKUP(AY$1,'Assist Tables'!$B$1:$AY$2,2,0))-((Atempts!AY158-1)*10)))))</f>
        <v/>
      </c>
      <c r="AZ158" s="6" t="str">
        <f>IF($B158="","",(IF(Atempts!AZ158="","",((HLOOKUP(AZ$1,'Assist Tables'!$B$1:$AY$2,2,0))-((Atempts!AZ158-1)*10)))))</f>
        <v/>
      </c>
      <c r="BA158" s="2"/>
    </row>
    <row r="159" spans="1:53" ht="14.25" customHeight="1" x14ac:dyDescent="0.25">
      <c r="A159" s="19" t="str">
        <f>IF(Competitors!A159="","",Competitors!A159)</f>
        <v/>
      </c>
      <c r="B159" s="25" t="str">
        <f>IF(Competitors!B159=0,"",Competitors!B159)</f>
        <v/>
      </c>
      <c r="C159" s="6" t="str">
        <f>IF($B159="","",(IF(Atempts!C159="","",((HLOOKUP(C$1,'Assist Tables'!$B$1:$AY$2,2,0))-((Atempts!C159-1)*10)))))</f>
        <v/>
      </c>
      <c r="D159" s="6" t="str">
        <f>IF($B159="","",(IF(Atempts!D159="","",((HLOOKUP(D$1,'Assist Tables'!$B$1:$AY$2,2,0))-((Atempts!D159-1)*10)))))</f>
        <v/>
      </c>
      <c r="E159" s="6" t="str">
        <f>IF($B159="","",(IF(Atempts!E159="","",((HLOOKUP(E$1,'Assist Tables'!$B$1:$AY$2,2,0))-((Atempts!E159-1)*10)))))</f>
        <v/>
      </c>
      <c r="F159" s="6" t="str">
        <f>IF($B159="","",(IF(Atempts!F159="","",((HLOOKUP(F$1,'Assist Tables'!$B$1:$AY$2,2,0))-((Atempts!F159-1)*10)))))</f>
        <v/>
      </c>
      <c r="G159" s="6" t="str">
        <f>IF($B159="","",(IF(Atempts!G159="","",((HLOOKUP(G$1,'Assist Tables'!$B$1:$AY$2,2,0))-((Atempts!G159-1)*10)))))</f>
        <v/>
      </c>
      <c r="H159" s="6" t="str">
        <f>IF($B159="","",(IF(Atempts!H159="","",((HLOOKUP(H$1,'Assist Tables'!$B$1:$AY$2,2,0))-((Atempts!H159-1)*10)))))</f>
        <v/>
      </c>
      <c r="I159" s="6" t="str">
        <f>IF($B159="","",(IF(Atempts!I159="","",((HLOOKUP(I$1,'Assist Tables'!$B$1:$AY$2,2,0))-((Atempts!I159-1)*10)))))</f>
        <v/>
      </c>
      <c r="J159" s="6" t="str">
        <f>IF($B159="","",(IF(Atempts!J159="","",((HLOOKUP(J$1,'Assist Tables'!$B$1:$AY$2,2,0))-((Atempts!J159-1)*10)))))</f>
        <v/>
      </c>
      <c r="K159" s="6" t="str">
        <f>IF($B159="","",(IF(Atempts!K159="","",((HLOOKUP(K$1,'Assist Tables'!$B$1:$AY$2,2,0))-((Atempts!K159-1)*10)))))</f>
        <v/>
      </c>
      <c r="L159" s="6" t="str">
        <f>IF($B159="","",(IF(Atempts!L159="","",((HLOOKUP(L$1,'Assist Tables'!$B$1:$AY$2,2,0))-((Atempts!L159-1)*10)))))</f>
        <v/>
      </c>
      <c r="M159" s="6" t="str">
        <f>IF($B159="","",(IF(Atempts!M159="","",((HLOOKUP(M$1,'Assist Tables'!$B$1:$AY$2,2,0))-((Atempts!M159-1)*10)))))</f>
        <v/>
      </c>
      <c r="N159" s="6" t="str">
        <f>IF($B159="","",(IF(Atempts!N159="","",((HLOOKUP(N$1,'Assist Tables'!$B$1:$AY$2,2,0))-((Atempts!N159-1)*10)))))</f>
        <v/>
      </c>
      <c r="O159" s="6" t="str">
        <f>IF($B159="","",(IF(Atempts!O159="","",((HLOOKUP(O$1,'Assist Tables'!$B$1:$AY$2,2,0))-((Atempts!O159-1)*10)))))</f>
        <v/>
      </c>
      <c r="P159" s="6" t="str">
        <f>IF($B159="","",(IF(Atempts!P159="","",((HLOOKUP(P$1,'Assist Tables'!$B$1:$AY$2,2,0))-((Atempts!P159-1)*10)))))</f>
        <v/>
      </c>
      <c r="Q159" s="6" t="str">
        <f>IF($B159="","",(IF(Atempts!Q159="","",((HLOOKUP(Q$1,'Assist Tables'!$B$1:$AY$2,2,0))-((Atempts!Q159-1)*10)))))</f>
        <v/>
      </c>
      <c r="R159" s="6" t="str">
        <f>IF($B159="","",(IF(Atempts!R159="","",((HLOOKUP(R$1,'Assist Tables'!$B$1:$AY$2,2,0))-((Atempts!R159-1)*10)))))</f>
        <v/>
      </c>
      <c r="S159" s="6" t="str">
        <f>IF($B159="","",(IF(Atempts!S159="","",((HLOOKUP(S$1,'Assist Tables'!$B$1:$AY$2,2,0))-((Atempts!S159-1)*10)))))</f>
        <v/>
      </c>
      <c r="T159" s="6" t="str">
        <f>IF($B159="","",(IF(Atempts!T159="","",((HLOOKUP(T$1,'Assist Tables'!$B$1:$AY$2,2,0))-((Atempts!T159-1)*10)))))</f>
        <v/>
      </c>
      <c r="U159" s="6" t="str">
        <f>IF($B159="","",(IF(Atempts!U159="","",((HLOOKUP(U$1,'Assist Tables'!$B$1:$AY$2,2,0))-((Atempts!U159-1)*10)))))</f>
        <v/>
      </c>
      <c r="V159" s="6" t="str">
        <f>IF($B159="","",(IF(Atempts!V159="","",((HLOOKUP(V$1,'Assist Tables'!$B$1:$AY$2,2,0))-((Atempts!V159-1)*10)))))</f>
        <v/>
      </c>
      <c r="W159" s="6" t="str">
        <f>IF($B159="","",(IF(Atempts!W159="","",((HLOOKUP(W$1,'Assist Tables'!$B$1:$AY$2,2,0))-((Atempts!W159-1)*10)))))</f>
        <v/>
      </c>
      <c r="X159" s="6" t="str">
        <f>IF($B159="","",(IF(Atempts!X159="","",((HLOOKUP(X$1,'Assist Tables'!$B$1:$AY$2,2,0))-((Atempts!X159-1)*10)))))</f>
        <v/>
      </c>
      <c r="Y159" s="6" t="str">
        <f>IF($B159="","",(IF(Atempts!Y159="","",((HLOOKUP(Y$1,'Assist Tables'!$B$1:$AY$2,2,0))-((Atempts!Y159-1)*10)))))</f>
        <v/>
      </c>
      <c r="Z159" s="6" t="str">
        <f>IF($B159="","",(IF(Atempts!Z159="","",((HLOOKUP(Z$1,'Assist Tables'!$B$1:$AY$2,2,0))-((Atempts!Z159-1)*10)))))</f>
        <v/>
      </c>
      <c r="AA159" s="6" t="str">
        <f>IF($B159="","",(IF(Atempts!AA159="","",((HLOOKUP(AA$1,'Assist Tables'!$B$1:$AY$2,2,0))-((Atempts!AA159-1)*10)))))</f>
        <v/>
      </c>
      <c r="AB159" s="6" t="str">
        <f>IF($B159="","",(IF(Atempts!AB159="","",((HLOOKUP(AB$1,'Assist Tables'!$B$1:$AY$2,2,0))-((Atempts!AB159-1)*10)))))</f>
        <v/>
      </c>
      <c r="AC159" s="6" t="str">
        <f>IF($B159="","",(IF(Atempts!AC159="","",((HLOOKUP(AC$1,'Assist Tables'!$B$1:$AY$2,2,0))-((Atempts!AC159-1)*10)))))</f>
        <v/>
      </c>
      <c r="AD159" s="6" t="str">
        <f>IF($B159="","",(IF(Atempts!AD159="","",((HLOOKUP(AD$1,'Assist Tables'!$B$1:$AY$2,2,0))-((Atempts!AD159-1)*10)))))</f>
        <v/>
      </c>
      <c r="AE159" s="6" t="str">
        <f>IF($B159="","",(IF(Atempts!AE159="","",((HLOOKUP(AE$1,'Assist Tables'!$B$1:$AY$2,2,0))-((Atempts!AE159-1)*10)))))</f>
        <v/>
      </c>
      <c r="AF159" s="6" t="str">
        <f>IF($B159="","",(IF(Atempts!AF159="","",((HLOOKUP(AF$1,'Assist Tables'!$B$1:$AY$2,2,0))-((Atempts!AF159-1)*10)))))</f>
        <v/>
      </c>
      <c r="AG159" s="6" t="str">
        <f>IF($B159="","",(IF(Atempts!AG159="","",((HLOOKUP(AG$1,'Assist Tables'!$B$1:$AY$2,2,0))-((Atempts!AG159-1)*10)))))</f>
        <v/>
      </c>
      <c r="AH159" s="6" t="str">
        <f>IF($B159="","",(IF(Atempts!AH159="","",((HLOOKUP(AH$1,'Assist Tables'!$B$1:$AY$2,2,0))-((Atempts!AH159-1)*10)))))</f>
        <v/>
      </c>
      <c r="AI159" s="6" t="str">
        <f>IF($B159="","",(IF(Atempts!AI159="","",((HLOOKUP(AI$1,'Assist Tables'!$B$1:$AY$2,2,0))-((Atempts!AI159-1)*10)))))</f>
        <v/>
      </c>
      <c r="AJ159" s="6" t="str">
        <f>IF($B159="","",(IF(Atempts!AJ159="","",((HLOOKUP(AJ$1,'Assist Tables'!$B$1:$AY$2,2,0))-((Atempts!AJ159-1)*10)))))</f>
        <v/>
      </c>
      <c r="AK159" s="6" t="str">
        <f>IF($B159="","",(IF(Atempts!AK159="","",((HLOOKUP(AK$1,'Assist Tables'!$B$1:$AY$2,2,0))-((Atempts!AK159-1)*10)))))</f>
        <v/>
      </c>
      <c r="AL159" s="6" t="str">
        <f>IF($B159="","",(IF(Atempts!AL159="","",((HLOOKUP(AL$1,'Assist Tables'!$B$1:$AY$2,2,0))-((Atempts!AL159-1)*10)))))</f>
        <v/>
      </c>
      <c r="AM159" s="6" t="str">
        <f>IF($B159="","",(IF(Atempts!AM159="","",((HLOOKUP(AM$1,'Assist Tables'!$B$1:$AY$2,2,0))-((Atempts!AM159-1)*10)))))</f>
        <v/>
      </c>
      <c r="AN159" s="6" t="str">
        <f>IF($B159="","",(IF(Atempts!AN159="","",((HLOOKUP(AN$1,'Assist Tables'!$B$1:$AY$2,2,0))-((Atempts!AN159-1)*10)))))</f>
        <v/>
      </c>
      <c r="AO159" s="6" t="str">
        <f>IF($B159="","",(IF(Atempts!AO159="","",((HLOOKUP(AO$1,'Assist Tables'!$B$1:$AY$2,2,0))-((Atempts!AO159-1)*10)))))</f>
        <v/>
      </c>
      <c r="AP159" s="6" t="str">
        <f>IF($B159="","",(IF(Atempts!AP159="","",((HLOOKUP(AP$1,'Assist Tables'!$B$1:$AY$2,2,0))-((Atempts!AP159-1)*10)))))</f>
        <v/>
      </c>
      <c r="AQ159" s="6" t="str">
        <f>IF($B159="","",(IF(Atempts!AQ159="","",((HLOOKUP(AQ$1,'Assist Tables'!$B$1:$AY$2,2,0))-((Atempts!AQ159-1)*10)))))</f>
        <v/>
      </c>
      <c r="AR159" s="6" t="str">
        <f>IF($B159="","",(IF(Atempts!AR159="","",((HLOOKUP(AR$1,'Assist Tables'!$B$1:$AY$2,2,0))-((Atempts!AR159-1)*10)))))</f>
        <v/>
      </c>
      <c r="AS159" s="6" t="str">
        <f>IF($B159="","",(IF(Atempts!AS159="","",((HLOOKUP(AS$1,'Assist Tables'!$B$1:$AY$2,2,0))-((Atempts!AS159-1)*10)))))</f>
        <v/>
      </c>
      <c r="AT159" s="6" t="str">
        <f>IF($B159="","",(IF(Atempts!AT159="","",((HLOOKUP(AT$1,'Assist Tables'!$B$1:$AY$2,2,0))-((Atempts!AT159-1)*10)))))</f>
        <v/>
      </c>
      <c r="AU159" s="6" t="str">
        <f>IF($B159="","",(IF(Atempts!AU159="","",((HLOOKUP(AU$1,'Assist Tables'!$B$1:$AY$2,2,0))-((Atempts!AU159-1)*10)))))</f>
        <v/>
      </c>
      <c r="AV159" s="6" t="str">
        <f>IF($B159="","",(IF(Atempts!AV159="","",((HLOOKUP(AV$1,'Assist Tables'!$B$1:$AY$2,2,0))-((Atempts!AV159-1)*10)))))</f>
        <v/>
      </c>
      <c r="AW159" s="6" t="str">
        <f>IF($B159="","",(IF(Atempts!AW159="","",((HLOOKUP(AW$1,'Assist Tables'!$B$1:$AY$2,2,0))-((Atempts!AW159-1)*10)))))</f>
        <v/>
      </c>
      <c r="AX159" s="6" t="str">
        <f>IF($B159="","",(IF(Atempts!AX159="","",((HLOOKUP(AX$1,'Assist Tables'!$B$1:$AY$2,2,0))-((Atempts!AX159-1)*10)))))</f>
        <v/>
      </c>
      <c r="AY159" s="6" t="str">
        <f>IF($B159="","",(IF(Atempts!AY159="","",((HLOOKUP(AY$1,'Assist Tables'!$B$1:$AY$2,2,0))-((Atempts!AY159-1)*10)))))</f>
        <v/>
      </c>
      <c r="AZ159" s="6" t="str">
        <f>IF($B159="","",(IF(Atempts!AZ159="","",((HLOOKUP(AZ$1,'Assist Tables'!$B$1:$AY$2,2,0))-((Atempts!AZ159-1)*10)))))</f>
        <v/>
      </c>
      <c r="BA159" s="2"/>
    </row>
    <row r="160" spans="1:53" ht="14.25" customHeight="1" x14ac:dyDescent="0.25">
      <c r="A160" s="19" t="str">
        <f>IF(Competitors!A160="","",Competitors!A160)</f>
        <v/>
      </c>
      <c r="B160" s="25" t="str">
        <f>IF(Competitors!B160=0,"",Competitors!B160)</f>
        <v/>
      </c>
      <c r="C160" s="6" t="str">
        <f>IF($B160="","",(IF(Atempts!C160="","",((HLOOKUP(C$1,'Assist Tables'!$B$1:$AY$2,2,0))-((Atempts!C160-1)*10)))))</f>
        <v/>
      </c>
      <c r="D160" s="6" t="str">
        <f>IF($B160="","",(IF(Atempts!D160="","",((HLOOKUP(D$1,'Assist Tables'!$B$1:$AY$2,2,0))-((Atempts!D160-1)*10)))))</f>
        <v/>
      </c>
      <c r="E160" s="6" t="str">
        <f>IF($B160="","",(IF(Atempts!E160="","",((HLOOKUP(E$1,'Assist Tables'!$B$1:$AY$2,2,0))-((Atempts!E160-1)*10)))))</f>
        <v/>
      </c>
      <c r="F160" s="6" t="str">
        <f>IF($B160="","",(IF(Atempts!F160="","",((HLOOKUP(F$1,'Assist Tables'!$B$1:$AY$2,2,0))-((Atempts!F160-1)*10)))))</f>
        <v/>
      </c>
      <c r="G160" s="6" t="str">
        <f>IF($B160="","",(IF(Atempts!G160="","",((HLOOKUP(G$1,'Assist Tables'!$B$1:$AY$2,2,0))-((Atempts!G160-1)*10)))))</f>
        <v/>
      </c>
      <c r="H160" s="6" t="str">
        <f>IF($B160="","",(IF(Atempts!H160="","",((HLOOKUP(H$1,'Assist Tables'!$B$1:$AY$2,2,0))-((Atempts!H160-1)*10)))))</f>
        <v/>
      </c>
      <c r="I160" s="6" t="str">
        <f>IF($B160="","",(IF(Atempts!I160="","",((HLOOKUP(I$1,'Assist Tables'!$B$1:$AY$2,2,0))-((Atempts!I160-1)*10)))))</f>
        <v/>
      </c>
      <c r="J160" s="6" t="str">
        <f>IF($B160="","",(IF(Atempts!J160="","",((HLOOKUP(J$1,'Assist Tables'!$B$1:$AY$2,2,0))-((Atempts!J160-1)*10)))))</f>
        <v/>
      </c>
      <c r="K160" s="6" t="str">
        <f>IF($B160="","",(IF(Atempts!K160="","",((HLOOKUP(K$1,'Assist Tables'!$B$1:$AY$2,2,0))-((Atempts!K160-1)*10)))))</f>
        <v/>
      </c>
      <c r="L160" s="6" t="str">
        <f>IF($B160="","",(IF(Atempts!L160="","",((HLOOKUP(L$1,'Assist Tables'!$B$1:$AY$2,2,0))-((Atempts!L160-1)*10)))))</f>
        <v/>
      </c>
      <c r="M160" s="6" t="str">
        <f>IF($B160="","",(IF(Atempts!M160="","",((HLOOKUP(M$1,'Assist Tables'!$B$1:$AY$2,2,0))-((Atempts!M160-1)*10)))))</f>
        <v/>
      </c>
      <c r="N160" s="6" t="str">
        <f>IF($B160="","",(IF(Atempts!N160="","",((HLOOKUP(N$1,'Assist Tables'!$B$1:$AY$2,2,0))-((Atempts!N160-1)*10)))))</f>
        <v/>
      </c>
      <c r="O160" s="6" t="str">
        <f>IF($B160="","",(IF(Atempts!O160="","",((HLOOKUP(O$1,'Assist Tables'!$B$1:$AY$2,2,0))-((Atempts!O160-1)*10)))))</f>
        <v/>
      </c>
      <c r="P160" s="6" t="str">
        <f>IF($B160="","",(IF(Atempts!P160="","",((HLOOKUP(P$1,'Assist Tables'!$B$1:$AY$2,2,0))-((Atempts!P160-1)*10)))))</f>
        <v/>
      </c>
      <c r="Q160" s="6" t="str">
        <f>IF($B160="","",(IF(Atempts!Q160="","",((HLOOKUP(Q$1,'Assist Tables'!$B$1:$AY$2,2,0))-((Atempts!Q160-1)*10)))))</f>
        <v/>
      </c>
      <c r="R160" s="6" t="str">
        <f>IF($B160="","",(IF(Atempts!R160="","",((HLOOKUP(R$1,'Assist Tables'!$B$1:$AY$2,2,0))-((Atempts!R160-1)*10)))))</f>
        <v/>
      </c>
      <c r="S160" s="6" t="str">
        <f>IF($B160="","",(IF(Atempts!S160="","",((HLOOKUP(S$1,'Assist Tables'!$B$1:$AY$2,2,0))-((Atempts!S160-1)*10)))))</f>
        <v/>
      </c>
      <c r="T160" s="6" t="str">
        <f>IF($B160="","",(IF(Atempts!T160="","",((HLOOKUP(T$1,'Assist Tables'!$B$1:$AY$2,2,0))-((Atempts!T160-1)*10)))))</f>
        <v/>
      </c>
      <c r="U160" s="6" t="str">
        <f>IF($B160="","",(IF(Atempts!U160="","",((HLOOKUP(U$1,'Assist Tables'!$B$1:$AY$2,2,0))-((Atempts!U160-1)*10)))))</f>
        <v/>
      </c>
      <c r="V160" s="6" t="str">
        <f>IF($B160="","",(IF(Atempts!V160="","",((HLOOKUP(V$1,'Assist Tables'!$B$1:$AY$2,2,0))-((Atempts!V160-1)*10)))))</f>
        <v/>
      </c>
      <c r="W160" s="6" t="str">
        <f>IF($B160="","",(IF(Atempts!W160="","",((HLOOKUP(W$1,'Assist Tables'!$B$1:$AY$2,2,0))-((Atempts!W160-1)*10)))))</f>
        <v/>
      </c>
      <c r="X160" s="6" t="str">
        <f>IF($B160="","",(IF(Atempts!X160="","",((HLOOKUP(X$1,'Assist Tables'!$B$1:$AY$2,2,0))-((Atempts!X160-1)*10)))))</f>
        <v/>
      </c>
      <c r="Y160" s="6" t="str">
        <f>IF($B160="","",(IF(Atempts!Y160="","",((HLOOKUP(Y$1,'Assist Tables'!$B$1:$AY$2,2,0))-((Atempts!Y160-1)*10)))))</f>
        <v/>
      </c>
      <c r="Z160" s="6" t="str">
        <f>IF($B160="","",(IF(Atempts!Z160="","",((HLOOKUP(Z$1,'Assist Tables'!$B$1:$AY$2,2,0))-((Atempts!Z160-1)*10)))))</f>
        <v/>
      </c>
      <c r="AA160" s="6" t="str">
        <f>IF($B160="","",(IF(Atempts!AA160="","",((HLOOKUP(AA$1,'Assist Tables'!$B$1:$AY$2,2,0))-((Atempts!AA160-1)*10)))))</f>
        <v/>
      </c>
      <c r="AB160" s="6" t="str">
        <f>IF($B160="","",(IF(Atempts!AB160="","",((HLOOKUP(AB$1,'Assist Tables'!$B$1:$AY$2,2,0))-((Atempts!AB160-1)*10)))))</f>
        <v/>
      </c>
      <c r="AC160" s="6" t="str">
        <f>IF($B160="","",(IF(Atempts!AC160="","",((HLOOKUP(AC$1,'Assist Tables'!$B$1:$AY$2,2,0))-((Atempts!AC160-1)*10)))))</f>
        <v/>
      </c>
      <c r="AD160" s="6" t="str">
        <f>IF($B160="","",(IF(Atempts!AD160="","",((HLOOKUP(AD$1,'Assist Tables'!$B$1:$AY$2,2,0))-((Atempts!AD160-1)*10)))))</f>
        <v/>
      </c>
      <c r="AE160" s="6" t="str">
        <f>IF($B160="","",(IF(Atempts!AE160="","",((HLOOKUP(AE$1,'Assist Tables'!$B$1:$AY$2,2,0))-((Atempts!AE160-1)*10)))))</f>
        <v/>
      </c>
      <c r="AF160" s="6" t="str">
        <f>IF($B160="","",(IF(Atempts!AF160="","",((HLOOKUP(AF$1,'Assist Tables'!$B$1:$AY$2,2,0))-((Atempts!AF160-1)*10)))))</f>
        <v/>
      </c>
      <c r="AG160" s="6" t="str">
        <f>IF($B160="","",(IF(Atempts!AG160="","",((HLOOKUP(AG$1,'Assist Tables'!$B$1:$AY$2,2,0))-((Atempts!AG160-1)*10)))))</f>
        <v/>
      </c>
      <c r="AH160" s="6" t="str">
        <f>IF($B160="","",(IF(Atempts!AH160="","",((HLOOKUP(AH$1,'Assist Tables'!$B$1:$AY$2,2,0))-((Atempts!AH160-1)*10)))))</f>
        <v/>
      </c>
      <c r="AI160" s="6" t="str">
        <f>IF($B160="","",(IF(Atempts!AI160="","",((HLOOKUP(AI$1,'Assist Tables'!$B$1:$AY$2,2,0))-((Atempts!AI160-1)*10)))))</f>
        <v/>
      </c>
      <c r="AJ160" s="6" t="str">
        <f>IF($B160="","",(IF(Atempts!AJ160="","",((HLOOKUP(AJ$1,'Assist Tables'!$B$1:$AY$2,2,0))-((Atempts!AJ160-1)*10)))))</f>
        <v/>
      </c>
      <c r="AK160" s="6" t="str">
        <f>IF($B160="","",(IF(Atempts!AK160="","",((HLOOKUP(AK$1,'Assist Tables'!$B$1:$AY$2,2,0))-((Atempts!AK160-1)*10)))))</f>
        <v/>
      </c>
      <c r="AL160" s="6" t="str">
        <f>IF($B160="","",(IF(Atempts!AL160="","",((HLOOKUP(AL$1,'Assist Tables'!$B$1:$AY$2,2,0))-((Atempts!AL160-1)*10)))))</f>
        <v/>
      </c>
      <c r="AM160" s="6" t="str">
        <f>IF($B160="","",(IF(Atempts!AM160="","",((HLOOKUP(AM$1,'Assist Tables'!$B$1:$AY$2,2,0))-((Atempts!AM160-1)*10)))))</f>
        <v/>
      </c>
      <c r="AN160" s="6" t="str">
        <f>IF($B160="","",(IF(Atempts!AN160="","",((HLOOKUP(AN$1,'Assist Tables'!$B$1:$AY$2,2,0))-((Atempts!AN160-1)*10)))))</f>
        <v/>
      </c>
      <c r="AO160" s="6" t="str">
        <f>IF($B160="","",(IF(Atempts!AO160="","",((HLOOKUP(AO$1,'Assist Tables'!$B$1:$AY$2,2,0))-((Atempts!AO160-1)*10)))))</f>
        <v/>
      </c>
      <c r="AP160" s="6" t="str">
        <f>IF($B160="","",(IF(Atempts!AP160="","",((HLOOKUP(AP$1,'Assist Tables'!$B$1:$AY$2,2,0))-((Atempts!AP160-1)*10)))))</f>
        <v/>
      </c>
      <c r="AQ160" s="6" t="str">
        <f>IF($B160="","",(IF(Atempts!AQ160="","",((HLOOKUP(AQ$1,'Assist Tables'!$B$1:$AY$2,2,0))-((Atempts!AQ160-1)*10)))))</f>
        <v/>
      </c>
      <c r="AR160" s="6" t="str">
        <f>IF($B160="","",(IF(Atempts!AR160="","",((HLOOKUP(AR$1,'Assist Tables'!$B$1:$AY$2,2,0))-((Atempts!AR160-1)*10)))))</f>
        <v/>
      </c>
      <c r="AS160" s="6" t="str">
        <f>IF($B160="","",(IF(Atempts!AS160="","",((HLOOKUP(AS$1,'Assist Tables'!$B$1:$AY$2,2,0))-((Atempts!AS160-1)*10)))))</f>
        <v/>
      </c>
      <c r="AT160" s="6" t="str">
        <f>IF($B160="","",(IF(Atempts!AT160="","",((HLOOKUP(AT$1,'Assist Tables'!$B$1:$AY$2,2,0))-((Atempts!AT160-1)*10)))))</f>
        <v/>
      </c>
      <c r="AU160" s="6" t="str">
        <f>IF($B160="","",(IF(Atempts!AU160="","",((HLOOKUP(AU$1,'Assist Tables'!$B$1:$AY$2,2,0))-((Atempts!AU160-1)*10)))))</f>
        <v/>
      </c>
      <c r="AV160" s="6" t="str">
        <f>IF($B160="","",(IF(Atempts!AV160="","",((HLOOKUP(AV$1,'Assist Tables'!$B$1:$AY$2,2,0))-((Atempts!AV160-1)*10)))))</f>
        <v/>
      </c>
      <c r="AW160" s="6" t="str">
        <f>IF($B160="","",(IF(Atempts!AW160="","",((HLOOKUP(AW$1,'Assist Tables'!$B$1:$AY$2,2,0))-((Atempts!AW160-1)*10)))))</f>
        <v/>
      </c>
      <c r="AX160" s="6" t="str">
        <f>IF($B160="","",(IF(Atempts!AX160="","",((HLOOKUP(AX$1,'Assist Tables'!$B$1:$AY$2,2,0))-((Atempts!AX160-1)*10)))))</f>
        <v/>
      </c>
      <c r="AY160" s="6" t="str">
        <f>IF($B160="","",(IF(Atempts!AY160="","",((HLOOKUP(AY$1,'Assist Tables'!$B$1:$AY$2,2,0))-((Atempts!AY160-1)*10)))))</f>
        <v/>
      </c>
      <c r="AZ160" s="6" t="str">
        <f>IF($B160="","",(IF(Atempts!AZ160="","",((HLOOKUP(AZ$1,'Assist Tables'!$B$1:$AY$2,2,0))-((Atempts!AZ160-1)*10)))))</f>
        <v/>
      </c>
      <c r="BA160" s="2"/>
    </row>
    <row r="161" spans="1:53" ht="14.25" customHeight="1" x14ac:dyDescent="0.25">
      <c r="A161" s="19" t="str">
        <f>IF(Competitors!A161="","",Competitors!A161)</f>
        <v/>
      </c>
      <c r="B161" s="25" t="str">
        <f>IF(Competitors!B161=0,"",Competitors!B161)</f>
        <v/>
      </c>
      <c r="C161" s="6" t="str">
        <f>IF($B161="","",(IF(Atempts!C161="","",((HLOOKUP(C$1,'Assist Tables'!$B$1:$AY$2,2,0))-((Atempts!C161-1)*10)))))</f>
        <v/>
      </c>
      <c r="D161" s="6" t="str">
        <f>IF($B161="","",(IF(Atempts!D161="","",((HLOOKUP(D$1,'Assist Tables'!$B$1:$AY$2,2,0))-((Atempts!D161-1)*10)))))</f>
        <v/>
      </c>
      <c r="E161" s="6" t="str">
        <f>IF($B161="","",(IF(Atempts!E161="","",((HLOOKUP(E$1,'Assist Tables'!$B$1:$AY$2,2,0))-((Atempts!E161-1)*10)))))</f>
        <v/>
      </c>
      <c r="F161" s="6" t="str">
        <f>IF($B161="","",(IF(Atempts!F161="","",((HLOOKUP(F$1,'Assist Tables'!$B$1:$AY$2,2,0))-((Atempts!F161-1)*10)))))</f>
        <v/>
      </c>
      <c r="G161" s="6" t="str">
        <f>IF($B161="","",(IF(Atempts!G161="","",((HLOOKUP(G$1,'Assist Tables'!$B$1:$AY$2,2,0))-((Atempts!G161-1)*10)))))</f>
        <v/>
      </c>
      <c r="H161" s="6" t="str">
        <f>IF($B161="","",(IF(Atempts!H161="","",((HLOOKUP(H$1,'Assist Tables'!$B$1:$AY$2,2,0))-((Atempts!H161-1)*10)))))</f>
        <v/>
      </c>
      <c r="I161" s="6" t="str">
        <f>IF($B161="","",(IF(Atempts!I161="","",((HLOOKUP(I$1,'Assist Tables'!$B$1:$AY$2,2,0))-((Atempts!I161-1)*10)))))</f>
        <v/>
      </c>
      <c r="J161" s="6" t="str">
        <f>IF($B161="","",(IF(Atempts!J161="","",((HLOOKUP(J$1,'Assist Tables'!$B$1:$AY$2,2,0))-((Atempts!J161-1)*10)))))</f>
        <v/>
      </c>
      <c r="K161" s="6" t="str">
        <f>IF($B161="","",(IF(Atempts!K161="","",((HLOOKUP(K$1,'Assist Tables'!$B$1:$AY$2,2,0))-((Atempts!K161-1)*10)))))</f>
        <v/>
      </c>
      <c r="L161" s="6" t="str">
        <f>IF($B161="","",(IF(Atempts!L161="","",((HLOOKUP(L$1,'Assist Tables'!$B$1:$AY$2,2,0))-((Atempts!L161-1)*10)))))</f>
        <v/>
      </c>
      <c r="M161" s="6" t="str">
        <f>IF($B161="","",(IF(Atempts!M161="","",((HLOOKUP(M$1,'Assist Tables'!$B$1:$AY$2,2,0))-((Atempts!M161-1)*10)))))</f>
        <v/>
      </c>
      <c r="N161" s="6" t="str">
        <f>IF($B161="","",(IF(Atempts!N161="","",((HLOOKUP(N$1,'Assist Tables'!$B$1:$AY$2,2,0))-((Atempts!N161-1)*10)))))</f>
        <v/>
      </c>
      <c r="O161" s="6" t="str">
        <f>IF($B161="","",(IF(Atempts!O161="","",((HLOOKUP(O$1,'Assist Tables'!$B$1:$AY$2,2,0))-((Atempts!O161-1)*10)))))</f>
        <v/>
      </c>
      <c r="P161" s="6" t="str">
        <f>IF($B161="","",(IF(Atempts!P161="","",((HLOOKUP(P$1,'Assist Tables'!$B$1:$AY$2,2,0))-((Atempts!P161-1)*10)))))</f>
        <v/>
      </c>
      <c r="Q161" s="6" t="str">
        <f>IF($B161="","",(IF(Atempts!Q161="","",((HLOOKUP(Q$1,'Assist Tables'!$B$1:$AY$2,2,0))-((Atempts!Q161-1)*10)))))</f>
        <v/>
      </c>
      <c r="R161" s="6" t="str">
        <f>IF($B161="","",(IF(Atempts!R161="","",((HLOOKUP(R$1,'Assist Tables'!$B$1:$AY$2,2,0))-((Atempts!R161-1)*10)))))</f>
        <v/>
      </c>
      <c r="S161" s="6" t="str">
        <f>IF($B161="","",(IF(Atempts!S161="","",((HLOOKUP(S$1,'Assist Tables'!$B$1:$AY$2,2,0))-((Atempts!S161-1)*10)))))</f>
        <v/>
      </c>
      <c r="T161" s="6" t="str">
        <f>IF($B161="","",(IF(Atempts!T161="","",((HLOOKUP(T$1,'Assist Tables'!$B$1:$AY$2,2,0))-((Atempts!T161-1)*10)))))</f>
        <v/>
      </c>
      <c r="U161" s="6" t="str">
        <f>IF($B161="","",(IF(Atempts!U161="","",((HLOOKUP(U$1,'Assist Tables'!$B$1:$AY$2,2,0))-((Atempts!U161-1)*10)))))</f>
        <v/>
      </c>
      <c r="V161" s="6" t="str">
        <f>IF($B161="","",(IF(Atempts!V161="","",((HLOOKUP(V$1,'Assist Tables'!$B$1:$AY$2,2,0))-((Atempts!V161-1)*10)))))</f>
        <v/>
      </c>
      <c r="W161" s="6" t="str">
        <f>IF($B161="","",(IF(Atempts!W161="","",((HLOOKUP(W$1,'Assist Tables'!$B$1:$AY$2,2,0))-((Atempts!W161-1)*10)))))</f>
        <v/>
      </c>
      <c r="X161" s="6" t="str">
        <f>IF($B161="","",(IF(Atempts!X161="","",((HLOOKUP(X$1,'Assist Tables'!$B$1:$AY$2,2,0))-((Atempts!X161-1)*10)))))</f>
        <v/>
      </c>
      <c r="Y161" s="6" t="str">
        <f>IF($B161="","",(IF(Atempts!Y161="","",((HLOOKUP(Y$1,'Assist Tables'!$B$1:$AY$2,2,0))-((Atempts!Y161-1)*10)))))</f>
        <v/>
      </c>
      <c r="Z161" s="6" t="str">
        <f>IF($B161="","",(IF(Atempts!Z161="","",((HLOOKUP(Z$1,'Assist Tables'!$B$1:$AY$2,2,0))-((Atempts!Z161-1)*10)))))</f>
        <v/>
      </c>
      <c r="AA161" s="6" t="str">
        <f>IF($B161="","",(IF(Atempts!AA161="","",((HLOOKUP(AA$1,'Assist Tables'!$B$1:$AY$2,2,0))-((Atempts!AA161-1)*10)))))</f>
        <v/>
      </c>
      <c r="AB161" s="6" t="str">
        <f>IF($B161="","",(IF(Atempts!AB161="","",((HLOOKUP(AB$1,'Assist Tables'!$B$1:$AY$2,2,0))-((Atempts!AB161-1)*10)))))</f>
        <v/>
      </c>
      <c r="AC161" s="6" t="str">
        <f>IF($B161="","",(IF(Atempts!AC161="","",((HLOOKUP(AC$1,'Assist Tables'!$B$1:$AY$2,2,0))-((Atempts!AC161-1)*10)))))</f>
        <v/>
      </c>
      <c r="AD161" s="6" t="str">
        <f>IF($B161="","",(IF(Atempts!AD161="","",((HLOOKUP(AD$1,'Assist Tables'!$B$1:$AY$2,2,0))-((Atempts!AD161-1)*10)))))</f>
        <v/>
      </c>
      <c r="AE161" s="6" t="str">
        <f>IF($B161="","",(IF(Atempts!AE161="","",((HLOOKUP(AE$1,'Assist Tables'!$B$1:$AY$2,2,0))-((Atempts!AE161-1)*10)))))</f>
        <v/>
      </c>
      <c r="AF161" s="6" t="str">
        <f>IF($B161="","",(IF(Atempts!AF161="","",((HLOOKUP(AF$1,'Assist Tables'!$B$1:$AY$2,2,0))-((Atempts!AF161-1)*10)))))</f>
        <v/>
      </c>
      <c r="AG161" s="6" t="str">
        <f>IF($B161="","",(IF(Atempts!AG161="","",((HLOOKUP(AG$1,'Assist Tables'!$B$1:$AY$2,2,0))-((Atempts!AG161-1)*10)))))</f>
        <v/>
      </c>
      <c r="AH161" s="6" t="str">
        <f>IF($B161="","",(IF(Atempts!AH161="","",((HLOOKUP(AH$1,'Assist Tables'!$B$1:$AY$2,2,0))-((Atempts!AH161-1)*10)))))</f>
        <v/>
      </c>
      <c r="AI161" s="6" t="str">
        <f>IF($B161="","",(IF(Atempts!AI161="","",((HLOOKUP(AI$1,'Assist Tables'!$B$1:$AY$2,2,0))-((Atempts!AI161-1)*10)))))</f>
        <v/>
      </c>
      <c r="AJ161" s="6" t="str">
        <f>IF($B161="","",(IF(Atempts!AJ161="","",((HLOOKUP(AJ$1,'Assist Tables'!$B$1:$AY$2,2,0))-((Atempts!AJ161-1)*10)))))</f>
        <v/>
      </c>
      <c r="AK161" s="6" t="str">
        <f>IF($B161="","",(IF(Atempts!AK161="","",((HLOOKUP(AK$1,'Assist Tables'!$B$1:$AY$2,2,0))-((Atempts!AK161-1)*10)))))</f>
        <v/>
      </c>
      <c r="AL161" s="6" t="str">
        <f>IF($B161="","",(IF(Atempts!AL161="","",((HLOOKUP(AL$1,'Assist Tables'!$B$1:$AY$2,2,0))-((Atempts!AL161-1)*10)))))</f>
        <v/>
      </c>
      <c r="AM161" s="6" t="str">
        <f>IF($B161="","",(IF(Atempts!AM161="","",((HLOOKUP(AM$1,'Assist Tables'!$B$1:$AY$2,2,0))-((Atempts!AM161-1)*10)))))</f>
        <v/>
      </c>
      <c r="AN161" s="6" t="str">
        <f>IF($B161="","",(IF(Atempts!AN161="","",((HLOOKUP(AN$1,'Assist Tables'!$B$1:$AY$2,2,0))-((Atempts!AN161-1)*10)))))</f>
        <v/>
      </c>
      <c r="AO161" s="6" t="str">
        <f>IF($B161="","",(IF(Atempts!AO161="","",((HLOOKUP(AO$1,'Assist Tables'!$B$1:$AY$2,2,0))-((Atempts!AO161-1)*10)))))</f>
        <v/>
      </c>
      <c r="AP161" s="6" t="str">
        <f>IF($B161="","",(IF(Atempts!AP161="","",((HLOOKUP(AP$1,'Assist Tables'!$B$1:$AY$2,2,0))-((Atempts!AP161-1)*10)))))</f>
        <v/>
      </c>
      <c r="AQ161" s="6" t="str">
        <f>IF($B161="","",(IF(Atempts!AQ161="","",((HLOOKUP(AQ$1,'Assist Tables'!$B$1:$AY$2,2,0))-((Atempts!AQ161-1)*10)))))</f>
        <v/>
      </c>
      <c r="AR161" s="6" t="str">
        <f>IF($B161="","",(IF(Atempts!AR161="","",((HLOOKUP(AR$1,'Assist Tables'!$B$1:$AY$2,2,0))-((Atempts!AR161-1)*10)))))</f>
        <v/>
      </c>
      <c r="AS161" s="6" t="str">
        <f>IF($B161="","",(IF(Atempts!AS161="","",((HLOOKUP(AS$1,'Assist Tables'!$B$1:$AY$2,2,0))-((Atempts!AS161-1)*10)))))</f>
        <v/>
      </c>
      <c r="AT161" s="6" t="str">
        <f>IF($B161="","",(IF(Atempts!AT161="","",((HLOOKUP(AT$1,'Assist Tables'!$B$1:$AY$2,2,0))-((Atempts!AT161-1)*10)))))</f>
        <v/>
      </c>
      <c r="AU161" s="6" t="str">
        <f>IF($B161="","",(IF(Atempts!AU161="","",((HLOOKUP(AU$1,'Assist Tables'!$B$1:$AY$2,2,0))-((Atempts!AU161-1)*10)))))</f>
        <v/>
      </c>
      <c r="AV161" s="6" t="str">
        <f>IF($B161="","",(IF(Atempts!AV161="","",((HLOOKUP(AV$1,'Assist Tables'!$B$1:$AY$2,2,0))-((Atempts!AV161-1)*10)))))</f>
        <v/>
      </c>
      <c r="AW161" s="6" t="str">
        <f>IF($B161="","",(IF(Atempts!AW161="","",((HLOOKUP(AW$1,'Assist Tables'!$B$1:$AY$2,2,0))-((Atempts!AW161-1)*10)))))</f>
        <v/>
      </c>
      <c r="AX161" s="6" t="str">
        <f>IF($B161="","",(IF(Atempts!AX161="","",((HLOOKUP(AX$1,'Assist Tables'!$B$1:$AY$2,2,0))-((Atempts!AX161-1)*10)))))</f>
        <v/>
      </c>
      <c r="AY161" s="6" t="str">
        <f>IF($B161="","",(IF(Atempts!AY161="","",((HLOOKUP(AY$1,'Assist Tables'!$B$1:$AY$2,2,0))-((Atempts!AY161-1)*10)))))</f>
        <v/>
      </c>
      <c r="AZ161" s="6" t="str">
        <f>IF($B161="","",(IF(Atempts!AZ161="","",((HLOOKUP(AZ$1,'Assist Tables'!$B$1:$AY$2,2,0))-((Atempts!AZ161-1)*10)))))</f>
        <v/>
      </c>
      <c r="BA161" s="2"/>
    </row>
    <row r="162" spans="1:53" ht="14.25" customHeight="1" x14ac:dyDescent="0.25">
      <c r="A162" s="19" t="str">
        <f>IF(Competitors!A162="","",Competitors!A162)</f>
        <v/>
      </c>
      <c r="B162" s="25" t="str">
        <f>IF(Competitors!B162=0,"",Competitors!B162)</f>
        <v/>
      </c>
      <c r="C162" s="6" t="str">
        <f>IF($B162="","",(IF(Atempts!C162="","",((HLOOKUP(C$1,'Assist Tables'!$B$1:$AY$2,2,0))-((Atempts!C162-1)*10)))))</f>
        <v/>
      </c>
      <c r="D162" s="6" t="str">
        <f>IF($B162="","",(IF(Atempts!D162="","",((HLOOKUP(D$1,'Assist Tables'!$B$1:$AY$2,2,0))-((Atempts!D162-1)*10)))))</f>
        <v/>
      </c>
      <c r="E162" s="6" t="str">
        <f>IF($B162="","",(IF(Atempts!E162="","",((HLOOKUP(E$1,'Assist Tables'!$B$1:$AY$2,2,0))-((Atempts!E162-1)*10)))))</f>
        <v/>
      </c>
      <c r="F162" s="6" t="str">
        <f>IF($B162="","",(IF(Atempts!F162="","",((HLOOKUP(F$1,'Assist Tables'!$B$1:$AY$2,2,0))-((Atempts!F162-1)*10)))))</f>
        <v/>
      </c>
      <c r="G162" s="6" t="str">
        <f>IF($B162="","",(IF(Atempts!G162="","",((HLOOKUP(G$1,'Assist Tables'!$B$1:$AY$2,2,0))-((Atempts!G162-1)*10)))))</f>
        <v/>
      </c>
      <c r="H162" s="6" t="str">
        <f>IF($B162="","",(IF(Atempts!H162="","",((HLOOKUP(H$1,'Assist Tables'!$B$1:$AY$2,2,0))-((Atempts!H162-1)*10)))))</f>
        <v/>
      </c>
      <c r="I162" s="6" t="str">
        <f>IF($B162="","",(IF(Atempts!I162="","",((HLOOKUP(I$1,'Assist Tables'!$B$1:$AY$2,2,0))-((Atempts!I162-1)*10)))))</f>
        <v/>
      </c>
      <c r="J162" s="6" t="str">
        <f>IF($B162="","",(IF(Atempts!J162="","",((HLOOKUP(J$1,'Assist Tables'!$B$1:$AY$2,2,0))-((Atempts!J162-1)*10)))))</f>
        <v/>
      </c>
      <c r="K162" s="6" t="str">
        <f>IF($B162="","",(IF(Atempts!K162="","",((HLOOKUP(K$1,'Assist Tables'!$B$1:$AY$2,2,0))-((Atempts!K162-1)*10)))))</f>
        <v/>
      </c>
      <c r="L162" s="6" t="str">
        <f>IF($B162="","",(IF(Atempts!L162="","",((HLOOKUP(L$1,'Assist Tables'!$B$1:$AY$2,2,0))-((Atempts!L162-1)*10)))))</f>
        <v/>
      </c>
      <c r="M162" s="6" t="str">
        <f>IF($B162="","",(IF(Atempts!M162="","",((HLOOKUP(M$1,'Assist Tables'!$B$1:$AY$2,2,0))-((Atempts!M162-1)*10)))))</f>
        <v/>
      </c>
      <c r="N162" s="6" t="str">
        <f>IF($B162="","",(IF(Atempts!N162="","",((HLOOKUP(N$1,'Assist Tables'!$B$1:$AY$2,2,0))-((Atempts!N162-1)*10)))))</f>
        <v/>
      </c>
      <c r="O162" s="6" t="str">
        <f>IF($B162="","",(IF(Atempts!O162="","",((HLOOKUP(O$1,'Assist Tables'!$B$1:$AY$2,2,0))-((Atempts!O162-1)*10)))))</f>
        <v/>
      </c>
      <c r="P162" s="6" t="str">
        <f>IF($B162="","",(IF(Atempts!P162="","",((HLOOKUP(P$1,'Assist Tables'!$B$1:$AY$2,2,0))-((Atempts!P162-1)*10)))))</f>
        <v/>
      </c>
      <c r="Q162" s="6" t="str">
        <f>IF($B162="","",(IF(Atempts!Q162="","",((HLOOKUP(Q$1,'Assist Tables'!$B$1:$AY$2,2,0))-((Atempts!Q162-1)*10)))))</f>
        <v/>
      </c>
      <c r="R162" s="6" t="str">
        <f>IF($B162="","",(IF(Atempts!R162="","",((HLOOKUP(R$1,'Assist Tables'!$B$1:$AY$2,2,0))-((Atempts!R162-1)*10)))))</f>
        <v/>
      </c>
      <c r="S162" s="6" t="str">
        <f>IF($B162="","",(IF(Atempts!S162="","",((HLOOKUP(S$1,'Assist Tables'!$B$1:$AY$2,2,0))-((Atempts!S162-1)*10)))))</f>
        <v/>
      </c>
      <c r="T162" s="6" t="str">
        <f>IF($B162="","",(IF(Atempts!T162="","",((HLOOKUP(T$1,'Assist Tables'!$B$1:$AY$2,2,0))-((Atempts!T162-1)*10)))))</f>
        <v/>
      </c>
      <c r="U162" s="6" t="str">
        <f>IF($B162="","",(IF(Atempts!U162="","",((HLOOKUP(U$1,'Assist Tables'!$B$1:$AY$2,2,0))-((Atempts!U162-1)*10)))))</f>
        <v/>
      </c>
      <c r="V162" s="6" t="str">
        <f>IF($B162="","",(IF(Atempts!V162="","",((HLOOKUP(V$1,'Assist Tables'!$B$1:$AY$2,2,0))-((Atempts!V162-1)*10)))))</f>
        <v/>
      </c>
      <c r="W162" s="6" t="str">
        <f>IF($B162="","",(IF(Atempts!W162="","",((HLOOKUP(W$1,'Assist Tables'!$B$1:$AY$2,2,0))-((Atempts!W162-1)*10)))))</f>
        <v/>
      </c>
      <c r="X162" s="6" t="str">
        <f>IF($B162="","",(IF(Atempts!X162="","",((HLOOKUP(X$1,'Assist Tables'!$B$1:$AY$2,2,0))-((Atempts!X162-1)*10)))))</f>
        <v/>
      </c>
      <c r="Y162" s="6" t="str">
        <f>IF($B162="","",(IF(Atempts!Y162="","",((HLOOKUP(Y$1,'Assist Tables'!$B$1:$AY$2,2,0))-((Atempts!Y162-1)*10)))))</f>
        <v/>
      </c>
      <c r="Z162" s="6" t="str">
        <f>IF($B162="","",(IF(Atempts!Z162="","",((HLOOKUP(Z$1,'Assist Tables'!$B$1:$AY$2,2,0))-((Atempts!Z162-1)*10)))))</f>
        <v/>
      </c>
      <c r="AA162" s="6" t="str">
        <f>IF($B162="","",(IF(Atempts!AA162="","",((HLOOKUP(AA$1,'Assist Tables'!$B$1:$AY$2,2,0))-((Atempts!AA162-1)*10)))))</f>
        <v/>
      </c>
      <c r="AB162" s="6" t="str">
        <f>IF($B162="","",(IF(Atempts!AB162="","",((HLOOKUP(AB$1,'Assist Tables'!$B$1:$AY$2,2,0))-((Atempts!AB162-1)*10)))))</f>
        <v/>
      </c>
      <c r="AC162" s="6" t="str">
        <f>IF($B162="","",(IF(Atempts!AC162="","",((HLOOKUP(AC$1,'Assist Tables'!$B$1:$AY$2,2,0))-((Atempts!AC162-1)*10)))))</f>
        <v/>
      </c>
      <c r="AD162" s="6" t="str">
        <f>IF($B162="","",(IF(Atempts!AD162="","",((HLOOKUP(AD$1,'Assist Tables'!$B$1:$AY$2,2,0))-((Atempts!AD162-1)*10)))))</f>
        <v/>
      </c>
      <c r="AE162" s="6" t="str">
        <f>IF($B162="","",(IF(Atempts!AE162="","",((HLOOKUP(AE$1,'Assist Tables'!$B$1:$AY$2,2,0))-((Atempts!AE162-1)*10)))))</f>
        <v/>
      </c>
      <c r="AF162" s="6" t="str">
        <f>IF($B162="","",(IF(Atempts!AF162="","",((HLOOKUP(AF$1,'Assist Tables'!$B$1:$AY$2,2,0))-((Atempts!AF162-1)*10)))))</f>
        <v/>
      </c>
      <c r="AG162" s="6" t="str">
        <f>IF($B162="","",(IF(Atempts!AG162="","",((HLOOKUP(AG$1,'Assist Tables'!$B$1:$AY$2,2,0))-((Atempts!AG162-1)*10)))))</f>
        <v/>
      </c>
      <c r="AH162" s="6" t="str">
        <f>IF($B162="","",(IF(Atempts!AH162="","",((HLOOKUP(AH$1,'Assist Tables'!$B$1:$AY$2,2,0))-((Atempts!AH162-1)*10)))))</f>
        <v/>
      </c>
      <c r="AI162" s="6" t="str">
        <f>IF($B162="","",(IF(Atempts!AI162="","",((HLOOKUP(AI$1,'Assist Tables'!$B$1:$AY$2,2,0))-((Atempts!AI162-1)*10)))))</f>
        <v/>
      </c>
      <c r="AJ162" s="6" t="str">
        <f>IF($B162="","",(IF(Atempts!AJ162="","",((HLOOKUP(AJ$1,'Assist Tables'!$B$1:$AY$2,2,0))-((Atempts!AJ162-1)*10)))))</f>
        <v/>
      </c>
      <c r="AK162" s="6" t="str">
        <f>IF($B162="","",(IF(Atempts!AK162="","",((HLOOKUP(AK$1,'Assist Tables'!$B$1:$AY$2,2,0))-((Atempts!AK162-1)*10)))))</f>
        <v/>
      </c>
      <c r="AL162" s="6" t="str">
        <f>IF($B162="","",(IF(Atempts!AL162="","",((HLOOKUP(AL$1,'Assist Tables'!$B$1:$AY$2,2,0))-((Atempts!AL162-1)*10)))))</f>
        <v/>
      </c>
      <c r="AM162" s="6" t="str">
        <f>IF($B162="","",(IF(Atempts!AM162="","",((HLOOKUP(AM$1,'Assist Tables'!$B$1:$AY$2,2,0))-((Atempts!AM162-1)*10)))))</f>
        <v/>
      </c>
      <c r="AN162" s="6" t="str">
        <f>IF($B162="","",(IF(Atempts!AN162="","",((HLOOKUP(AN$1,'Assist Tables'!$B$1:$AY$2,2,0))-((Atempts!AN162-1)*10)))))</f>
        <v/>
      </c>
      <c r="AO162" s="6" t="str">
        <f>IF($B162="","",(IF(Atempts!AO162="","",((HLOOKUP(AO$1,'Assist Tables'!$B$1:$AY$2,2,0))-((Atempts!AO162-1)*10)))))</f>
        <v/>
      </c>
      <c r="AP162" s="6" t="str">
        <f>IF($B162="","",(IF(Atempts!AP162="","",((HLOOKUP(AP$1,'Assist Tables'!$B$1:$AY$2,2,0))-((Atempts!AP162-1)*10)))))</f>
        <v/>
      </c>
      <c r="AQ162" s="6" t="str">
        <f>IF($B162="","",(IF(Atempts!AQ162="","",((HLOOKUP(AQ$1,'Assist Tables'!$B$1:$AY$2,2,0))-((Atempts!AQ162-1)*10)))))</f>
        <v/>
      </c>
      <c r="AR162" s="6" t="str">
        <f>IF($B162="","",(IF(Atempts!AR162="","",((HLOOKUP(AR$1,'Assist Tables'!$B$1:$AY$2,2,0))-((Atempts!AR162-1)*10)))))</f>
        <v/>
      </c>
      <c r="AS162" s="6" t="str">
        <f>IF($B162="","",(IF(Atempts!AS162="","",((HLOOKUP(AS$1,'Assist Tables'!$B$1:$AY$2,2,0))-((Atempts!AS162-1)*10)))))</f>
        <v/>
      </c>
      <c r="AT162" s="6" t="str">
        <f>IF($B162="","",(IF(Atempts!AT162="","",((HLOOKUP(AT$1,'Assist Tables'!$B$1:$AY$2,2,0))-((Atempts!AT162-1)*10)))))</f>
        <v/>
      </c>
      <c r="AU162" s="6" t="str">
        <f>IF($B162="","",(IF(Atempts!AU162="","",((HLOOKUP(AU$1,'Assist Tables'!$B$1:$AY$2,2,0))-((Atempts!AU162-1)*10)))))</f>
        <v/>
      </c>
      <c r="AV162" s="6" t="str">
        <f>IF($B162="","",(IF(Atempts!AV162="","",((HLOOKUP(AV$1,'Assist Tables'!$B$1:$AY$2,2,0))-((Atempts!AV162-1)*10)))))</f>
        <v/>
      </c>
      <c r="AW162" s="6" t="str">
        <f>IF($B162="","",(IF(Atempts!AW162="","",((HLOOKUP(AW$1,'Assist Tables'!$B$1:$AY$2,2,0))-((Atempts!AW162-1)*10)))))</f>
        <v/>
      </c>
      <c r="AX162" s="6" t="str">
        <f>IF($B162="","",(IF(Atempts!AX162="","",((HLOOKUP(AX$1,'Assist Tables'!$B$1:$AY$2,2,0))-((Atempts!AX162-1)*10)))))</f>
        <v/>
      </c>
      <c r="AY162" s="6" t="str">
        <f>IF($B162="","",(IF(Atempts!AY162="","",((HLOOKUP(AY$1,'Assist Tables'!$B$1:$AY$2,2,0))-((Atempts!AY162-1)*10)))))</f>
        <v/>
      </c>
      <c r="AZ162" s="6" t="str">
        <f>IF($B162="","",(IF(Atempts!AZ162="","",((HLOOKUP(AZ$1,'Assist Tables'!$B$1:$AY$2,2,0))-((Atempts!AZ162-1)*10)))))</f>
        <v/>
      </c>
      <c r="BA162" s="2"/>
    </row>
    <row r="163" spans="1:53" ht="14.25" customHeight="1" x14ac:dyDescent="0.25">
      <c r="A163" s="19" t="str">
        <f>IF(Competitors!A163="","",Competitors!A163)</f>
        <v/>
      </c>
      <c r="B163" s="25" t="str">
        <f>IF(Competitors!B163=0,"",Competitors!B163)</f>
        <v/>
      </c>
      <c r="C163" s="6" t="str">
        <f>IF($B163="","",(IF(Atempts!C163="","",((HLOOKUP(C$1,'Assist Tables'!$B$1:$AY$2,2,0))-((Atempts!C163-1)*10)))))</f>
        <v/>
      </c>
      <c r="D163" s="6" t="str">
        <f>IF($B163="","",(IF(Atempts!D163="","",((HLOOKUP(D$1,'Assist Tables'!$B$1:$AY$2,2,0))-((Atempts!D163-1)*10)))))</f>
        <v/>
      </c>
      <c r="E163" s="6" t="str">
        <f>IF($B163="","",(IF(Atempts!E163="","",((HLOOKUP(E$1,'Assist Tables'!$B$1:$AY$2,2,0))-((Atempts!E163-1)*10)))))</f>
        <v/>
      </c>
      <c r="F163" s="6" t="str">
        <f>IF($B163="","",(IF(Atempts!F163="","",((HLOOKUP(F$1,'Assist Tables'!$B$1:$AY$2,2,0))-((Atempts!F163-1)*10)))))</f>
        <v/>
      </c>
      <c r="G163" s="6" t="str">
        <f>IF($B163="","",(IF(Atempts!G163="","",((HLOOKUP(G$1,'Assist Tables'!$B$1:$AY$2,2,0))-((Atempts!G163-1)*10)))))</f>
        <v/>
      </c>
      <c r="H163" s="6" t="str">
        <f>IF($B163="","",(IF(Atempts!H163="","",((HLOOKUP(H$1,'Assist Tables'!$B$1:$AY$2,2,0))-((Atempts!H163-1)*10)))))</f>
        <v/>
      </c>
      <c r="I163" s="6" t="str">
        <f>IF($B163="","",(IF(Atempts!I163="","",((HLOOKUP(I$1,'Assist Tables'!$B$1:$AY$2,2,0))-((Atempts!I163-1)*10)))))</f>
        <v/>
      </c>
      <c r="J163" s="6" t="str">
        <f>IF($B163="","",(IF(Atempts!J163="","",((HLOOKUP(J$1,'Assist Tables'!$B$1:$AY$2,2,0))-((Atempts!J163-1)*10)))))</f>
        <v/>
      </c>
      <c r="K163" s="6" t="str">
        <f>IF($B163="","",(IF(Atempts!K163="","",((HLOOKUP(K$1,'Assist Tables'!$B$1:$AY$2,2,0))-((Atempts!K163-1)*10)))))</f>
        <v/>
      </c>
      <c r="L163" s="6" t="str">
        <f>IF($B163="","",(IF(Atempts!L163="","",((HLOOKUP(L$1,'Assist Tables'!$B$1:$AY$2,2,0))-((Atempts!L163-1)*10)))))</f>
        <v/>
      </c>
      <c r="M163" s="6" t="str">
        <f>IF($B163="","",(IF(Atempts!M163="","",((HLOOKUP(M$1,'Assist Tables'!$B$1:$AY$2,2,0))-((Atempts!M163-1)*10)))))</f>
        <v/>
      </c>
      <c r="N163" s="6" t="str">
        <f>IF($B163="","",(IF(Atempts!N163="","",((HLOOKUP(N$1,'Assist Tables'!$B$1:$AY$2,2,0))-((Atempts!N163-1)*10)))))</f>
        <v/>
      </c>
      <c r="O163" s="6" t="str">
        <f>IF($B163="","",(IF(Atempts!O163="","",((HLOOKUP(O$1,'Assist Tables'!$B$1:$AY$2,2,0))-((Atempts!O163-1)*10)))))</f>
        <v/>
      </c>
      <c r="P163" s="6" t="str">
        <f>IF($B163="","",(IF(Atempts!P163="","",((HLOOKUP(P$1,'Assist Tables'!$B$1:$AY$2,2,0))-((Atempts!P163-1)*10)))))</f>
        <v/>
      </c>
      <c r="Q163" s="6" t="str">
        <f>IF($B163="","",(IF(Atempts!Q163="","",((HLOOKUP(Q$1,'Assist Tables'!$B$1:$AY$2,2,0))-((Atempts!Q163-1)*10)))))</f>
        <v/>
      </c>
      <c r="R163" s="6" t="str">
        <f>IF($B163="","",(IF(Atempts!R163="","",((HLOOKUP(R$1,'Assist Tables'!$B$1:$AY$2,2,0))-((Atempts!R163-1)*10)))))</f>
        <v/>
      </c>
      <c r="S163" s="6" t="str">
        <f>IF($B163="","",(IF(Atempts!S163="","",((HLOOKUP(S$1,'Assist Tables'!$B$1:$AY$2,2,0))-((Atempts!S163-1)*10)))))</f>
        <v/>
      </c>
      <c r="T163" s="6" t="str">
        <f>IF($B163="","",(IF(Atempts!T163="","",((HLOOKUP(T$1,'Assist Tables'!$B$1:$AY$2,2,0))-((Atempts!T163-1)*10)))))</f>
        <v/>
      </c>
      <c r="U163" s="6" t="str">
        <f>IF($B163="","",(IF(Atempts!U163="","",((HLOOKUP(U$1,'Assist Tables'!$B$1:$AY$2,2,0))-((Atempts!U163-1)*10)))))</f>
        <v/>
      </c>
      <c r="V163" s="6" t="str">
        <f>IF($B163="","",(IF(Atempts!V163="","",((HLOOKUP(V$1,'Assist Tables'!$B$1:$AY$2,2,0))-((Atempts!V163-1)*10)))))</f>
        <v/>
      </c>
      <c r="W163" s="6" t="str">
        <f>IF($B163="","",(IF(Atempts!W163="","",((HLOOKUP(W$1,'Assist Tables'!$B$1:$AY$2,2,0))-((Atempts!W163-1)*10)))))</f>
        <v/>
      </c>
      <c r="X163" s="6" t="str">
        <f>IF($B163="","",(IF(Atempts!X163="","",((HLOOKUP(X$1,'Assist Tables'!$B$1:$AY$2,2,0))-((Atempts!X163-1)*10)))))</f>
        <v/>
      </c>
      <c r="Y163" s="6" t="str">
        <f>IF($B163="","",(IF(Atempts!Y163="","",((HLOOKUP(Y$1,'Assist Tables'!$B$1:$AY$2,2,0))-((Atempts!Y163-1)*10)))))</f>
        <v/>
      </c>
      <c r="Z163" s="6" t="str">
        <f>IF($B163="","",(IF(Atempts!Z163="","",((HLOOKUP(Z$1,'Assist Tables'!$B$1:$AY$2,2,0))-((Atempts!Z163-1)*10)))))</f>
        <v/>
      </c>
      <c r="AA163" s="6" t="str">
        <f>IF($B163="","",(IF(Atempts!AA163="","",((HLOOKUP(AA$1,'Assist Tables'!$B$1:$AY$2,2,0))-((Atempts!AA163-1)*10)))))</f>
        <v/>
      </c>
      <c r="AB163" s="6" t="str">
        <f>IF($B163="","",(IF(Atempts!AB163="","",((HLOOKUP(AB$1,'Assist Tables'!$B$1:$AY$2,2,0))-((Atempts!AB163-1)*10)))))</f>
        <v/>
      </c>
      <c r="AC163" s="6" t="str">
        <f>IF($B163="","",(IF(Atempts!AC163="","",((HLOOKUP(AC$1,'Assist Tables'!$B$1:$AY$2,2,0))-((Atempts!AC163-1)*10)))))</f>
        <v/>
      </c>
      <c r="AD163" s="6" t="str">
        <f>IF($B163="","",(IF(Atempts!AD163="","",((HLOOKUP(AD$1,'Assist Tables'!$B$1:$AY$2,2,0))-((Atempts!AD163-1)*10)))))</f>
        <v/>
      </c>
      <c r="AE163" s="6" t="str">
        <f>IF($B163="","",(IF(Atempts!AE163="","",((HLOOKUP(AE$1,'Assist Tables'!$B$1:$AY$2,2,0))-((Atempts!AE163-1)*10)))))</f>
        <v/>
      </c>
      <c r="AF163" s="6" t="str">
        <f>IF($B163="","",(IF(Atempts!AF163="","",((HLOOKUP(AF$1,'Assist Tables'!$B$1:$AY$2,2,0))-((Atempts!AF163-1)*10)))))</f>
        <v/>
      </c>
      <c r="AG163" s="6" t="str">
        <f>IF($B163="","",(IF(Atempts!AG163="","",((HLOOKUP(AG$1,'Assist Tables'!$B$1:$AY$2,2,0))-((Atempts!AG163-1)*10)))))</f>
        <v/>
      </c>
      <c r="AH163" s="6" t="str">
        <f>IF($B163="","",(IF(Atempts!AH163="","",((HLOOKUP(AH$1,'Assist Tables'!$B$1:$AY$2,2,0))-((Atempts!AH163-1)*10)))))</f>
        <v/>
      </c>
      <c r="AI163" s="6" t="str">
        <f>IF($B163="","",(IF(Atempts!AI163="","",((HLOOKUP(AI$1,'Assist Tables'!$B$1:$AY$2,2,0))-((Atempts!AI163-1)*10)))))</f>
        <v/>
      </c>
      <c r="AJ163" s="6" t="str">
        <f>IF($B163="","",(IF(Atempts!AJ163="","",((HLOOKUP(AJ$1,'Assist Tables'!$B$1:$AY$2,2,0))-((Atempts!AJ163-1)*10)))))</f>
        <v/>
      </c>
      <c r="AK163" s="6" t="str">
        <f>IF($B163="","",(IF(Atempts!AK163="","",((HLOOKUP(AK$1,'Assist Tables'!$B$1:$AY$2,2,0))-((Atempts!AK163-1)*10)))))</f>
        <v/>
      </c>
      <c r="AL163" s="6" t="str">
        <f>IF($B163="","",(IF(Atempts!AL163="","",((HLOOKUP(AL$1,'Assist Tables'!$B$1:$AY$2,2,0))-((Atempts!AL163-1)*10)))))</f>
        <v/>
      </c>
      <c r="AM163" s="6" t="str">
        <f>IF($B163="","",(IF(Atempts!AM163="","",((HLOOKUP(AM$1,'Assist Tables'!$B$1:$AY$2,2,0))-((Atempts!AM163-1)*10)))))</f>
        <v/>
      </c>
      <c r="AN163" s="6" t="str">
        <f>IF($B163="","",(IF(Atempts!AN163="","",((HLOOKUP(AN$1,'Assist Tables'!$B$1:$AY$2,2,0))-((Atempts!AN163-1)*10)))))</f>
        <v/>
      </c>
      <c r="AO163" s="6" t="str">
        <f>IF($B163="","",(IF(Atempts!AO163="","",((HLOOKUP(AO$1,'Assist Tables'!$B$1:$AY$2,2,0))-((Atempts!AO163-1)*10)))))</f>
        <v/>
      </c>
      <c r="AP163" s="6" t="str">
        <f>IF($B163="","",(IF(Atempts!AP163="","",((HLOOKUP(AP$1,'Assist Tables'!$B$1:$AY$2,2,0))-((Atempts!AP163-1)*10)))))</f>
        <v/>
      </c>
      <c r="AQ163" s="6" t="str">
        <f>IF($B163="","",(IF(Atempts!AQ163="","",((HLOOKUP(AQ$1,'Assist Tables'!$B$1:$AY$2,2,0))-((Atempts!AQ163-1)*10)))))</f>
        <v/>
      </c>
      <c r="AR163" s="6" t="str">
        <f>IF($B163="","",(IF(Atempts!AR163="","",((HLOOKUP(AR$1,'Assist Tables'!$B$1:$AY$2,2,0))-((Atempts!AR163-1)*10)))))</f>
        <v/>
      </c>
      <c r="AS163" s="6" t="str">
        <f>IF($B163="","",(IF(Atempts!AS163="","",((HLOOKUP(AS$1,'Assist Tables'!$B$1:$AY$2,2,0))-((Atempts!AS163-1)*10)))))</f>
        <v/>
      </c>
      <c r="AT163" s="6" t="str">
        <f>IF($B163="","",(IF(Atempts!AT163="","",((HLOOKUP(AT$1,'Assist Tables'!$B$1:$AY$2,2,0))-((Atempts!AT163-1)*10)))))</f>
        <v/>
      </c>
      <c r="AU163" s="6" t="str">
        <f>IF($B163="","",(IF(Atempts!AU163="","",((HLOOKUP(AU$1,'Assist Tables'!$B$1:$AY$2,2,0))-((Atempts!AU163-1)*10)))))</f>
        <v/>
      </c>
      <c r="AV163" s="6" t="str">
        <f>IF($B163="","",(IF(Atempts!AV163="","",((HLOOKUP(AV$1,'Assist Tables'!$B$1:$AY$2,2,0))-((Atempts!AV163-1)*10)))))</f>
        <v/>
      </c>
      <c r="AW163" s="6" t="str">
        <f>IF($B163="","",(IF(Atempts!AW163="","",((HLOOKUP(AW$1,'Assist Tables'!$B$1:$AY$2,2,0))-((Atempts!AW163-1)*10)))))</f>
        <v/>
      </c>
      <c r="AX163" s="6" t="str">
        <f>IF($B163="","",(IF(Atempts!AX163="","",((HLOOKUP(AX$1,'Assist Tables'!$B$1:$AY$2,2,0))-((Atempts!AX163-1)*10)))))</f>
        <v/>
      </c>
      <c r="AY163" s="6" t="str">
        <f>IF($B163="","",(IF(Atempts!AY163="","",((HLOOKUP(AY$1,'Assist Tables'!$B$1:$AY$2,2,0))-((Atempts!AY163-1)*10)))))</f>
        <v/>
      </c>
      <c r="AZ163" s="6" t="str">
        <f>IF($B163="","",(IF(Atempts!AZ163="","",((HLOOKUP(AZ$1,'Assist Tables'!$B$1:$AY$2,2,0))-((Atempts!AZ163-1)*10)))))</f>
        <v/>
      </c>
      <c r="BA163" s="2"/>
    </row>
    <row r="164" spans="1:53" ht="14.25" customHeight="1" x14ac:dyDescent="0.25">
      <c r="A164" s="19" t="str">
        <f>IF(Competitors!A164="","",Competitors!A164)</f>
        <v/>
      </c>
      <c r="B164" s="25" t="str">
        <f>IF(Competitors!B164=0,"",Competitors!B164)</f>
        <v/>
      </c>
      <c r="C164" s="6" t="str">
        <f>IF($B164="","",(IF(Atempts!C164="","",((HLOOKUP(C$1,'Assist Tables'!$B$1:$AY$2,2,0))-((Atempts!C164-1)*10)))))</f>
        <v/>
      </c>
      <c r="D164" s="6" t="str">
        <f>IF($B164="","",(IF(Atempts!D164="","",((HLOOKUP(D$1,'Assist Tables'!$B$1:$AY$2,2,0))-((Atempts!D164-1)*10)))))</f>
        <v/>
      </c>
      <c r="E164" s="6" t="str">
        <f>IF($B164="","",(IF(Atempts!E164="","",((HLOOKUP(E$1,'Assist Tables'!$B$1:$AY$2,2,0))-((Atempts!E164-1)*10)))))</f>
        <v/>
      </c>
      <c r="F164" s="6" t="str">
        <f>IF($B164="","",(IF(Atempts!F164="","",((HLOOKUP(F$1,'Assist Tables'!$B$1:$AY$2,2,0))-((Atempts!F164-1)*10)))))</f>
        <v/>
      </c>
      <c r="G164" s="6" t="str">
        <f>IF($B164="","",(IF(Atempts!G164="","",((HLOOKUP(G$1,'Assist Tables'!$B$1:$AY$2,2,0))-((Atempts!G164-1)*10)))))</f>
        <v/>
      </c>
      <c r="H164" s="6" t="str">
        <f>IF($B164="","",(IF(Atempts!H164="","",((HLOOKUP(H$1,'Assist Tables'!$B$1:$AY$2,2,0))-((Atempts!H164-1)*10)))))</f>
        <v/>
      </c>
      <c r="I164" s="6" t="str">
        <f>IF($B164="","",(IF(Atempts!I164="","",((HLOOKUP(I$1,'Assist Tables'!$B$1:$AY$2,2,0))-((Atempts!I164-1)*10)))))</f>
        <v/>
      </c>
      <c r="J164" s="6" t="str">
        <f>IF($B164="","",(IF(Atempts!J164="","",((HLOOKUP(J$1,'Assist Tables'!$B$1:$AY$2,2,0))-((Atempts!J164-1)*10)))))</f>
        <v/>
      </c>
      <c r="K164" s="6" t="str">
        <f>IF($B164="","",(IF(Atempts!K164="","",((HLOOKUP(K$1,'Assist Tables'!$B$1:$AY$2,2,0))-((Atempts!K164-1)*10)))))</f>
        <v/>
      </c>
      <c r="L164" s="6" t="str">
        <f>IF($B164="","",(IF(Atempts!L164="","",((HLOOKUP(L$1,'Assist Tables'!$B$1:$AY$2,2,0))-((Atempts!L164-1)*10)))))</f>
        <v/>
      </c>
      <c r="M164" s="6" t="str">
        <f>IF($B164="","",(IF(Atempts!M164="","",((HLOOKUP(M$1,'Assist Tables'!$B$1:$AY$2,2,0))-((Atempts!M164-1)*10)))))</f>
        <v/>
      </c>
      <c r="N164" s="6" t="str">
        <f>IF($B164="","",(IF(Atempts!N164="","",((HLOOKUP(N$1,'Assist Tables'!$B$1:$AY$2,2,0))-((Atempts!N164-1)*10)))))</f>
        <v/>
      </c>
      <c r="O164" s="6" t="str">
        <f>IF($B164="","",(IF(Atempts!O164="","",((HLOOKUP(O$1,'Assist Tables'!$B$1:$AY$2,2,0))-((Atempts!O164-1)*10)))))</f>
        <v/>
      </c>
      <c r="P164" s="6" t="str">
        <f>IF($B164="","",(IF(Atempts!P164="","",((HLOOKUP(P$1,'Assist Tables'!$B$1:$AY$2,2,0))-((Atempts!P164-1)*10)))))</f>
        <v/>
      </c>
      <c r="Q164" s="6" t="str">
        <f>IF($B164="","",(IF(Atempts!Q164="","",((HLOOKUP(Q$1,'Assist Tables'!$B$1:$AY$2,2,0))-((Atempts!Q164-1)*10)))))</f>
        <v/>
      </c>
      <c r="R164" s="6" t="str">
        <f>IF($B164="","",(IF(Atempts!R164="","",((HLOOKUP(R$1,'Assist Tables'!$B$1:$AY$2,2,0))-((Atempts!R164-1)*10)))))</f>
        <v/>
      </c>
      <c r="S164" s="6" t="str">
        <f>IF($B164="","",(IF(Atempts!S164="","",((HLOOKUP(S$1,'Assist Tables'!$B$1:$AY$2,2,0))-((Atempts!S164-1)*10)))))</f>
        <v/>
      </c>
      <c r="T164" s="6" t="str">
        <f>IF($B164="","",(IF(Atempts!T164="","",((HLOOKUP(T$1,'Assist Tables'!$B$1:$AY$2,2,0))-((Atempts!T164-1)*10)))))</f>
        <v/>
      </c>
      <c r="U164" s="6" t="str">
        <f>IF($B164="","",(IF(Atempts!U164="","",((HLOOKUP(U$1,'Assist Tables'!$B$1:$AY$2,2,0))-((Atempts!U164-1)*10)))))</f>
        <v/>
      </c>
      <c r="V164" s="6" t="str">
        <f>IF($B164="","",(IF(Atempts!V164="","",((HLOOKUP(V$1,'Assist Tables'!$B$1:$AY$2,2,0))-((Atempts!V164-1)*10)))))</f>
        <v/>
      </c>
      <c r="W164" s="6" t="str">
        <f>IF($B164="","",(IF(Atempts!W164="","",((HLOOKUP(W$1,'Assist Tables'!$B$1:$AY$2,2,0))-((Atempts!W164-1)*10)))))</f>
        <v/>
      </c>
      <c r="X164" s="6" t="str">
        <f>IF($B164="","",(IF(Atempts!X164="","",((HLOOKUP(X$1,'Assist Tables'!$B$1:$AY$2,2,0))-((Atempts!X164-1)*10)))))</f>
        <v/>
      </c>
      <c r="Y164" s="6" t="str">
        <f>IF($B164="","",(IF(Atempts!Y164="","",((HLOOKUP(Y$1,'Assist Tables'!$B$1:$AY$2,2,0))-((Atempts!Y164-1)*10)))))</f>
        <v/>
      </c>
      <c r="Z164" s="6" t="str">
        <f>IF($B164="","",(IF(Atempts!Z164="","",((HLOOKUP(Z$1,'Assist Tables'!$B$1:$AY$2,2,0))-((Atempts!Z164-1)*10)))))</f>
        <v/>
      </c>
      <c r="AA164" s="6" t="str">
        <f>IF($B164="","",(IF(Atempts!AA164="","",((HLOOKUP(AA$1,'Assist Tables'!$B$1:$AY$2,2,0))-((Atempts!AA164-1)*10)))))</f>
        <v/>
      </c>
      <c r="AB164" s="6" t="str">
        <f>IF($B164="","",(IF(Atempts!AB164="","",((HLOOKUP(AB$1,'Assist Tables'!$B$1:$AY$2,2,0))-((Atempts!AB164-1)*10)))))</f>
        <v/>
      </c>
      <c r="AC164" s="6" t="str">
        <f>IF($B164="","",(IF(Atempts!AC164="","",((HLOOKUP(AC$1,'Assist Tables'!$B$1:$AY$2,2,0))-((Atempts!AC164-1)*10)))))</f>
        <v/>
      </c>
      <c r="AD164" s="6" t="str">
        <f>IF($B164="","",(IF(Atempts!AD164="","",((HLOOKUP(AD$1,'Assist Tables'!$B$1:$AY$2,2,0))-((Atempts!AD164-1)*10)))))</f>
        <v/>
      </c>
      <c r="AE164" s="6" t="str">
        <f>IF($B164="","",(IF(Atempts!AE164="","",((HLOOKUP(AE$1,'Assist Tables'!$B$1:$AY$2,2,0))-((Atempts!AE164-1)*10)))))</f>
        <v/>
      </c>
      <c r="AF164" s="6" t="str">
        <f>IF($B164="","",(IF(Atempts!AF164="","",((HLOOKUP(AF$1,'Assist Tables'!$B$1:$AY$2,2,0))-((Atempts!AF164-1)*10)))))</f>
        <v/>
      </c>
      <c r="AG164" s="6" t="str">
        <f>IF($B164="","",(IF(Atempts!AG164="","",((HLOOKUP(AG$1,'Assist Tables'!$B$1:$AY$2,2,0))-((Atempts!AG164-1)*10)))))</f>
        <v/>
      </c>
      <c r="AH164" s="6" t="str">
        <f>IF($B164="","",(IF(Atempts!AH164="","",((HLOOKUP(AH$1,'Assist Tables'!$B$1:$AY$2,2,0))-((Atempts!AH164-1)*10)))))</f>
        <v/>
      </c>
      <c r="AI164" s="6" t="str">
        <f>IF($B164="","",(IF(Atempts!AI164="","",((HLOOKUP(AI$1,'Assist Tables'!$B$1:$AY$2,2,0))-((Atempts!AI164-1)*10)))))</f>
        <v/>
      </c>
      <c r="AJ164" s="6" t="str">
        <f>IF($B164="","",(IF(Atempts!AJ164="","",((HLOOKUP(AJ$1,'Assist Tables'!$B$1:$AY$2,2,0))-((Atempts!AJ164-1)*10)))))</f>
        <v/>
      </c>
      <c r="AK164" s="6" t="str">
        <f>IF($B164="","",(IF(Atempts!AK164="","",((HLOOKUP(AK$1,'Assist Tables'!$B$1:$AY$2,2,0))-((Atempts!AK164-1)*10)))))</f>
        <v/>
      </c>
      <c r="AL164" s="6" t="str">
        <f>IF($B164="","",(IF(Atempts!AL164="","",((HLOOKUP(AL$1,'Assist Tables'!$B$1:$AY$2,2,0))-((Atempts!AL164-1)*10)))))</f>
        <v/>
      </c>
      <c r="AM164" s="6" t="str">
        <f>IF($B164="","",(IF(Atempts!AM164="","",((HLOOKUP(AM$1,'Assist Tables'!$B$1:$AY$2,2,0))-((Atempts!AM164-1)*10)))))</f>
        <v/>
      </c>
      <c r="AN164" s="6" t="str">
        <f>IF($B164="","",(IF(Atempts!AN164="","",((HLOOKUP(AN$1,'Assist Tables'!$B$1:$AY$2,2,0))-((Atempts!AN164-1)*10)))))</f>
        <v/>
      </c>
      <c r="AO164" s="6" t="str">
        <f>IF($B164="","",(IF(Atempts!AO164="","",((HLOOKUP(AO$1,'Assist Tables'!$B$1:$AY$2,2,0))-((Atempts!AO164-1)*10)))))</f>
        <v/>
      </c>
      <c r="AP164" s="6" t="str">
        <f>IF($B164="","",(IF(Atempts!AP164="","",((HLOOKUP(AP$1,'Assist Tables'!$B$1:$AY$2,2,0))-((Atempts!AP164-1)*10)))))</f>
        <v/>
      </c>
      <c r="AQ164" s="6" t="str">
        <f>IF($B164="","",(IF(Atempts!AQ164="","",((HLOOKUP(AQ$1,'Assist Tables'!$B$1:$AY$2,2,0))-((Atempts!AQ164-1)*10)))))</f>
        <v/>
      </c>
      <c r="AR164" s="6" t="str">
        <f>IF($B164="","",(IF(Atempts!AR164="","",((HLOOKUP(AR$1,'Assist Tables'!$B$1:$AY$2,2,0))-((Atempts!AR164-1)*10)))))</f>
        <v/>
      </c>
      <c r="AS164" s="6" t="str">
        <f>IF($B164="","",(IF(Atempts!AS164="","",((HLOOKUP(AS$1,'Assist Tables'!$B$1:$AY$2,2,0))-((Atempts!AS164-1)*10)))))</f>
        <v/>
      </c>
      <c r="AT164" s="6" t="str">
        <f>IF($B164="","",(IF(Atempts!AT164="","",((HLOOKUP(AT$1,'Assist Tables'!$B$1:$AY$2,2,0))-((Atempts!AT164-1)*10)))))</f>
        <v/>
      </c>
      <c r="AU164" s="6" t="str">
        <f>IF($B164="","",(IF(Atempts!AU164="","",((HLOOKUP(AU$1,'Assist Tables'!$B$1:$AY$2,2,0))-((Atempts!AU164-1)*10)))))</f>
        <v/>
      </c>
      <c r="AV164" s="6" t="str">
        <f>IF($B164="","",(IF(Atempts!AV164="","",((HLOOKUP(AV$1,'Assist Tables'!$B$1:$AY$2,2,0))-((Atempts!AV164-1)*10)))))</f>
        <v/>
      </c>
      <c r="AW164" s="6" t="str">
        <f>IF($B164="","",(IF(Atempts!AW164="","",((HLOOKUP(AW$1,'Assist Tables'!$B$1:$AY$2,2,0))-((Atempts!AW164-1)*10)))))</f>
        <v/>
      </c>
      <c r="AX164" s="6" t="str">
        <f>IF($B164="","",(IF(Atempts!AX164="","",((HLOOKUP(AX$1,'Assist Tables'!$B$1:$AY$2,2,0))-((Atempts!AX164-1)*10)))))</f>
        <v/>
      </c>
      <c r="AY164" s="6" t="str">
        <f>IF($B164="","",(IF(Atempts!AY164="","",((HLOOKUP(AY$1,'Assist Tables'!$B$1:$AY$2,2,0))-((Atempts!AY164-1)*10)))))</f>
        <v/>
      </c>
      <c r="AZ164" s="6" t="str">
        <f>IF($B164="","",(IF(Atempts!AZ164="","",((HLOOKUP(AZ$1,'Assist Tables'!$B$1:$AY$2,2,0))-((Atempts!AZ164-1)*10)))))</f>
        <v/>
      </c>
      <c r="BA164" s="2"/>
    </row>
    <row r="165" spans="1:53" ht="14.25" customHeight="1" x14ac:dyDescent="0.25">
      <c r="A165" s="19" t="str">
        <f>IF(Competitors!A165="","",Competitors!A165)</f>
        <v/>
      </c>
      <c r="B165" s="25" t="str">
        <f>IF(Competitors!B165=0,"",Competitors!B165)</f>
        <v/>
      </c>
      <c r="C165" s="6" t="str">
        <f>IF($B165="","",(IF(Atempts!C165="","",((HLOOKUP(C$1,'Assist Tables'!$B$1:$AY$2,2,0))-((Atempts!C165-1)*10)))))</f>
        <v/>
      </c>
      <c r="D165" s="6" t="str">
        <f>IF($B165="","",(IF(Atempts!D165="","",((HLOOKUP(D$1,'Assist Tables'!$B$1:$AY$2,2,0))-((Atempts!D165-1)*10)))))</f>
        <v/>
      </c>
      <c r="E165" s="6" t="str">
        <f>IF($B165="","",(IF(Atempts!E165="","",((HLOOKUP(E$1,'Assist Tables'!$B$1:$AY$2,2,0))-((Atempts!E165-1)*10)))))</f>
        <v/>
      </c>
      <c r="F165" s="6" t="str">
        <f>IF($B165="","",(IF(Atempts!F165="","",((HLOOKUP(F$1,'Assist Tables'!$B$1:$AY$2,2,0))-((Atempts!F165-1)*10)))))</f>
        <v/>
      </c>
      <c r="G165" s="6" t="str">
        <f>IF($B165="","",(IF(Atempts!G165="","",((HLOOKUP(G$1,'Assist Tables'!$B$1:$AY$2,2,0))-((Atempts!G165-1)*10)))))</f>
        <v/>
      </c>
      <c r="H165" s="6" t="str">
        <f>IF($B165="","",(IF(Atempts!H165="","",((HLOOKUP(H$1,'Assist Tables'!$B$1:$AY$2,2,0))-((Atempts!H165-1)*10)))))</f>
        <v/>
      </c>
      <c r="I165" s="6" t="str">
        <f>IF($B165="","",(IF(Atempts!I165="","",((HLOOKUP(I$1,'Assist Tables'!$B$1:$AY$2,2,0))-((Atempts!I165-1)*10)))))</f>
        <v/>
      </c>
      <c r="J165" s="6" t="str">
        <f>IF($B165="","",(IF(Atempts!J165="","",((HLOOKUP(J$1,'Assist Tables'!$B$1:$AY$2,2,0))-((Atempts!J165-1)*10)))))</f>
        <v/>
      </c>
      <c r="K165" s="6" t="str">
        <f>IF($B165="","",(IF(Atempts!K165="","",((HLOOKUP(K$1,'Assist Tables'!$B$1:$AY$2,2,0))-((Atempts!K165-1)*10)))))</f>
        <v/>
      </c>
      <c r="L165" s="6" t="str">
        <f>IF($B165="","",(IF(Atempts!L165="","",((HLOOKUP(L$1,'Assist Tables'!$B$1:$AY$2,2,0))-((Atempts!L165-1)*10)))))</f>
        <v/>
      </c>
      <c r="M165" s="6" t="str">
        <f>IF($B165="","",(IF(Atempts!M165="","",((HLOOKUP(M$1,'Assist Tables'!$B$1:$AY$2,2,0))-((Atempts!M165-1)*10)))))</f>
        <v/>
      </c>
      <c r="N165" s="6" t="str">
        <f>IF($B165="","",(IF(Atempts!N165="","",((HLOOKUP(N$1,'Assist Tables'!$B$1:$AY$2,2,0))-((Atempts!N165-1)*10)))))</f>
        <v/>
      </c>
      <c r="O165" s="6" t="str">
        <f>IF($B165="","",(IF(Atempts!O165="","",((HLOOKUP(O$1,'Assist Tables'!$B$1:$AY$2,2,0))-((Atempts!O165-1)*10)))))</f>
        <v/>
      </c>
      <c r="P165" s="6" t="str">
        <f>IF($B165="","",(IF(Atempts!P165="","",((HLOOKUP(P$1,'Assist Tables'!$B$1:$AY$2,2,0))-((Atempts!P165-1)*10)))))</f>
        <v/>
      </c>
      <c r="Q165" s="6" t="str">
        <f>IF($B165="","",(IF(Atempts!Q165="","",((HLOOKUP(Q$1,'Assist Tables'!$B$1:$AY$2,2,0))-((Atempts!Q165-1)*10)))))</f>
        <v/>
      </c>
      <c r="R165" s="6" t="str">
        <f>IF($B165="","",(IF(Atempts!R165="","",((HLOOKUP(R$1,'Assist Tables'!$B$1:$AY$2,2,0))-((Atempts!R165-1)*10)))))</f>
        <v/>
      </c>
      <c r="S165" s="6" t="str">
        <f>IF($B165="","",(IF(Atempts!S165="","",((HLOOKUP(S$1,'Assist Tables'!$B$1:$AY$2,2,0))-((Atempts!S165-1)*10)))))</f>
        <v/>
      </c>
      <c r="T165" s="6" t="str">
        <f>IF($B165="","",(IF(Atempts!T165="","",((HLOOKUP(T$1,'Assist Tables'!$B$1:$AY$2,2,0))-((Atempts!T165-1)*10)))))</f>
        <v/>
      </c>
      <c r="U165" s="6" t="str">
        <f>IF($B165="","",(IF(Atempts!U165="","",((HLOOKUP(U$1,'Assist Tables'!$B$1:$AY$2,2,0))-((Atempts!U165-1)*10)))))</f>
        <v/>
      </c>
      <c r="V165" s="6" t="str">
        <f>IF($B165="","",(IF(Atempts!V165="","",((HLOOKUP(V$1,'Assist Tables'!$B$1:$AY$2,2,0))-((Atempts!V165-1)*10)))))</f>
        <v/>
      </c>
      <c r="W165" s="6" t="str">
        <f>IF($B165="","",(IF(Atempts!W165="","",((HLOOKUP(W$1,'Assist Tables'!$B$1:$AY$2,2,0))-((Atempts!W165-1)*10)))))</f>
        <v/>
      </c>
      <c r="X165" s="6" t="str">
        <f>IF($B165="","",(IF(Atempts!X165="","",((HLOOKUP(X$1,'Assist Tables'!$B$1:$AY$2,2,0))-((Atempts!X165-1)*10)))))</f>
        <v/>
      </c>
      <c r="Y165" s="6" t="str">
        <f>IF($B165="","",(IF(Atempts!Y165="","",((HLOOKUP(Y$1,'Assist Tables'!$B$1:$AY$2,2,0))-((Atempts!Y165-1)*10)))))</f>
        <v/>
      </c>
      <c r="Z165" s="6" t="str">
        <f>IF($B165="","",(IF(Atempts!Z165="","",((HLOOKUP(Z$1,'Assist Tables'!$B$1:$AY$2,2,0))-((Atempts!Z165-1)*10)))))</f>
        <v/>
      </c>
      <c r="AA165" s="6" t="str">
        <f>IF($B165="","",(IF(Atempts!AA165="","",((HLOOKUP(AA$1,'Assist Tables'!$B$1:$AY$2,2,0))-((Atempts!AA165-1)*10)))))</f>
        <v/>
      </c>
      <c r="AB165" s="6" t="str">
        <f>IF($B165="","",(IF(Atempts!AB165="","",((HLOOKUP(AB$1,'Assist Tables'!$B$1:$AY$2,2,0))-((Atempts!AB165-1)*10)))))</f>
        <v/>
      </c>
      <c r="AC165" s="6" t="str">
        <f>IF($B165="","",(IF(Atempts!AC165="","",((HLOOKUP(AC$1,'Assist Tables'!$B$1:$AY$2,2,0))-((Atempts!AC165-1)*10)))))</f>
        <v/>
      </c>
      <c r="AD165" s="6" t="str">
        <f>IF($B165="","",(IF(Atempts!AD165="","",((HLOOKUP(AD$1,'Assist Tables'!$B$1:$AY$2,2,0))-((Atempts!AD165-1)*10)))))</f>
        <v/>
      </c>
      <c r="AE165" s="6" t="str">
        <f>IF($B165="","",(IF(Atempts!AE165="","",((HLOOKUP(AE$1,'Assist Tables'!$B$1:$AY$2,2,0))-((Atempts!AE165-1)*10)))))</f>
        <v/>
      </c>
      <c r="AF165" s="6" t="str">
        <f>IF($B165="","",(IF(Atempts!AF165="","",((HLOOKUP(AF$1,'Assist Tables'!$B$1:$AY$2,2,0))-((Atempts!AF165-1)*10)))))</f>
        <v/>
      </c>
      <c r="AG165" s="6" t="str">
        <f>IF($B165="","",(IF(Atempts!AG165="","",((HLOOKUP(AG$1,'Assist Tables'!$B$1:$AY$2,2,0))-((Atempts!AG165-1)*10)))))</f>
        <v/>
      </c>
      <c r="AH165" s="6" t="str">
        <f>IF($B165="","",(IF(Atempts!AH165="","",((HLOOKUP(AH$1,'Assist Tables'!$B$1:$AY$2,2,0))-((Atempts!AH165-1)*10)))))</f>
        <v/>
      </c>
      <c r="AI165" s="6" t="str">
        <f>IF($B165="","",(IF(Atempts!AI165="","",((HLOOKUP(AI$1,'Assist Tables'!$B$1:$AY$2,2,0))-((Atempts!AI165-1)*10)))))</f>
        <v/>
      </c>
      <c r="AJ165" s="6" t="str">
        <f>IF($B165="","",(IF(Atempts!AJ165="","",((HLOOKUP(AJ$1,'Assist Tables'!$B$1:$AY$2,2,0))-((Atempts!AJ165-1)*10)))))</f>
        <v/>
      </c>
      <c r="AK165" s="6" t="str">
        <f>IF($B165="","",(IF(Atempts!AK165="","",((HLOOKUP(AK$1,'Assist Tables'!$B$1:$AY$2,2,0))-((Atempts!AK165-1)*10)))))</f>
        <v/>
      </c>
      <c r="AL165" s="6" t="str">
        <f>IF($B165="","",(IF(Atempts!AL165="","",((HLOOKUP(AL$1,'Assist Tables'!$B$1:$AY$2,2,0))-((Atempts!AL165-1)*10)))))</f>
        <v/>
      </c>
      <c r="AM165" s="6" t="str">
        <f>IF($B165="","",(IF(Atempts!AM165="","",((HLOOKUP(AM$1,'Assist Tables'!$B$1:$AY$2,2,0))-((Atempts!AM165-1)*10)))))</f>
        <v/>
      </c>
      <c r="AN165" s="6" t="str">
        <f>IF($B165="","",(IF(Atempts!AN165="","",((HLOOKUP(AN$1,'Assist Tables'!$B$1:$AY$2,2,0))-((Atempts!AN165-1)*10)))))</f>
        <v/>
      </c>
      <c r="AO165" s="6" t="str">
        <f>IF($B165="","",(IF(Atempts!AO165="","",((HLOOKUP(AO$1,'Assist Tables'!$B$1:$AY$2,2,0))-((Atempts!AO165-1)*10)))))</f>
        <v/>
      </c>
      <c r="AP165" s="6" t="str">
        <f>IF($B165="","",(IF(Atempts!AP165="","",((HLOOKUP(AP$1,'Assist Tables'!$B$1:$AY$2,2,0))-((Atempts!AP165-1)*10)))))</f>
        <v/>
      </c>
      <c r="AQ165" s="6" t="str">
        <f>IF($B165="","",(IF(Atempts!AQ165="","",((HLOOKUP(AQ$1,'Assist Tables'!$B$1:$AY$2,2,0))-((Atempts!AQ165-1)*10)))))</f>
        <v/>
      </c>
      <c r="AR165" s="6" t="str">
        <f>IF($B165="","",(IF(Atempts!AR165="","",((HLOOKUP(AR$1,'Assist Tables'!$B$1:$AY$2,2,0))-((Atempts!AR165-1)*10)))))</f>
        <v/>
      </c>
      <c r="AS165" s="6" t="str">
        <f>IF($B165="","",(IF(Atempts!AS165="","",((HLOOKUP(AS$1,'Assist Tables'!$B$1:$AY$2,2,0))-((Atempts!AS165-1)*10)))))</f>
        <v/>
      </c>
      <c r="AT165" s="6" t="str">
        <f>IF($B165="","",(IF(Atempts!AT165="","",((HLOOKUP(AT$1,'Assist Tables'!$B$1:$AY$2,2,0))-((Atempts!AT165-1)*10)))))</f>
        <v/>
      </c>
      <c r="AU165" s="6" t="str">
        <f>IF($B165="","",(IF(Atempts!AU165="","",((HLOOKUP(AU$1,'Assist Tables'!$B$1:$AY$2,2,0))-((Atempts!AU165-1)*10)))))</f>
        <v/>
      </c>
      <c r="AV165" s="6" t="str">
        <f>IF($B165="","",(IF(Atempts!AV165="","",((HLOOKUP(AV$1,'Assist Tables'!$B$1:$AY$2,2,0))-((Atempts!AV165-1)*10)))))</f>
        <v/>
      </c>
      <c r="AW165" s="6" t="str">
        <f>IF($B165="","",(IF(Atempts!AW165="","",((HLOOKUP(AW$1,'Assist Tables'!$B$1:$AY$2,2,0))-((Atempts!AW165-1)*10)))))</f>
        <v/>
      </c>
      <c r="AX165" s="6" t="str">
        <f>IF($B165="","",(IF(Atempts!AX165="","",((HLOOKUP(AX$1,'Assist Tables'!$B$1:$AY$2,2,0))-((Atempts!AX165-1)*10)))))</f>
        <v/>
      </c>
      <c r="AY165" s="6" t="str">
        <f>IF($B165="","",(IF(Atempts!AY165="","",((HLOOKUP(AY$1,'Assist Tables'!$B$1:$AY$2,2,0))-((Atempts!AY165-1)*10)))))</f>
        <v/>
      </c>
      <c r="AZ165" s="6" t="str">
        <f>IF($B165="","",(IF(Atempts!AZ165="","",((HLOOKUP(AZ$1,'Assist Tables'!$B$1:$AY$2,2,0))-((Atempts!AZ165-1)*10)))))</f>
        <v/>
      </c>
      <c r="BA165" s="2"/>
    </row>
    <row r="166" spans="1:53" ht="14.25" customHeight="1" x14ac:dyDescent="0.25">
      <c r="A166" s="19" t="str">
        <f>IF(Competitors!A166="","",Competitors!A166)</f>
        <v/>
      </c>
      <c r="B166" s="25" t="str">
        <f>IF(Competitors!B166=0,"",Competitors!B166)</f>
        <v/>
      </c>
      <c r="C166" s="6" t="str">
        <f>IF($B166="","",(IF(Atempts!C166="","",((HLOOKUP(C$1,'Assist Tables'!$B$1:$AY$2,2,0))-((Atempts!C166-1)*10)))))</f>
        <v/>
      </c>
      <c r="D166" s="6" t="str">
        <f>IF($B166="","",(IF(Atempts!D166="","",((HLOOKUP(D$1,'Assist Tables'!$B$1:$AY$2,2,0))-((Atempts!D166-1)*10)))))</f>
        <v/>
      </c>
      <c r="E166" s="6" t="str">
        <f>IF($B166="","",(IF(Atempts!E166="","",((HLOOKUP(E$1,'Assist Tables'!$B$1:$AY$2,2,0))-((Atempts!E166-1)*10)))))</f>
        <v/>
      </c>
      <c r="F166" s="6" t="str">
        <f>IF($B166="","",(IF(Atempts!F166="","",((HLOOKUP(F$1,'Assist Tables'!$B$1:$AY$2,2,0))-((Atempts!F166-1)*10)))))</f>
        <v/>
      </c>
      <c r="G166" s="6" t="str">
        <f>IF($B166="","",(IF(Atempts!G166="","",((HLOOKUP(G$1,'Assist Tables'!$B$1:$AY$2,2,0))-((Atempts!G166-1)*10)))))</f>
        <v/>
      </c>
      <c r="H166" s="6" t="str">
        <f>IF($B166="","",(IF(Atempts!H166="","",((HLOOKUP(H$1,'Assist Tables'!$B$1:$AY$2,2,0))-((Atempts!H166-1)*10)))))</f>
        <v/>
      </c>
      <c r="I166" s="6" t="str">
        <f>IF($B166="","",(IF(Atempts!I166="","",((HLOOKUP(I$1,'Assist Tables'!$B$1:$AY$2,2,0))-((Atempts!I166-1)*10)))))</f>
        <v/>
      </c>
      <c r="J166" s="6" t="str">
        <f>IF($B166="","",(IF(Atempts!J166="","",((HLOOKUP(J$1,'Assist Tables'!$B$1:$AY$2,2,0))-((Atempts!J166-1)*10)))))</f>
        <v/>
      </c>
      <c r="K166" s="6" t="str">
        <f>IF($B166="","",(IF(Atempts!K166="","",((HLOOKUP(K$1,'Assist Tables'!$B$1:$AY$2,2,0))-((Atempts!K166-1)*10)))))</f>
        <v/>
      </c>
      <c r="L166" s="6" t="str">
        <f>IF($B166="","",(IF(Atempts!L166="","",((HLOOKUP(L$1,'Assist Tables'!$B$1:$AY$2,2,0))-((Atempts!L166-1)*10)))))</f>
        <v/>
      </c>
      <c r="M166" s="6" t="str">
        <f>IF($B166="","",(IF(Atempts!M166="","",((HLOOKUP(M$1,'Assist Tables'!$B$1:$AY$2,2,0))-((Atempts!M166-1)*10)))))</f>
        <v/>
      </c>
      <c r="N166" s="6" t="str">
        <f>IF($B166="","",(IF(Atempts!N166="","",((HLOOKUP(N$1,'Assist Tables'!$B$1:$AY$2,2,0))-((Atempts!N166-1)*10)))))</f>
        <v/>
      </c>
      <c r="O166" s="6" t="str">
        <f>IF($B166="","",(IF(Atempts!O166="","",((HLOOKUP(O$1,'Assist Tables'!$B$1:$AY$2,2,0))-((Atempts!O166-1)*10)))))</f>
        <v/>
      </c>
      <c r="P166" s="6" t="str">
        <f>IF($B166="","",(IF(Atempts!P166="","",((HLOOKUP(P$1,'Assist Tables'!$B$1:$AY$2,2,0))-((Atempts!P166-1)*10)))))</f>
        <v/>
      </c>
      <c r="Q166" s="6" t="str">
        <f>IF($B166="","",(IF(Atempts!Q166="","",((HLOOKUP(Q$1,'Assist Tables'!$B$1:$AY$2,2,0))-((Atempts!Q166-1)*10)))))</f>
        <v/>
      </c>
      <c r="R166" s="6" t="str">
        <f>IF($B166="","",(IF(Atempts!R166="","",((HLOOKUP(R$1,'Assist Tables'!$B$1:$AY$2,2,0))-((Atempts!R166-1)*10)))))</f>
        <v/>
      </c>
      <c r="S166" s="6" t="str">
        <f>IF($B166="","",(IF(Atempts!S166="","",((HLOOKUP(S$1,'Assist Tables'!$B$1:$AY$2,2,0))-((Atempts!S166-1)*10)))))</f>
        <v/>
      </c>
      <c r="T166" s="6" t="str">
        <f>IF($B166="","",(IF(Atempts!T166="","",((HLOOKUP(T$1,'Assist Tables'!$B$1:$AY$2,2,0))-((Atempts!T166-1)*10)))))</f>
        <v/>
      </c>
      <c r="U166" s="6" t="str">
        <f>IF($B166="","",(IF(Atempts!U166="","",((HLOOKUP(U$1,'Assist Tables'!$B$1:$AY$2,2,0))-((Atempts!U166-1)*10)))))</f>
        <v/>
      </c>
      <c r="V166" s="6" t="str">
        <f>IF($B166="","",(IF(Atempts!V166="","",((HLOOKUP(V$1,'Assist Tables'!$B$1:$AY$2,2,0))-((Atempts!V166-1)*10)))))</f>
        <v/>
      </c>
      <c r="W166" s="6" t="str">
        <f>IF($B166="","",(IF(Atempts!W166="","",((HLOOKUP(W$1,'Assist Tables'!$B$1:$AY$2,2,0))-((Atempts!W166-1)*10)))))</f>
        <v/>
      </c>
      <c r="X166" s="6" t="str">
        <f>IF($B166="","",(IF(Atempts!X166="","",((HLOOKUP(X$1,'Assist Tables'!$B$1:$AY$2,2,0))-((Atempts!X166-1)*10)))))</f>
        <v/>
      </c>
      <c r="Y166" s="6" t="str">
        <f>IF($B166="","",(IF(Atempts!Y166="","",((HLOOKUP(Y$1,'Assist Tables'!$B$1:$AY$2,2,0))-((Atempts!Y166-1)*10)))))</f>
        <v/>
      </c>
      <c r="Z166" s="6" t="str">
        <f>IF($B166="","",(IF(Atempts!Z166="","",((HLOOKUP(Z$1,'Assist Tables'!$B$1:$AY$2,2,0))-((Atempts!Z166-1)*10)))))</f>
        <v/>
      </c>
      <c r="AA166" s="6" t="str">
        <f>IF($B166="","",(IF(Atempts!AA166="","",((HLOOKUP(AA$1,'Assist Tables'!$B$1:$AY$2,2,0))-((Atempts!AA166-1)*10)))))</f>
        <v/>
      </c>
      <c r="AB166" s="6" t="str">
        <f>IF($B166="","",(IF(Atempts!AB166="","",((HLOOKUP(AB$1,'Assist Tables'!$B$1:$AY$2,2,0))-((Atempts!AB166-1)*10)))))</f>
        <v/>
      </c>
      <c r="AC166" s="6" t="str">
        <f>IF($B166="","",(IF(Atempts!AC166="","",((HLOOKUP(AC$1,'Assist Tables'!$B$1:$AY$2,2,0))-((Atempts!AC166-1)*10)))))</f>
        <v/>
      </c>
      <c r="AD166" s="6" t="str">
        <f>IF($B166="","",(IF(Atempts!AD166="","",((HLOOKUP(AD$1,'Assist Tables'!$B$1:$AY$2,2,0))-((Atempts!AD166-1)*10)))))</f>
        <v/>
      </c>
      <c r="AE166" s="6" t="str">
        <f>IF($B166="","",(IF(Atempts!AE166="","",((HLOOKUP(AE$1,'Assist Tables'!$B$1:$AY$2,2,0))-((Atempts!AE166-1)*10)))))</f>
        <v/>
      </c>
      <c r="AF166" s="6" t="str">
        <f>IF($B166="","",(IF(Atempts!AF166="","",((HLOOKUP(AF$1,'Assist Tables'!$B$1:$AY$2,2,0))-((Atempts!AF166-1)*10)))))</f>
        <v/>
      </c>
      <c r="AG166" s="6" t="str">
        <f>IF($B166="","",(IF(Atempts!AG166="","",((HLOOKUP(AG$1,'Assist Tables'!$B$1:$AY$2,2,0))-((Atempts!AG166-1)*10)))))</f>
        <v/>
      </c>
      <c r="AH166" s="6" t="str">
        <f>IF($B166="","",(IF(Atempts!AH166="","",((HLOOKUP(AH$1,'Assist Tables'!$B$1:$AY$2,2,0))-((Atempts!AH166-1)*10)))))</f>
        <v/>
      </c>
      <c r="AI166" s="6" t="str">
        <f>IF($B166="","",(IF(Atempts!AI166="","",((HLOOKUP(AI$1,'Assist Tables'!$B$1:$AY$2,2,0))-((Atempts!AI166-1)*10)))))</f>
        <v/>
      </c>
      <c r="AJ166" s="6" t="str">
        <f>IF($B166="","",(IF(Atempts!AJ166="","",((HLOOKUP(AJ$1,'Assist Tables'!$B$1:$AY$2,2,0))-((Atempts!AJ166-1)*10)))))</f>
        <v/>
      </c>
      <c r="AK166" s="6" t="str">
        <f>IF($B166="","",(IF(Atempts!AK166="","",((HLOOKUP(AK$1,'Assist Tables'!$B$1:$AY$2,2,0))-((Atempts!AK166-1)*10)))))</f>
        <v/>
      </c>
      <c r="AL166" s="6" t="str">
        <f>IF($B166="","",(IF(Atempts!AL166="","",((HLOOKUP(AL$1,'Assist Tables'!$B$1:$AY$2,2,0))-((Atempts!AL166-1)*10)))))</f>
        <v/>
      </c>
      <c r="AM166" s="6" t="str">
        <f>IF($B166="","",(IF(Atempts!AM166="","",((HLOOKUP(AM$1,'Assist Tables'!$B$1:$AY$2,2,0))-((Atempts!AM166-1)*10)))))</f>
        <v/>
      </c>
      <c r="AN166" s="6" t="str">
        <f>IF($B166="","",(IF(Atempts!AN166="","",((HLOOKUP(AN$1,'Assist Tables'!$B$1:$AY$2,2,0))-((Atempts!AN166-1)*10)))))</f>
        <v/>
      </c>
      <c r="AO166" s="6" t="str">
        <f>IF($B166="","",(IF(Atempts!AO166="","",((HLOOKUP(AO$1,'Assist Tables'!$B$1:$AY$2,2,0))-((Atempts!AO166-1)*10)))))</f>
        <v/>
      </c>
      <c r="AP166" s="6" t="str">
        <f>IF($B166="","",(IF(Atempts!AP166="","",((HLOOKUP(AP$1,'Assist Tables'!$B$1:$AY$2,2,0))-((Atempts!AP166-1)*10)))))</f>
        <v/>
      </c>
      <c r="AQ166" s="6" t="str">
        <f>IF($B166="","",(IF(Atempts!AQ166="","",((HLOOKUP(AQ$1,'Assist Tables'!$B$1:$AY$2,2,0))-((Atempts!AQ166-1)*10)))))</f>
        <v/>
      </c>
      <c r="AR166" s="6" t="str">
        <f>IF($B166="","",(IF(Atempts!AR166="","",((HLOOKUP(AR$1,'Assist Tables'!$B$1:$AY$2,2,0))-((Atempts!AR166-1)*10)))))</f>
        <v/>
      </c>
      <c r="AS166" s="6" t="str">
        <f>IF($B166="","",(IF(Atempts!AS166="","",((HLOOKUP(AS$1,'Assist Tables'!$B$1:$AY$2,2,0))-((Atempts!AS166-1)*10)))))</f>
        <v/>
      </c>
      <c r="AT166" s="6" t="str">
        <f>IF($B166="","",(IF(Atempts!AT166="","",((HLOOKUP(AT$1,'Assist Tables'!$B$1:$AY$2,2,0))-((Atempts!AT166-1)*10)))))</f>
        <v/>
      </c>
      <c r="AU166" s="6" t="str">
        <f>IF($B166="","",(IF(Atempts!AU166="","",((HLOOKUP(AU$1,'Assist Tables'!$B$1:$AY$2,2,0))-((Atempts!AU166-1)*10)))))</f>
        <v/>
      </c>
      <c r="AV166" s="6" t="str">
        <f>IF($B166="","",(IF(Atempts!AV166="","",((HLOOKUP(AV$1,'Assist Tables'!$B$1:$AY$2,2,0))-((Atempts!AV166-1)*10)))))</f>
        <v/>
      </c>
      <c r="AW166" s="6" t="str">
        <f>IF($B166="","",(IF(Atempts!AW166="","",((HLOOKUP(AW$1,'Assist Tables'!$B$1:$AY$2,2,0))-((Atempts!AW166-1)*10)))))</f>
        <v/>
      </c>
      <c r="AX166" s="6" t="str">
        <f>IF($B166="","",(IF(Atempts!AX166="","",((HLOOKUP(AX$1,'Assist Tables'!$B$1:$AY$2,2,0))-((Atempts!AX166-1)*10)))))</f>
        <v/>
      </c>
      <c r="AY166" s="6" t="str">
        <f>IF($B166="","",(IF(Atempts!AY166="","",((HLOOKUP(AY$1,'Assist Tables'!$B$1:$AY$2,2,0))-((Atempts!AY166-1)*10)))))</f>
        <v/>
      </c>
      <c r="AZ166" s="6" t="str">
        <f>IF($B166="","",(IF(Atempts!AZ166="","",((HLOOKUP(AZ$1,'Assist Tables'!$B$1:$AY$2,2,0))-((Atempts!AZ166-1)*10)))))</f>
        <v/>
      </c>
      <c r="BA166" s="2"/>
    </row>
    <row r="167" spans="1:53" ht="14.25" customHeight="1" x14ac:dyDescent="0.25">
      <c r="A167" s="19" t="str">
        <f>IF(Competitors!A167="","",Competitors!A167)</f>
        <v/>
      </c>
      <c r="B167" s="25" t="str">
        <f>IF(Competitors!B167=0,"",Competitors!B167)</f>
        <v/>
      </c>
      <c r="C167" s="6" t="str">
        <f>IF($B167="","",(IF(Atempts!C167="","",((HLOOKUP(C$1,'Assist Tables'!$B$1:$AY$2,2,0))-((Atempts!C167-1)*10)))))</f>
        <v/>
      </c>
      <c r="D167" s="6" t="str">
        <f>IF($B167="","",(IF(Atempts!D167="","",((HLOOKUP(D$1,'Assist Tables'!$B$1:$AY$2,2,0))-((Atempts!D167-1)*10)))))</f>
        <v/>
      </c>
      <c r="E167" s="6" t="str">
        <f>IF($B167="","",(IF(Atempts!E167="","",((HLOOKUP(E$1,'Assist Tables'!$B$1:$AY$2,2,0))-((Atempts!E167-1)*10)))))</f>
        <v/>
      </c>
      <c r="F167" s="6" t="str">
        <f>IF($B167="","",(IF(Atempts!F167="","",((HLOOKUP(F$1,'Assist Tables'!$B$1:$AY$2,2,0))-((Atempts!F167-1)*10)))))</f>
        <v/>
      </c>
      <c r="G167" s="6" t="str">
        <f>IF($B167="","",(IF(Atempts!G167="","",((HLOOKUP(G$1,'Assist Tables'!$B$1:$AY$2,2,0))-((Atempts!G167-1)*10)))))</f>
        <v/>
      </c>
      <c r="H167" s="6" t="str">
        <f>IF($B167="","",(IF(Atempts!H167="","",((HLOOKUP(H$1,'Assist Tables'!$B$1:$AY$2,2,0))-((Atempts!H167-1)*10)))))</f>
        <v/>
      </c>
      <c r="I167" s="6" t="str">
        <f>IF($B167="","",(IF(Atempts!I167="","",((HLOOKUP(I$1,'Assist Tables'!$B$1:$AY$2,2,0))-((Atempts!I167-1)*10)))))</f>
        <v/>
      </c>
      <c r="J167" s="6" t="str">
        <f>IF($B167="","",(IF(Atempts!J167="","",((HLOOKUP(J$1,'Assist Tables'!$B$1:$AY$2,2,0))-((Atempts!J167-1)*10)))))</f>
        <v/>
      </c>
      <c r="K167" s="6" t="str">
        <f>IF($B167="","",(IF(Atempts!K167="","",((HLOOKUP(K$1,'Assist Tables'!$B$1:$AY$2,2,0))-((Atempts!K167-1)*10)))))</f>
        <v/>
      </c>
      <c r="L167" s="6" t="str">
        <f>IF($B167="","",(IF(Atempts!L167="","",((HLOOKUP(L$1,'Assist Tables'!$B$1:$AY$2,2,0))-((Atempts!L167-1)*10)))))</f>
        <v/>
      </c>
      <c r="M167" s="6" t="str">
        <f>IF($B167="","",(IF(Atempts!M167="","",((HLOOKUP(M$1,'Assist Tables'!$B$1:$AY$2,2,0))-((Atempts!M167-1)*10)))))</f>
        <v/>
      </c>
      <c r="N167" s="6" t="str">
        <f>IF($B167="","",(IF(Atempts!N167="","",((HLOOKUP(N$1,'Assist Tables'!$B$1:$AY$2,2,0))-((Atempts!N167-1)*10)))))</f>
        <v/>
      </c>
      <c r="O167" s="6" t="str">
        <f>IF($B167="","",(IF(Atempts!O167="","",((HLOOKUP(O$1,'Assist Tables'!$B$1:$AY$2,2,0))-((Atempts!O167-1)*10)))))</f>
        <v/>
      </c>
      <c r="P167" s="6" t="str">
        <f>IF($B167="","",(IF(Atempts!P167="","",((HLOOKUP(P$1,'Assist Tables'!$B$1:$AY$2,2,0))-((Atempts!P167-1)*10)))))</f>
        <v/>
      </c>
      <c r="Q167" s="6" t="str">
        <f>IF($B167="","",(IF(Atempts!Q167="","",((HLOOKUP(Q$1,'Assist Tables'!$B$1:$AY$2,2,0))-((Atempts!Q167-1)*10)))))</f>
        <v/>
      </c>
      <c r="R167" s="6" t="str">
        <f>IF($B167="","",(IF(Atempts!R167="","",((HLOOKUP(R$1,'Assist Tables'!$B$1:$AY$2,2,0))-((Atempts!R167-1)*10)))))</f>
        <v/>
      </c>
      <c r="S167" s="6" t="str">
        <f>IF($B167="","",(IF(Atempts!S167="","",((HLOOKUP(S$1,'Assist Tables'!$B$1:$AY$2,2,0))-((Atempts!S167-1)*10)))))</f>
        <v/>
      </c>
      <c r="T167" s="6" t="str">
        <f>IF($B167="","",(IF(Atempts!T167="","",((HLOOKUP(T$1,'Assist Tables'!$B$1:$AY$2,2,0))-((Atempts!T167-1)*10)))))</f>
        <v/>
      </c>
      <c r="U167" s="6" t="str">
        <f>IF($B167="","",(IF(Atempts!U167="","",((HLOOKUP(U$1,'Assist Tables'!$B$1:$AY$2,2,0))-((Atempts!U167-1)*10)))))</f>
        <v/>
      </c>
      <c r="V167" s="6" t="str">
        <f>IF($B167="","",(IF(Atempts!V167="","",((HLOOKUP(V$1,'Assist Tables'!$B$1:$AY$2,2,0))-((Atempts!V167-1)*10)))))</f>
        <v/>
      </c>
      <c r="W167" s="6" t="str">
        <f>IF($B167="","",(IF(Atempts!W167="","",((HLOOKUP(W$1,'Assist Tables'!$B$1:$AY$2,2,0))-((Atempts!W167-1)*10)))))</f>
        <v/>
      </c>
      <c r="X167" s="6" t="str">
        <f>IF($B167="","",(IF(Atempts!X167="","",((HLOOKUP(X$1,'Assist Tables'!$B$1:$AY$2,2,0))-((Atempts!X167-1)*10)))))</f>
        <v/>
      </c>
      <c r="Y167" s="6" t="str">
        <f>IF($B167="","",(IF(Atempts!Y167="","",((HLOOKUP(Y$1,'Assist Tables'!$B$1:$AY$2,2,0))-((Atempts!Y167-1)*10)))))</f>
        <v/>
      </c>
      <c r="Z167" s="6" t="str">
        <f>IF($B167="","",(IF(Atempts!Z167="","",((HLOOKUP(Z$1,'Assist Tables'!$B$1:$AY$2,2,0))-((Atempts!Z167-1)*10)))))</f>
        <v/>
      </c>
      <c r="AA167" s="6" t="str">
        <f>IF($B167="","",(IF(Atempts!AA167="","",((HLOOKUP(AA$1,'Assist Tables'!$B$1:$AY$2,2,0))-((Atempts!AA167-1)*10)))))</f>
        <v/>
      </c>
      <c r="AB167" s="6" t="str">
        <f>IF($B167="","",(IF(Atempts!AB167="","",((HLOOKUP(AB$1,'Assist Tables'!$B$1:$AY$2,2,0))-((Atempts!AB167-1)*10)))))</f>
        <v/>
      </c>
      <c r="AC167" s="6" t="str">
        <f>IF($B167="","",(IF(Atempts!AC167="","",((HLOOKUP(AC$1,'Assist Tables'!$B$1:$AY$2,2,0))-((Atempts!AC167-1)*10)))))</f>
        <v/>
      </c>
      <c r="AD167" s="6" t="str">
        <f>IF($B167="","",(IF(Atempts!AD167="","",((HLOOKUP(AD$1,'Assist Tables'!$B$1:$AY$2,2,0))-((Atempts!AD167-1)*10)))))</f>
        <v/>
      </c>
      <c r="AE167" s="6" t="str">
        <f>IF($B167="","",(IF(Atempts!AE167="","",((HLOOKUP(AE$1,'Assist Tables'!$B$1:$AY$2,2,0))-((Atempts!AE167-1)*10)))))</f>
        <v/>
      </c>
      <c r="AF167" s="6" t="str">
        <f>IF($B167="","",(IF(Atempts!AF167="","",((HLOOKUP(AF$1,'Assist Tables'!$B$1:$AY$2,2,0))-((Atempts!AF167-1)*10)))))</f>
        <v/>
      </c>
      <c r="AG167" s="6" t="str">
        <f>IF($B167="","",(IF(Atempts!AG167="","",((HLOOKUP(AG$1,'Assist Tables'!$B$1:$AY$2,2,0))-((Atempts!AG167-1)*10)))))</f>
        <v/>
      </c>
      <c r="AH167" s="6" t="str">
        <f>IF($B167="","",(IF(Atempts!AH167="","",((HLOOKUP(AH$1,'Assist Tables'!$B$1:$AY$2,2,0))-((Atempts!AH167-1)*10)))))</f>
        <v/>
      </c>
      <c r="AI167" s="6" t="str">
        <f>IF($B167="","",(IF(Atempts!AI167="","",((HLOOKUP(AI$1,'Assist Tables'!$B$1:$AY$2,2,0))-((Atempts!AI167-1)*10)))))</f>
        <v/>
      </c>
      <c r="AJ167" s="6" t="str">
        <f>IF($B167="","",(IF(Atempts!AJ167="","",((HLOOKUP(AJ$1,'Assist Tables'!$B$1:$AY$2,2,0))-((Atempts!AJ167-1)*10)))))</f>
        <v/>
      </c>
      <c r="AK167" s="6" t="str">
        <f>IF($B167="","",(IF(Atempts!AK167="","",((HLOOKUP(AK$1,'Assist Tables'!$B$1:$AY$2,2,0))-((Atempts!AK167-1)*10)))))</f>
        <v/>
      </c>
      <c r="AL167" s="6" t="str">
        <f>IF($B167="","",(IF(Atempts!AL167="","",((HLOOKUP(AL$1,'Assist Tables'!$B$1:$AY$2,2,0))-((Atempts!AL167-1)*10)))))</f>
        <v/>
      </c>
      <c r="AM167" s="6" t="str">
        <f>IF($B167="","",(IF(Atempts!AM167="","",((HLOOKUP(AM$1,'Assist Tables'!$B$1:$AY$2,2,0))-((Atempts!AM167-1)*10)))))</f>
        <v/>
      </c>
      <c r="AN167" s="6" t="str">
        <f>IF($B167="","",(IF(Atempts!AN167="","",((HLOOKUP(AN$1,'Assist Tables'!$B$1:$AY$2,2,0))-((Atempts!AN167-1)*10)))))</f>
        <v/>
      </c>
      <c r="AO167" s="6" t="str">
        <f>IF($B167="","",(IF(Atempts!AO167="","",((HLOOKUP(AO$1,'Assist Tables'!$B$1:$AY$2,2,0))-((Atempts!AO167-1)*10)))))</f>
        <v/>
      </c>
      <c r="AP167" s="6" t="str">
        <f>IF($B167="","",(IF(Atempts!AP167="","",((HLOOKUP(AP$1,'Assist Tables'!$B$1:$AY$2,2,0))-((Atempts!AP167-1)*10)))))</f>
        <v/>
      </c>
      <c r="AQ167" s="6" t="str">
        <f>IF($B167="","",(IF(Atempts!AQ167="","",((HLOOKUP(AQ$1,'Assist Tables'!$B$1:$AY$2,2,0))-((Atempts!AQ167-1)*10)))))</f>
        <v/>
      </c>
      <c r="AR167" s="6" t="str">
        <f>IF($B167="","",(IF(Atempts!AR167="","",((HLOOKUP(AR$1,'Assist Tables'!$B$1:$AY$2,2,0))-((Atempts!AR167-1)*10)))))</f>
        <v/>
      </c>
      <c r="AS167" s="6" t="str">
        <f>IF($B167="","",(IF(Atempts!AS167="","",((HLOOKUP(AS$1,'Assist Tables'!$B$1:$AY$2,2,0))-((Atempts!AS167-1)*10)))))</f>
        <v/>
      </c>
      <c r="AT167" s="6" t="str">
        <f>IF($B167="","",(IF(Atempts!AT167="","",((HLOOKUP(AT$1,'Assist Tables'!$B$1:$AY$2,2,0))-((Atempts!AT167-1)*10)))))</f>
        <v/>
      </c>
      <c r="AU167" s="6" t="str">
        <f>IF($B167="","",(IF(Atempts!AU167="","",((HLOOKUP(AU$1,'Assist Tables'!$B$1:$AY$2,2,0))-((Atempts!AU167-1)*10)))))</f>
        <v/>
      </c>
      <c r="AV167" s="6" t="str">
        <f>IF($B167="","",(IF(Atempts!AV167="","",((HLOOKUP(AV$1,'Assist Tables'!$B$1:$AY$2,2,0))-((Atempts!AV167-1)*10)))))</f>
        <v/>
      </c>
      <c r="AW167" s="6" t="str">
        <f>IF($B167="","",(IF(Atempts!AW167="","",((HLOOKUP(AW$1,'Assist Tables'!$B$1:$AY$2,2,0))-((Atempts!AW167-1)*10)))))</f>
        <v/>
      </c>
      <c r="AX167" s="6" t="str">
        <f>IF($B167="","",(IF(Atempts!AX167="","",((HLOOKUP(AX$1,'Assist Tables'!$B$1:$AY$2,2,0))-((Atempts!AX167-1)*10)))))</f>
        <v/>
      </c>
      <c r="AY167" s="6" t="str">
        <f>IF($B167="","",(IF(Atempts!AY167="","",((HLOOKUP(AY$1,'Assist Tables'!$B$1:$AY$2,2,0))-((Atempts!AY167-1)*10)))))</f>
        <v/>
      </c>
      <c r="AZ167" s="6" t="str">
        <f>IF($B167="","",(IF(Atempts!AZ167="","",((HLOOKUP(AZ$1,'Assist Tables'!$B$1:$AY$2,2,0))-((Atempts!AZ167-1)*10)))))</f>
        <v/>
      </c>
      <c r="BA167" s="2"/>
    </row>
    <row r="168" spans="1:53" ht="14.25" customHeight="1" x14ac:dyDescent="0.25">
      <c r="A168" s="19" t="str">
        <f>IF(Competitors!A168="","",Competitors!A168)</f>
        <v/>
      </c>
      <c r="B168" s="25" t="str">
        <f>IF(Competitors!B168=0,"",Competitors!B168)</f>
        <v/>
      </c>
      <c r="C168" s="6" t="str">
        <f>IF($B168="","",(IF(Atempts!C168="","",((HLOOKUP(C$1,'Assist Tables'!$B$1:$AY$2,2,0))-((Atempts!C168-1)*10)))))</f>
        <v/>
      </c>
      <c r="D168" s="6" t="str">
        <f>IF($B168="","",(IF(Atempts!D168="","",((HLOOKUP(D$1,'Assist Tables'!$B$1:$AY$2,2,0))-((Atempts!D168-1)*10)))))</f>
        <v/>
      </c>
      <c r="E168" s="6" t="str">
        <f>IF($B168="","",(IF(Atempts!E168="","",((HLOOKUP(E$1,'Assist Tables'!$B$1:$AY$2,2,0))-((Atempts!E168-1)*10)))))</f>
        <v/>
      </c>
      <c r="F168" s="6" t="str">
        <f>IF($B168="","",(IF(Atempts!F168="","",((HLOOKUP(F$1,'Assist Tables'!$B$1:$AY$2,2,0))-((Atempts!F168-1)*10)))))</f>
        <v/>
      </c>
      <c r="G168" s="6" t="str">
        <f>IF($B168="","",(IF(Atempts!G168="","",((HLOOKUP(G$1,'Assist Tables'!$B$1:$AY$2,2,0))-((Atempts!G168-1)*10)))))</f>
        <v/>
      </c>
      <c r="H168" s="6" t="str">
        <f>IF($B168="","",(IF(Atempts!H168="","",((HLOOKUP(H$1,'Assist Tables'!$B$1:$AY$2,2,0))-((Atempts!H168-1)*10)))))</f>
        <v/>
      </c>
      <c r="I168" s="6" t="str">
        <f>IF($B168="","",(IF(Atempts!I168="","",((HLOOKUP(I$1,'Assist Tables'!$B$1:$AY$2,2,0))-((Atempts!I168-1)*10)))))</f>
        <v/>
      </c>
      <c r="J168" s="6" t="str">
        <f>IF($B168="","",(IF(Atempts!J168="","",((HLOOKUP(J$1,'Assist Tables'!$B$1:$AY$2,2,0))-((Atempts!J168-1)*10)))))</f>
        <v/>
      </c>
      <c r="K168" s="6" t="str">
        <f>IF($B168="","",(IF(Atempts!K168="","",((HLOOKUP(K$1,'Assist Tables'!$B$1:$AY$2,2,0))-((Atempts!K168-1)*10)))))</f>
        <v/>
      </c>
      <c r="L168" s="6" t="str">
        <f>IF($B168="","",(IF(Atempts!L168="","",((HLOOKUP(L$1,'Assist Tables'!$B$1:$AY$2,2,0))-((Atempts!L168-1)*10)))))</f>
        <v/>
      </c>
      <c r="M168" s="6" t="str">
        <f>IF($B168="","",(IF(Atempts!M168="","",((HLOOKUP(M$1,'Assist Tables'!$B$1:$AY$2,2,0))-((Atempts!M168-1)*10)))))</f>
        <v/>
      </c>
      <c r="N168" s="6" t="str">
        <f>IF($B168="","",(IF(Atempts!N168="","",((HLOOKUP(N$1,'Assist Tables'!$B$1:$AY$2,2,0))-((Atempts!N168-1)*10)))))</f>
        <v/>
      </c>
      <c r="O168" s="6" t="str">
        <f>IF($B168="","",(IF(Atempts!O168="","",((HLOOKUP(O$1,'Assist Tables'!$B$1:$AY$2,2,0))-((Atempts!O168-1)*10)))))</f>
        <v/>
      </c>
      <c r="P168" s="6" t="str">
        <f>IF($B168="","",(IF(Atempts!P168="","",((HLOOKUP(P$1,'Assist Tables'!$B$1:$AY$2,2,0))-((Atempts!P168-1)*10)))))</f>
        <v/>
      </c>
      <c r="Q168" s="6" t="str">
        <f>IF($B168="","",(IF(Atempts!Q168="","",((HLOOKUP(Q$1,'Assist Tables'!$B$1:$AY$2,2,0))-((Atempts!Q168-1)*10)))))</f>
        <v/>
      </c>
      <c r="R168" s="6" t="str">
        <f>IF($B168="","",(IF(Atempts!R168="","",((HLOOKUP(R$1,'Assist Tables'!$B$1:$AY$2,2,0))-((Atempts!R168-1)*10)))))</f>
        <v/>
      </c>
      <c r="S168" s="6" t="str">
        <f>IF($B168="","",(IF(Atempts!S168="","",((HLOOKUP(S$1,'Assist Tables'!$B$1:$AY$2,2,0))-((Atempts!S168-1)*10)))))</f>
        <v/>
      </c>
      <c r="T168" s="6" t="str">
        <f>IF($B168="","",(IF(Atempts!T168="","",((HLOOKUP(T$1,'Assist Tables'!$B$1:$AY$2,2,0))-((Atempts!T168-1)*10)))))</f>
        <v/>
      </c>
      <c r="U168" s="6" t="str">
        <f>IF($B168="","",(IF(Atempts!U168="","",((HLOOKUP(U$1,'Assist Tables'!$B$1:$AY$2,2,0))-((Atempts!U168-1)*10)))))</f>
        <v/>
      </c>
      <c r="V168" s="6" t="str">
        <f>IF($B168="","",(IF(Atempts!V168="","",((HLOOKUP(V$1,'Assist Tables'!$B$1:$AY$2,2,0))-((Atempts!V168-1)*10)))))</f>
        <v/>
      </c>
      <c r="W168" s="6" t="str">
        <f>IF($B168="","",(IF(Atempts!W168="","",((HLOOKUP(W$1,'Assist Tables'!$B$1:$AY$2,2,0))-((Atempts!W168-1)*10)))))</f>
        <v/>
      </c>
      <c r="X168" s="6" t="str">
        <f>IF($B168="","",(IF(Atempts!X168="","",((HLOOKUP(X$1,'Assist Tables'!$B$1:$AY$2,2,0))-((Atempts!X168-1)*10)))))</f>
        <v/>
      </c>
      <c r="Y168" s="6" t="str">
        <f>IF($B168="","",(IF(Atempts!Y168="","",((HLOOKUP(Y$1,'Assist Tables'!$B$1:$AY$2,2,0))-((Atempts!Y168-1)*10)))))</f>
        <v/>
      </c>
      <c r="Z168" s="6" t="str">
        <f>IF($B168="","",(IF(Atempts!Z168="","",((HLOOKUP(Z$1,'Assist Tables'!$B$1:$AY$2,2,0))-((Atempts!Z168-1)*10)))))</f>
        <v/>
      </c>
      <c r="AA168" s="6" t="str">
        <f>IF($B168="","",(IF(Atempts!AA168="","",((HLOOKUP(AA$1,'Assist Tables'!$B$1:$AY$2,2,0))-((Atempts!AA168-1)*10)))))</f>
        <v/>
      </c>
      <c r="AB168" s="6" t="str">
        <f>IF($B168="","",(IF(Atempts!AB168="","",((HLOOKUP(AB$1,'Assist Tables'!$B$1:$AY$2,2,0))-((Atempts!AB168-1)*10)))))</f>
        <v/>
      </c>
      <c r="AC168" s="6" t="str">
        <f>IF($B168="","",(IF(Atempts!AC168="","",((HLOOKUP(AC$1,'Assist Tables'!$B$1:$AY$2,2,0))-((Atempts!AC168-1)*10)))))</f>
        <v/>
      </c>
      <c r="AD168" s="6" t="str">
        <f>IF($B168="","",(IF(Atempts!AD168="","",((HLOOKUP(AD$1,'Assist Tables'!$B$1:$AY$2,2,0))-((Atempts!AD168-1)*10)))))</f>
        <v/>
      </c>
      <c r="AE168" s="6" t="str">
        <f>IF($B168="","",(IF(Atempts!AE168="","",((HLOOKUP(AE$1,'Assist Tables'!$B$1:$AY$2,2,0))-((Atempts!AE168-1)*10)))))</f>
        <v/>
      </c>
      <c r="AF168" s="6" t="str">
        <f>IF($B168="","",(IF(Atempts!AF168="","",((HLOOKUP(AF$1,'Assist Tables'!$B$1:$AY$2,2,0))-((Atempts!AF168-1)*10)))))</f>
        <v/>
      </c>
      <c r="AG168" s="6" t="str">
        <f>IF($B168="","",(IF(Atempts!AG168="","",((HLOOKUP(AG$1,'Assist Tables'!$B$1:$AY$2,2,0))-((Atempts!AG168-1)*10)))))</f>
        <v/>
      </c>
      <c r="AH168" s="6" t="str">
        <f>IF($B168="","",(IF(Atempts!AH168="","",((HLOOKUP(AH$1,'Assist Tables'!$B$1:$AY$2,2,0))-((Atempts!AH168-1)*10)))))</f>
        <v/>
      </c>
      <c r="AI168" s="6" t="str">
        <f>IF($B168="","",(IF(Atempts!AI168="","",((HLOOKUP(AI$1,'Assist Tables'!$B$1:$AY$2,2,0))-((Atempts!AI168-1)*10)))))</f>
        <v/>
      </c>
      <c r="AJ168" s="6" t="str">
        <f>IF($B168="","",(IF(Atempts!AJ168="","",((HLOOKUP(AJ$1,'Assist Tables'!$B$1:$AY$2,2,0))-((Atempts!AJ168-1)*10)))))</f>
        <v/>
      </c>
      <c r="AK168" s="6" t="str">
        <f>IF($B168="","",(IF(Atempts!AK168="","",((HLOOKUP(AK$1,'Assist Tables'!$B$1:$AY$2,2,0))-((Atempts!AK168-1)*10)))))</f>
        <v/>
      </c>
      <c r="AL168" s="6" t="str">
        <f>IF($B168="","",(IF(Atempts!AL168="","",((HLOOKUP(AL$1,'Assist Tables'!$B$1:$AY$2,2,0))-((Atempts!AL168-1)*10)))))</f>
        <v/>
      </c>
      <c r="AM168" s="6" t="str">
        <f>IF($B168="","",(IF(Atempts!AM168="","",((HLOOKUP(AM$1,'Assist Tables'!$B$1:$AY$2,2,0))-((Atempts!AM168-1)*10)))))</f>
        <v/>
      </c>
      <c r="AN168" s="6" t="str">
        <f>IF($B168="","",(IF(Atempts!AN168="","",((HLOOKUP(AN$1,'Assist Tables'!$B$1:$AY$2,2,0))-((Atempts!AN168-1)*10)))))</f>
        <v/>
      </c>
      <c r="AO168" s="6" t="str">
        <f>IF($B168="","",(IF(Atempts!AO168="","",((HLOOKUP(AO$1,'Assist Tables'!$B$1:$AY$2,2,0))-((Atempts!AO168-1)*10)))))</f>
        <v/>
      </c>
      <c r="AP168" s="6" t="str">
        <f>IF($B168="","",(IF(Atempts!AP168="","",((HLOOKUP(AP$1,'Assist Tables'!$B$1:$AY$2,2,0))-((Atempts!AP168-1)*10)))))</f>
        <v/>
      </c>
      <c r="AQ168" s="6" t="str">
        <f>IF($B168="","",(IF(Atempts!AQ168="","",((HLOOKUP(AQ$1,'Assist Tables'!$B$1:$AY$2,2,0))-((Atempts!AQ168-1)*10)))))</f>
        <v/>
      </c>
      <c r="AR168" s="6" t="str">
        <f>IF($B168="","",(IF(Atempts!AR168="","",((HLOOKUP(AR$1,'Assist Tables'!$B$1:$AY$2,2,0))-((Atempts!AR168-1)*10)))))</f>
        <v/>
      </c>
      <c r="AS168" s="6" t="str">
        <f>IF($B168="","",(IF(Atempts!AS168="","",((HLOOKUP(AS$1,'Assist Tables'!$B$1:$AY$2,2,0))-((Atempts!AS168-1)*10)))))</f>
        <v/>
      </c>
      <c r="AT168" s="6" t="str">
        <f>IF($B168="","",(IF(Atempts!AT168="","",((HLOOKUP(AT$1,'Assist Tables'!$B$1:$AY$2,2,0))-((Atempts!AT168-1)*10)))))</f>
        <v/>
      </c>
      <c r="AU168" s="6" t="str">
        <f>IF($B168="","",(IF(Atempts!AU168="","",((HLOOKUP(AU$1,'Assist Tables'!$B$1:$AY$2,2,0))-((Atempts!AU168-1)*10)))))</f>
        <v/>
      </c>
      <c r="AV168" s="6" t="str">
        <f>IF($B168="","",(IF(Atempts!AV168="","",((HLOOKUP(AV$1,'Assist Tables'!$B$1:$AY$2,2,0))-((Atempts!AV168-1)*10)))))</f>
        <v/>
      </c>
      <c r="AW168" s="6" t="str">
        <f>IF($B168="","",(IF(Atempts!AW168="","",((HLOOKUP(AW$1,'Assist Tables'!$B$1:$AY$2,2,0))-((Atempts!AW168-1)*10)))))</f>
        <v/>
      </c>
      <c r="AX168" s="6" t="str">
        <f>IF($B168="","",(IF(Atempts!AX168="","",((HLOOKUP(AX$1,'Assist Tables'!$B$1:$AY$2,2,0))-((Atempts!AX168-1)*10)))))</f>
        <v/>
      </c>
      <c r="AY168" s="6" t="str">
        <f>IF($B168="","",(IF(Atempts!AY168="","",((HLOOKUP(AY$1,'Assist Tables'!$B$1:$AY$2,2,0))-((Atempts!AY168-1)*10)))))</f>
        <v/>
      </c>
      <c r="AZ168" s="6" t="str">
        <f>IF($B168="","",(IF(Atempts!AZ168="","",((HLOOKUP(AZ$1,'Assist Tables'!$B$1:$AY$2,2,0))-((Atempts!AZ168-1)*10)))))</f>
        <v/>
      </c>
      <c r="BA168" s="2"/>
    </row>
    <row r="169" spans="1:53" ht="14.25" customHeight="1" x14ac:dyDescent="0.25">
      <c r="A169" s="19" t="str">
        <f>IF(Competitors!A169="","",Competitors!A169)</f>
        <v/>
      </c>
      <c r="B169" s="25" t="str">
        <f>IF(Competitors!B169=0,"",Competitors!B169)</f>
        <v/>
      </c>
      <c r="C169" s="6" t="str">
        <f>IF($B169="","",(IF(Atempts!C169="","",((HLOOKUP(C$1,'Assist Tables'!$B$1:$AY$2,2,0))-((Atempts!C169-1)*10)))))</f>
        <v/>
      </c>
      <c r="D169" s="6" t="str">
        <f>IF($B169="","",(IF(Atempts!D169="","",((HLOOKUP(D$1,'Assist Tables'!$B$1:$AY$2,2,0))-((Atempts!D169-1)*10)))))</f>
        <v/>
      </c>
      <c r="E169" s="6" t="str">
        <f>IF($B169="","",(IF(Atempts!E169="","",((HLOOKUP(E$1,'Assist Tables'!$B$1:$AY$2,2,0))-((Atempts!E169-1)*10)))))</f>
        <v/>
      </c>
      <c r="F169" s="6" t="str">
        <f>IF($B169="","",(IF(Atempts!F169="","",((HLOOKUP(F$1,'Assist Tables'!$B$1:$AY$2,2,0))-((Atempts!F169-1)*10)))))</f>
        <v/>
      </c>
      <c r="G169" s="6" t="str">
        <f>IF($B169="","",(IF(Atempts!G169="","",((HLOOKUP(G$1,'Assist Tables'!$B$1:$AY$2,2,0))-((Atempts!G169-1)*10)))))</f>
        <v/>
      </c>
      <c r="H169" s="6" t="str">
        <f>IF($B169="","",(IF(Atempts!H169="","",((HLOOKUP(H$1,'Assist Tables'!$B$1:$AY$2,2,0))-((Atempts!H169-1)*10)))))</f>
        <v/>
      </c>
      <c r="I169" s="6" t="str">
        <f>IF($B169="","",(IF(Atempts!I169="","",((HLOOKUP(I$1,'Assist Tables'!$B$1:$AY$2,2,0))-((Atempts!I169-1)*10)))))</f>
        <v/>
      </c>
      <c r="J169" s="6" t="str">
        <f>IF($B169="","",(IF(Atempts!J169="","",((HLOOKUP(J$1,'Assist Tables'!$B$1:$AY$2,2,0))-((Atempts!J169-1)*10)))))</f>
        <v/>
      </c>
      <c r="K169" s="6" t="str">
        <f>IF($B169="","",(IF(Atempts!K169="","",((HLOOKUP(K$1,'Assist Tables'!$B$1:$AY$2,2,0))-((Atempts!K169-1)*10)))))</f>
        <v/>
      </c>
      <c r="L169" s="6" t="str">
        <f>IF($B169="","",(IF(Atempts!L169="","",((HLOOKUP(L$1,'Assist Tables'!$B$1:$AY$2,2,0))-((Atempts!L169-1)*10)))))</f>
        <v/>
      </c>
      <c r="M169" s="6" t="str">
        <f>IF($B169="","",(IF(Atempts!M169="","",((HLOOKUP(M$1,'Assist Tables'!$B$1:$AY$2,2,0))-((Atempts!M169-1)*10)))))</f>
        <v/>
      </c>
      <c r="N169" s="6" t="str">
        <f>IF($B169="","",(IF(Atempts!N169="","",((HLOOKUP(N$1,'Assist Tables'!$B$1:$AY$2,2,0))-((Atempts!N169-1)*10)))))</f>
        <v/>
      </c>
      <c r="O169" s="6" t="str">
        <f>IF($B169="","",(IF(Atempts!O169="","",((HLOOKUP(O$1,'Assist Tables'!$B$1:$AY$2,2,0))-((Atempts!O169-1)*10)))))</f>
        <v/>
      </c>
      <c r="P169" s="6" t="str">
        <f>IF($B169="","",(IF(Atempts!P169="","",((HLOOKUP(P$1,'Assist Tables'!$B$1:$AY$2,2,0))-((Atempts!P169-1)*10)))))</f>
        <v/>
      </c>
      <c r="Q169" s="6" t="str">
        <f>IF($B169="","",(IF(Atempts!Q169="","",((HLOOKUP(Q$1,'Assist Tables'!$B$1:$AY$2,2,0))-((Atempts!Q169-1)*10)))))</f>
        <v/>
      </c>
      <c r="R169" s="6" t="str">
        <f>IF($B169="","",(IF(Atempts!R169="","",((HLOOKUP(R$1,'Assist Tables'!$B$1:$AY$2,2,0))-((Atempts!R169-1)*10)))))</f>
        <v/>
      </c>
      <c r="S169" s="6" t="str">
        <f>IF($B169="","",(IF(Atempts!S169="","",((HLOOKUP(S$1,'Assist Tables'!$B$1:$AY$2,2,0))-((Atempts!S169-1)*10)))))</f>
        <v/>
      </c>
      <c r="T169" s="6" t="str">
        <f>IF($B169="","",(IF(Atempts!T169="","",((HLOOKUP(T$1,'Assist Tables'!$B$1:$AY$2,2,0))-((Atempts!T169-1)*10)))))</f>
        <v/>
      </c>
      <c r="U169" s="6" t="str">
        <f>IF($B169="","",(IF(Atempts!U169="","",((HLOOKUP(U$1,'Assist Tables'!$B$1:$AY$2,2,0))-((Atempts!U169-1)*10)))))</f>
        <v/>
      </c>
      <c r="V169" s="6" t="str">
        <f>IF($B169="","",(IF(Atempts!V169="","",((HLOOKUP(V$1,'Assist Tables'!$B$1:$AY$2,2,0))-((Atempts!V169-1)*10)))))</f>
        <v/>
      </c>
      <c r="W169" s="6" t="str">
        <f>IF($B169="","",(IF(Atempts!W169="","",((HLOOKUP(W$1,'Assist Tables'!$B$1:$AY$2,2,0))-((Atempts!W169-1)*10)))))</f>
        <v/>
      </c>
      <c r="X169" s="6" t="str">
        <f>IF($B169="","",(IF(Atempts!X169="","",((HLOOKUP(X$1,'Assist Tables'!$B$1:$AY$2,2,0))-((Atempts!X169-1)*10)))))</f>
        <v/>
      </c>
      <c r="Y169" s="6" t="str">
        <f>IF($B169="","",(IF(Atempts!Y169="","",((HLOOKUP(Y$1,'Assist Tables'!$B$1:$AY$2,2,0))-((Atempts!Y169-1)*10)))))</f>
        <v/>
      </c>
      <c r="Z169" s="6" t="str">
        <f>IF($B169="","",(IF(Atempts!Z169="","",((HLOOKUP(Z$1,'Assist Tables'!$B$1:$AY$2,2,0))-((Atempts!Z169-1)*10)))))</f>
        <v/>
      </c>
      <c r="AA169" s="6" t="str">
        <f>IF($B169="","",(IF(Atempts!AA169="","",((HLOOKUP(AA$1,'Assist Tables'!$B$1:$AY$2,2,0))-((Atempts!AA169-1)*10)))))</f>
        <v/>
      </c>
      <c r="AB169" s="6" t="str">
        <f>IF($B169="","",(IF(Atempts!AB169="","",((HLOOKUP(AB$1,'Assist Tables'!$B$1:$AY$2,2,0))-((Atempts!AB169-1)*10)))))</f>
        <v/>
      </c>
      <c r="AC169" s="6" t="str">
        <f>IF($B169="","",(IF(Atempts!AC169="","",((HLOOKUP(AC$1,'Assist Tables'!$B$1:$AY$2,2,0))-((Atempts!AC169-1)*10)))))</f>
        <v/>
      </c>
      <c r="AD169" s="6" t="str">
        <f>IF($B169="","",(IF(Atempts!AD169="","",((HLOOKUP(AD$1,'Assist Tables'!$B$1:$AY$2,2,0))-((Atempts!AD169-1)*10)))))</f>
        <v/>
      </c>
      <c r="AE169" s="6" t="str">
        <f>IF($B169="","",(IF(Atempts!AE169="","",((HLOOKUP(AE$1,'Assist Tables'!$B$1:$AY$2,2,0))-((Atempts!AE169-1)*10)))))</f>
        <v/>
      </c>
      <c r="AF169" s="6" t="str">
        <f>IF($B169="","",(IF(Atempts!AF169="","",((HLOOKUP(AF$1,'Assist Tables'!$B$1:$AY$2,2,0))-((Atempts!AF169-1)*10)))))</f>
        <v/>
      </c>
      <c r="AG169" s="6" t="str">
        <f>IF($B169="","",(IF(Atempts!AG169="","",((HLOOKUP(AG$1,'Assist Tables'!$B$1:$AY$2,2,0))-((Atempts!AG169-1)*10)))))</f>
        <v/>
      </c>
      <c r="AH169" s="6" t="str">
        <f>IF($B169="","",(IF(Atempts!AH169="","",((HLOOKUP(AH$1,'Assist Tables'!$B$1:$AY$2,2,0))-((Atempts!AH169-1)*10)))))</f>
        <v/>
      </c>
      <c r="AI169" s="6" t="str">
        <f>IF($B169="","",(IF(Atempts!AI169="","",((HLOOKUP(AI$1,'Assist Tables'!$B$1:$AY$2,2,0))-((Atempts!AI169-1)*10)))))</f>
        <v/>
      </c>
      <c r="AJ169" s="6" t="str">
        <f>IF($B169="","",(IF(Atempts!AJ169="","",((HLOOKUP(AJ$1,'Assist Tables'!$B$1:$AY$2,2,0))-((Atempts!AJ169-1)*10)))))</f>
        <v/>
      </c>
      <c r="AK169" s="6" t="str">
        <f>IF($B169="","",(IF(Atempts!AK169="","",((HLOOKUP(AK$1,'Assist Tables'!$B$1:$AY$2,2,0))-((Atempts!AK169-1)*10)))))</f>
        <v/>
      </c>
      <c r="AL169" s="6" t="str">
        <f>IF($B169="","",(IF(Atempts!AL169="","",((HLOOKUP(AL$1,'Assist Tables'!$B$1:$AY$2,2,0))-((Atempts!AL169-1)*10)))))</f>
        <v/>
      </c>
      <c r="AM169" s="6" t="str">
        <f>IF($B169="","",(IF(Atempts!AM169="","",((HLOOKUP(AM$1,'Assist Tables'!$B$1:$AY$2,2,0))-((Atempts!AM169-1)*10)))))</f>
        <v/>
      </c>
      <c r="AN169" s="6" t="str">
        <f>IF($B169="","",(IF(Atempts!AN169="","",((HLOOKUP(AN$1,'Assist Tables'!$B$1:$AY$2,2,0))-((Atempts!AN169-1)*10)))))</f>
        <v/>
      </c>
      <c r="AO169" s="6" t="str">
        <f>IF($B169="","",(IF(Atempts!AO169="","",((HLOOKUP(AO$1,'Assist Tables'!$B$1:$AY$2,2,0))-((Atempts!AO169-1)*10)))))</f>
        <v/>
      </c>
      <c r="AP169" s="6" t="str">
        <f>IF($B169="","",(IF(Atempts!AP169="","",((HLOOKUP(AP$1,'Assist Tables'!$B$1:$AY$2,2,0))-((Atempts!AP169-1)*10)))))</f>
        <v/>
      </c>
      <c r="AQ169" s="6" t="str">
        <f>IF($B169="","",(IF(Atempts!AQ169="","",((HLOOKUP(AQ$1,'Assist Tables'!$B$1:$AY$2,2,0))-((Atempts!AQ169-1)*10)))))</f>
        <v/>
      </c>
      <c r="AR169" s="6" t="str">
        <f>IF($B169="","",(IF(Atempts!AR169="","",((HLOOKUP(AR$1,'Assist Tables'!$B$1:$AY$2,2,0))-((Atempts!AR169-1)*10)))))</f>
        <v/>
      </c>
      <c r="AS169" s="6" t="str">
        <f>IF($B169="","",(IF(Atempts!AS169="","",((HLOOKUP(AS$1,'Assist Tables'!$B$1:$AY$2,2,0))-((Atempts!AS169-1)*10)))))</f>
        <v/>
      </c>
      <c r="AT169" s="6" t="str">
        <f>IF($B169="","",(IF(Atempts!AT169="","",((HLOOKUP(AT$1,'Assist Tables'!$B$1:$AY$2,2,0))-((Atempts!AT169-1)*10)))))</f>
        <v/>
      </c>
      <c r="AU169" s="6" t="str">
        <f>IF($B169="","",(IF(Atempts!AU169="","",((HLOOKUP(AU$1,'Assist Tables'!$B$1:$AY$2,2,0))-((Atempts!AU169-1)*10)))))</f>
        <v/>
      </c>
      <c r="AV169" s="6" t="str">
        <f>IF($B169="","",(IF(Atempts!AV169="","",((HLOOKUP(AV$1,'Assist Tables'!$B$1:$AY$2,2,0))-((Atempts!AV169-1)*10)))))</f>
        <v/>
      </c>
      <c r="AW169" s="6" t="str">
        <f>IF($B169="","",(IF(Atempts!AW169="","",((HLOOKUP(AW$1,'Assist Tables'!$B$1:$AY$2,2,0))-((Atempts!AW169-1)*10)))))</f>
        <v/>
      </c>
      <c r="AX169" s="6" t="str">
        <f>IF($B169="","",(IF(Atempts!AX169="","",((HLOOKUP(AX$1,'Assist Tables'!$B$1:$AY$2,2,0))-((Atempts!AX169-1)*10)))))</f>
        <v/>
      </c>
      <c r="AY169" s="6" t="str">
        <f>IF($B169="","",(IF(Atempts!AY169="","",((HLOOKUP(AY$1,'Assist Tables'!$B$1:$AY$2,2,0))-((Atempts!AY169-1)*10)))))</f>
        <v/>
      </c>
      <c r="AZ169" s="6" t="str">
        <f>IF($B169="","",(IF(Atempts!AZ169="","",((HLOOKUP(AZ$1,'Assist Tables'!$B$1:$AY$2,2,0))-((Atempts!AZ169-1)*10)))))</f>
        <v/>
      </c>
      <c r="BA169" s="2"/>
    </row>
    <row r="170" spans="1:53" ht="14.25" customHeight="1" x14ac:dyDescent="0.25">
      <c r="A170" s="19" t="str">
        <f>IF(Competitors!A170="","",Competitors!A170)</f>
        <v/>
      </c>
      <c r="B170" s="25" t="str">
        <f>IF(Competitors!B170=0,"",Competitors!B170)</f>
        <v/>
      </c>
      <c r="C170" s="6" t="str">
        <f>IF($B170="","",(IF(Atempts!C170="","",((HLOOKUP(C$1,'Assist Tables'!$B$1:$AY$2,2,0))-((Atempts!C170-1)*10)))))</f>
        <v/>
      </c>
      <c r="D170" s="6" t="str">
        <f>IF($B170="","",(IF(Atempts!D170="","",((HLOOKUP(D$1,'Assist Tables'!$B$1:$AY$2,2,0))-((Atempts!D170-1)*10)))))</f>
        <v/>
      </c>
      <c r="E170" s="6" t="str">
        <f>IF($B170="","",(IF(Atempts!E170="","",((HLOOKUP(E$1,'Assist Tables'!$B$1:$AY$2,2,0))-((Atempts!E170-1)*10)))))</f>
        <v/>
      </c>
      <c r="F170" s="6" t="str">
        <f>IF($B170="","",(IF(Atempts!F170="","",((HLOOKUP(F$1,'Assist Tables'!$B$1:$AY$2,2,0))-((Atempts!F170-1)*10)))))</f>
        <v/>
      </c>
      <c r="G170" s="6" t="str">
        <f>IF($B170="","",(IF(Atempts!G170="","",((HLOOKUP(G$1,'Assist Tables'!$B$1:$AY$2,2,0))-((Atempts!G170-1)*10)))))</f>
        <v/>
      </c>
      <c r="H170" s="6" t="str">
        <f>IF($B170="","",(IF(Atempts!H170="","",((HLOOKUP(H$1,'Assist Tables'!$B$1:$AY$2,2,0))-((Atempts!H170-1)*10)))))</f>
        <v/>
      </c>
      <c r="I170" s="6" t="str">
        <f>IF($B170="","",(IF(Atempts!I170="","",((HLOOKUP(I$1,'Assist Tables'!$B$1:$AY$2,2,0))-((Atempts!I170-1)*10)))))</f>
        <v/>
      </c>
      <c r="J170" s="6" t="str">
        <f>IF($B170="","",(IF(Atempts!J170="","",((HLOOKUP(J$1,'Assist Tables'!$B$1:$AY$2,2,0))-((Atempts!J170-1)*10)))))</f>
        <v/>
      </c>
      <c r="K170" s="6" t="str">
        <f>IF($B170="","",(IF(Atempts!K170="","",((HLOOKUP(K$1,'Assist Tables'!$B$1:$AY$2,2,0))-((Atempts!K170-1)*10)))))</f>
        <v/>
      </c>
      <c r="L170" s="6" t="str">
        <f>IF($B170="","",(IF(Atempts!L170="","",((HLOOKUP(L$1,'Assist Tables'!$B$1:$AY$2,2,0))-((Atempts!L170-1)*10)))))</f>
        <v/>
      </c>
      <c r="M170" s="6" t="str">
        <f>IF($B170="","",(IF(Atempts!M170="","",((HLOOKUP(M$1,'Assist Tables'!$B$1:$AY$2,2,0))-((Atempts!M170-1)*10)))))</f>
        <v/>
      </c>
      <c r="N170" s="6" t="str">
        <f>IF($B170="","",(IF(Atempts!N170="","",((HLOOKUP(N$1,'Assist Tables'!$B$1:$AY$2,2,0))-((Atempts!N170-1)*10)))))</f>
        <v/>
      </c>
      <c r="O170" s="6" t="str">
        <f>IF($B170="","",(IF(Atempts!O170="","",((HLOOKUP(O$1,'Assist Tables'!$B$1:$AY$2,2,0))-((Atempts!O170-1)*10)))))</f>
        <v/>
      </c>
      <c r="P170" s="6" t="str">
        <f>IF($B170="","",(IF(Atempts!P170="","",((HLOOKUP(P$1,'Assist Tables'!$B$1:$AY$2,2,0))-((Atempts!P170-1)*10)))))</f>
        <v/>
      </c>
      <c r="Q170" s="6" t="str">
        <f>IF($B170="","",(IF(Atempts!Q170="","",((HLOOKUP(Q$1,'Assist Tables'!$B$1:$AY$2,2,0))-((Atempts!Q170-1)*10)))))</f>
        <v/>
      </c>
      <c r="R170" s="6" t="str">
        <f>IF($B170="","",(IF(Atempts!R170="","",((HLOOKUP(R$1,'Assist Tables'!$B$1:$AY$2,2,0))-((Atempts!R170-1)*10)))))</f>
        <v/>
      </c>
      <c r="S170" s="6" t="str">
        <f>IF($B170="","",(IF(Atempts!S170="","",((HLOOKUP(S$1,'Assist Tables'!$B$1:$AY$2,2,0))-((Atempts!S170-1)*10)))))</f>
        <v/>
      </c>
      <c r="T170" s="6" t="str">
        <f>IF($B170="","",(IF(Atempts!T170="","",((HLOOKUP(T$1,'Assist Tables'!$B$1:$AY$2,2,0))-((Atempts!T170-1)*10)))))</f>
        <v/>
      </c>
      <c r="U170" s="6" t="str">
        <f>IF($B170="","",(IF(Atempts!U170="","",((HLOOKUP(U$1,'Assist Tables'!$B$1:$AY$2,2,0))-((Atempts!U170-1)*10)))))</f>
        <v/>
      </c>
      <c r="V170" s="6" t="str">
        <f>IF($B170="","",(IF(Atempts!V170="","",((HLOOKUP(V$1,'Assist Tables'!$B$1:$AY$2,2,0))-((Atempts!V170-1)*10)))))</f>
        <v/>
      </c>
      <c r="W170" s="6" t="str">
        <f>IF($B170="","",(IF(Atempts!W170="","",((HLOOKUP(W$1,'Assist Tables'!$B$1:$AY$2,2,0))-((Atempts!W170-1)*10)))))</f>
        <v/>
      </c>
      <c r="X170" s="6" t="str">
        <f>IF($B170="","",(IF(Atempts!X170="","",((HLOOKUP(X$1,'Assist Tables'!$B$1:$AY$2,2,0))-((Atempts!X170-1)*10)))))</f>
        <v/>
      </c>
      <c r="Y170" s="6" t="str">
        <f>IF($B170="","",(IF(Atempts!Y170="","",((HLOOKUP(Y$1,'Assist Tables'!$B$1:$AY$2,2,0))-((Atempts!Y170-1)*10)))))</f>
        <v/>
      </c>
      <c r="Z170" s="6" t="str">
        <f>IF($B170="","",(IF(Atempts!Z170="","",((HLOOKUP(Z$1,'Assist Tables'!$B$1:$AY$2,2,0))-((Atempts!Z170-1)*10)))))</f>
        <v/>
      </c>
      <c r="AA170" s="6" t="str">
        <f>IF($B170="","",(IF(Atempts!AA170="","",((HLOOKUP(AA$1,'Assist Tables'!$B$1:$AY$2,2,0))-((Atempts!AA170-1)*10)))))</f>
        <v/>
      </c>
      <c r="AB170" s="6" t="str">
        <f>IF($B170="","",(IF(Atempts!AB170="","",((HLOOKUP(AB$1,'Assist Tables'!$B$1:$AY$2,2,0))-((Atempts!AB170-1)*10)))))</f>
        <v/>
      </c>
      <c r="AC170" s="6" t="str">
        <f>IF($B170="","",(IF(Atempts!AC170="","",((HLOOKUP(AC$1,'Assist Tables'!$B$1:$AY$2,2,0))-((Atempts!AC170-1)*10)))))</f>
        <v/>
      </c>
      <c r="AD170" s="6" t="str">
        <f>IF($B170="","",(IF(Atempts!AD170="","",((HLOOKUP(AD$1,'Assist Tables'!$B$1:$AY$2,2,0))-((Atempts!AD170-1)*10)))))</f>
        <v/>
      </c>
      <c r="AE170" s="6" t="str">
        <f>IF($B170="","",(IF(Atempts!AE170="","",((HLOOKUP(AE$1,'Assist Tables'!$B$1:$AY$2,2,0))-((Atempts!AE170-1)*10)))))</f>
        <v/>
      </c>
      <c r="AF170" s="6" t="str">
        <f>IF($B170="","",(IF(Atempts!AF170="","",((HLOOKUP(AF$1,'Assist Tables'!$B$1:$AY$2,2,0))-((Atempts!AF170-1)*10)))))</f>
        <v/>
      </c>
      <c r="AG170" s="6" t="str">
        <f>IF($B170="","",(IF(Atempts!AG170="","",((HLOOKUP(AG$1,'Assist Tables'!$B$1:$AY$2,2,0))-((Atempts!AG170-1)*10)))))</f>
        <v/>
      </c>
      <c r="AH170" s="6" t="str">
        <f>IF($B170="","",(IF(Atempts!AH170="","",((HLOOKUP(AH$1,'Assist Tables'!$B$1:$AY$2,2,0))-((Atempts!AH170-1)*10)))))</f>
        <v/>
      </c>
      <c r="AI170" s="6" t="str">
        <f>IF($B170="","",(IF(Atempts!AI170="","",((HLOOKUP(AI$1,'Assist Tables'!$B$1:$AY$2,2,0))-((Atempts!AI170-1)*10)))))</f>
        <v/>
      </c>
      <c r="AJ170" s="6" t="str">
        <f>IF($B170="","",(IF(Atempts!AJ170="","",((HLOOKUP(AJ$1,'Assist Tables'!$B$1:$AY$2,2,0))-((Atempts!AJ170-1)*10)))))</f>
        <v/>
      </c>
      <c r="AK170" s="6" t="str">
        <f>IF($B170="","",(IF(Atempts!AK170="","",((HLOOKUP(AK$1,'Assist Tables'!$B$1:$AY$2,2,0))-((Atempts!AK170-1)*10)))))</f>
        <v/>
      </c>
      <c r="AL170" s="6" t="str">
        <f>IF($B170="","",(IF(Atempts!AL170="","",((HLOOKUP(AL$1,'Assist Tables'!$B$1:$AY$2,2,0))-((Atempts!AL170-1)*10)))))</f>
        <v/>
      </c>
      <c r="AM170" s="6" t="str">
        <f>IF($B170="","",(IF(Atempts!AM170="","",((HLOOKUP(AM$1,'Assist Tables'!$B$1:$AY$2,2,0))-((Atempts!AM170-1)*10)))))</f>
        <v/>
      </c>
      <c r="AN170" s="6" t="str">
        <f>IF($B170="","",(IF(Atempts!AN170="","",((HLOOKUP(AN$1,'Assist Tables'!$B$1:$AY$2,2,0))-((Atempts!AN170-1)*10)))))</f>
        <v/>
      </c>
      <c r="AO170" s="6" t="str">
        <f>IF($B170="","",(IF(Atempts!AO170="","",((HLOOKUP(AO$1,'Assist Tables'!$B$1:$AY$2,2,0))-((Atempts!AO170-1)*10)))))</f>
        <v/>
      </c>
      <c r="AP170" s="6" t="str">
        <f>IF($B170="","",(IF(Atempts!AP170="","",((HLOOKUP(AP$1,'Assist Tables'!$B$1:$AY$2,2,0))-((Atempts!AP170-1)*10)))))</f>
        <v/>
      </c>
      <c r="AQ170" s="6" t="str">
        <f>IF($B170="","",(IF(Atempts!AQ170="","",((HLOOKUP(AQ$1,'Assist Tables'!$B$1:$AY$2,2,0))-((Atempts!AQ170-1)*10)))))</f>
        <v/>
      </c>
      <c r="AR170" s="6" t="str">
        <f>IF($B170="","",(IF(Atempts!AR170="","",((HLOOKUP(AR$1,'Assist Tables'!$B$1:$AY$2,2,0))-((Atempts!AR170-1)*10)))))</f>
        <v/>
      </c>
      <c r="AS170" s="6" t="str">
        <f>IF($B170="","",(IF(Atempts!AS170="","",((HLOOKUP(AS$1,'Assist Tables'!$B$1:$AY$2,2,0))-((Atempts!AS170-1)*10)))))</f>
        <v/>
      </c>
      <c r="AT170" s="6" t="str">
        <f>IF($B170="","",(IF(Atempts!AT170="","",((HLOOKUP(AT$1,'Assist Tables'!$B$1:$AY$2,2,0))-((Atempts!AT170-1)*10)))))</f>
        <v/>
      </c>
      <c r="AU170" s="6" t="str">
        <f>IF($B170="","",(IF(Atempts!AU170="","",((HLOOKUP(AU$1,'Assist Tables'!$B$1:$AY$2,2,0))-((Atempts!AU170-1)*10)))))</f>
        <v/>
      </c>
      <c r="AV170" s="6" t="str">
        <f>IF($B170="","",(IF(Atempts!AV170="","",((HLOOKUP(AV$1,'Assist Tables'!$B$1:$AY$2,2,0))-((Atempts!AV170-1)*10)))))</f>
        <v/>
      </c>
      <c r="AW170" s="6" t="str">
        <f>IF($B170="","",(IF(Atempts!AW170="","",((HLOOKUP(AW$1,'Assist Tables'!$B$1:$AY$2,2,0))-((Atempts!AW170-1)*10)))))</f>
        <v/>
      </c>
      <c r="AX170" s="6" t="str">
        <f>IF($B170="","",(IF(Atempts!AX170="","",((HLOOKUP(AX$1,'Assist Tables'!$B$1:$AY$2,2,0))-((Atempts!AX170-1)*10)))))</f>
        <v/>
      </c>
      <c r="AY170" s="6" t="str">
        <f>IF($B170="","",(IF(Atempts!AY170="","",((HLOOKUP(AY$1,'Assist Tables'!$B$1:$AY$2,2,0))-((Atempts!AY170-1)*10)))))</f>
        <v/>
      </c>
      <c r="AZ170" s="6" t="str">
        <f>IF($B170="","",(IF(Atempts!AZ170="","",((HLOOKUP(AZ$1,'Assist Tables'!$B$1:$AY$2,2,0))-((Atempts!AZ170-1)*10)))))</f>
        <v/>
      </c>
      <c r="BA170" s="2"/>
    </row>
    <row r="171" spans="1:53" ht="14.25" customHeight="1" x14ac:dyDescent="0.25">
      <c r="A171" s="19" t="str">
        <f>IF(Competitors!A171="","",Competitors!A171)</f>
        <v/>
      </c>
      <c r="B171" s="25" t="str">
        <f>IF(Competitors!B171=0,"",Competitors!B171)</f>
        <v/>
      </c>
      <c r="C171" s="6" t="str">
        <f>IF($B171="","",(IF(Atempts!C171="","",((HLOOKUP(C$1,'Assist Tables'!$B$1:$AY$2,2,0))-((Atempts!C171-1)*10)))))</f>
        <v/>
      </c>
      <c r="D171" s="6" t="str">
        <f>IF($B171="","",(IF(Atempts!D171="","",((HLOOKUP(D$1,'Assist Tables'!$B$1:$AY$2,2,0))-((Atempts!D171-1)*10)))))</f>
        <v/>
      </c>
      <c r="E171" s="6" t="str">
        <f>IF($B171="","",(IF(Atempts!E171="","",((HLOOKUP(E$1,'Assist Tables'!$B$1:$AY$2,2,0))-((Atempts!E171-1)*10)))))</f>
        <v/>
      </c>
      <c r="F171" s="6" t="str">
        <f>IF($B171="","",(IF(Atempts!F171="","",((HLOOKUP(F$1,'Assist Tables'!$B$1:$AY$2,2,0))-((Atempts!F171-1)*10)))))</f>
        <v/>
      </c>
      <c r="G171" s="6" t="str">
        <f>IF($B171="","",(IF(Atempts!G171="","",((HLOOKUP(G$1,'Assist Tables'!$B$1:$AY$2,2,0))-((Atempts!G171-1)*10)))))</f>
        <v/>
      </c>
      <c r="H171" s="6" t="str">
        <f>IF($B171="","",(IF(Atempts!H171="","",((HLOOKUP(H$1,'Assist Tables'!$B$1:$AY$2,2,0))-((Atempts!H171-1)*10)))))</f>
        <v/>
      </c>
      <c r="I171" s="6" t="str">
        <f>IF($B171="","",(IF(Atempts!I171="","",((HLOOKUP(I$1,'Assist Tables'!$B$1:$AY$2,2,0))-((Atempts!I171-1)*10)))))</f>
        <v/>
      </c>
      <c r="J171" s="6" t="str">
        <f>IF($B171="","",(IF(Atempts!J171="","",((HLOOKUP(J$1,'Assist Tables'!$B$1:$AY$2,2,0))-((Atempts!J171-1)*10)))))</f>
        <v/>
      </c>
      <c r="K171" s="6" t="str">
        <f>IF($B171="","",(IF(Atempts!K171="","",((HLOOKUP(K$1,'Assist Tables'!$B$1:$AY$2,2,0))-((Atempts!K171-1)*10)))))</f>
        <v/>
      </c>
      <c r="L171" s="6" t="str">
        <f>IF($B171="","",(IF(Atempts!L171="","",((HLOOKUP(L$1,'Assist Tables'!$B$1:$AY$2,2,0))-((Atempts!L171-1)*10)))))</f>
        <v/>
      </c>
      <c r="M171" s="6" t="str">
        <f>IF($B171="","",(IF(Atempts!M171="","",((HLOOKUP(M$1,'Assist Tables'!$B$1:$AY$2,2,0))-((Atempts!M171-1)*10)))))</f>
        <v/>
      </c>
      <c r="N171" s="6" t="str">
        <f>IF($B171="","",(IF(Atempts!N171="","",((HLOOKUP(N$1,'Assist Tables'!$B$1:$AY$2,2,0))-((Atempts!N171-1)*10)))))</f>
        <v/>
      </c>
      <c r="O171" s="6" t="str">
        <f>IF($B171="","",(IF(Atempts!O171="","",((HLOOKUP(O$1,'Assist Tables'!$B$1:$AY$2,2,0))-((Atempts!O171-1)*10)))))</f>
        <v/>
      </c>
      <c r="P171" s="6" t="str">
        <f>IF($B171="","",(IF(Atempts!P171="","",((HLOOKUP(P$1,'Assist Tables'!$B$1:$AY$2,2,0))-((Atempts!P171-1)*10)))))</f>
        <v/>
      </c>
      <c r="Q171" s="6" t="str">
        <f>IF($B171="","",(IF(Atempts!Q171="","",((HLOOKUP(Q$1,'Assist Tables'!$B$1:$AY$2,2,0))-((Atempts!Q171-1)*10)))))</f>
        <v/>
      </c>
      <c r="R171" s="6" t="str">
        <f>IF($B171="","",(IF(Atempts!R171="","",((HLOOKUP(R$1,'Assist Tables'!$B$1:$AY$2,2,0))-((Atempts!R171-1)*10)))))</f>
        <v/>
      </c>
      <c r="S171" s="6" t="str">
        <f>IF($B171="","",(IF(Atempts!S171="","",((HLOOKUP(S$1,'Assist Tables'!$B$1:$AY$2,2,0))-((Atempts!S171-1)*10)))))</f>
        <v/>
      </c>
      <c r="T171" s="6" t="str">
        <f>IF($B171="","",(IF(Atempts!T171="","",((HLOOKUP(T$1,'Assist Tables'!$B$1:$AY$2,2,0))-((Atempts!T171-1)*10)))))</f>
        <v/>
      </c>
      <c r="U171" s="6" t="str">
        <f>IF($B171="","",(IF(Atempts!U171="","",((HLOOKUP(U$1,'Assist Tables'!$B$1:$AY$2,2,0))-((Atempts!U171-1)*10)))))</f>
        <v/>
      </c>
      <c r="V171" s="6" t="str">
        <f>IF($B171="","",(IF(Atempts!V171="","",((HLOOKUP(V$1,'Assist Tables'!$B$1:$AY$2,2,0))-((Atempts!V171-1)*10)))))</f>
        <v/>
      </c>
      <c r="W171" s="6" t="str">
        <f>IF($B171="","",(IF(Atempts!W171="","",((HLOOKUP(W$1,'Assist Tables'!$B$1:$AY$2,2,0))-((Atempts!W171-1)*10)))))</f>
        <v/>
      </c>
      <c r="X171" s="6" t="str">
        <f>IF($B171="","",(IF(Atempts!X171="","",((HLOOKUP(X$1,'Assist Tables'!$B$1:$AY$2,2,0))-((Atempts!X171-1)*10)))))</f>
        <v/>
      </c>
      <c r="Y171" s="6" t="str">
        <f>IF($B171="","",(IF(Atempts!Y171="","",((HLOOKUP(Y$1,'Assist Tables'!$B$1:$AY$2,2,0))-((Atempts!Y171-1)*10)))))</f>
        <v/>
      </c>
      <c r="Z171" s="6" t="str">
        <f>IF($B171="","",(IF(Atempts!Z171="","",((HLOOKUP(Z$1,'Assist Tables'!$B$1:$AY$2,2,0))-((Atempts!Z171-1)*10)))))</f>
        <v/>
      </c>
      <c r="AA171" s="6" t="str">
        <f>IF($B171="","",(IF(Atempts!AA171="","",((HLOOKUP(AA$1,'Assist Tables'!$B$1:$AY$2,2,0))-((Atempts!AA171-1)*10)))))</f>
        <v/>
      </c>
      <c r="AB171" s="6" t="str">
        <f>IF($B171="","",(IF(Atempts!AB171="","",((HLOOKUP(AB$1,'Assist Tables'!$B$1:$AY$2,2,0))-((Atempts!AB171-1)*10)))))</f>
        <v/>
      </c>
      <c r="AC171" s="6" t="str">
        <f>IF($B171="","",(IF(Atempts!AC171="","",((HLOOKUP(AC$1,'Assist Tables'!$B$1:$AY$2,2,0))-((Atempts!AC171-1)*10)))))</f>
        <v/>
      </c>
      <c r="AD171" s="6" t="str">
        <f>IF($B171="","",(IF(Atempts!AD171="","",((HLOOKUP(AD$1,'Assist Tables'!$B$1:$AY$2,2,0))-((Atempts!AD171-1)*10)))))</f>
        <v/>
      </c>
      <c r="AE171" s="6" t="str">
        <f>IF($B171="","",(IF(Atempts!AE171="","",((HLOOKUP(AE$1,'Assist Tables'!$B$1:$AY$2,2,0))-((Atempts!AE171-1)*10)))))</f>
        <v/>
      </c>
      <c r="AF171" s="6" t="str">
        <f>IF($B171="","",(IF(Atempts!AF171="","",((HLOOKUP(AF$1,'Assist Tables'!$B$1:$AY$2,2,0))-((Atempts!AF171-1)*10)))))</f>
        <v/>
      </c>
      <c r="AG171" s="6" t="str">
        <f>IF($B171="","",(IF(Atempts!AG171="","",((HLOOKUP(AG$1,'Assist Tables'!$B$1:$AY$2,2,0))-((Atempts!AG171-1)*10)))))</f>
        <v/>
      </c>
      <c r="AH171" s="6" t="str">
        <f>IF($B171="","",(IF(Atempts!AH171="","",((HLOOKUP(AH$1,'Assist Tables'!$B$1:$AY$2,2,0))-((Atempts!AH171-1)*10)))))</f>
        <v/>
      </c>
      <c r="AI171" s="6" t="str">
        <f>IF($B171="","",(IF(Atempts!AI171="","",((HLOOKUP(AI$1,'Assist Tables'!$B$1:$AY$2,2,0))-((Atempts!AI171-1)*10)))))</f>
        <v/>
      </c>
      <c r="AJ171" s="6" t="str">
        <f>IF($B171="","",(IF(Atempts!AJ171="","",((HLOOKUP(AJ$1,'Assist Tables'!$B$1:$AY$2,2,0))-((Atempts!AJ171-1)*10)))))</f>
        <v/>
      </c>
      <c r="AK171" s="6" t="str">
        <f>IF($B171="","",(IF(Atempts!AK171="","",((HLOOKUP(AK$1,'Assist Tables'!$B$1:$AY$2,2,0))-((Atempts!AK171-1)*10)))))</f>
        <v/>
      </c>
      <c r="AL171" s="6" t="str">
        <f>IF($B171="","",(IF(Atempts!AL171="","",((HLOOKUP(AL$1,'Assist Tables'!$B$1:$AY$2,2,0))-((Atempts!AL171-1)*10)))))</f>
        <v/>
      </c>
      <c r="AM171" s="6" t="str">
        <f>IF($B171="","",(IF(Atempts!AM171="","",((HLOOKUP(AM$1,'Assist Tables'!$B$1:$AY$2,2,0))-((Atempts!AM171-1)*10)))))</f>
        <v/>
      </c>
      <c r="AN171" s="6" t="str">
        <f>IF($B171="","",(IF(Atempts!AN171="","",((HLOOKUP(AN$1,'Assist Tables'!$B$1:$AY$2,2,0))-((Atempts!AN171-1)*10)))))</f>
        <v/>
      </c>
      <c r="AO171" s="6" t="str">
        <f>IF($B171="","",(IF(Atempts!AO171="","",((HLOOKUP(AO$1,'Assist Tables'!$B$1:$AY$2,2,0))-((Atempts!AO171-1)*10)))))</f>
        <v/>
      </c>
      <c r="AP171" s="6" t="str">
        <f>IF($B171="","",(IF(Atempts!AP171="","",((HLOOKUP(AP$1,'Assist Tables'!$B$1:$AY$2,2,0))-((Atempts!AP171-1)*10)))))</f>
        <v/>
      </c>
      <c r="AQ171" s="6" t="str">
        <f>IF($B171="","",(IF(Atempts!AQ171="","",((HLOOKUP(AQ$1,'Assist Tables'!$B$1:$AY$2,2,0))-((Atempts!AQ171-1)*10)))))</f>
        <v/>
      </c>
      <c r="AR171" s="6" t="str">
        <f>IF($B171="","",(IF(Atempts!AR171="","",((HLOOKUP(AR$1,'Assist Tables'!$B$1:$AY$2,2,0))-((Atempts!AR171-1)*10)))))</f>
        <v/>
      </c>
      <c r="AS171" s="6" t="str">
        <f>IF($B171="","",(IF(Atempts!AS171="","",((HLOOKUP(AS$1,'Assist Tables'!$B$1:$AY$2,2,0))-((Atempts!AS171-1)*10)))))</f>
        <v/>
      </c>
      <c r="AT171" s="6" t="str">
        <f>IF($B171="","",(IF(Atempts!AT171="","",((HLOOKUP(AT$1,'Assist Tables'!$B$1:$AY$2,2,0))-((Atempts!AT171-1)*10)))))</f>
        <v/>
      </c>
      <c r="AU171" s="6" t="str">
        <f>IF($B171="","",(IF(Atempts!AU171="","",((HLOOKUP(AU$1,'Assist Tables'!$B$1:$AY$2,2,0))-((Atempts!AU171-1)*10)))))</f>
        <v/>
      </c>
      <c r="AV171" s="6" t="str">
        <f>IF($B171="","",(IF(Atempts!AV171="","",((HLOOKUP(AV$1,'Assist Tables'!$B$1:$AY$2,2,0))-((Atempts!AV171-1)*10)))))</f>
        <v/>
      </c>
      <c r="AW171" s="6" t="str">
        <f>IF($B171="","",(IF(Atempts!AW171="","",((HLOOKUP(AW$1,'Assist Tables'!$B$1:$AY$2,2,0))-((Atempts!AW171-1)*10)))))</f>
        <v/>
      </c>
      <c r="AX171" s="6" t="str">
        <f>IF($B171="","",(IF(Atempts!AX171="","",((HLOOKUP(AX$1,'Assist Tables'!$B$1:$AY$2,2,0))-((Atempts!AX171-1)*10)))))</f>
        <v/>
      </c>
      <c r="AY171" s="6" t="str">
        <f>IF($B171="","",(IF(Atempts!AY171="","",((HLOOKUP(AY$1,'Assist Tables'!$B$1:$AY$2,2,0))-((Atempts!AY171-1)*10)))))</f>
        <v/>
      </c>
      <c r="AZ171" s="6" t="str">
        <f>IF($B171="","",(IF(Atempts!AZ171="","",((HLOOKUP(AZ$1,'Assist Tables'!$B$1:$AY$2,2,0))-((Atempts!AZ171-1)*10)))))</f>
        <v/>
      </c>
      <c r="BA171" s="2"/>
    </row>
    <row r="172" spans="1:53" ht="14.25" customHeight="1" x14ac:dyDescent="0.25">
      <c r="A172" s="19" t="str">
        <f>IF(Competitors!A172="","",Competitors!A172)</f>
        <v/>
      </c>
      <c r="B172" s="25" t="str">
        <f>IF(Competitors!B172=0,"",Competitors!B172)</f>
        <v/>
      </c>
      <c r="C172" s="6" t="str">
        <f>IF($B172="","",(IF(Atempts!C172="","",((HLOOKUP(C$1,'Assist Tables'!$B$1:$AY$2,2,0))-((Atempts!C172-1)*10)))))</f>
        <v/>
      </c>
      <c r="D172" s="6" t="str">
        <f>IF($B172="","",(IF(Atempts!D172="","",((HLOOKUP(D$1,'Assist Tables'!$B$1:$AY$2,2,0))-((Atempts!D172-1)*10)))))</f>
        <v/>
      </c>
      <c r="E172" s="6" t="str">
        <f>IF($B172="","",(IF(Atempts!E172="","",((HLOOKUP(E$1,'Assist Tables'!$B$1:$AY$2,2,0))-((Atempts!E172-1)*10)))))</f>
        <v/>
      </c>
      <c r="F172" s="6" t="str">
        <f>IF($B172="","",(IF(Atempts!F172="","",((HLOOKUP(F$1,'Assist Tables'!$B$1:$AY$2,2,0))-((Atempts!F172-1)*10)))))</f>
        <v/>
      </c>
      <c r="G172" s="6" t="str">
        <f>IF($B172="","",(IF(Atempts!G172="","",((HLOOKUP(G$1,'Assist Tables'!$B$1:$AY$2,2,0))-((Atempts!G172-1)*10)))))</f>
        <v/>
      </c>
      <c r="H172" s="6" t="str">
        <f>IF($B172="","",(IF(Atempts!H172="","",((HLOOKUP(H$1,'Assist Tables'!$B$1:$AY$2,2,0))-((Atempts!H172-1)*10)))))</f>
        <v/>
      </c>
      <c r="I172" s="6" t="str">
        <f>IF($B172="","",(IF(Atempts!I172="","",((HLOOKUP(I$1,'Assist Tables'!$B$1:$AY$2,2,0))-((Atempts!I172-1)*10)))))</f>
        <v/>
      </c>
      <c r="J172" s="6" t="str">
        <f>IF($B172="","",(IF(Atempts!J172="","",((HLOOKUP(J$1,'Assist Tables'!$B$1:$AY$2,2,0))-((Atempts!J172-1)*10)))))</f>
        <v/>
      </c>
      <c r="K172" s="6" t="str">
        <f>IF($B172="","",(IF(Atempts!K172="","",((HLOOKUP(K$1,'Assist Tables'!$B$1:$AY$2,2,0))-((Atempts!K172-1)*10)))))</f>
        <v/>
      </c>
      <c r="L172" s="6" t="str">
        <f>IF($B172="","",(IF(Atempts!L172="","",((HLOOKUP(L$1,'Assist Tables'!$B$1:$AY$2,2,0))-((Atempts!L172-1)*10)))))</f>
        <v/>
      </c>
      <c r="M172" s="6" t="str">
        <f>IF($B172="","",(IF(Atempts!M172="","",((HLOOKUP(M$1,'Assist Tables'!$B$1:$AY$2,2,0))-((Atempts!M172-1)*10)))))</f>
        <v/>
      </c>
      <c r="N172" s="6" t="str">
        <f>IF($B172="","",(IF(Atempts!N172="","",((HLOOKUP(N$1,'Assist Tables'!$B$1:$AY$2,2,0))-((Atempts!N172-1)*10)))))</f>
        <v/>
      </c>
      <c r="O172" s="6" t="str">
        <f>IF($B172="","",(IF(Atempts!O172="","",((HLOOKUP(O$1,'Assist Tables'!$B$1:$AY$2,2,0))-((Atempts!O172-1)*10)))))</f>
        <v/>
      </c>
      <c r="P172" s="6" t="str">
        <f>IF($B172="","",(IF(Atempts!P172="","",((HLOOKUP(P$1,'Assist Tables'!$B$1:$AY$2,2,0))-((Atempts!P172-1)*10)))))</f>
        <v/>
      </c>
      <c r="Q172" s="6" t="str">
        <f>IF($B172="","",(IF(Atempts!Q172="","",((HLOOKUP(Q$1,'Assist Tables'!$B$1:$AY$2,2,0))-((Atempts!Q172-1)*10)))))</f>
        <v/>
      </c>
      <c r="R172" s="6" t="str">
        <f>IF($B172="","",(IF(Atempts!R172="","",((HLOOKUP(R$1,'Assist Tables'!$B$1:$AY$2,2,0))-((Atempts!R172-1)*10)))))</f>
        <v/>
      </c>
      <c r="S172" s="6" t="str">
        <f>IF($B172="","",(IF(Atempts!S172="","",((HLOOKUP(S$1,'Assist Tables'!$B$1:$AY$2,2,0))-((Atempts!S172-1)*10)))))</f>
        <v/>
      </c>
      <c r="T172" s="6" t="str">
        <f>IF($B172="","",(IF(Atempts!T172="","",((HLOOKUP(T$1,'Assist Tables'!$B$1:$AY$2,2,0))-((Atempts!T172-1)*10)))))</f>
        <v/>
      </c>
      <c r="U172" s="6" t="str">
        <f>IF($B172="","",(IF(Atempts!U172="","",((HLOOKUP(U$1,'Assist Tables'!$B$1:$AY$2,2,0))-((Atempts!U172-1)*10)))))</f>
        <v/>
      </c>
      <c r="V172" s="6" t="str">
        <f>IF($B172="","",(IF(Atempts!V172="","",((HLOOKUP(V$1,'Assist Tables'!$B$1:$AY$2,2,0))-((Atempts!V172-1)*10)))))</f>
        <v/>
      </c>
      <c r="W172" s="6" t="str">
        <f>IF($B172="","",(IF(Atempts!W172="","",((HLOOKUP(W$1,'Assist Tables'!$B$1:$AY$2,2,0))-((Atempts!W172-1)*10)))))</f>
        <v/>
      </c>
      <c r="X172" s="6" t="str">
        <f>IF($B172="","",(IF(Atempts!X172="","",((HLOOKUP(X$1,'Assist Tables'!$B$1:$AY$2,2,0))-((Atempts!X172-1)*10)))))</f>
        <v/>
      </c>
      <c r="Y172" s="6" t="str">
        <f>IF($B172="","",(IF(Atempts!Y172="","",((HLOOKUP(Y$1,'Assist Tables'!$B$1:$AY$2,2,0))-((Atempts!Y172-1)*10)))))</f>
        <v/>
      </c>
      <c r="Z172" s="6" t="str">
        <f>IF($B172="","",(IF(Atempts!Z172="","",((HLOOKUP(Z$1,'Assist Tables'!$B$1:$AY$2,2,0))-((Atempts!Z172-1)*10)))))</f>
        <v/>
      </c>
      <c r="AA172" s="6" t="str">
        <f>IF($B172="","",(IF(Atempts!AA172="","",((HLOOKUP(AA$1,'Assist Tables'!$B$1:$AY$2,2,0))-((Atempts!AA172-1)*10)))))</f>
        <v/>
      </c>
      <c r="AB172" s="6" t="str">
        <f>IF($B172="","",(IF(Atempts!AB172="","",((HLOOKUP(AB$1,'Assist Tables'!$B$1:$AY$2,2,0))-((Atempts!AB172-1)*10)))))</f>
        <v/>
      </c>
      <c r="AC172" s="6" t="str">
        <f>IF($B172="","",(IF(Atempts!AC172="","",((HLOOKUP(AC$1,'Assist Tables'!$B$1:$AY$2,2,0))-((Atempts!AC172-1)*10)))))</f>
        <v/>
      </c>
      <c r="AD172" s="6" t="str">
        <f>IF($B172="","",(IF(Atempts!AD172="","",((HLOOKUP(AD$1,'Assist Tables'!$B$1:$AY$2,2,0))-((Atempts!AD172-1)*10)))))</f>
        <v/>
      </c>
      <c r="AE172" s="6" t="str">
        <f>IF($B172="","",(IF(Atempts!AE172="","",((HLOOKUP(AE$1,'Assist Tables'!$B$1:$AY$2,2,0))-((Atempts!AE172-1)*10)))))</f>
        <v/>
      </c>
      <c r="AF172" s="6" t="str">
        <f>IF($B172="","",(IF(Atempts!AF172="","",((HLOOKUP(AF$1,'Assist Tables'!$B$1:$AY$2,2,0))-((Atempts!AF172-1)*10)))))</f>
        <v/>
      </c>
      <c r="AG172" s="6" t="str">
        <f>IF($B172="","",(IF(Atempts!AG172="","",((HLOOKUP(AG$1,'Assist Tables'!$B$1:$AY$2,2,0))-((Atempts!AG172-1)*10)))))</f>
        <v/>
      </c>
      <c r="AH172" s="6" t="str">
        <f>IF($B172="","",(IF(Atempts!AH172="","",((HLOOKUP(AH$1,'Assist Tables'!$B$1:$AY$2,2,0))-((Atempts!AH172-1)*10)))))</f>
        <v/>
      </c>
      <c r="AI172" s="6" t="str">
        <f>IF($B172="","",(IF(Atempts!AI172="","",((HLOOKUP(AI$1,'Assist Tables'!$B$1:$AY$2,2,0))-((Atempts!AI172-1)*10)))))</f>
        <v/>
      </c>
      <c r="AJ172" s="6" t="str">
        <f>IF($B172="","",(IF(Atempts!AJ172="","",((HLOOKUP(AJ$1,'Assist Tables'!$B$1:$AY$2,2,0))-((Atempts!AJ172-1)*10)))))</f>
        <v/>
      </c>
      <c r="AK172" s="6" t="str">
        <f>IF($B172="","",(IF(Atempts!AK172="","",((HLOOKUP(AK$1,'Assist Tables'!$B$1:$AY$2,2,0))-((Atempts!AK172-1)*10)))))</f>
        <v/>
      </c>
      <c r="AL172" s="6" t="str">
        <f>IF($B172="","",(IF(Atempts!AL172="","",((HLOOKUP(AL$1,'Assist Tables'!$B$1:$AY$2,2,0))-((Atempts!AL172-1)*10)))))</f>
        <v/>
      </c>
      <c r="AM172" s="6" t="str">
        <f>IF($B172="","",(IF(Atempts!AM172="","",((HLOOKUP(AM$1,'Assist Tables'!$B$1:$AY$2,2,0))-((Atempts!AM172-1)*10)))))</f>
        <v/>
      </c>
      <c r="AN172" s="6" t="str">
        <f>IF($B172="","",(IF(Atempts!AN172="","",((HLOOKUP(AN$1,'Assist Tables'!$B$1:$AY$2,2,0))-((Atempts!AN172-1)*10)))))</f>
        <v/>
      </c>
      <c r="AO172" s="6" t="str">
        <f>IF($B172="","",(IF(Atempts!AO172="","",((HLOOKUP(AO$1,'Assist Tables'!$B$1:$AY$2,2,0))-((Atempts!AO172-1)*10)))))</f>
        <v/>
      </c>
      <c r="AP172" s="6" t="str">
        <f>IF($B172="","",(IF(Atempts!AP172="","",((HLOOKUP(AP$1,'Assist Tables'!$B$1:$AY$2,2,0))-((Atempts!AP172-1)*10)))))</f>
        <v/>
      </c>
      <c r="AQ172" s="6" t="str">
        <f>IF($B172="","",(IF(Atempts!AQ172="","",((HLOOKUP(AQ$1,'Assist Tables'!$B$1:$AY$2,2,0))-((Atempts!AQ172-1)*10)))))</f>
        <v/>
      </c>
      <c r="AR172" s="6" t="str">
        <f>IF($B172="","",(IF(Atempts!AR172="","",((HLOOKUP(AR$1,'Assist Tables'!$B$1:$AY$2,2,0))-((Atempts!AR172-1)*10)))))</f>
        <v/>
      </c>
      <c r="AS172" s="6" t="str">
        <f>IF($B172="","",(IF(Atempts!AS172="","",((HLOOKUP(AS$1,'Assist Tables'!$B$1:$AY$2,2,0))-((Atempts!AS172-1)*10)))))</f>
        <v/>
      </c>
      <c r="AT172" s="6" t="str">
        <f>IF($B172="","",(IF(Atempts!AT172="","",((HLOOKUP(AT$1,'Assist Tables'!$B$1:$AY$2,2,0))-((Atempts!AT172-1)*10)))))</f>
        <v/>
      </c>
      <c r="AU172" s="6" t="str">
        <f>IF($B172="","",(IF(Atempts!AU172="","",((HLOOKUP(AU$1,'Assist Tables'!$B$1:$AY$2,2,0))-((Atempts!AU172-1)*10)))))</f>
        <v/>
      </c>
      <c r="AV172" s="6" t="str">
        <f>IF($B172="","",(IF(Atempts!AV172="","",((HLOOKUP(AV$1,'Assist Tables'!$B$1:$AY$2,2,0))-((Atempts!AV172-1)*10)))))</f>
        <v/>
      </c>
      <c r="AW172" s="6" t="str">
        <f>IF($B172="","",(IF(Atempts!AW172="","",((HLOOKUP(AW$1,'Assist Tables'!$B$1:$AY$2,2,0))-((Atempts!AW172-1)*10)))))</f>
        <v/>
      </c>
      <c r="AX172" s="6" t="str">
        <f>IF($B172="","",(IF(Atempts!AX172="","",((HLOOKUP(AX$1,'Assist Tables'!$B$1:$AY$2,2,0))-((Atempts!AX172-1)*10)))))</f>
        <v/>
      </c>
      <c r="AY172" s="6" t="str">
        <f>IF($B172="","",(IF(Atempts!AY172="","",((HLOOKUP(AY$1,'Assist Tables'!$B$1:$AY$2,2,0))-((Atempts!AY172-1)*10)))))</f>
        <v/>
      </c>
      <c r="AZ172" s="6" t="str">
        <f>IF($B172="","",(IF(Atempts!AZ172="","",((HLOOKUP(AZ$1,'Assist Tables'!$B$1:$AY$2,2,0))-((Atempts!AZ172-1)*10)))))</f>
        <v/>
      </c>
      <c r="BA172" s="2"/>
    </row>
    <row r="173" spans="1:53" ht="14.25" customHeight="1" x14ac:dyDescent="0.25">
      <c r="A173" s="19" t="str">
        <f>IF(Competitors!A173="","",Competitors!A173)</f>
        <v/>
      </c>
      <c r="B173" s="25" t="str">
        <f>IF(Competitors!B173=0,"",Competitors!B173)</f>
        <v/>
      </c>
      <c r="C173" s="6" t="str">
        <f>IF($B173="","",(IF(Atempts!C173="","",((HLOOKUP(C$1,'Assist Tables'!$B$1:$AY$2,2,0))-((Atempts!C173-1)*10)))))</f>
        <v/>
      </c>
      <c r="D173" s="6" t="str">
        <f>IF($B173="","",(IF(Atempts!D173="","",((HLOOKUP(D$1,'Assist Tables'!$B$1:$AY$2,2,0))-((Atempts!D173-1)*10)))))</f>
        <v/>
      </c>
      <c r="E173" s="6" t="str">
        <f>IF($B173="","",(IF(Atempts!E173="","",((HLOOKUP(E$1,'Assist Tables'!$B$1:$AY$2,2,0))-((Atempts!E173-1)*10)))))</f>
        <v/>
      </c>
      <c r="F173" s="6" t="str">
        <f>IF($B173="","",(IF(Atempts!F173="","",((HLOOKUP(F$1,'Assist Tables'!$B$1:$AY$2,2,0))-((Atempts!F173-1)*10)))))</f>
        <v/>
      </c>
      <c r="G173" s="6" t="str">
        <f>IF($B173="","",(IF(Atempts!G173="","",((HLOOKUP(G$1,'Assist Tables'!$B$1:$AY$2,2,0))-((Atempts!G173-1)*10)))))</f>
        <v/>
      </c>
      <c r="H173" s="6" t="str">
        <f>IF($B173="","",(IF(Atempts!H173="","",((HLOOKUP(H$1,'Assist Tables'!$B$1:$AY$2,2,0))-((Atempts!H173-1)*10)))))</f>
        <v/>
      </c>
      <c r="I173" s="6" t="str">
        <f>IF($B173="","",(IF(Atempts!I173="","",((HLOOKUP(I$1,'Assist Tables'!$B$1:$AY$2,2,0))-((Atempts!I173-1)*10)))))</f>
        <v/>
      </c>
      <c r="J173" s="6" t="str">
        <f>IF($B173="","",(IF(Atempts!J173="","",((HLOOKUP(J$1,'Assist Tables'!$B$1:$AY$2,2,0))-((Atempts!J173-1)*10)))))</f>
        <v/>
      </c>
      <c r="K173" s="6" t="str">
        <f>IF($B173="","",(IF(Atempts!K173="","",((HLOOKUP(K$1,'Assist Tables'!$B$1:$AY$2,2,0))-((Atempts!K173-1)*10)))))</f>
        <v/>
      </c>
      <c r="L173" s="6" t="str">
        <f>IF($B173="","",(IF(Atempts!L173="","",((HLOOKUP(L$1,'Assist Tables'!$B$1:$AY$2,2,0))-((Atempts!L173-1)*10)))))</f>
        <v/>
      </c>
      <c r="M173" s="6" t="str">
        <f>IF($B173="","",(IF(Atempts!M173="","",((HLOOKUP(M$1,'Assist Tables'!$B$1:$AY$2,2,0))-((Atempts!M173-1)*10)))))</f>
        <v/>
      </c>
      <c r="N173" s="6" t="str">
        <f>IF($B173="","",(IF(Atempts!N173="","",((HLOOKUP(N$1,'Assist Tables'!$B$1:$AY$2,2,0))-((Atempts!N173-1)*10)))))</f>
        <v/>
      </c>
      <c r="O173" s="6" t="str">
        <f>IF($B173="","",(IF(Atempts!O173="","",((HLOOKUP(O$1,'Assist Tables'!$B$1:$AY$2,2,0))-((Atempts!O173-1)*10)))))</f>
        <v/>
      </c>
      <c r="P173" s="6" t="str">
        <f>IF($B173="","",(IF(Atempts!P173="","",((HLOOKUP(P$1,'Assist Tables'!$B$1:$AY$2,2,0))-((Atempts!P173-1)*10)))))</f>
        <v/>
      </c>
      <c r="Q173" s="6" t="str">
        <f>IF($B173="","",(IF(Atempts!Q173="","",((HLOOKUP(Q$1,'Assist Tables'!$B$1:$AY$2,2,0))-((Atempts!Q173-1)*10)))))</f>
        <v/>
      </c>
      <c r="R173" s="6" t="str">
        <f>IF($B173="","",(IF(Atempts!R173="","",((HLOOKUP(R$1,'Assist Tables'!$B$1:$AY$2,2,0))-((Atempts!R173-1)*10)))))</f>
        <v/>
      </c>
      <c r="S173" s="6" t="str">
        <f>IF($B173="","",(IF(Atempts!S173="","",((HLOOKUP(S$1,'Assist Tables'!$B$1:$AY$2,2,0))-((Atempts!S173-1)*10)))))</f>
        <v/>
      </c>
      <c r="T173" s="6" t="str">
        <f>IF($B173="","",(IF(Atempts!T173="","",((HLOOKUP(T$1,'Assist Tables'!$B$1:$AY$2,2,0))-((Atempts!T173-1)*10)))))</f>
        <v/>
      </c>
      <c r="U173" s="6" t="str">
        <f>IF($B173="","",(IF(Atempts!U173="","",((HLOOKUP(U$1,'Assist Tables'!$B$1:$AY$2,2,0))-((Atempts!U173-1)*10)))))</f>
        <v/>
      </c>
      <c r="V173" s="6" t="str">
        <f>IF($B173="","",(IF(Atempts!V173="","",((HLOOKUP(V$1,'Assist Tables'!$B$1:$AY$2,2,0))-((Atempts!V173-1)*10)))))</f>
        <v/>
      </c>
      <c r="W173" s="6" t="str">
        <f>IF($B173="","",(IF(Atempts!W173="","",((HLOOKUP(W$1,'Assist Tables'!$B$1:$AY$2,2,0))-((Atempts!W173-1)*10)))))</f>
        <v/>
      </c>
      <c r="X173" s="6" t="str">
        <f>IF($B173="","",(IF(Atempts!X173="","",((HLOOKUP(X$1,'Assist Tables'!$B$1:$AY$2,2,0))-((Atempts!X173-1)*10)))))</f>
        <v/>
      </c>
      <c r="Y173" s="6" t="str">
        <f>IF($B173="","",(IF(Atempts!Y173="","",((HLOOKUP(Y$1,'Assist Tables'!$B$1:$AY$2,2,0))-((Atempts!Y173-1)*10)))))</f>
        <v/>
      </c>
      <c r="Z173" s="6" t="str">
        <f>IF($B173="","",(IF(Atempts!Z173="","",((HLOOKUP(Z$1,'Assist Tables'!$B$1:$AY$2,2,0))-((Atempts!Z173-1)*10)))))</f>
        <v/>
      </c>
      <c r="AA173" s="6" t="str">
        <f>IF($B173="","",(IF(Atempts!AA173="","",((HLOOKUP(AA$1,'Assist Tables'!$B$1:$AY$2,2,0))-((Atempts!AA173-1)*10)))))</f>
        <v/>
      </c>
      <c r="AB173" s="6" t="str">
        <f>IF($B173="","",(IF(Atempts!AB173="","",((HLOOKUP(AB$1,'Assist Tables'!$B$1:$AY$2,2,0))-((Atempts!AB173-1)*10)))))</f>
        <v/>
      </c>
      <c r="AC173" s="6" t="str">
        <f>IF($B173="","",(IF(Atempts!AC173="","",((HLOOKUP(AC$1,'Assist Tables'!$B$1:$AY$2,2,0))-((Atempts!AC173-1)*10)))))</f>
        <v/>
      </c>
      <c r="AD173" s="6" t="str">
        <f>IF($B173="","",(IF(Atempts!AD173="","",((HLOOKUP(AD$1,'Assist Tables'!$B$1:$AY$2,2,0))-((Atempts!AD173-1)*10)))))</f>
        <v/>
      </c>
      <c r="AE173" s="6" t="str">
        <f>IF($B173="","",(IF(Atempts!AE173="","",((HLOOKUP(AE$1,'Assist Tables'!$B$1:$AY$2,2,0))-((Atempts!AE173-1)*10)))))</f>
        <v/>
      </c>
      <c r="AF173" s="6" t="str">
        <f>IF($B173="","",(IF(Atempts!AF173="","",((HLOOKUP(AF$1,'Assist Tables'!$B$1:$AY$2,2,0))-((Atempts!AF173-1)*10)))))</f>
        <v/>
      </c>
      <c r="AG173" s="6" t="str">
        <f>IF($B173="","",(IF(Atempts!AG173="","",((HLOOKUP(AG$1,'Assist Tables'!$B$1:$AY$2,2,0))-((Atempts!AG173-1)*10)))))</f>
        <v/>
      </c>
      <c r="AH173" s="6" t="str">
        <f>IF($B173="","",(IF(Atempts!AH173="","",((HLOOKUP(AH$1,'Assist Tables'!$B$1:$AY$2,2,0))-((Atempts!AH173-1)*10)))))</f>
        <v/>
      </c>
      <c r="AI173" s="6" t="str">
        <f>IF($B173="","",(IF(Atempts!AI173="","",((HLOOKUP(AI$1,'Assist Tables'!$B$1:$AY$2,2,0))-((Atempts!AI173-1)*10)))))</f>
        <v/>
      </c>
      <c r="AJ173" s="6" t="str">
        <f>IF($B173="","",(IF(Atempts!AJ173="","",((HLOOKUP(AJ$1,'Assist Tables'!$B$1:$AY$2,2,0))-((Atempts!AJ173-1)*10)))))</f>
        <v/>
      </c>
      <c r="AK173" s="6" t="str">
        <f>IF($B173="","",(IF(Atempts!AK173="","",((HLOOKUP(AK$1,'Assist Tables'!$B$1:$AY$2,2,0))-((Atempts!AK173-1)*10)))))</f>
        <v/>
      </c>
      <c r="AL173" s="6" t="str">
        <f>IF($B173="","",(IF(Atempts!AL173="","",((HLOOKUP(AL$1,'Assist Tables'!$B$1:$AY$2,2,0))-((Atempts!AL173-1)*10)))))</f>
        <v/>
      </c>
      <c r="AM173" s="6" t="str">
        <f>IF($B173="","",(IF(Atempts!AM173="","",((HLOOKUP(AM$1,'Assist Tables'!$B$1:$AY$2,2,0))-((Atempts!AM173-1)*10)))))</f>
        <v/>
      </c>
      <c r="AN173" s="6" t="str">
        <f>IF($B173="","",(IF(Atempts!AN173="","",((HLOOKUP(AN$1,'Assist Tables'!$B$1:$AY$2,2,0))-((Atempts!AN173-1)*10)))))</f>
        <v/>
      </c>
      <c r="AO173" s="6" t="str">
        <f>IF($B173="","",(IF(Atempts!AO173="","",((HLOOKUP(AO$1,'Assist Tables'!$B$1:$AY$2,2,0))-((Atempts!AO173-1)*10)))))</f>
        <v/>
      </c>
      <c r="AP173" s="6" t="str">
        <f>IF($B173="","",(IF(Atempts!AP173="","",((HLOOKUP(AP$1,'Assist Tables'!$B$1:$AY$2,2,0))-((Atempts!AP173-1)*10)))))</f>
        <v/>
      </c>
      <c r="AQ173" s="6" t="str">
        <f>IF($B173="","",(IF(Atempts!AQ173="","",((HLOOKUP(AQ$1,'Assist Tables'!$B$1:$AY$2,2,0))-((Atempts!AQ173-1)*10)))))</f>
        <v/>
      </c>
      <c r="AR173" s="6" t="str">
        <f>IF($B173="","",(IF(Atempts!AR173="","",((HLOOKUP(AR$1,'Assist Tables'!$B$1:$AY$2,2,0))-((Atempts!AR173-1)*10)))))</f>
        <v/>
      </c>
      <c r="AS173" s="6" t="str">
        <f>IF($B173="","",(IF(Atempts!AS173="","",((HLOOKUP(AS$1,'Assist Tables'!$B$1:$AY$2,2,0))-((Atempts!AS173-1)*10)))))</f>
        <v/>
      </c>
      <c r="AT173" s="6" t="str">
        <f>IF($B173="","",(IF(Atempts!AT173="","",((HLOOKUP(AT$1,'Assist Tables'!$B$1:$AY$2,2,0))-((Atempts!AT173-1)*10)))))</f>
        <v/>
      </c>
      <c r="AU173" s="6" t="str">
        <f>IF($B173="","",(IF(Atempts!AU173="","",((HLOOKUP(AU$1,'Assist Tables'!$B$1:$AY$2,2,0))-((Atempts!AU173-1)*10)))))</f>
        <v/>
      </c>
      <c r="AV173" s="6" t="str">
        <f>IF($B173="","",(IF(Atempts!AV173="","",((HLOOKUP(AV$1,'Assist Tables'!$B$1:$AY$2,2,0))-((Atempts!AV173-1)*10)))))</f>
        <v/>
      </c>
      <c r="AW173" s="6" t="str">
        <f>IF($B173="","",(IF(Atempts!AW173="","",((HLOOKUP(AW$1,'Assist Tables'!$B$1:$AY$2,2,0))-((Atempts!AW173-1)*10)))))</f>
        <v/>
      </c>
      <c r="AX173" s="6" t="str">
        <f>IF($B173="","",(IF(Atempts!AX173="","",((HLOOKUP(AX$1,'Assist Tables'!$B$1:$AY$2,2,0))-((Atempts!AX173-1)*10)))))</f>
        <v/>
      </c>
      <c r="AY173" s="6" t="str">
        <f>IF($B173="","",(IF(Atempts!AY173="","",((HLOOKUP(AY$1,'Assist Tables'!$B$1:$AY$2,2,0))-((Atempts!AY173-1)*10)))))</f>
        <v/>
      </c>
      <c r="AZ173" s="6" t="str">
        <f>IF($B173="","",(IF(Atempts!AZ173="","",((HLOOKUP(AZ$1,'Assist Tables'!$B$1:$AY$2,2,0))-((Atempts!AZ173-1)*10)))))</f>
        <v/>
      </c>
      <c r="BA173" s="2"/>
    </row>
    <row r="174" spans="1:53" ht="14.25" customHeight="1" x14ac:dyDescent="0.25">
      <c r="A174" s="19" t="str">
        <f>IF(Competitors!A174="","",Competitors!A174)</f>
        <v/>
      </c>
      <c r="B174" s="25" t="str">
        <f>IF(Competitors!B174=0,"",Competitors!B174)</f>
        <v/>
      </c>
      <c r="C174" s="6" t="str">
        <f>IF($B174="","",(IF(Atempts!C174="","",((HLOOKUP(C$1,'Assist Tables'!$B$1:$AY$2,2,0))-((Atempts!C174-1)*10)))))</f>
        <v/>
      </c>
      <c r="D174" s="6" t="str">
        <f>IF($B174="","",(IF(Atempts!D174="","",((HLOOKUP(D$1,'Assist Tables'!$B$1:$AY$2,2,0))-((Atempts!D174-1)*10)))))</f>
        <v/>
      </c>
      <c r="E174" s="6" t="str">
        <f>IF($B174="","",(IF(Atempts!E174="","",((HLOOKUP(E$1,'Assist Tables'!$B$1:$AY$2,2,0))-((Atempts!E174-1)*10)))))</f>
        <v/>
      </c>
      <c r="F174" s="6" t="str">
        <f>IF($B174="","",(IF(Atempts!F174="","",((HLOOKUP(F$1,'Assist Tables'!$B$1:$AY$2,2,0))-((Atempts!F174-1)*10)))))</f>
        <v/>
      </c>
      <c r="G174" s="6" t="str">
        <f>IF($B174="","",(IF(Atempts!G174="","",((HLOOKUP(G$1,'Assist Tables'!$B$1:$AY$2,2,0))-((Atempts!G174-1)*10)))))</f>
        <v/>
      </c>
      <c r="H174" s="6" t="str">
        <f>IF($B174="","",(IF(Atempts!H174="","",((HLOOKUP(H$1,'Assist Tables'!$B$1:$AY$2,2,0))-((Atempts!H174-1)*10)))))</f>
        <v/>
      </c>
      <c r="I174" s="6" t="str">
        <f>IF($B174="","",(IF(Atempts!I174="","",((HLOOKUP(I$1,'Assist Tables'!$B$1:$AY$2,2,0))-((Atempts!I174-1)*10)))))</f>
        <v/>
      </c>
      <c r="J174" s="6" t="str">
        <f>IF($B174="","",(IF(Atempts!J174="","",((HLOOKUP(J$1,'Assist Tables'!$B$1:$AY$2,2,0))-((Atempts!J174-1)*10)))))</f>
        <v/>
      </c>
      <c r="K174" s="6" t="str">
        <f>IF($B174="","",(IF(Atempts!K174="","",((HLOOKUP(K$1,'Assist Tables'!$B$1:$AY$2,2,0))-((Atempts!K174-1)*10)))))</f>
        <v/>
      </c>
      <c r="L174" s="6" t="str">
        <f>IF($B174="","",(IF(Atempts!L174="","",((HLOOKUP(L$1,'Assist Tables'!$B$1:$AY$2,2,0))-((Atempts!L174-1)*10)))))</f>
        <v/>
      </c>
      <c r="M174" s="6" t="str">
        <f>IF($B174="","",(IF(Atempts!M174="","",((HLOOKUP(M$1,'Assist Tables'!$B$1:$AY$2,2,0))-((Atempts!M174-1)*10)))))</f>
        <v/>
      </c>
      <c r="N174" s="6" t="str">
        <f>IF($B174="","",(IF(Atempts!N174="","",((HLOOKUP(N$1,'Assist Tables'!$B$1:$AY$2,2,0))-((Atempts!N174-1)*10)))))</f>
        <v/>
      </c>
      <c r="O174" s="6" t="str">
        <f>IF($B174="","",(IF(Atempts!O174="","",((HLOOKUP(O$1,'Assist Tables'!$B$1:$AY$2,2,0))-((Atempts!O174-1)*10)))))</f>
        <v/>
      </c>
      <c r="P174" s="6" t="str">
        <f>IF($B174="","",(IF(Atempts!P174="","",((HLOOKUP(P$1,'Assist Tables'!$B$1:$AY$2,2,0))-((Atempts!P174-1)*10)))))</f>
        <v/>
      </c>
      <c r="Q174" s="6" t="str">
        <f>IF($B174="","",(IF(Atempts!Q174="","",((HLOOKUP(Q$1,'Assist Tables'!$B$1:$AY$2,2,0))-((Atempts!Q174-1)*10)))))</f>
        <v/>
      </c>
      <c r="R174" s="6" t="str">
        <f>IF($B174="","",(IF(Atempts!R174="","",((HLOOKUP(R$1,'Assist Tables'!$B$1:$AY$2,2,0))-((Atempts!R174-1)*10)))))</f>
        <v/>
      </c>
      <c r="S174" s="6" t="str">
        <f>IF($B174="","",(IF(Atempts!S174="","",((HLOOKUP(S$1,'Assist Tables'!$B$1:$AY$2,2,0))-((Atempts!S174-1)*10)))))</f>
        <v/>
      </c>
      <c r="T174" s="6" t="str">
        <f>IF($B174="","",(IF(Atempts!T174="","",((HLOOKUP(T$1,'Assist Tables'!$B$1:$AY$2,2,0))-((Atempts!T174-1)*10)))))</f>
        <v/>
      </c>
      <c r="U174" s="6" t="str">
        <f>IF($B174="","",(IF(Atempts!U174="","",((HLOOKUP(U$1,'Assist Tables'!$B$1:$AY$2,2,0))-((Atempts!U174-1)*10)))))</f>
        <v/>
      </c>
      <c r="V174" s="6" t="str">
        <f>IF($B174="","",(IF(Atempts!V174="","",((HLOOKUP(V$1,'Assist Tables'!$B$1:$AY$2,2,0))-((Atempts!V174-1)*10)))))</f>
        <v/>
      </c>
      <c r="W174" s="6" t="str">
        <f>IF($B174="","",(IF(Atempts!W174="","",((HLOOKUP(W$1,'Assist Tables'!$B$1:$AY$2,2,0))-((Atempts!W174-1)*10)))))</f>
        <v/>
      </c>
      <c r="X174" s="6" t="str">
        <f>IF($B174="","",(IF(Atempts!X174="","",((HLOOKUP(X$1,'Assist Tables'!$B$1:$AY$2,2,0))-((Atempts!X174-1)*10)))))</f>
        <v/>
      </c>
      <c r="Y174" s="6" t="str">
        <f>IF($B174="","",(IF(Atempts!Y174="","",((HLOOKUP(Y$1,'Assist Tables'!$B$1:$AY$2,2,0))-((Atempts!Y174-1)*10)))))</f>
        <v/>
      </c>
      <c r="Z174" s="6" t="str">
        <f>IF($B174="","",(IF(Atempts!Z174="","",((HLOOKUP(Z$1,'Assist Tables'!$B$1:$AY$2,2,0))-((Atempts!Z174-1)*10)))))</f>
        <v/>
      </c>
      <c r="AA174" s="6" t="str">
        <f>IF($B174="","",(IF(Atempts!AA174="","",((HLOOKUP(AA$1,'Assist Tables'!$B$1:$AY$2,2,0))-((Atempts!AA174-1)*10)))))</f>
        <v/>
      </c>
      <c r="AB174" s="6" t="str">
        <f>IF($B174="","",(IF(Atempts!AB174="","",((HLOOKUP(AB$1,'Assist Tables'!$B$1:$AY$2,2,0))-((Atempts!AB174-1)*10)))))</f>
        <v/>
      </c>
      <c r="AC174" s="6" t="str">
        <f>IF($B174="","",(IF(Atempts!AC174="","",((HLOOKUP(AC$1,'Assist Tables'!$B$1:$AY$2,2,0))-((Atempts!AC174-1)*10)))))</f>
        <v/>
      </c>
      <c r="AD174" s="6" t="str">
        <f>IF($B174="","",(IF(Atempts!AD174="","",((HLOOKUP(AD$1,'Assist Tables'!$B$1:$AY$2,2,0))-((Atempts!AD174-1)*10)))))</f>
        <v/>
      </c>
      <c r="AE174" s="6" t="str">
        <f>IF($B174="","",(IF(Atempts!AE174="","",((HLOOKUP(AE$1,'Assist Tables'!$B$1:$AY$2,2,0))-((Atempts!AE174-1)*10)))))</f>
        <v/>
      </c>
      <c r="AF174" s="6" t="str">
        <f>IF($B174="","",(IF(Atempts!AF174="","",((HLOOKUP(AF$1,'Assist Tables'!$B$1:$AY$2,2,0))-((Atempts!AF174-1)*10)))))</f>
        <v/>
      </c>
      <c r="AG174" s="6" t="str">
        <f>IF($B174="","",(IF(Atempts!AG174="","",((HLOOKUP(AG$1,'Assist Tables'!$B$1:$AY$2,2,0))-((Atempts!AG174-1)*10)))))</f>
        <v/>
      </c>
      <c r="AH174" s="6" t="str">
        <f>IF($B174="","",(IF(Atempts!AH174="","",((HLOOKUP(AH$1,'Assist Tables'!$B$1:$AY$2,2,0))-((Atempts!AH174-1)*10)))))</f>
        <v/>
      </c>
      <c r="AI174" s="6" t="str">
        <f>IF($B174="","",(IF(Atempts!AI174="","",((HLOOKUP(AI$1,'Assist Tables'!$B$1:$AY$2,2,0))-((Atempts!AI174-1)*10)))))</f>
        <v/>
      </c>
      <c r="AJ174" s="6" t="str">
        <f>IF($B174="","",(IF(Atempts!AJ174="","",((HLOOKUP(AJ$1,'Assist Tables'!$B$1:$AY$2,2,0))-((Atempts!AJ174-1)*10)))))</f>
        <v/>
      </c>
      <c r="AK174" s="6" t="str">
        <f>IF($B174="","",(IF(Atempts!AK174="","",((HLOOKUP(AK$1,'Assist Tables'!$B$1:$AY$2,2,0))-((Atempts!AK174-1)*10)))))</f>
        <v/>
      </c>
      <c r="AL174" s="6" t="str">
        <f>IF($B174="","",(IF(Atempts!AL174="","",((HLOOKUP(AL$1,'Assist Tables'!$B$1:$AY$2,2,0))-((Atempts!AL174-1)*10)))))</f>
        <v/>
      </c>
      <c r="AM174" s="6" t="str">
        <f>IF($B174="","",(IF(Atempts!AM174="","",((HLOOKUP(AM$1,'Assist Tables'!$B$1:$AY$2,2,0))-((Atempts!AM174-1)*10)))))</f>
        <v/>
      </c>
      <c r="AN174" s="6" t="str">
        <f>IF($B174="","",(IF(Atempts!AN174="","",((HLOOKUP(AN$1,'Assist Tables'!$B$1:$AY$2,2,0))-((Atempts!AN174-1)*10)))))</f>
        <v/>
      </c>
      <c r="AO174" s="6" t="str">
        <f>IF($B174="","",(IF(Atempts!AO174="","",((HLOOKUP(AO$1,'Assist Tables'!$B$1:$AY$2,2,0))-((Atempts!AO174-1)*10)))))</f>
        <v/>
      </c>
      <c r="AP174" s="6" t="str">
        <f>IF($B174="","",(IF(Atempts!AP174="","",((HLOOKUP(AP$1,'Assist Tables'!$B$1:$AY$2,2,0))-((Atempts!AP174-1)*10)))))</f>
        <v/>
      </c>
      <c r="AQ174" s="6" t="str">
        <f>IF($B174="","",(IF(Atempts!AQ174="","",((HLOOKUP(AQ$1,'Assist Tables'!$B$1:$AY$2,2,0))-((Atempts!AQ174-1)*10)))))</f>
        <v/>
      </c>
      <c r="AR174" s="6" t="str">
        <f>IF($B174="","",(IF(Atempts!AR174="","",((HLOOKUP(AR$1,'Assist Tables'!$B$1:$AY$2,2,0))-((Atempts!AR174-1)*10)))))</f>
        <v/>
      </c>
      <c r="AS174" s="6" t="str">
        <f>IF($B174="","",(IF(Atempts!AS174="","",((HLOOKUP(AS$1,'Assist Tables'!$B$1:$AY$2,2,0))-((Atempts!AS174-1)*10)))))</f>
        <v/>
      </c>
      <c r="AT174" s="6" t="str">
        <f>IF($B174="","",(IF(Atempts!AT174="","",((HLOOKUP(AT$1,'Assist Tables'!$B$1:$AY$2,2,0))-((Atempts!AT174-1)*10)))))</f>
        <v/>
      </c>
      <c r="AU174" s="6" t="str">
        <f>IF($B174="","",(IF(Atempts!AU174="","",((HLOOKUP(AU$1,'Assist Tables'!$B$1:$AY$2,2,0))-((Atempts!AU174-1)*10)))))</f>
        <v/>
      </c>
      <c r="AV174" s="6" t="str">
        <f>IF($B174="","",(IF(Atempts!AV174="","",((HLOOKUP(AV$1,'Assist Tables'!$B$1:$AY$2,2,0))-((Atempts!AV174-1)*10)))))</f>
        <v/>
      </c>
      <c r="AW174" s="6" t="str">
        <f>IF($B174="","",(IF(Atempts!AW174="","",((HLOOKUP(AW$1,'Assist Tables'!$B$1:$AY$2,2,0))-((Atempts!AW174-1)*10)))))</f>
        <v/>
      </c>
      <c r="AX174" s="6" t="str">
        <f>IF($B174="","",(IF(Atempts!AX174="","",((HLOOKUP(AX$1,'Assist Tables'!$B$1:$AY$2,2,0))-((Atempts!AX174-1)*10)))))</f>
        <v/>
      </c>
      <c r="AY174" s="6" t="str">
        <f>IF($B174="","",(IF(Atempts!AY174="","",((HLOOKUP(AY$1,'Assist Tables'!$B$1:$AY$2,2,0))-((Atempts!AY174-1)*10)))))</f>
        <v/>
      </c>
      <c r="AZ174" s="6" t="str">
        <f>IF($B174="","",(IF(Atempts!AZ174="","",((HLOOKUP(AZ$1,'Assist Tables'!$B$1:$AY$2,2,0))-((Atempts!AZ174-1)*10)))))</f>
        <v/>
      </c>
      <c r="BA174" s="2"/>
    </row>
    <row r="175" spans="1:53" ht="14.25" customHeight="1" x14ac:dyDescent="0.25">
      <c r="A175" s="19" t="str">
        <f>IF(Competitors!A175="","",Competitors!A175)</f>
        <v/>
      </c>
      <c r="B175" s="25" t="str">
        <f>IF(Competitors!B175=0,"",Competitors!B175)</f>
        <v/>
      </c>
      <c r="C175" s="6" t="str">
        <f>IF($B175="","",(IF(Atempts!C175="","",((HLOOKUP(C$1,'Assist Tables'!$B$1:$AY$2,2,0))-((Atempts!C175-1)*10)))))</f>
        <v/>
      </c>
      <c r="D175" s="6" t="str">
        <f>IF($B175="","",(IF(Atempts!D175="","",((HLOOKUP(D$1,'Assist Tables'!$B$1:$AY$2,2,0))-((Atempts!D175-1)*10)))))</f>
        <v/>
      </c>
      <c r="E175" s="6" t="str">
        <f>IF($B175="","",(IF(Atempts!E175="","",((HLOOKUP(E$1,'Assist Tables'!$B$1:$AY$2,2,0))-((Atempts!E175-1)*10)))))</f>
        <v/>
      </c>
      <c r="F175" s="6" t="str">
        <f>IF($B175="","",(IF(Atempts!F175="","",((HLOOKUP(F$1,'Assist Tables'!$B$1:$AY$2,2,0))-((Atempts!F175-1)*10)))))</f>
        <v/>
      </c>
      <c r="G175" s="6" t="str">
        <f>IF($B175="","",(IF(Atempts!G175="","",((HLOOKUP(G$1,'Assist Tables'!$B$1:$AY$2,2,0))-((Atempts!G175-1)*10)))))</f>
        <v/>
      </c>
      <c r="H175" s="6" t="str">
        <f>IF($B175="","",(IF(Atempts!H175="","",((HLOOKUP(H$1,'Assist Tables'!$B$1:$AY$2,2,0))-((Atempts!H175-1)*10)))))</f>
        <v/>
      </c>
      <c r="I175" s="6" t="str">
        <f>IF($B175="","",(IF(Atempts!I175="","",((HLOOKUP(I$1,'Assist Tables'!$B$1:$AY$2,2,0))-((Atempts!I175-1)*10)))))</f>
        <v/>
      </c>
      <c r="J175" s="6" t="str">
        <f>IF($B175="","",(IF(Atempts!J175="","",((HLOOKUP(J$1,'Assist Tables'!$B$1:$AY$2,2,0))-((Atempts!J175-1)*10)))))</f>
        <v/>
      </c>
      <c r="K175" s="6" t="str">
        <f>IF($B175="","",(IF(Atempts!K175="","",((HLOOKUP(K$1,'Assist Tables'!$B$1:$AY$2,2,0))-((Atempts!K175-1)*10)))))</f>
        <v/>
      </c>
      <c r="L175" s="6" t="str">
        <f>IF($B175="","",(IF(Atempts!L175="","",((HLOOKUP(L$1,'Assist Tables'!$B$1:$AY$2,2,0))-((Atempts!L175-1)*10)))))</f>
        <v/>
      </c>
      <c r="M175" s="6" t="str">
        <f>IF($B175="","",(IF(Atempts!M175="","",((HLOOKUP(M$1,'Assist Tables'!$B$1:$AY$2,2,0))-((Atempts!M175-1)*10)))))</f>
        <v/>
      </c>
      <c r="N175" s="6" t="str">
        <f>IF($B175="","",(IF(Atempts!N175="","",((HLOOKUP(N$1,'Assist Tables'!$B$1:$AY$2,2,0))-((Atempts!N175-1)*10)))))</f>
        <v/>
      </c>
      <c r="O175" s="6" t="str">
        <f>IF($B175="","",(IF(Atempts!O175="","",((HLOOKUP(O$1,'Assist Tables'!$B$1:$AY$2,2,0))-((Atempts!O175-1)*10)))))</f>
        <v/>
      </c>
      <c r="P175" s="6" t="str">
        <f>IF($B175="","",(IF(Atempts!P175="","",((HLOOKUP(P$1,'Assist Tables'!$B$1:$AY$2,2,0))-((Atempts!P175-1)*10)))))</f>
        <v/>
      </c>
      <c r="Q175" s="6" t="str">
        <f>IF($B175="","",(IF(Atempts!Q175="","",((HLOOKUP(Q$1,'Assist Tables'!$B$1:$AY$2,2,0))-((Atempts!Q175-1)*10)))))</f>
        <v/>
      </c>
      <c r="R175" s="6" t="str">
        <f>IF($B175="","",(IF(Atempts!R175="","",((HLOOKUP(R$1,'Assist Tables'!$B$1:$AY$2,2,0))-((Atempts!R175-1)*10)))))</f>
        <v/>
      </c>
      <c r="S175" s="6" t="str">
        <f>IF($B175="","",(IF(Atempts!S175="","",((HLOOKUP(S$1,'Assist Tables'!$B$1:$AY$2,2,0))-((Atempts!S175-1)*10)))))</f>
        <v/>
      </c>
      <c r="T175" s="6" t="str">
        <f>IF($B175="","",(IF(Atempts!T175="","",((HLOOKUP(T$1,'Assist Tables'!$B$1:$AY$2,2,0))-((Atempts!T175-1)*10)))))</f>
        <v/>
      </c>
      <c r="U175" s="6" t="str">
        <f>IF($B175="","",(IF(Atempts!U175="","",((HLOOKUP(U$1,'Assist Tables'!$B$1:$AY$2,2,0))-((Atempts!U175-1)*10)))))</f>
        <v/>
      </c>
      <c r="V175" s="6" t="str">
        <f>IF($B175="","",(IF(Atempts!V175="","",((HLOOKUP(V$1,'Assist Tables'!$B$1:$AY$2,2,0))-((Atempts!V175-1)*10)))))</f>
        <v/>
      </c>
      <c r="W175" s="6" t="str">
        <f>IF($B175="","",(IF(Atempts!W175="","",((HLOOKUP(W$1,'Assist Tables'!$B$1:$AY$2,2,0))-((Atempts!W175-1)*10)))))</f>
        <v/>
      </c>
      <c r="X175" s="6" t="str">
        <f>IF($B175="","",(IF(Atempts!X175="","",((HLOOKUP(X$1,'Assist Tables'!$B$1:$AY$2,2,0))-((Atempts!X175-1)*10)))))</f>
        <v/>
      </c>
      <c r="Y175" s="6" t="str">
        <f>IF($B175="","",(IF(Atempts!Y175="","",((HLOOKUP(Y$1,'Assist Tables'!$B$1:$AY$2,2,0))-((Atempts!Y175-1)*10)))))</f>
        <v/>
      </c>
      <c r="Z175" s="6" t="str">
        <f>IF($B175="","",(IF(Atempts!Z175="","",((HLOOKUP(Z$1,'Assist Tables'!$B$1:$AY$2,2,0))-((Atempts!Z175-1)*10)))))</f>
        <v/>
      </c>
      <c r="AA175" s="6" t="str">
        <f>IF($B175="","",(IF(Atempts!AA175="","",((HLOOKUP(AA$1,'Assist Tables'!$B$1:$AY$2,2,0))-((Atempts!AA175-1)*10)))))</f>
        <v/>
      </c>
      <c r="AB175" s="6" t="str">
        <f>IF($B175="","",(IF(Atempts!AB175="","",((HLOOKUP(AB$1,'Assist Tables'!$B$1:$AY$2,2,0))-((Atempts!AB175-1)*10)))))</f>
        <v/>
      </c>
      <c r="AC175" s="6" t="str">
        <f>IF($B175="","",(IF(Atempts!AC175="","",((HLOOKUP(AC$1,'Assist Tables'!$B$1:$AY$2,2,0))-((Atempts!AC175-1)*10)))))</f>
        <v/>
      </c>
      <c r="AD175" s="6" t="str">
        <f>IF($B175="","",(IF(Atempts!AD175="","",((HLOOKUP(AD$1,'Assist Tables'!$B$1:$AY$2,2,0))-((Atempts!AD175-1)*10)))))</f>
        <v/>
      </c>
      <c r="AE175" s="6" t="str">
        <f>IF($B175="","",(IF(Atempts!AE175="","",((HLOOKUP(AE$1,'Assist Tables'!$B$1:$AY$2,2,0))-((Atempts!AE175-1)*10)))))</f>
        <v/>
      </c>
      <c r="AF175" s="6" t="str">
        <f>IF($B175="","",(IF(Atempts!AF175="","",((HLOOKUP(AF$1,'Assist Tables'!$B$1:$AY$2,2,0))-((Atempts!AF175-1)*10)))))</f>
        <v/>
      </c>
      <c r="AG175" s="6" t="str">
        <f>IF($B175="","",(IF(Atempts!AG175="","",((HLOOKUP(AG$1,'Assist Tables'!$B$1:$AY$2,2,0))-((Atempts!AG175-1)*10)))))</f>
        <v/>
      </c>
      <c r="AH175" s="6" t="str">
        <f>IF($B175="","",(IF(Atempts!AH175="","",((HLOOKUP(AH$1,'Assist Tables'!$B$1:$AY$2,2,0))-((Atempts!AH175-1)*10)))))</f>
        <v/>
      </c>
      <c r="AI175" s="6" t="str">
        <f>IF($B175="","",(IF(Atempts!AI175="","",((HLOOKUP(AI$1,'Assist Tables'!$B$1:$AY$2,2,0))-((Atempts!AI175-1)*10)))))</f>
        <v/>
      </c>
      <c r="AJ175" s="6" t="str">
        <f>IF($B175="","",(IF(Atempts!AJ175="","",((HLOOKUP(AJ$1,'Assist Tables'!$B$1:$AY$2,2,0))-((Atempts!AJ175-1)*10)))))</f>
        <v/>
      </c>
      <c r="AK175" s="6" t="str">
        <f>IF($B175="","",(IF(Atempts!AK175="","",((HLOOKUP(AK$1,'Assist Tables'!$B$1:$AY$2,2,0))-((Atempts!AK175-1)*10)))))</f>
        <v/>
      </c>
      <c r="AL175" s="6" t="str">
        <f>IF($B175="","",(IF(Atempts!AL175="","",((HLOOKUP(AL$1,'Assist Tables'!$B$1:$AY$2,2,0))-((Atempts!AL175-1)*10)))))</f>
        <v/>
      </c>
      <c r="AM175" s="6" t="str">
        <f>IF($B175="","",(IF(Atempts!AM175="","",((HLOOKUP(AM$1,'Assist Tables'!$B$1:$AY$2,2,0))-((Atempts!AM175-1)*10)))))</f>
        <v/>
      </c>
      <c r="AN175" s="6" t="str">
        <f>IF($B175="","",(IF(Atempts!AN175="","",((HLOOKUP(AN$1,'Assist Tables'!$B$1:$AY$2,2,0))-((Atempts!AN175-1)*10)))))</f>
        <v/>
      </c>
      <c r="AO175" s="6" t="str">
        <f>IF($B175="","",(IF(Atempts!AO175="","",((HLOOKUP(AO$1,'Assist Tables'!$B$1:$AY$2,2,0))-((Atempts!AO175-1)*10)))))</f>
        <v/>
      </c>
      <c r="AP175" s="6" t="str">
        <f>IF($B175="","",(IF(Atempts!AP175="","",((HLOOKUP(AP$1,'Assist Tables'!$B$1:$AY$2,2,0))-((Atempts!AP175-1)*10)))))</f>
        <v/>
      </c>
      <c r="AQ175" s="6" t="str">
        <f>IF($B175="","",(IF(Atempts!AQ175="","",((HLOOKUP(AQ$1,'Assist Tables'!$B$1:$AY$2,2,0))-((Atempts!AQ175-1)*10)))))</f>
        <v/>
      </c>
      <c r="AR175" s="6" t="str">
        <f>IF($B175="","",(IF(Atempts!AR175="","",((HLOOKUP(AR$1,'Assist Tables'!$B$1:$AY$2,2,0))-((Atempts!AR175-1)*10)))))</f>
        <v/>
      </c>
      <c r="AS175" s="6" t="str">
        <f>IF($B175="","",(IF(Atempts!AS175="","",((HLOOKUP(AS$1,'Assist Tables'!$B$1:$AY$2,2,0))-((Atempts!AS175-1)*10)))))</f>
        <v/>
      </c>
      <c r="AT175" s="6" t="str">
        <f>IF($B175="","",(IF(Atempts!AT175="","",((HLOOKUP(AT$1,'Assist Tables'!$B$1:$AY$2,2,0))-((Atempts!AT175-1)*10)))))</f>
        <v/>
      </c>
      <c r="AU175" s="6" t="str">
        <f>IF($B175="","",(IF(Atempts!AU175="","",((HLOOKUP(AU$1,'Assist Tables'!$B$1:$AY$2,2,0))-((Atempts!AU175-1)*10)))))</f>
        <v/>
      </c>
      <c r="AV175" s="6" t="str">
        <f>IF($B175="","",(IF(Atempts!AV175="","",((HLOOKUP(AV$1,'Assist Tables'!$B$1:$AY$2,2,0))-((Atempts!AV175-1)*10)))))</f>
        <v/>
      </c>
      <c r="AW175" s="6" t="str">
        <f>IF($B175="","",(IF(Atempts!AW175="","",((HLOOKUP(AW$1,'Assist Tables'!$B$1:$AY$2,2,0))-((Atempts!AW175-1)*10)))))</f>
        <v/>
      </c>
      <c r="AX175" s="6" t="str">
        <f>IF($B175="","",(IF(Atempts!AX175="","",((HLOOKUP(AX$1,'Assist Tables'!$B$1:$AY$2,2,0))-((Atempts!AX175-1)*10)))))</f>
        <v/>
      </c>
      <c r="AY175" s="6" t="str">
        <f>IF($B175="","",(IF(Atempts!AY175="","",((HLOOKUP(AY$1,'Assist Tables'!$B$1:$AY$2,2,0))-((Atempts!AY175-1)*10)))))</f>
        <v/>
      </c>
      <c r="AZ175" s="6" t="str">
        <f>IF($B175="","",(IF(Atempts!AZ175="","",((HLOOKUP(AZ$1,'Assist Tables'!$B$1:$AY$2,2,0))-((Atempts!AZ175-1)*10)))))</f>
        <v/>
      </c>
      <c r="BA175" s="2"/>
    </row>
    <row r="176" spans="1:53" ht="14.25" customHeight="1" x14ac:dyDescent="0.25">
      <c r="A176" s="19" t="str">
        <f>IF(Competitors!A176="","",Competitors!A176)</f>
        <v/>
      </c>
      <c r="B176" s="25" t="str">
        <f>IF(Competitors!B176=0,"",Competitors!B176)</f>
        <v/>
      </c>
      <c r="C176" s="6" t="str">
        <f>IF($B176="","",(IF(Atempts!C176="","",((HLOOKUP(C$1,'Assist Tables'!$B$1:$AY$2,2,0))-((Atempts!C176-1)*10)))))</f>
        <v/>
      </c>
      <c r="D176" s="6" t="str">
        <f>IF($B176="","",(IF(Atempts!D176="","",((HLOOKUP(D$1,'Assist Tables'!$B$1:$AY$2,2,0))-((Atempts!D176-1)*10)))))</f>
        <v/>
      </c>
      <c r="E176" s="6" t="str">
        <f>IF($B176="","",(IF(Atempts!E176="","",((HLOOKUP(E$1,'Assist Tables'!$B$1:$AY$2,2,0))-((Atempts!E176-1)*10)))))</f>
        <v/>
      </c>
      <c r="F176" s="6" t="str">
        <f>IF($B176="","",(IF(Atempts!F176="","",((HLOOKUP(F$1,'Assist Tables'!$B$1:$AY$2,2,0))-((Atempts!F176-1)*10)))))</f>
        <v/>
      </c>
      <c r="G176" s="6" t="str">
        <f>IF($B176="","",(IF(Atempts!G176="","",((HLOOKUP(G$1,'Assist Tables'!$B$1:$AY$2,2,0))-((Atempts!G176-1)*10)))))</f>
        <v/>
      </c>
      <c r="H176" s="6" t="str">
        <f>IF($B176="","",(IF(Atempts!H176="","",((HLOOKUP(H$1,'Assist Tables'!$B$1:$AY$2,2,0))-((Atempts!H176-1)*10)))))</f>
        <v/>
      </c>
      <c r="I176" s="6" t="str">
        <f>IF($B176="","",(IF(Atempts!I176="","",((HLOOKUP(I$1,'Assist Tables'!$B$1:$AY$2,2,0))-((Atempts!I176-1)*10)))))</f>
        <v/>
      </c>
      <c r="J176" s="6" t="str">
        <f>IF($B176="","",(IF(Atempts!J176="","",((HLOOKUP(J$1,'Assist Tables'!$B$1:$AY$2,2,0))-((Atempts!J176-1)*10)))))</f>
        <v/>
      </c>
      <c r="K176" s="6" t="str">
        <f>IF($B176="","",(IF(Atempts!K176="","",((HLOOKUP(K$1,'Assist Tables'!$B$1:$AY$2,2,0))-((Atempts!K176-1)*10)))))</f>
        <v/>
      </c>
      <c r="L176" s="6" t="str">
        <f>IF($B176="","",(IF(Atempts!L176="","",((HLOOKUP(L$1,'Assist Tables'!$B$1:$AY$2,2,0))-((Atempts!L176-1)*10)))))</f>
        <v/>
      </c>
      <c r="M176" s="6" t="str">
        <f>IF($B176="","",(IF(Atempts!M176="","",((HLOOKUP(M$1,'Assist Tables'!$B$1:$AY$2,2,0))-((Atempts!M176-1)*10)))))</f>
        <v/>
      </c>
      <c r="N176" s="6" t="str">
        <f>IF($B176="","",(IF(Atempts!N176="","",((HLOOKUP(N$1,'Assist Tables'!$B$1:$AY$2,2,0))-((Atempts!N176-1)*10)))))</f>
        <v/>
      </c>
      <c r="O176" s="6" t="str">
        <f>IF($B176="","",(IF(Atempts!O176="","",((HLOOKUP(O$1,'Assist Tables'!$B$1:$AY$2,2,0))-((Atempts!O176-1)*10)))))</f>
        <v/>
      </c>
      <c r="P176" s="6" t="str">
        <f>IF($B176="","",(IF(Atempts!P176="","",((HLOOKUP(P$1,'Assist Tables'!$B$1:$AY$2,2,0))-((Atempts!P176-1)*10)))))</f>
        <v/>
      </c>
      <c r="Q176" s="6" t="str">
        <f>IF($B176="","",(IF(Atempts!Q176="","",((HLOOKUP(Q$1,'Assist Tables'!$B$1:$AY$2,2,0))-((Atempts!Q176-1)*10)))))</f>
        <v/>
      </c>
      <c r="R176" s="6" t="str">
        <f>IF($B176="","",(IF(Atempts!R176="","",((HLOOKUP(R$1,'Assist Tables'!$B$1:$AY$2,2,0))-((Atempts!R176-1)*10)))))</f>
        <v/>
      </c>
      <c r="S176" s="6" t="str">
        <f>IF($B176="","",(IF(Atempts!S176="","",((HLOOKUP(S$1,'Assist Tables'!$B$1:$AY$2,2,0))-((Atempts!S176-1)*10)))))</f>
        <v/>
      </c>
      <c r="T176" s="6" t="str">
        <f>IF($B176="","",(IF(Atempts!T176="","",((HLOOKUP(T$1,'Assist Tables'!$B$1:$AY$2,2,0))-((Atempts!T176-1)*10)))))</f>
        <v/>
      </c>
      <c r="U176" s="6" t="str">
        <f>IF($B176="","",(IF(Atempts!U176="","",((HLOOKUP(U$1,'Assist Tables'!$B$1:$AY$2,2,0))-((Atempts!U176-1)*10)))))</f>
        <v/>
      </c>
      <c r="V176" s="6" t="str">
        <f>IF($B176="","",(IF(Atempts!V176="","",((HLOOKUP(V$1,'Assist Tables'!$B$1:$AY$2,2,0))-((Atempts!V176-1)*10)))))</f>
        <v/>
      </c>
      <c r="W176" s="6" t="str">
        <f>IF($B176="","",(IF(Atempts!W176="","",((HLOOKUP(W$1,'Assist Tables'!$B$1:$AY$2,2,0))-((Atempts!W176-1)*10)))))</f>
        <v/>
      </c>
      <c r="X176" s="6" t="str">
        <f>IF($B176="","",(IF(Atempts!X176="","",((HLOOKUP(X$1,'Assist Tables'!$B$1:$AY$2,2,0))-((Atempts!X176-1)*10)))))</f>
        <v/>
      </c>
      <c r="Y176" s="6" t="str">
        <f>IF($B176="","",(IF(Atempts!Y176="","",((HLOOKUP(Y$1,'Assist Tables'!$B$1:$AY$2,2,0))-((Atempts!Y176-1)*10)))))</f>
        <v/>
      </c>
      <c r="Z176" s="6" t="str">
        <f>IF($B176="","",(IF(Atempts!Z176="","",((HLOOKUP(Z$1,'Assist Tables'!$B$1:$AY$2,2,0))-((Atempts!Z176-1)*10)))))</f>
        <v/>
      </c>
      <c r="AA176" s="6" t="str">
        <f>IF($B176="","",(IF(Atempts!AA176="","",((HLOOKUP(AA$1,'Assist Tables'!$B$1:$AY$2,2,0))-((Atempts!AA176-1)*10)))))</f>
        <v/>
      </c>
      <c r="AB176" s="6" t="str">
        <f>IF($B176="","",(IF(Atempts!AB176="","",((HLOOKUP(AB$1,'Assist Tables'!$B$1:$AY$2,2,0))-((Atempts!AB176-1)*10)))))</f>
        <v/>
      </c>
      <c r="AC176" s="6" t="str">
        <f>IF($B176="","",(IF(Atempts!AC176="","",((HLOOKUP(AC$1,'Assist Tables'!$B$1:$AY$2,2,0))-((Atempts!AC176-1)*10)))))</f>
        <v/>
      </c>
      <c r="AD176" s="6" t="str">
        <f>IF($B176="","",(IF(Atempts!AD176="","",((HLOOKUP(AD$1,'Assist Tables'!$B$1:$AY$2,2,0))-((Atempts!AD176-1)*10)))))</f>
        <v/>
      </c>
      <c r="AE176" s="6" t="str">
        <f>IF($B176="","",(IF(Atempts!AE176="","",((HLOOKUP(AE$1,'Assist Tables'!$B$1:$AY$2,2,0))-((Atempts!AE176-1)*10)))))</f>
        <v/>
      </c>
      <c r="AF176" s="6" t="str">
        <f>IF($B176="","",(IF(Atempts!AF176="","",((HLOOKUP(AF$1,'Assist Tables'!$B$1:$AY$2,2,0))-((Atempts!AF176-1)*10)))))</f>
        <v/>
      </c>
      <c r="AG176" s="6" t="str">
        <f>IF($B176="","",(IF(Atempts!AG176="","",((HLOOKUP(AG$1,'Assist Tables'!$B$1:$AY$2,2,0))-((Atempts!AG176-1)*10)))))</f>
        <v/>
      </c>
      <c r="AH176" s="6" t="str">
        <f>IF($B176="","",(IF(Atempts!AH176="","",((HLOOKUP(AH$1,'Assist Tables'!$B$1:$AY$2,2,0))-((Atempts!AH176-1)*10)))))</f>
        <v/>
      </c>
      <c r="AI176" s="6" t="str">
        <f>IF($B176="","",(IF(Atempts!AI176="","",((HLOOKUP(AI$1,'Assist Tables'!$B$1:$AY$2,2,0))-((Atempts!AI176-1)*10)))))</f>
        <v/>
      </c>
      <c r="AJ176" s="6" t="str">
        <f>IF($B176="","",(IF(Atempts!AJ176="","",((HLOOKUP(AJ$1,'Assist Tables'!$B$1:$AY$2,2,0))-((Atempts!AJ176-1)*10)))))</f>
        <v/>
      </c>
      <c r="AK176" s="6" t="str">
        <f>IF($B176="","",(IF(Atempts!AK176="","",((HLOOKUP(AK$1,'Assist Tables'!$B$1:$AY$2,2,0))-((Atempts!AK176-1)*10)))))</f>
        <v/>
      </c>
      <c r="AL176" s="6" t="str">
        <f>IF($B176="","",(IF(Atempts!AL176="","",((HLOOKUP(AL$1,'Assist Tables'!$B$1:$AY$2,2,0))-((Atempts!AL176-1)*10)))))</f>
        <v/>
      </c>
      <c r="AM176" s="6" t="str">
        <f>IF($B176="","",(IF(Atempts!AM176="","",((HLOOKUP(AM$1,'Assist Tables'!$B$1:$AY$2,2,0))-((Atempts!AM176-1)*10)))))</f>
        <v/>
      </c>
      <c r="AN176" s="6" t="str">
        <f>IF($B176="","",(IF(Atempts!AN176="","",((HLOOKUP(AN$1,'Assist Tables'!$B$1:$AY$2,2,0))-((Atempts!AN176-1)*10)))))</f>
        <v/>
      </c>
      <c r="AO176" s="6" t="str">
        <f>IF($B176="","",(IF(Atempts!AO176="","",((HLOOKUP(AO$1,'Assist Tables'!$B$1:$AY$2,2,0))-((Atempts!AO176-1)*10)))))</f>
        <v/>
      </c>
      <c r="AP176" s="6" t="str">
        <f>IF($B176="","",(IF(Atempts!AP176="","",((HLOOKUP(AP$1,'Assist Tables'!$B$1:$AY$2,2,0))-((Atempts!AP176-1)*10)))))</f>
        <v/>
      </c>
      <c r="AQ176" s="6" t="str">
        <f>IF($B176="","",(IF(Atempts!AQ176="","",((HLOOKUP(AQ$1,'Assist Tables'!$B$1:$AY$2,2,0))-((Atempts!AQ176-1)*10)))))</f>
        <v/>
      </c>
      <c r="AR176" s="6" t="str">
        <f>IF($B176="","",(IF(Atempts!AR176="","",((HLOOKUP(AR$1,'Assist Tables'!$B$1:$AY$2,2,0))-((Atempts!AR176-1)*10)))))</f>
        <v/>
      </c>
      <c r="AS176" s="6" t="str">
        <f>IF($B176="","",(IF(Atempts!AS176="","",((HLOOKUP(AS$1,'Assist Tables'!$B$1:$AY$2,2,0))-((Atempts!AS176-1)*10)))))</f>
        <v/>
      </c>
      <c r="AT176" s="6" t="str">
        <f>IF($B176="","",(IF(Atempts!AT176="","",((HLOOKUP(AT$1,'Assist Tables'!$B$1:$AY$2,2,0))-((Atempts!AT176-1)*10)))))</f>
        <v/>
      </c>
      <c r="AU176" s="6" t="str">
        <f>IF($B176="","",(IF(Atempts!AU176="","",((HLOOKUP(AU$1,'Assist Tables'!$B$1:$AY$2,2,0))-((Atempts!AU176-1)*10)))))</f>
        <v/>
      </c>
      <c r="AV176" s="6" t="str">
        <f>IF($B176="","",(IF(Atempts!AV176="","",((HLOOKUP(AV$1,'Assist Tables'!$B$1:$AY$2,2,0))-((Atempts!AV176-1)*10)))))</f>
        <v/>
      </c>
      <c r="AW176" s="6" t="str">
        <f>IF($B176="","",(IF(Atempts!AW176="","",((HLOOKUP(AW$1,'Assist Tables'!$B$1:$AY$2,2,0))-((Atempts!AW176-1)*10)))))</f>
        <v/>
      </c>
      <c r="AX176" s="6" t="str">
        <f>IF($B176="","",(IF(Atempts!AX176="","",((HLOOKUP(AX$1,'Assist Tables'!$B$1:$AY$2,2,0))-((Atempts!AX176-1)*10)))))</f>
        <v/>
      </c>
      <c r="AY176" s="6" t="str">
        <f>IF($B176="","",(IF(Atempts!AY176="","",((HLOOKUP(AY$1,'Assist Tables'!$B$1:$AY$2,2,0))-((Atempts!AY176-1)*10)))))</f>
        <v/>
      </c>
      <c r="AZ176" s="6" t="str">
        <f>IF($B176="","",(IF(Atempts!AZ176="","",((HLOOKUP(AZ$1,'Assist Tables'!$B$1:$AY$2,2,0))-((Atempts!AZ176-1)*10)))))</f>
        <v/>
      </c>
      <c r="BA176" s="2"/>
    </row>
    <row r="177" spans="1:53" ht="14.25" customHeight="1" x14ac:dyDescent="0.25">
      <c r="A177" s="19" t="str">
        <f>IF(Competitors!A177="","",Competitors!A177)</f>
        <v/>
      </c>
      <c r="B177" s="25" t="str">
        <f>IF(Competitors!B177=0,"",Competitors!B177)</f>
        <v/>
      </c>
      <c r="C177" s="6" t="str">
        <f>IF($B177="","",(IF(Atempts!C177="","",((HLOOKUP(C$1,'Assist Tables'!$B$1:$AY$2,2,0))-((Atempts!C177-1)*10)))))</f>
        <v/>
      </c>
      <c r="D177" s="6" t="str">
        <f>IF($B177="","",(IF(Atempts!D177="","",((HLOOKUP(D$1,'Assist Tables'!$B$1:$AY$2,2,0))-((Atempts!D177-1)*10)))))</f>
        <v/>
      </c>
      <c r="E177" s="6" t="str">
        <f>IF($B177="","",(IF(Atempts!E177="","",((HLOOKUP(E$1,'Assist Tables'!$B$1:$AY$2,2,0))-((Atempts!E177-1)*10)))))</f>
        <v/>
      </c>
      <c r="F177" s="6" t="str">
        <f>IF($B177="","",(IF(Atempts!F177="","",((HLOOKUP(F$1,'Assist Tables'!$B$1:$AY$2,2,0))-((Atempts!F177-1)*10)))))</f>
        <v/>
      </c>
      <c r="G177" s="6" t="str">
        <f>IF($B177="","",(IF(Atempts!G177="","",((HLOOKUP(G$1,'Assist Tables'!$B$1:$AY$2,2,0))-((Atempts!G177-1)*10)))))</f>
        <v/>
      </c>
      <c r="H177" s="6" t="str">
        <f>IF($B177="","",(IF(Atempts!H177="","",((HLOOKUP(H$1,'Assist Tables'!$B$1:$AY$2,2,0))-((Atempts!H177-1)*10)))))</f>
        <v/>
      </c>
      <c r="I177" s="6" t="str">
        <f>IF($B177="","",(IF(Atempts!I177="","",((HLOOKUP(I$1,'Assist Tables'!$B$1:$AY$2,2,0))-((Atempts!I177-1)*10)))))</f>
        <v/>
      </c>
      <c r="J177" s="6" t="str">
        <f>IF($B177="","",(IF(Atempts!J177="","",((HLOOKUP(J$1,'Assist Tables'!$B$1:$AY$2,2,0))-((Atempts!J177-1)*10)))))</f>
        <v/>
      </c>
      <c r="K177" s="6" t="str">
        <f>IF($B177="","",(IF(Atempts!K177="","",((HLOOKUP(K$1,'Assist Tables'!$B$1:$AY$2,2,0))-((Atempts!K177-1)*10)))))</f>
        <v/>
      </c>
      <c r="L177" s="6" t="str">
        <f>IF($B177="","",(IF(Atempts!L177="","",((HLOOKUP(L$1,'Assist Tables'!$B$1:$AY$2,2,0))-((Atempts!L177-1)*10)))))</f>
        <v/>
      </c>
      <c r="M177" s="6" t="str">
        <f>IF($B177="","",(IF(Atempts!M177="","",((HLOOKUP(M$1,'Assist Tables'!$B$1:$AY$2,2,0))-((Atempts!M177-1)*10)))))</f>
        <v/>
      </c>
      <c r="N177" s="6" t="str">
        <f>IF($B177="","",(IF(Atempts!N177="","",((HLOOKUP(N$1,'Assist Tables'!$B$1:$AY$2,2,0))-((Atempts!N177-1)*10)))))</f>
        <v/>
      </c>
      <c r="O177" s="6" t="str">
        <f>IF($B177="","",(IF(Atempts!O177="","",((HLOOKUP(O$1,'Assist Tables'!$B$1:$AY$2,2,0))-((Atempts!O177-1)*10)))))</f>
        <v/>
      </c>
      <c r="P177" s="6" t="str">
        <f>IF($B177="","",(IF(Atempts!P177="","",((HLOOKUP(P$1,'Assist Tables'!$B$1:$AY$2,2,0))-((Atempts!P177-1)*10)))))</f>
        <v/>
      </c>
      <c r="Q177" s="6" t="str">
        <f>IF($B177="","",(IF(Atempts!Q177="","",((HLOOKUP(Q$1,'Assist Tables'!$B$1:$AY$2,2,0))-((Atempts!Q177-1)*10)))))</f>
        <v/>
      </c>
      <c r="R177" s="6" t="str">
        <f>IF($B177="","",(IF(Atempts!R177="","",((HLOOKUP(R$1,'Assist Tables'!$B$1:$AY$2,2,0))-((Atempts!R177-1)*10)))))</f>
        <v/>
      </c>
      <c r="S177" s="6" t="str">
        <f>IF($B177="","",(IF(Atempts!S177="","",((HLOOKUP(S$1,'Assist Tables'!$B$1:$AY$2,2,0))-((Atempts!S177-1)*10)))))</f>
        <v/>
      </c>
      <c r="T177" s="6" t="str">
        <f>IF($B177="","",(IF(Atempts!T177="","",((HLOOKUP(T$1,'Assist Tables'!$B$1:$AY$2,2,0))-((Atempts!T177-1)*10)))))</f>
        <v/>
      </c>
      <c r="U177" s="6" t="str">
        <f>IF($B177="","",(IF(Atempts!U177="","",((HLOOKUP(U$1,'Assist Tables'!$B$1:$AY$2,2,0))-((Atempts!U177-1)*10)))))</f>
        <v/>
      </c>
      <c r="V177" s="6" t="str">
        <f>IF($B177="","",(IF(Atempts!V177="","",((HLOOKUP(V$1,'Assist Tables'!$B$1:$AY$2,2,0))-((Atempts!V177-1)*10)))))</f>
        <v/>
      </c>
      <c r="W177" s="6" t="str">
        <f>IF($B177="","",(IF(Atempts!W177="","",((HLOOKUP(W$1,'Assist Tables'!$B$1:$AY$2,2,0))-((Atempts!W177-1)*10)))))</f>
        <v/>
      </c>
      <c r="X177" s="6" t="str">
        <f>IF($B177="","",(IF(Atempts!X177="","",((HLOOKUP(X$1,'Assist Tables'!$B$1:$AY$2,2,0))-((Atempts!X177-1)*10)))))</f>
        <v/>
      </c>
      <c r="Y177" s="6" t="str">
        <f>IF($B177="","",(IF(Atempts!Y177="","",((HLOOKUP(Y$1,'Assist Tables'!$B$1:$AY$2,2,0))-((Atempts!Y177-1)*10)))))</f>
        <v/>
      </c>
      <c r="Z177" s="6" t="str">
        <f>IF($B177="","",(IF(Atempts!Z177="","",((HLOOKUP(Z$1,'Assist Tables'!$B$1:$AY$2,2,0))-((Atempts!Z177-1)*10)))))</f>
        <v/>
      </c>
      <c r="AA177" s="6" t="str">
        <f>IF($B177="","",(IF(Atempts!AA177="","",((HLOOKUP(AA$1,'Assist Tables'!$B$1:$AY$2,2,0))-((Atempts!AA177-1)*10)))))</f>
        <v/>
      </c>
      <c r="AB177" s="6" t="str">
        <f>IF($B177="","",(IF(Atempts!AB177="","",((HLOOKUP(AB$1,'Assist Tables'!$B$1:$AY$2,2,0))-((Atempts!AB177-1)*10)))))</f>
        <v/>
      </c>
      <c r="AC177" s="6" t="str">
        <f>IF($B177="","",(IF(Atempts!AC177="","",((HLOOKUP(AC$1,'Assist Tables'!$B$1:$AY$2,2,0))-((Atempts!AC177-1)*10)))))</f>
        <v/>
      </c>
      <c r="AD177" s="6" t="str">
        <f>IF($B177="","",(IF(Atempts!AD177="","",((HLOOKUP(AD$1,'Assist Tables'!$B$1:$AY$2,2,0))-((Atempts!AD177-1)*10)))))</f>
        <v/>
      </c>
      <c r="AE177" s="6" t="str">
        <f>IF($B177="","",(IF(Atempts!AE177="","",((HLOOKUP(AE$1,'Assist Tables'!$B$1:$AY$2,2,0))-((Atempts!AE177-1)*10)))))</f>
        <v/>
      </c>
      <c r="AF177" s="6" t="str">
        <f>IF($B177="","",(IF(Atempts!AF177="","",((HLOOKUP(AF$1,'Assist Tables'!$B$1:$AY$2,2,0))-((Atempts!AF177-1)*10)))))</f>
        <v/>
      </c>
      <c r="AG177" s="6" t="str">
        <f>IF($B177="","",(IF(Atempts!AG177="","",((HLOOKUP(AG$1,'Assist Tables'!$B$1:$AY$2,2,0))-((Atempts!AG177-1)*10)))))</f>
        <v/>
      </c>
      <c r="AH177" s="6" t="str">
        <f>IF($B177="","",(IF(Atempts!AH177="","",((HLOOKUP(AH$1,'Assist Tables'!$B$1:$AY$2,2,0))-((Atempts!AH177-1)*10)))))</f>
        <v/>
      </c>
      <c r="AI177" s="6" t="str">
        <f>IF($B177="","",(IF(Atempts!AI177="","",((HLOOKUP(AI$1,'Assist Tables'!$B$1:$AY$2,2,0))-((Atempts!AI177-1)*10)))))</f>
        <v/>
      </c>
      <c r="AJ177" s="6" t="str">
        <f>IF($B177="","",(IF(Atempts!AJ177="","",((HLOOKUP(AJ$1,'Assist Tables'!$B$1:$AY$2,2,0))-((Atempts!AJ177-1)*10)))))</f>
        <v/>
      </c>
      <c r="AK177" s="6" t="str">
        <f>IF($B177="","",(IF(Atempts!AK177="","",((HLOOKUP(AK$1,'Assist Tables'!$B$1:$AY$2,2,0))-((Atempts!AK177-1)*10)))))</f>
        <v/>
      </c>
      <c r="AL177" s="6" t="str">
        <f>IF($B177="","",(IF(Atempts!AL177="","",((HLOOKUP(AL$1,'Assist Tables'!$B$1:$AY$2,2,0))-((Atempts!AL177-1)*10)))))</f>
        <v/>
      </c>
      <c r="AM177" s="6" t="str">
        <f>IF($B177="","",(IF(Atempts!AM177="","",((HLOOKUP(AM$1,'Assist Tables'!$B$1:$AY$2,2,0))-((Atempts!AM177-1)*10)))))</f>
        <v/>
      </c>
      <c r="AN177" s="6" t="str">
        <f>IF($B177="","",(IF(Atempts!AN177="","",((HLOOKUP(AN$1,'Assist Tables'!$B$1:$AY$2,2,0))-((Atempts!AN177-1)*10)))))</f>
        <v/>
      </c>
      <c r="AO177" s="6" t="str">
        <f>IF($B177="","",(IF(Atempts!AO177="","",((HLOOKUP(AO$1,'Assist Tables'!$B$1:$AY$2,2,0))-((Atempts!AO177-1)*10)))))</f>
        <v/>
      </c>
      <c r="AP177" s="6" t="str">
        <f>IF($B177="","",(IF(Atempts!AP177="","",((HLOOKUP(AP$1,'Assist Tables'!$B$1:$AY$2,2,0))-((Atempts!AP177-1)*10)))))</f>
        <v/>
      </c>
      <c r="AQ177" s="6" t="str">
        <f>IF($B177="","",(IF(Atempts!AQ177="","",((HLOOKUP(AQ$1,'Assist Tables'!$B$1:$AY$2,2,0))-((Atempts!AQ177-1)*10)))))</f>
        <v/>
      </c>
      <c r="AR177" s="6" t="str">
        <f>IF($B177="","",(IF(Atempts!AR177="","",((HLOOKUP(AR$1,'Assist Tables'!$B$1:$AY$2,2,0))-((Atempts!AR177-1)*10)))))</f>
        <v/>
      </c>
      <c r="AS177" s="6" t="str">
        <f>IF($B177="","",(IF(Atempts!AS177="","",((HLOOKUP(AS$1,'Assist Tables'!$B$1:$AY$2,2,0))-((Atempts!AS177-1)*10)))))</f>
        <v/>
      </c>
      <c r="AT177" s="6" t="str">
        <f>IF($B177="","",(IF(Atempts!AT177="","",((HLOOKUP(AT$1,'Assist Tables'!$B$1:$AY$2,2,0))-((Atempts!AT177-1)*10)))))</f>
        <v/>
      </c>
      <c r="AU177" s="6" t="str">
        <f>IF($B177="","",(IF(Atempts!AU177="","",((HLOOKUP(AU$1,'Assist Tables'!$B$1:$AY$2,2,0))-((Atempts!AU177-1)*10)))))</f>
        <v/>
      </c>
      <c r="AV177" s="6" t="str">
        <f>IF($B177="","",(IF(Atempts!AV177="","",((HLOOKUP(AV$1,'Assist Tables'!$B$1:$AY$2,2,0))-((Atempts!AV177-1)*10)))))</f>
        <v/>
      </c>
      <c r="AW177" s="6" t="str">
        <f>IF($B177="","",(IF(Atempts!AW177="","",((HLOOKUP(AW$1,'Assist Tables'!$B$1:$AY$2,2,0))-((Atempts!AW177-1)*10)))))</f>
        <v/>
      </c>
      <c r="AX177" s="6" t="str">
        <f>IF($B177="","",(IF(Atempts!AX177="","",((HLOOKUP(AX$1,'Assist Tables'!$B$1:$AY$2,2,0))-((Atempts!AX177-1)*10)))))</f>
        <v/>
      </c>
      <c r="AY177" s="6" t="str">
        <f>IF($B177="","",(IF(Atempts!AY177="","",((HLOOKUP(AY$1,'Assist Tables'!$B$1:$AY$2,2,0))-((Atempts!AY177-1)*10)))))</f>
        <v/>
      </c>
      <c r="AZ177" s="6" t="str">
        <f>IF($B177="","",(IF(Atempts!AZ177="","",((HLOOKUP(AZ$1,'Assist Tables'!$B$1:$AY$2,2,0))-((Atempts!AZ177-1)*10)))))</f>
        <v/>
      </c>
      <c r="BA177" s="2"/>
    </row>
    <row r="178" spans="1:53" ht="14.25" customHeight="1" x14ac:dyDescent="0.25">
      <c r="A178" s="19" t="str">
        <f>IF(Competitors!A178="","",Competitors!A178)</f>
        <v/>
      </c>
      <c r="B178" s="25" t="str">
        <f>IF(Competitors!B178=0,"",Competitors!B178)</f>
        <v/>
      </c>
      <c r="C178" s="6" t="str">
        <f>IF($B178="","",(IF(Atempts!C178="","",((HLOOKUP(C$1,'Assist Tables'!$B$1:$AY$2,2,0))-((Atempts!C178-1)*10)))))</f>
        <v/>
      </c>
      <c r="D178" s="6" t="str">
        <f>IF($B178="","",(IF(Atempts!D178="","",((HLOOKUP(D$1,'Assist Tables'!$B$1:$AY$2,2,0))-((Atempts!D178-1)*10)))))</f>
        <v/>
      </c>
      <c r="E178" s="6" t="str">
        <f>IF($B178="","",(IF(Atempts!E178="","",((HLOOKUP(E$1,'Assist Tables'!$B$1:$AY$2,2,0))-((Atempts!E178-1)*10)))))</f>
        <v/>
      </c>
      <c r="F178" s="6" t="str">
        <f>IF($B178="","",(IF(Atempts!F178="","",((HLOOKUP(F$1,'Assist Tables'!$B$1:$AY$2,2,0))-((Atempts!F178-1)*10)))))</f>
        <v/>
      </c>
      <c r="G178" s="6" t="str">
        <f>IF($B178="","",(IF(Atempts!G178="","",((HLOOKUP(G$1,'Assist Tables'!$B$1:$AY$2,2,0))-((Atempts!G178-1)*10)))))</f>
        <v/>
      </c>
      <c r="H178" s="6" t="str">
        <f>IF($B178="","",(IF(Atempts!H178="","",((HLOOKUP(H$1,'Assist Tables'!$B$1:$AY$2,2,0))-((Atempts!H178-1)*10)))))</f>
        <v/>
      </c>
      <c r="I178" s="6" t="str">
        <f>IF($B178="","",(IF(Atempts!I178="","",((HLOOKUP(I$1,'Assist Tables'!$B$1:$AY$2,2,0))-((Atempts!I178-1)*10)))))</f>
        <v/>
      </c>
      <c r="J178" s="6" t="str">
        <f>IF($B178="","",(IF(Atempts!J178="","",((HLOOKUP(J$1,'Assist Tables'!$B$1:$AY$2,2,0))-((Atempts!J178-1)*10)))))</f>
        <v/>
      </c>
      <c r="K178" s="6" t="str">
        <f>IF($B178="","",(IF(Atempts!K178="","",((HLOOKUP(K$1,'Assist Tables'!$B$1:$AY$2,2,0))-((Atempts!K178-1)*10)))))</f>
        <v/>
      </c>
      <c r="L178" s="6" t="str">
        <f>IF($B178="","",(IF(Atempts!L178="","",((HLOOKUP(L$1,'Assist Tables'!$B$1:$AY$2,2,0))-((Atempts!L178-1)*10)))))</f>
        <v/>
      </c>
      <c r="M178" s="6" t="str">
        <f>IF($B178="","",(IF(Atempts!M178="","",((HLOOKUP(M$1,'Assist Tables'!$B$1:$AY$2,2,0))-((Atempts!M178-1)*10)))))</f>
        <v/>
      </c>
      <c r="N178" s="6" t="str">
        <f>IF($B178="","",(IF(Atempts!N178="","",((HLOOKUP(N$1,'Assist Tables'!$B$1:$AY$2,2,0))-((Atempts!N178-1)*10)))))</f>
        <v/>
      </c>
      <c r="O178" s="6" t="str">
        <f>IF($B178="","",(IF(Atempts!O178="","",((HLOOKUP(O$1,'Assist Tables'!$B$1:$AY$2,2,0))-((Atempts!O178-1)*10)))))</f>
        <v/>
      </c>
      <c r="P178" s="6" t="str">
        <f>IF($B178="","",(IF(Atempts!P178="","",((HLOOKUP(P$1,'Assist Tables'!$B$1:$AY$2,2,0))-((Atempts!P178-1)*10)))))</f>
        <v/>
      </c>
      <c r="Q178" s="6" t="str">
        <f>IF($B178="","",(IF(Atempts!Q178="","",((HLOOKUP(Q$1,'Assist Tables'!$B$1:$AY$2,2,0))-((Atempts!Q178-1)*10)))))</f>
        <v/>
      </c>
      <c r="R178" s="6" t="str">
        <f>IF($B178="","",(IF(Atempts!R178="","",((HLOOKUP(R$1,'Assist Tables'!$B$1:$AY$2,2,0))-((Atempts!R178-1)*10)))))</f>
        <v/>
      </c>
      <c r="S178" s="6" t="str">
        <f>IF($B178="","",(IF(Atempts!S178="","",((HLOOKUP(S$1,'Assist Tables'!$B$1:$AY$2,2,0))-((Atempts!S178-1)*10)))))</f>
        <v/>
      </c>
      <c r="T178" s="6" t="str">
        <f>IF($B178="","",(IF(Atempts!T178="","",((HLOOKUP(T$1,'Assist Tables'!$B$1:$AY$2,2,0))-((Atempts!T178-1)*10)))))</f>
        <v/>
      </c>
      <c r="U178" s="6" t="str">
        <f>IF($B178="","",(IF(Atempts!U178="","",((HLOOKUP(U$1,'Assist Tables'!$B$1:$AY$2,2,0))-((Atempts!U178-1)*10)))))</f>
        <v/>
      </c>
      <c r="V178" s="6" t="str">
        <f>IF($B178="","",(IF(Atempts!V178="","",((HLOOKUP(V$1,'Assist Tables'!$B$1:$AY$2,2,0))-((Atempts!V178-1)*10)))))</f>
        <v/>
      </c>
      <c r="W178" s="6" t="str">
        <f>IF($B178="","",(IF(Atempts!W178="","",((HLOOKUP(W$1,'Assist Tables'!$B$1:$AY$2,2,0))-((Atempts!W178-1)*10)))))</f>
        <v/>
      </c>
      <c r="X178" s="6" t="str">
        <f>IF($B178="","",(IF(Atempts!X178="","",((HLOOKUP(X$1,'Assist Tables'!$B$1:$AY$2,2,0))-((Atempts!X178-1)*10)))))</f>
        <v/>
      </c>
      <c r="Y178" s="6" t="str">
        <f>IF($B178="","",(IF(Atempts!Y178="","",((HLOOKUP(Y$1,'Assist Tables'!$B$1:$AY$2,2,0))-((Atempts!Y178-1)*10)))))</f>
        <v/>
      </c>
      <c r="Z178" s="6" t="str">
        <f>IF($B178="","",(IF(Atempts!Z178="","",((HLOOKUP(Z$1,'Assist Tables'!$B$1:$AY$2,2,0))-((Atempts!Z178-1)*10)))))</f>
        <v/>
      </c>
      <c r="AA178" s="6" t="str">
        <f>IF($B178="","",(IF(Atempts!AA178="","",((HLOOKUP(AA$1,'Assist Tables'!$B$1:$AY$2,2,0))-((Atempts!AA178-1)*10)))))</f>
        <v/>
      </c>
      <c r="AB178" s="6" t="str">
        <f>IF($B178="","",(IF(Atempts!AB178="","",((HLOOKUP(AB$1,'Assist Tables'!$B$1:$AY$2,2,0))-((Atempts!AB178-1)*10)))))</f>
        <v/>
      </c>
      <c r="AC178" s="6" t="str">
        <f>IF($B178="","",(IF(Atempts!AC178="","",((HLOOKUP(AC$1,'Assist Tables'!$B$1:$AY$2,2,0))-((Atempts!AC178-1)*10)))))</f>
        <v/>
      </c>
      <c r="AD178" s="6" t="str">
        <f>IF($B178="","",(IF(Atempts!AD178="","",((HLOOKUP(AD$1,'Assist Tables'!$B$1:$AY$2,2,0))-((Atempts!AD178-1)*10)))))</f>
        <v/>
      </c>
      <c r="AE178" s="6" t="str">
        <f>IF($B178="","",(IF(Atempts!AE178="","",((HLOOKUP(AE$1,'Assist Tables'!$B$1:$AY$2,2,0))-((Atempts!AE178-1)*10)))))</f>
        <v/>
      </c>
      <c r="AF178" s="6" t="str">
        <f>IF($B178="","",(IF(Atempts!AF178="","",((HLOOKUP(AF$1,'Assist Tables'!$B$1:$AY$2,2,0))-((Atempts!AF178-1)*10)))))</f>
        <v/>
      </c>
      <c r="AG178" s="6" t="str">
        <f>IF($B178="","",(IF(Atempts!AG178="","",((HLOOKUP(AG$1,'Assist Tables'!$B$1:$AY$2,2,0))-((Atempts!AG178-1)*10)))))</f>
        <v/>
      </c>
      <c r="AH178" s="6" t="str">
        <f>IF($B178="","",(IF(Atempts!AH178="","",((HLOOKUP(AH$1,'Assist Tables'!$B$1:$AY$2,2,0))-((Atempts!AH178-1)*10)))))</f>
        <v/>
      </c>
      <c r="AI178" s="6" t="str">
        <f>IF($B178="","",(IF(Atempts!AI178="","",((HLOOKUP(AI$1,'Assist Tables'!$B$1:$AY$2,2,0))-((Atempts!AI178-1)*10)))))</f>
        <v/>
      </c>
      <c r="AJ178" s="6" t="str">
        <f>IF($B178="","",(IF(Atempts!AJ178="","",((HLOOKUP(AJ$1,'Assist Tables'!$B$1:$AY$2,2,0))-((Atempts!AJ178-1)*10)))))</f>
        <v/>
      </c>
      <c r="AK178" s="6" t="str">
        <f>IF($B178="","",(IF(Atempts!AK178="","",((HLOOKUP(AK$1,'Assist Tables'!$B$1:$AY$2,2,0))-((Atempts!AK178-1)*10)))))</f>
        <v/>
      </c>
      <c r="AL178" s="6" t="str">
        <f>IF($B178="","",(IF(Atempts!AL178="","",((HLOOKUP(AL$1,'Assist Tables'!$B$1:$AY$2,2,0))-((Atempts!AL178-1)*10)))))</f>
        <v/>
      </c>
      <c r="AM178" s="6" t="str">
        <f>IF($B178="","",(IF(Atempts!AM178="","",((HLOOKUP(AM$1,'Assist Tables'!$B$1:$AY$2,2,0))-((Atempts!AM178-1)*10)))))</f>
        <v/>
      </c>
      <c r="AN178" s="6" t="str">
        <f>IF($B178="","",(IF(Atempts!AN178="","",((HLOOKUP(AN$1,'Assist Tables'!$B$1:$AY$2,2,0))-((Atempts!AN178-1)*10)))))</f>
        <v/>
      </c>
      <c r="AO178" s="6" t="str">
        <f>IF($B178="","",(IF(Atempts!AO178="","",((HLOOKUP(AO$1,'Assist Tables'!$B$1:$AY$2,2,0))-((Atempts!AO178-1)*10)))))</f>
        <v/>
      </c>
      <c r="AP178" s="6" t="str">
        <f>IF($B178="","",(IF(Atempts!AP178="","",((HLOOKUP(AP$1,'Assist Tables'!$B$1:$AY$2,2,0))-((Atempts!AP178-1)*10)))))</f>
        <v/>
      </c>
      <c r="AQ178" s="6" t="str">
        <f>IF($B178="","",(IF(Atempts!AQ178="","",((HLOOKUP(AQ$1,'Assist Tables'!$B$1:$AY$2,2,0))-((Atempts!AQ178-1)*10)))))</f>
        <v/>
      </c>
      <c r="AR178" s="6" t="str">
        <f>IF($B178="","",(IF(Atempts!AR178="","",((HLOOKUP(AR$1,'Assist Tables'!$B$1:$AY$2,2,0))-((Atempts!AR178-1)*10)))))</f>
        <v/>
      </c>
      <c r="AS178" s="6" t="str">
        <f>IF($B178="","",(IF(Atempts!AS178="","",((HLOOKUP(AS$1,'Assist Tables'!$B$1:$AY$2,2,0))-((Atempts!AS178-1)*10)))))</f>
        <v/>
      </c>
      <c r="AT178" s="6" t="str">
        <f>IF($B178="","",(IF(Atempts!AT178="","",((HLOOKUP(AT$1,'Assist Tables'!$B$1:$AY$2,2,0))-((Atempts!AT178-1)*10)))))</f>
        <v/>
      </c>
      <c r="AU178" s="6" t="str">
        <f>IF($B178="","",(IF(Atempts!AU178="","",((HLOOKUP(AU$1,'Assist Tables'!$B$1:$AY$2,2,0))-((Atempts!AU178-1)*10)))))</f>
        <v/>
      </c>
      <c r="AV178" s="6" t="str">
        <f>IF($B178="","",(IF(Atempts!AV178="","",((HLOOKUP(AV$1,'Assist Tables'!$B$1:$AY$2,2,0))-((Atempts!AV178-1)*10)))))</f>
        <v/>
      </c>
      <c r="AW178" s="6" t="str">
        <f>IF($B178="","",(IF(Atempts!AW178="","",((HLOOKUP(AW$1,'Assist Tables'!$B$1:$AY$2,2,0))-((Atempts!AW178-1)*10)))))</f>
        <v/>
      </c>
      <c r="AX178" s="6" t="str">
        <f>IF($B178="","",(IF(Atempts!AX178="","",((HLOOKUP(AX$1,'Assist Tables'!$B$1:$AY$2,2,0))-((Atempts!AX178-1)*10)))))</f>
        <v/>
      </c>
      <c r="AY178" s="6" t="str">
        <f>IF($B178="","",(IF(Atempts!AY178="","",((HLOOKUP(AY$1,'Assist Tables'!$B$1:$AY$2,2,0))-((Atempts!AY178-1)*10)))))</f>
        <v/>
      </c>
      <c r="AZ178" s="6" t="str">
        <f>IF($B178="","",(IF(Atempts!AZ178="","",((HLOOKUP(AZ$1,'Assist Tables'!$B$1:$AY$2,2,0))-((Atempts!AZ178-1)*10)))))</f>
        <v/>
      </c>
      <c r="BA178" s="2"/>
    </row>
    <row r="179" spans="1:53" ht="14.25" customHeight="1" x14ac:dyDescent="0.25">
      <c r="A179" s="19" t="str">
        <f>IF(Competitors!A179="","",Competitors!A179)</f>
        <v/>
      </c>
      <c r="B179" s="25" t="str">
        <f>IF(Competitors!B179=0,"",Competitors!B179)</f>
        <v/>
      </c>
      <c r="C179" s="6" t="str">
        <f>IF($B179="","",(IF(Atempts!C179="","",((HLOOKUP(C$1,'Assist Tables'!$B$1:$AY$2,2,0))-((Atempts!C179-1)*10)))))</f>
        <v/>
      </c>
      <c r="D179" s="6" t="str">
        <f>IF($B179="","",(IF(Atempts!D179="","",((HLOOKUP(D$1,'Assist Tables'!$B$1:$AY$2,2,0))-((Atempts!D179-1)*10)))))</f>
        <v/>
      </c>
      <c r="E179" s="6" t="str">
        <f>IF($B179="","",(IF(Atempts!E179="","",((HLOOKUP(E$1,'Assist Tables'!$B$1:$AY$2,2,0))-((Atempts!E179-1)*10)))))</f>
        <v/>
      </c>
      <c r="F179" s="6" t="str">
        <f>IF($B179="","",(IF(Atempts!F179="","",((HLOOKUP(F$1,'Assist Tables'!$B$1:$AY$2,2,0))-((Atempts!F179-1)*10)))))</f>
        <v/>
      </c>
      <c r="G179" s="6" t="str">
        <f>IF($B179="","",(IF(Atempts!G179="","",((HLOOKUP(G$1,'Assist Tables'!$B$1:$AY$2,2,0))-((Atempts!G179-1)*10)))))</f>
        <v/>
      </c>
      <c r="H179" s="6" t="str">
        <f>IF($B179="","",(IF(Atempts!H179="","",((HLOOKUP(H$1,'Assist Tables'!$B$1:$AY$2,2,0))-((Atempts!H179-1)*10)))))</f>
        <v/>
      </c>
      <c r="I179" s="6" t="str">
        <f>IF($B179="","",(IF(Atempts!I179="","",((HLOOKUP(I$1,'Assist Tables'!$B$1:$AY$2,2,0))-((Atempts!I179-1)*10)))))</f>
        <v/>
      </c>
      <c r="J179" s="6" t="str">
        <f>IF($B179="","",(IF(Atempts!J179="","",((HLOOKUP(J$1,'Assist Tables'!$B$1:$AY$2,2,0))-((Atempts!J179-1)*10)))))</f>
        <v/>
      </c>
      <c r="K179" s="6" t="str">
        <f>IF($B179="","",(IF(Atempts!K179="","",((HLOOKUP(K$1,'Assist Tables'!$B$1:$AY$2,2,0))-((Atempts!K179-1)*10)))))</f>
        <v/>
      </c>
      <c r="L179" s="6" t="str">
        <f>IF($B179="","",(IF(Atempts!L179="","",((HLOOKUP(L$1,'Assist Tables'!$B$1:$AY$2,2,0))-((Atempts!L179-1)*10)))))</f>
        <v/>
      </c>
      <c r="M179" s="6" t="str">
        <f>IF($B179="","",(IF(Atempts!M179="","",((HLOOKUP(M$1,'Assist Tables'!$B$1:$AY$2,2,0))-((Atempts!M179-1)*10)))))</f>
        <v/>
      </c>
      <c r="N179" s="6" t="str">
        <f>IF($B179="","",(IF(Atempts!N179="","",((HLOOKUP(N$1,'Assist Tables'!$B$1:$AY$2,2,0))-((Atempts!N179-1)*10)))))</f>
        <v/>
      </c>
      <c r="O179" s="6" t="str">
        <f>IF($B179="","",(IF(Atempts!O179="","",((HLOOKUP(O$1,'Assist Tables'!$B$1:$AY$2,2,0))-((Atempts!O179-1)*10)))))</f>
        <v/>
      </c>
      <c r="P179" s="6" t="str">
        <f>IF($B179="","",(IF(Atempts!P179="","",((HLOOKUP(P$1,'Assist Tables'!$B$1:$AY$2,2,0))-((Atempts!P179-1)*10)))))</f>
        <v/>
      </c>
      <c r="Q179" s="6" t="str">
        <f>IF($B179="","",(IF(Atempts!Q179="","",((HLOOKUP(Q$1,'Assist Tables'!$B$1:$AY$2,2,0))-((Atempts!Q179-1)*10)))))</f>
        <v/>
      </c>
      <c r="R179" s="6" t="str">
        <f>IF($B179="","",(IF(Atempts!R179="","",((HLOOKUP(R$1,'Assist Tables'!$B$1:$AY$2,2,0))-((Atempts!R179-1)*10)))))</f>
        <v/>
      </c>
      <c r="S179" s="6" t="str">
        <f>IF($B179="","",(IF(Atempts!S179="","",((HLOOKUP(S$1,'Assist Tables'!$B$1:$AY$2,2,0))-((Atempts!S179-1)*10)))))</f>
        <v/>
      </c>
      <c r="T179" s="6" t="str">
        <f>IF($B179="","",(IF(Atempts!T179="","",((HLOOKUP(T$1,'Assist Tables'!$B$1:$AY$2,2,0))-((Atempts!T179-1)*10)))))</f>
        <v/>
      </c>
      <c r="U179" s="6" t="str">
        <f>IF($B179="","",(IF(Atempts!U179="","",((HLOOKUP(U$1,'Assist Tables'!$B$1:$AY$2,2,0))-((Atempts!U179-1)*10)))))</f>
        <v/>
      </c>
      <c r="V179" s="6" t="str">
        <f>IF($B179="","",(IF(Atempts!V179="","",((HLOOKUP(V$1,'Assist Tables'!$B$1:$AY$2,2,0))-((Atempts!V179-1)*10)))))</f>
        <v/>
      </c>
      <c r="W179" s="6" t="str">
        <f>IF($B179="","",(IF(Atempts!W179="","",((HLOOKUP(W$1,'Assist Tables'!$B$1:$AY$2,2,0))-((Atempts!W179-1)*10)))))</f>
        <v/>
      </c>
      <c r="X179" s="6" t="str">
        <f>IF($B179="","",(IF(Atempts!X179="","",((HLOOKUP(X$1,'Assist Tables'!$B$1:$AY$2,2,0))-((Atempts!X179-1)*10)))))</f>
        <v/>
      </c>
      <c r="Y179" s="6" t="str">
        <f>IF($B179="","",(IF(Atempts!Y179="","",((HLOOKUP(Y$1,'Assist Tables'!$B$1:$AY$2,2,0))-((Atempts!Y179-1)*10)))))</f>
        <v/>
      </c>
      <c r="Z179" s="6" t="str">
        <f>IF($B179="","",(IF(Atempts!Z179="","",((HLOOKUP(Z$1,'Assist Tables'!$B$1:$AY$2,2,0))-((Atempts!Z179-1)*10)))))</f>
        <v/>
      </c>
      <c r="AA179" s="6" t="str">
        <f>IF($B179="","",(IF(Atempts!AA179="","",((HLOOKUP(AA$1,'Assist Tables'!$B$1:$AY$2,2,0))-((Atempts!AA179-1)*10)))))</f>
        <v/>
      </c>
      <c r="AB179" s="6" t="str">
        <f>IF($B179="","",(IF(Atempts!AB179="","",((HLOOKUP(AB$1,'Assist Tables'!$B$1:$AY$2,2,0))-((Atempts!AB179-1)*10)))))</f>
        <v/>
      </c>
      <c r="AC179" s="6" t="str">
        <f>IF($B179="","",(IF(Atempts!AC179="","",((HLOOKUP(AC$1,'Assist Tables'!$B$1:$AY$2,2,0))-((Atempts!AC179-1)*10)))))</f>
        <v/>
      </c>
      <c r="AD179" s="6" t="str">
        <f>IF($B179="","",(IF(Atempts!AD179="","",((HLOOKUP(AD$1,'Assist Tables'!$B$1:$AY$2,2,0))-((Atempts!AD179-1)*10)))))</f>
        <v/>
      </c>
      <c r="AE179" s="6" t="str">
        <f>IF($B179="","",(IF(Atempts!AE179="","",((HLOOKUP(AE$1,'Assist Tables'!$B$1:$AY$2,2,0))-((Atempts!AE179-1)*10)))))</f>
        <v/>
      </c>
      <c r="AF179" s="6" t="str">
        <f>IF($B179="","",(IF(Atempts!AF179="","",((HLOOKUP(AF$1,'Assist Tables'!$B$1:$AY$2,2,0))-((Atempts!AF179-1)*10)))))</f>
        <v/>
      </c>
      <c r="AG179" s="6" t="str">
        <f>IF($B179="","",(IF(Atempts!AG179="","",((HLOOKUP(AG$1,'Assist Tables'!$B$1:$AY$2,2,0))-((Atempts!AG179-1)*10)))))</f>
        <v/>
      </c>
      <c r="AH179" s="6" t="str">
        <f>IF($B179="","",(IF(Atempts!AH179="","",((HLOOKUP(AH$1,'Assist Tables'!$B$1:$AY$2,2,0))-((Atempts!AH179-1)*10)))))</f>
        <v/>
      </c>
      <c r="AI179" s="6" t="str">
        <f>IF($B179="","",(IF(Atempts!AI179="","",((HLOOKUP(AI$1,'Assist Tables'!$B$1:$AY$2,2,0))-((Atempts!AI179-1)*10)))))</f>
        <v/>
      </c>
      <c r="AJ179" s="6" t="str">
        <f>IF($B179="","",(IF(Atempts!AJ179="","",((HLOOKUP(AJ$1,'Assist Tables'!$B$1:$AY$2,2,0))-((Atempts!AJ179-1)*10)))))</f>
        <v/>
      </c>
      <c r="AK179" s="6" t="str">
        <f>IF($B179="","",(IF(Atempts!AK179="","",((HLOOKUP(AK$1,'Assist Tables'!$B$1:$AY$2,2,0))-((Atempts!AK179-1)*10)))))</f>
        <v/>
      </c>
      <c r="AL179" s="6" t="str">
        <f>IF($B179="","",(IF(Atempts!AL179="","",((HLOOKUP(AL$1,'Assist Tables'!$B$1:$AY$2,2,0))-((Atempts!AL179-1)*10)))))</f>
        <v/>
      </c>
      <c r="AM179" s="6" t="str">
        <f>IF($B179="","",(IF(Atempts!AM179="","",((HLOOKUP(AM$1,'Assist Tables'!$B$1:$AY$2,2,0))-((Atempts!AM179-1)*10)))))</f>
        <v/>
      </c>
      <c r="AN179" s="6" t="str">
        <f>IF($B179="","",(IF(Atempts!AN179="","",((HLOOKUP(AN$1,'Assist Tables'!$B$1:$AY$2,2,0))-((Atempts!AN179-1)*10)))))</f>
        <v/>
      </c>
      <c r="AO179" s="6" t="str">
        <f>IF($B179="","",(IF(Atempts!AO179="","",((HLOOKUP(AO$1,'Assist Tables'!$B$1:$AY$2,2,0))-((Atempts!AO179-1)*10)))))</f>
        <v/>
      </c>
      <c r="AP179" s="6" t="str">
        <f>IF($B179="","",(IF(Atempts!AP179="","",((HLOOKUP(AP$1,'Assist Tables'!$B$1:$AY$2,2,0))-((Atempts!AP179-1)*10)))))</f>
        <v/>
      </c>
      <c r="AQ179" s="6" t="str">
        <f>IF($B179="","",(IF(Atempts!AQ179="","",((HLOOKUP(AQ$1,'Assist Tables'!$B$1:$AY$2,2,0))-((Atempts!AQ179-1)*10)))))</f>
        <v/>
      </c>
      <c r="AR179" s="6" t="str">
        <f>IF($B179="","",(IF(Atempts!AR179="","",((HLOOKUP(AR$1,'Assist Tables'!$B$1:$AY$2,2,0))-((Atempts!AR179-1)*10)))))</f>
        <v/>
      </c>
      <c r="AS179" s="6" t="str">
        <f>IF($B179="","",(IF(Atempts!AS179="","",((HLOOKUP(AS$1,'Assist Tables'!$B$1:$AY$2,2,0))-((Atempts!AS179-1)*10)))))</f>
        <v/>
      </c>
      <c r="AT179" s="6" t="str">
        <f>IF($B179="","",(IF(Atempts!AT179="","",((HLOOKUP(AT$1,'Assist Tables'!$B$1:$AY$2,2,0))-((Atempts!AT179-1)*10)))))</f>
        <v/>
      </c>
      <c r="AU179" s="6" t="str">
        <f>IF($B179="","",(IF(Atempts!AU179="","",((HLOOKUP(AU$1,'Assist Tables'!$B$1:$AY$2,2,0))-((Atempts!AU179-1)*10)))))</f>
        <v/>
      </c>
      <c r="AV179" s="6" t="str">
        <f>IF($B179="","",(IF(Atempts!AV179="","",((HLOOKUP(AV$1,'Assist Tables'!$B$1:$AY$2,2,0))-((Atempts!AV179-1)*10)))))</f>
        <v/>
      </c>
      <c r="AW179" s="6" t="str">
        <f>IF($B179="","",(IF(Atempts!AW179="","",((HLOOKUP(AW$1,'Assist Tables'!$B$1:$AY$2,2,0))-((Atempts!AW179-1)*10)))))</f>
        <v/>
      </c>
      <c r="AX179" s="6" t="str">
        <f>IF($B179="","",(IF(Atempts!AX179="","",((HLOOKUP(AX$1,'Assist Tables'!$B$1:$AY$2,2,0))-((Atempts!AX179-1)*10)))))</f>
        <v/>
      </c>
      <c r="AY179" s="6" t="str">
        <f>IF($B179="","",(IF(Atempts!AY179="","",((HLOOKUP(AY$1,'Assist Tables'!$B$1:$AY$2,2,0))-((Atempts!AY179-1)*10)))))</f>
        <v/>
      </c>
      <c r="AZ179" s="6" t="str">
        <f>IF($B179="","",(IF(Atempts!AZ179="","",((HLOOKUP(AZ$1,'Assist Tables'!$B$1:$AY$2,2,0))-((Atempts!AZ179-1)*10)))))</f>
        <v/>
      </c>
      <c r="BA179" s="2"/>
    </row>
    <row r="180" spans="1:53" ht="14.25" customHeight="1" x14ac:dyDescent="0.25">
      <c r="A180" s="19" t="str">
        <f>IF(Competitors!A180="","",Competitors!A180)</f>
        <v/>
      </c>
      <c r="B180" s="25" t="str">
        <f>IF(Competitors!B180=0,"",Competitors!B180)</f>
        <v/>
      </c>
      <c r="C180" s="6" t="str">
        <f>IF($B180="","",(IF(Atempts!C180="","",((HLOOKUP(C$1,'Assist Tables'!$B$1:$AY$2,2,0))-((Atempts!C180-1)*10)))))</f>
        <v/>
      </c>
      <c r="D180" s="6" t="str">
        <f>IF($B180="","",(IF(Atempts!D180="","",((HLOOKUP(D$1,'Assist Tables'!$B$1:$AY$2,2,0))-((Atempts!D180-1)*10)))))</f>
        <v/>
      </c>
      <c r="E180" s="6" t="str">
        <f>IF($B180="","",(IF(Atempts!E180="","",((HLOOKUP(E$1,'Assist Tables'!$B$1:$AY$2,2,0))-((Atempts!E180-1)*10)))))</f>
        <v/>
      </c>
      <c r="F180" s="6" t="str">
        <f>IF($B180="","",(IF(Atempts!F180="","",((HLOOKUP(F$1,'Assist Tables'!$B$1:$AY$2,2,0))-((Atempts!F180-1)*10)))))</f>
        <v/>
      </c>
      <c r="G180" s="6" t="str">
        <f>IF($B180="","",(IF(Atempts!G180="","",((HLOOKUP(G$1,'Assist Tables'!$B$1:$AY$2,2,0))-((Atempts!G180-1)*10)))))</f>
        <v/>
      </c>
      <c r="H180" s="6" t="str">
        <f>IF($B180="","",(IF(Atempts!H180="","",((HLOOKUP(H$1,'Assist Tables'!$B$1:$AY$2,2,0))-((Atempts!H180-1)*10)))))</f>
        <v/>
      </c>
      <c r="I180" s="6" t="str">
        <f>IF($B180="","",(IF(Atempts!I180="","",((HLOOKUP(I$1,'Assist Tables'!$B$1:$AY$2,2,0))-((Atempts!I180-1)*10)))))</f>
        <v/>
      </c>
      <c r="J180" s="6" t="str">
        <f>IF($B180="","",(IF(Atempts!J180="","",((HLOOKUP(J$1,'Assist Tables'!$B$1:$AY$2,2,0))-((Atempts!J180-1)*10)))))</f>
        <v/>
      </c>
      <c r="K180" s="6" t="str">
        <f>IF($B180="","",(IF(Atempts!K180="","",((HLOOKUP(K$1,'Assist Tables'!$B$1:$AY$2,2,0))-((Atempts!K180-1)*10)))))</f>
        <v/>
      </c>
      <c r="L180" s="6" t="str">
        <f>IF($B180="","",(IF(Atempts!L180="","",((HLOOKUP(L$1,'Assist Tables'!$B$1:$AY$2,2,0))-((Atempts!L180-1)*10)))))</f>
        <v/>
      </c>
      <c r="M180" s="6" t="str">
        <f>IF($B180="","",(IF(Atempts!M180="","",((HLOOKUP(M$1,'Assist Tables'!$B$1:$AY$2,2,0))-((Atempts!M180-1)*10)))))</f>
        <v/>
      </c>
      <c r="N180" s="6" t="str">
        <f>IF($B180="","",(IF(Atempts!N180="","",((HLOOKUP(N$1,'Assist Tables'!$B$1:$AY$2,2,0))-((Atempts!N180-1)*10)))))</f>
        <v/>
      </c>
      <c r="O180" s="6" t="str">
        <f>IF($B180="","",(IF(Atempts!O180="","",((HLOOKUP(O$1,'Assist Tables'!$B$1:$AY$2,2,0))-((Atempts!O180-1)*10)))))</f>
        <v/>
      </c>
      <c r="P180" s="6" t="str">
        <f>IF($B180="","",(IF(Atempts!P180="","",((HLOOKUP(P$1,'Assist Tables'!$B$1:$AY$2,2,0))-((Atempts!P180-1)*10)))))</f>
        <v/>
      </c>
      <c r="Q180" s="6" t="str">
        <f>IF($B180="","",(IF(Atempts!Q180="","",((HLOOKUP(Q$1,'Assist Tables'!$B$1:$AY$2,2,0))-((Atempts!Q180-1)*10)))))</f>
        <v/>
      </c>
      <c r="R180" s="6" t="str">
        <f>IF($B180="","",(IF(Atempts!R180="","",((HLOOKUP(R$1,'Assist Tables'!$B$1:$AY$2,2,0))-((Atempts!R180-1)*10)))))</f>
        <v/>
      </c>
      <c r="S180" s="6" t="str">
        <f>IF($B180="","",(IF(Atempts!S180="","",((HLOOKUP(S$1,'Assist Tables'!$B$1:$AY$2,2,0))-((Atempts!S180-1)*10)))))</f>
        <v/>
      </c>
      <c r="T180" s="6" t="str">
        <f>IF($B180="","",(IF(Atempts!T180="","",((HLOOKUP(T$1,'Assist Tables'!$B$1:$AY$2,2,0))-((Atempts!T180-1)*10)))))</f>
        <v/>
      </c>
      <c r="U180" s="6" t="str">
        <f>IF($B180="","",(IF(Atempts!U180="","",((HLOOKUP(U$1,'Assist Tables'!$B$1:$AY$2,2,0))-((Atempts!U180-1)*10)))))</f>
        <v/>
      </c>
      <c r="V180" s="6" t="str">
        <f>IF($B180="","",(IF(Atempts!V180="","",((HLOOKUP(V$1,'Assist Tables'!$B$1:$AY$2,2,0))-((Atempts!V180-1)*10)))))</f>
        <v/>
      </c>
      <c r="W180" s="6" t="str">
        <f>IF($B180="","",(IF(Atempts!W180="","",((HLOOKUP(W$1,'Assist Tables'!$B$1:$AY$2,2,0))-((Atempts!W180-1)*10)))))</f>
        <v/>
      </c>
      <c r="X180" s="6" t="str">
        <f>IF($B180="","",(IF(Atempts!X180="","",((HLOOKUP(X$1,'Assist Tables'!$B$1:$AY$2,2,0))-((Atempts!X180-1)*10)))))</f>
        <v/>
      </c>
      <c r="Y180" s="6" t="str">
        <f>IF($B180="","",(IF(Atempts!Y180="","",((HLOOKUP(Y$1,'Assist Tables'!$B$1:$AY$2,2,0))-((Atempts!Y180-1)*10)))))</f>
        <v/>
      </c>
      <c r="Z180" s="6" t="str">
        <f>IF($B180="","",(IF(Atempts!Z180="","",((HLOOKUP(Z$1,'Assist Tables'!$B$1:$AY$2,2,0))-((Atempts!Z180-1)*10)))))</f>
        <v/>
      </c>
      <c r="AA180" s="6" t="str">
        <f>IF($B180="","",(IF(Atempts!AA180="","",((HLOOKUP(AA$1,'Assist Tables'!$B$1:$AY$2,2,0))-((Atempts!AA180-1)*10)))))</f>
        <v/>
      </c>
      <c r="AB180" s="6" t="str">
        <f>IF($B180="","",(IF(Atempts!AB180="","",((HLOOKUP(AB$1,'Assist Tables'!$B$1:$AY$2,2,0))-((Atempts!AB180-1)*10)))))</f>
        <v/>
      </c>
      <c r="AC180" s="6" t="str">
        <f>IF($B180="","",(IF(Atempts!AC180="","",((HLOOKUP(AC$1,'Assist Tables'!$B$1:$AY$2,2,0))-((Atempts!AC180-1)*10)))))</f>
        <v/>
      </c>
      <c r="AD180" s="6" t="str">
        <f>IF($B180="","",(IF(Atempts!AD180="","",((HLOOKUP(AD$1,'Assist Tables'!$B$1:$AY$2,2,0))-((Atempts!AD180-1)*10)))))</f>
        <v/>
      </c>
      <c r="AE180" s="6" t="str">
        <f>IF($B180="","",(IF(Atempts!AE180="","",((HLOOKUP(AE$1,'Assist Tables'!$B$1:$AY$2,2,0))-((Atempts!AE180-1)*10)))))</f>
        <v/>
      </c>
      <c r="AF180" s="6" t="str">
        <f>IF($B180="","",(IF(Atempts!AF180="","",((HLOOKUP(AF$1,'Assist Tables'!$B$1:$AY$2,2,0))-((Atempts!AF180-1)*10)))))</f>
        <v/>
      </c>
      <c r="AG180" s="6" t="str">
        <f>IF($B180="","",(IF(Atempts!AG180="","",((HLOOKUP(AG$1,'Assist Tables'!$B$1:$AY$2,2,0))-((Atempts!AG180-1)*10)))))</f>
        <v/>
      </c>
      <c r="AH180" s="6" t="str">
        <f>IF($B180="","",(IF(Atempts!AH180="","",((HLOOKUP(AH$1,'Assist Tables'!$B$1:$AY$2,2,0))-((Atempts!AH180-1)*10)))))</f>
        <v/>
      </c>
      <c r="AI180" s="6" t="str">
        <f>IF($B180="","",(IF(Atempts!AI180="","",((HLOOKUP(AI$1,'Assist Tables'!$B$1:$AY$2,2,0))-((Atempts!AI180-1)*10)))))</f>
        <v/>
      </c>
      <c r="AJ180" s="6" t="str">
        <f>IF($B180="","",(IF(Atempts!AJ180="","",((HLOOKUP(AJ$1,'Assist Tables'!$B$1:$AY$2,2,0))-((Atempts!AJ180-1)*10)))))</f>
        <v/>
      </c>
      <c r="AK180" s="6" t="str">
        <f>IF($B180="","",(IF(Atempts!AK180="","",((HLOOKUP(AK$1,'Assist Tables'!$B$1:$AY$2,2,0))-((Atempts!AK180-1)*10)))))</f>
        <v/>
      </c>
      <c r="AL180" s="6" t="str">
        <f>IF($B180="","",(IF(Atempts!AL180="","",((HLOOKUP(AL$1,'Assist Tables'!$B$1:$AY$2,2,0))-((Atempts!AL180-1)*10)))))</f>
        <v/>
      </c>
      <c r="AM180" s="6" t="str">
        <f>IF($B180="","",(IF(Atempts!AM180="","",((HLOOKUP(AM$1,'Assist Tables'!$B$1:$AY$2,2,0))-((Atempts!AM180-1)*10)))))</f>
        <v/>
      </c>
      <c r="AN180" s="6" t="str">
        <f>IF($B180="","",(IF(Atempts!AN180="","",((HLOOKUP(AN$1,'Assist Tables'!$B$1:$AY$2,2,0))-((Atempts!AN180-1)*10)))))</f>
        <v/>
      </c>
      <c r="AO180" s="6" t="str">
        <f>IF($B180="","",(IF(Atempts!AO180="","",((HLOOKUP(AO$1,'Assist Tables'!$B$1:$AY$2,2,0))-((Atempts!AO180-1)*10)))))</f>
        <v/>
      </c>
      <c r="AP180" s="6" t="str">
        <f>IF($B180="","",(IF(Atempts!AP180="","",((HLOOKUP(AP$1,'Assist Tables'!$B$1:$AY$2,2,0))-((Atempts!AP180-1)*10)))))</f>
        <v/>
      </c>
      <c r="AQ180" s="6" t="str">
        <f>IF($B180="","",(IF(Atempts!AQ180="","",((HLOOKUP(AQ$1,'Assist Tables'!$B$1:$AY$2,2,0))-((Atempts!AQ180-1)*10)))))</f>
        <v/>
      </c>
      <c r="AR180" s="6" t="str">
        <f>IF($B180="","",(IF(Atempts!AR180="","",((HLOOKUP(AR$1,'Assist Tables'!$B$1:$AY$2,2,0))-((Atempts!AR180-1)*10)))))</f>
        <v/>
      </c>
      <c r="AS180" s="6" t="str">
        <f>IF($B180="","",(IF(Atempts!AS180="","",((HLOOKUP(AS$1,'Assist Tables'!$B$1:$AY$2,2,0))-((Atempts!AS180-1)*10)))))</f>
        <v/>
      </c>
      <c r="AT180" s="6" t="str">
        <f>IF($B180="","",(IF(Atempts!AT180="","",((HLOOKUP(AT$1,'Assist Tables'!$B$1:$AY$2,2,0))-((Atempts!AT180-1)*10)))))</f>
        <v/>
      </c>
      <c r="AU180" s="6" t="str">
        <f>IF($B180="","",(IF(Atempts!AU180="","",((HLOOKUP(AU$1,'Assist Tables'!$B$1:$AY$2,2,0))-((Atempts!AU180-1)*10)))))</f>
        <v/>
      </c>
      <c r="AV180" s="6" t="str">
        <f>IF($B180="","",(IF(Atempts!AV180="","",((HLOOKUP(AV$1,'Assist Tables'!$B$1:$AY$2,2,0))-((Atempts!AV180-1)*10)))))</f>
        <v/>
      </c>
      <c r="AW180" s="6" t="str">
        <f>IF($B180="","",(IF(Atempts!AW180="","",((HLOOKUP(AW$1,'Assist Tables'!$B$1:$AY$2,2,0))-((Atempts!AW180-1)*10)))))</f>
        <v/>
      </c>
      <c r="AX180" s="6" t="str">
        <f>IF($B180="","",(IF(Atempts!AX180="","",((HLOOKUP(AX$1,'Assist Tables'!$B$1:$AY$2,2,0))-((Atempts!AX180-1)*10)))))</f>
        <v/>
      </c>
      <c r="AY180" s="6" t="str">
        <f>IF($B180="","",(IF(Atempts!AY180="","",((HLOOKUP(AY$1,'Assist Tables'!$B$1:$AY$2,2,0))-((Atempts!AY180-1)*10)))))</f>
        <v/>
      </c>
      <c r="AZ180" s="6" t="str">
        <f>IF($B180="","",(IF(Atempts!AZ180="","",((HLOOKUP(AZ$1,'Assist Tables'!$B$1:$AY$2,2,0))-((Atempts!AZ180-1)*10)))))</f>
        <v/>
      </c>
      <c r="BA180" s="2"/>
    </row>
    <row r="181" spans="1:53" ht="14.25" customHeight="1" x14ac:dyDescent="0.25">
      <c r="A181" s="19" t="str">
        <f>IF(Competitors!A181="","",Competitors!A181)</f>
        <v/>
      </c>
      <c r="B181" s="25" t="str">
        <f>IF(Competitors!B181=0,"",Competitors!B181)</f>
        <v/>
      </c>
      <c r="C181" s="6" t="str">
        <f>IF($B181="","",(IF(Atempts!C181="","",((HLOOKUP(C$1,'Assist Tables'!$B$1:$AY$2,2,0))-((Atempts!C181-1)*10)))))</f>
        <v/>
      </c>
      <c r="D181" s="6" t="str">
        <f>IF($B181="","",(IF(Atempts!D181="","",((HLOOKUP(D$1,'Assist Tables'!$B$1:$AY$2,2,0))-((Atempts!D181-1)*10)))))</f>
        <v/>
      </c>
      <c r="E181" s="6" t="str">
        <f>IF($B181="","",(IF(Atempts!E181="","",((HLOOKUP(E$1,'Assist Tables'!$B$1:$AY$2,2,0))-((Atempts!E181-1)*10)))))</f>
        <v/>
      </c>
      <c r="F181" s="6" t="str">
        <f>IF($B181="","",(IF(Atempts!F181="","",((HLOOKUP(F$1,'Assist Tables'!$B$1:$AY$2,2,0))-((Atempts!F181-1)*10)))))</f>
        <v/>
      </c>
      <c r="G181" s="6" t="str">
        <f>IF($B181="","",(IF(Atempts!G181="","",((HLOOKUP(G$1,'Assist Tables'!$B$1:$AY$2,2,0))-((Atempts!G181-1)*10)))))</f>
        <v/>
      </c>
      <c r="H181" s="6" t="str">
        <f>IF($B181="","",(IF(Atempts!H181="","",((HLOOKUP(H$1,'Assist Tables'!$B$1:$AY$2,2,0))-((Atempts!H181-1)*10)))))</f>
        <v/>
      </c>
      <c r="I181" s="6" t="str">
        <f>IF($B181="","",(IF(Atempts!I181="","",((HLOOKUP(I$1,'Assist Tables'!$B$1:$AY$2,2,0))-((Atempts!I181-1)*10)))))</f>
        <v/>
      </c>
      <c r="J181" s="6" t="str">
        <f>IF($B181="","",(IF(Atempts!J181="","",((HLOOKUP(J$1,'Assist Tables'!$B$1:$AY$2,2,0))-((Atempts!J181-1)*10)))))</f>
        <v/>
      </c>
      <c r="K181" s="6" t="str">
        <f>IF($B181="","",(IF(Atempts!K181="","",((HLOOKUP(K$1,'Assist Tables'!$B$1:$AY$2,2,0))-((Atempts!K181-1)*10)))))</f>
        <v/>
      </c>
      <c r="L181" s="6" t="str">
        <f>IF($B181="","",(IF(Atempts!L181="","",((HLOOKUP(L$1,'Assist Tables'!$B$1:$AY$2,2,0))-((Atempts!L181-1)*10)))))</f>
        <v/>
      </c>
      <c r="M181" s="6" t="str">
        <f>IF($B181="","",(IF(Atempts!M181="","",((HLOOKUP(M$1,'Assist Tables'!$B$1:$AY$2,2,0))-((Atempts!M181-1)*10)))))</f>
        <v/>
      </c>
      <c r="N181" s="6" t="str">
        <f>IF($B181="","",(IF(Atempts!N181="","",((HLOOKUP(N$1,'Assist Tables'!$B$1:$AY$2,2,0))-((Atempts!N181-1)*10)))))</f>
        <v/>
      </c>
      <c r="O181" s="6" t="str">
        <f>IF($B181="","",(IF(Atempts!O181="","",((HLOOKUP(O$1,'Assist Tables'!$B$1:$AY$2,2,0))-((Atempts!O181-1)*10)))))</f>
        <v/>
      </c>
      <c r="P181" s="6" t="str">
        <f>IF($B181="","",(IF(Atempts!P181="","",((HLOOKUP(P$1,'Assist Tables'!$B$1:$AY$2,2,0))-((Atempts!P181-1)*10)))))</f>
        <v/>
      </c>
      <c r="Q181" s="6" t="str">
        <f>IF($B181="","",(IF(Atempts!Q181="","",((HLOOKUP(Q$1,'Assist Tables'!$B$1:$AY$2,2,0))-((Atempts!Q181-1)*10)))))</f>
        <v/>
      </c>
      <c r="R181" s="6" t="str">
        <f>IF($B181="","",(IF(Atempts!R181="","",((HLOOKUP(R$1,'Assist Tables'!$B$1:$AY$2,2,0))-((Atempts!R181-1)*10)))))</f>
        <v/>
      </c>
      <c r="S181" s="6" t="str">
        <f>IF($B181="","",(IF(Atempts!S181="","",((HLOOKUP(S$1,'Assist Tables'!$B$1:$AY$2,2,0))-((Atempts!S181-1)*10)))))</f>
        <v/>
      </c>
      <c r="T181" s="6" t="str">
        <f>IF($B181="","",(IF(Atempts!T181="","",((HLOOKUP(T$1,'Assist Tables'!$B$1:$AY$2,2,0))-((Atempts!T181-1)*10)))))</f>
        <v/>
      </c>
      <c r="U181" s="6" t="str">
        <f>IF($B181="","",(IF(Atempts!U181="","",((HLOOKUP(U$1,'Assist Tables'!$B$1:$AY$2,2,0))-((Atempts!U181-1)*10)))))</f>
        <v/>
      </c>
      <c r="V181" s="6" t="str">
        <f>IF($B181="","",(IF(Atempts!V181="","",((HLOOKUP(V$1,'Assist Tables'!$B$1:$AY$2,2,0))-((Atempts!V181-1)*10)))))</f>
        <v/>
      </c>
      <c r="W181" s="6" t="str">
        <f>IF($B181="","",(IF(Atempts!W181="","",((HLOOKUP(W$1,'Assist Tables'!$B$1:$AY$2,2,0))-((Atempts!W181-1)*10)))))</f>
        <v/>
      </c>
      <c r="X181" s="6" t="str">
        <f>IF($B181="","",(IF(Atempts!X181="","",((HLOOKUP(X$1,'Assist Tables'!$B$1:$AY$2,2,0))-((Atempts!X181-1)*10)))))</f>
        <v/>
      </c>
      <c r="Y181" s="6" t="str">
        <f>IF($B181="","",(IF(Atempts!Y181="","",((HLOOKUP(Y$1,'Assist Tables'!$B$1:$AY$2,2,0))-((Atempts!Y181-1)*10)))))</f>
        <v/>
      </c>
      <c r="Z181" s="6" t="str">
        <f>IF($B181="","",(IF(Atempts!Z181="","",((HLOOKUP(Z$1,'Assist Tables'!$B$1:$AY$2,2,0))-((Atempts!Z181-1)*10)))))</f>
        <v/>
      </c>
      <c r="AA181" s="6" t="str">
        <f>IF($B181="","",(IF(Atempts!AA181="","",((HLOOKUP(AA$1,'Assist Tables'!$B$1:$AY$2,2,0))-((Atempts!AA181-1)*10)))))</f>
        <v/>
      </c>
      <c r="AB181" s="6" t="str">
        <f>IF($B181="","",(IF(Atempts!AB181="","",((HLOOKUP(AB$1,'Assist Tables'!$B$1:$AY$2,2,0))-((Atempts!AB181-1)*10)))))</f>
        <v/>
      </c>
      <c r="AC181" s="6" t="str">
        <f>IF($B181="","",(IF(Atempts!AC181="","",((HLOOKUP(AC$1,'Assist Tables'!$B$1:$AY$2,2,0))-((Atempts!AC181-1)*10)))))</f>
        <v/>
      </c>
      <c r="AD181" s="6" t="str">
        <f>IF($B181="","",(IF(Atempts!AD181="","",((HLOOKUP(AD$1,'Assist Tables'!$B$1:$AY$2,2,0))-((Atempts!AD181-1)*10)))))</f>
        <v/>
      </c>
      <c r="AE181" s="6" t="str">
        <f>IF($B181="","",(IF(Atempts!AE181="","",((HLOOKUP(AE$1,'Assist Tables'!$B$1:$AY$2,2,0))-((Atempts!AE181-1)*10)))))</f>
        <v/>
      </c>
      <c r="AF181" s="6" t="str">
        <f>IF($B181="","",(IF(Atempts!AF181="","",((HLOOKUP(AF$1,'Assist Tables'!$B$1:$AY$2,2,0))-((Atempts!AF181-1)*10)))))</f>
        <v/>
      </c>
      <c r="AG181" s="6" t="str">
        <f>IF($B181="","",(IF(Atempts!AG181="","",((HLOOKUP(AG$1,'Assist Tables'!$B$1:$AY$2,2,0))-((Atempts!AG181-1)*10)))))</f>
        <v/>
      </c>
      <c r="AH181" s="6" t="str">
        <f>IF($B181="","",(IF(Atempts!AH181="","",((HLOOKUP(AH$1,'Assist Tables'!$B$1:$AY$2,2,0))-((Atempts!AH181-1)*10)))))</f>
        <v/>
      </c>
      <c r="AI181" s="6" t="str">
        <f>IF($B181="","",(IF(Atempts!AI181="","",((HLOOKUP(AI$1,'Assist Tables'!$B$1:$AY$2,2,0))-((Atempts!AI181-1)*10)))))</f>
        <v/>
      </c>
      <c r="AJ181" s="6" t="str">
        <f>IF($B181="","",(IF(Atempts!AJ181="","",((HLOOKUP(AJ$1,'Assist Tables'!$B$1:$AY$2,2,0))-((Atempts!AJ181-1)*10)))))</f>
        <v/>
      </c>
      <c r="AK181" s="6" t="str">
        <f>IF($B181="","",(IF(Atempts!AK181="","",((HLOOKUP(AK$1,'Assist Tables'!$B$1:$AY$2,2,0))-((Atempts!AK181-1)*10)))))</f>
        <v/>
      </c>
      <c r="AL181" s="6" t="str">
        <f>IF($B181="","",(IF(Atempts!AL181="","",((HLOOKUP(AL$1,'Assist Tables'!$B$1:$AY$2,2,0))-((Atempts!AL181-1)*10)))))</f>
        <v/>
      </c>
      <c r="AM181" s="6" t="str">
        <f>IF($B181="","",(IF(Atempts!AM181="","",((HLOOKUP(AM$1,'Assist Tables'!$B$1:$AY$2,2,0))-((Atempts!AM181-1)*10)))))</f>
        <v/>
      </c>
      <c r="AN181" s="6" t="str">
        <f>IF($B181="","",(IF(Atempts!AN181="","",((HLOOKUP(AN$1,'Assist Tables'!$B$1:$AY$2,2,0))-((Atempts!AN181-1)*10)))))</f>
        <v/>
      </c>
      <c r="AO181" s="6" t="str">
        <f>IF($B181="","",(IF(Atempts!AO181="","",((HLOOKUP(AO$1,'Assist Tables'!$B$1:$AY$2,2,0))-((Atempts!AO181-1)*10)))))</f>
        <v/>
      </c>
      <c r="AP181" s="6" t="str">
        <f>IF($B181="","",(IF(Atempts!AP181="","",((HLOOKUP(AP$1,'Assist Tables'!$B$1:$AY$2,2,0))-((Atempts!AP181-1)*10)))))</f>
        <v/>
      </c>
      <c r="AQ181" s="6" t="str">
        <f>IF($B181="","",(IF(Atempts!AQ181="","",((HLOOKUP(AQ$1,'Assist Tables'!$B$1:$AY$2,2,0))-((Atempts!AQ181-1)*10)))))</f>
        <v/>
      </c>
      <c r="AR181" s="6" t="str">
        <f>IF($B181="","",(IF(Atempts!AR181="","",((HLOOKUP(AR$1,'Assist Tables'!$B$1:$AY$2,2,0))-((Atempts!AR181-1)*10)))))</f>
        <v/>
      </c>
      <c r="AS181" s="6" t="str">
        <f>IF($B181="","",(IF(Atempts!AS181="","",((HLOOKUP(AS$1,'Assist Tables'!$B$1:$AY$2,2,0))-((Atempts!AS181-1)*10)))))</f>
        <v/>
      </c>
      <c r="AT181" s="6" t="str">
        <f>IF($B181="","",(IF(Atempts!AT181="","",((HLOOKUP(AT$1,'Assist Tables'!$B$1:$AY$2,2,0))-((Atempts!AT181-1)*10)))))</f>
        <v/>
      </c>
      <c r="AU181" s="6" t="str">
        <f>IF($B181="","",(IF(Atempts!AU181="","",((HLOOKUP(AU$1,'Assist Tables'!$B$1:$AY$2,2,0))-((Atempts!AU181-1)*10)))))</f>
        <v/>
      </c>
      <c r="AV181" s="6" t="str">
        <f>IF($B181="","",(IF(Atempts!AV181="","",((HLOOKUP(AV$1,'Assist Tables'!$B$1:$AY$2,2,0))-((Atempts!AV181-1)*10)))))</f>
        <v/>
      </c>
      <c r="AW181" s="6" t="str">
        <f>IF($B181="","",(IF(Atempts!AW181="","",((HLOOKUP(AW$1,'Assist Tables'!$B$1:$AY$2,2,0))-((Atempts!AW181-1)*10)))))</f>
        <v/>
      </c>
      <c r="AX181" s="6" t="str">
        <f>IF($B181="","",(IF(Atempts!AX181="","",((HLOOKUP(AX$1,'Assist Tables'!$B$1:$AY$2,2,0))-((Atempts!AX181-1)*10)))))</f>
        <v/>
      </c>
      <c r="AY181" s="6" t="str">
        <f>IF($B181="","",(IF(Atempts!AY181="","",((HLOOKUP(AY$1,'Assist Tables'!$B$1:$AY$2,2,0))-((Atempts!AY181-1)*10)))))</f>
        <v/>
      </c>
      <c r="AZ181" s="6" t="str">
        <f>IF($B181="","",(IF(Atempts!AZ181="","",((HLOOKUP(AZ$1,'Assist Tables'!$B$1:$AY$2,2,0))-((Atempts!AZ181-1)*10)))))</f>
        <v/>
      </c>
      <c r="BA181" s="2"/>
    </row>
    <row r="182" spans="1:53" ht="14.25" customHeight="1" x14ac:dyDescent="0.25">
      <c r="A182" s="19" t="str">
        <f>IF(Competitors!A182="","",Competitors!A182)</f>
        <v/>
      </c>
      <c r="B182" s="25" t="str">
        <f>IF(Competitors!B182=0,"",Competitors!B182)</f>
        <v/>
      </c>
      <c r="C182" s="6" t="str">
        <f>IF($B182="","",(IF(Atempts!C182="","",((HLOOKUP(C$1,'Assist Tables'!$B$1:$AY$2,2,0))-((Atempts!C182-1)*10)))))</f>
        <v/>
      </c>
      <c r="D182" s="6" t="str">
        <f>IF($B182="","",(IF(Atempts!D182="","",((HLOOKUP(D$1,'Assist Tables'!$B$1:$AY$2,2,0))-((Atempts!D182-1)*10)))))</f>
        <v/>
      </c>
      <c r="E182" s="6" t="str">
        <f>IF($B182="","",(IF(Atempts!E182="","",((HLOOKUP(E$1,'Assist Tables'!$B$1:$AY$2,2,0))-((Atempts!E182-1)*10)))))</f>
        <v/>
      </c>
      <c r="F182" s="6" t="str">
        <f>IF($B182="","",(IF(Atempts!F182="","",((HLOOKUP(F$1,'Assist Tables'!$B$1:$AY$2,2,0))-((Atempts!F182-1)*10)))))</f>
        <v/>
      </c>
      <c r="G182" s="6" t="str">
        <f>IF($B182="","",(IF(Atempts!G182="","",((HLOOKUP(G$1,'Assist Tables'!$B$1:$AY$2,2,0))-((Atempts!G182-1)*10)))))</f>
        <v/>
      </c>
      <c r="H182" s="6" t="str">
        <f>IF($B182="","",(IF(Atempts!H182="","",((HLOOKUP(H$1,'Assist Tables'!$B$1:$AY$2,2,0))-((Atempts!H182-1)*10)))))</f>
        <v/>
      </c>
      <c r="I182" s="6" t="str">
        <f>IF($B182="","",(IF(Atempts!I182="","",((HLOOKUP(I$1,'Assist Tables'!$B$1:$AY$2,2,0))-((Atempts!I182-1)*10)))))</f>
        <v/>
      </c>
      <c r="J182" s="6" t="str">
        <f>IF($B182="","",(IF(Atempts!J182="","",((HLOOKUP(J$1,'Assist Tables'!$B$1:$AY$2,2,0))-((Atempts!J182-1)*10)))))</f>
        <v/>
      </c>
      <c r="K182" s="6" t="str">
        <f>IF($B182="","",(IF(Atempts!K182="","",((HLOOKUP(K$1,'Assist Tables'!$B$1:$AY$2,2,0))-((Atempts!K182-1)*10)))))</f>
        <v/>
      </c>
      <c r="L182" s="6" t="str">
        <f>IF($B182="","",(IF(Atempts!L182="","",((HLOOKUP(L$1,'Assist Tables'!$B$1:$AY$2,2,0))-((Atempts!L182-1)*10)))))</f>
        <v/>
      </c>
      <c r="M182" s="6" t="str">
        <f>IF($B182="","",(IF(Atempts!M182="","",((HLOOKUP(M$1,'Assist Tables'!$B$1:$AY$2,2,0))-((Atempts!M182-1)*10)))))</f>
        <v/>
      </c>
      <c r="N182" s="6" t="str">
        <f>IF($B182="","",(IF(Atempts!N182="","",((HLOOKUP(N$1,'Assist Tables'!$B$1:$AY$2,2,0))-((Atempts!N182-1)*10)))))</f>
        <v/>
      </c>
      <c r="O182" s="6" t="str">
        <f>IF($B182="","",(IF(Atempts!O182="","",((HLOOKUP(O$1,'Assist Tables'!$B$1:$AY$2,2,0))-((Atempts!O182-1)*10)))))</f>
        <v/>
      </c>
      <c r="P182" s="6" t="str">
        <f>IF($B182="","",(IF(Atempts!P182="","",((HLOOKUP(P$1,'Assist Tables'!$B$1:$AY$2,2,0))-((Atempts!P182-1)*10)))))</f>
        <v/>
      </c>
      <c r="Q182" s="6" t="str">
        <f>IF($B182="","",(IF(Atempts!Q182="","",((HLOOKUP(Q$1,'Assist Tables'!$B$1:$AY$2,2,0))-((Atempts!Q182-1)*10)))))</f>
        <v/>
      </c>
      <c r="R182" s="6" t="str">
        <f>IF($B182="","",(IF(Atempts!R182="","",((HLOOKUP(R$1,'Assist Tables'!$B$1:$AY$2,2,0))-((Atempts!R182-1)*10)))))</f>
        <v/>
      </c>
      <c r="S182" s="6" t="str">
        <f>IF($B182="","",(IF(Atempts!S182="","",((HLOOKUP(S$1,'Assist Tables'!$B$1:$AY$2,2,0))-((Atempts!S182-1)*10)))))</f>
        <v/>
      </c>
      <c r="T182" s="6" t="str">
        <f>IF($B182="","",(IF(Atempts!T182="","",((HLOOKUP(T$1,'Assist Tables'!$B$1:$AY$2,2,0))-((Atempts!T182-1)*10)))))</f>
        <v/>
      </c>
      <c r="U182" s="6" t="str">
        <f>IF($B182="","",(IF(Atempts!U182="","",((HLOOKUP(U$1,'Assist Tables'!$B$1:$AY$2,2,0))-((Atempts!U182-1)*10)))))</f>
        <v/>
      </c>
      <c r="V182" s="6" t="str">
        <f>IF($B182="","",(IF(Atempts!V182="","",((HLOOKUP(V$1,'Assist Tables'!$B$1:$AY$2,2,0))-((Atempts!V182-1)*10)))))</f>
        <v/>
      </c>
      <c r="W182" s="6" t="str">
        <f>IF($B182="","",(IF(Atempts!W182="","",((HLOOKUP(W$1,'Assist Tables'!$B$1:$AY$2,2,0))-((Atempts!W182-1)*10)))))</f>
        <v/>
      </c>
      <c r="X182" s="6" t="str">
        <f>IF($B182="","",(IF(Atempts!X182="","",((HLOOKUP(X$1,'Assist Tables'!$B$1:$AY$2,2,0))-((Atempts!X182-1)*10)))))</f>
        <v/>
      </c>
      <c r="Y182" s="6" t="str">
        <f>IF($B182="","",(IF(Atempts!Y182="","",((HLOOKUP(Y$1,'Assist Tables'!$B$1:$AY$2,2,0))-((Atempts!Y182-1)*10)))))</f>
        <v/>
      </c>
      <c r="Z182" s="6" t="str">
        <f>IF($B182="","",(IF(Atempts!Z182="","",((HLOOKUP(Z$1,'Assist Tables'!$B$1:$AY$2,2,0))-((Atempts!Z182-1)*10)))))</f>
        <v/>
      </c>
      <c r="AA182" s="6" t="str">
        <f>IF($B182="","",(IF(Atempts!AA182="","",((HLOOKUP(AA$1,'Assist Tables'!$B$1:$AY$2,2,0))-((Atempts!AA182-1)*10)))))</f>
        <v/>
      </c>
      <c r="AB182" s="6" t="str">
        <f>IF($B182="","",(IF(Atempts!AB182="","",((HLOOKUP(AB$1,'Assist Tables'!$B$1:$AY$2,2,0))-((Atempts!AB182-1)*10)))))</f>
        <v/>
      </c>
      <c r="AC182" s="6" t="str">
        <f>IF($B182="","",(IF(Atempts!AC182="","",((HLOOKUP(AC$1,'Assist Tables'!$B$1:$AY$2,2,0))-((Atempts!AC182-1)*10)))))</f>
        <v/>
      </c>
      <c r="AD182" s="6" t="str">
        <f>IF($B182="","",(IF(Atempts!AD182="","",((HLOOKUP(AD$1,'Assist Tables'!$B$1:$AY$2,2,0))-((Atempts!AD182-1)*10)))))</f>
        <v/>
      </c>
      <c r="AE182" s="6" t="str">
        <f>IF($B182="","",(IF(Atempts!AE182="","",((HLOOKUP(AE$1,'Assist Tables'!$B$1:$AY$2,2,0))-((Atempts!AE182-1)*10)))))</f>
        <v/>
      </c>
      <c r="AF182" s="6" t="str">
        <f>IF($B182="","",(IF(Atempts!AF182="","",((HLOOKUP(AF$1,'Assist Tables'!$B$1:$AY$2,2,0))-((Atempts!AF182-1)*10)))))</f>
        <v/>
      </c>
      <c r="AG182" s="6" t="str">
        <f>IF($B182="","",(IF(Atempts!AG182="","",((HLOOKUP(AG$1,'Assist Tables'!$B$1:$AY$2,2,0))-((Atempts!AG182-1)*10)))))</f>
        <v/>
      </c>
      <c r="AH182" s="6" t="str">
        <f>IF($B182="","",(IF(Atempts!AH182="","",((HLOOKUP(AH$1,'Assist Tables'!$B$1:$AY$2,2,0))-((Atempts!AH182-1)*10)))))</f>
        <v/>
      </c>
      <c r="AI182" s="6" t="str">
        <f>IF($B182="","",(IF(Atempts!AI182="","",((HLOOKUP(AI$1,'Assist Tables'!$B$1:$AY$2,2,0))-((Atempts!AI182-1)*10)))))</f>
        <v/>
      </c>
      <c r="AJ182" s="6" t="str">
        <f>IF($B182="","",(IF(Atempts!AJ182="","",((HLOOKUP(AJ$1,'Assist Tables'!$B$1:$AY$2,2,0))-((Atempts!AJ182-1)*10)))))</f>
        <v/>
      </c>
      <c r="AK182" s="6" t="str">
        <f>IF($B182="","",(IF(Atempts!AK182="","",((HLOOKUP(AK$1,'Assist Tables'!$B$1:$AY$2,2,0))-((Atempts!AK182-1)*10)))))</f>
        <v/>
      </c>
      <c r="AL182" s="6" t="str">
        <f>IF($B182="","",(IF(Atempts!AL182="","",((HLOOKUP(AL$1,'Assist Tables'!$B$1:$AY$2,2,0))-((Atempts!AL182-1)*10)))))</f>
        <v/>
      </c>
      <c r="AM182" s="6" t="str">
        <f>IF($B182="","",(IF(Atempts!AM182="","",((HLOOKUP(AM$1,'Assist Tables'!$B$1:$AY$2,2,0))-((Atempts!AM182-1)*10)))))</f>
        <v/>
      </c>
      <c r="AN182" s="6" t="str">
        <f>IF($B182="","",(IF(Atempts!AN182="","",((HLOOKUP(AN$1,'Assist Tables'!$B$1:$AY$2,2,0))-((Atempts!AN182-1)*10)))))</f>
        <v/>
      </c>
      <c r="AO182" s="6" t="str">
        <f>IF($B182="","",(IF(Atempts!AO182="","",((HLOOKUP(AO$1,'Assist Tables'!$B$1:$AY$2,2,0))-((Atempts!AO182-1)*10)))))</f>
        <v/>
      </c>
      <c r="AP182" s="6" t="str">
        <f>IF($B182="","",(IF(Atempts!AP182="","",((HLOOKUP(AP$1,'Assist Tables'!$B$1:$AY$2,2,0))-((Atempts!AP182-1)*10)))))</f>
        <v/>
      </c>
      <c r="AQ182" s="6" t="str">
        <f>IF($B182="","",(IF(Atempts!AQ182="","",((HLOOKUP(AQ$1,'Assist Tables'!$B$1:$AY$2,2,0))-((Atempts!AQ182-1)*10)))))</f>
        <v/>
      </c>
      <c r="AR182" s="6" t="str">
        <f>IF($B182="","",(IF(Atempts!AR182="","",((HLOOKUP(AR$1,'Assist Tables'!$B$1:$AY$2,2,0))-((Atempts!AR182-1)*10)))))</f>
        <v/>
      </c>
      <c r="AS182" s="6" t="str">
        <f>IF($B182="","",(IF(Atempts!AS182="","",((HLOOKUP(AS$1,'Assist Tables'!$B$1:$AY$2,2,0))-((Atempts!AS182-1)*10)))))</f>
        <v/>
      </c>
      <c r="AT182" s="6" t="str">
        <f>IF($B182="","",(IF(Atempts!AT182="","",((HLOOKUP(AT$1,'Assist Tables'!$B$1:$AY$2,2,0))-((Atempts!AT182-1)*10)))))</f>
        <v/>
      </c>
      <c r="AU182" s="6" t="str">
        <f>IF($B182="","",(IF(Atempts!AU182="","",((HLOOKUP(AU$1,'Assist Tables'!$B$1:$AY$2,2,0))-((Atempts!AU182-1)*10)))))</f>
        <v/>
      </c>
      <c r="AV182" s="6" t="str">
        <f>IF($B182="","",(IF(Atempts!AV182="","",((HLOOKUP(AV$1,'Assist Tables'!$B$1:$AY$2,2,0))-((Atempts!AV182-1)*10)))))</f>
        <v/>
      </c>
      <c r="AW182" s="6" t="str">
        <f>IF($B182="","",(IF(Atempts!AW182="","",((HLOOKUP(AW$1,'Assist Tables'!$B$1:$AY$2,2,0))-((Atempts!AW182-1)*10)))))</f>
        <v/>
      </c>
      <c r="AX182" s="6" t="str">
        <f>IF($B182="","",(IF(Atempts!AX182="","",((HLOOKUP(AX$1,'Assist Tables'!$B$1:$AY$2,2,0))-((Atempts!AX182-1)*10)))))</f>
        <v/>
      </c>
      <c r="AY182" s="6" t="str">
        <f>IF($B182="","",(IF(Atempts!AY182="","",((HLOOKUP(AY$1,'Assist Tables'!$B$1:$AY$2,2,0))-((Atempts!AY182-1)*10)))))</f>
        <v/>
      </c>
      <c r="AZ182" s="6" t="str">
        <f>IF($B182="","",(IF(Atempts!AZ182="","",((HLOOKUP(AZ$1,'Assist Tables'!$B$1:$AY$2,2,0))-((Atempts!AZ182-1)*10)))))</f>
        <v/>
      </c>
      <c r="BA182" s="2"/>
    </row>
    <row r="183" spans="1:53" ht="14.25" customHeight="1" x14ac:dyDescent="0.25">
      <c r="A183" s="19" t="str">
        <f>IF(Competitors!A183="","",Competitors!A183)</f>
        <v/>
      </c>
      <c r="B183" s="25" t="str">
        <f>IF(Competitors!B183=0,"",Competitors!B183)</f>
        <v/>
      </c>
      <c r="C183" s="6" t="str">
        <f>IF($B183="","",(IF(Atempts!C183="","",((HLOOKUP(C$1,'Assist Tables'!$B$1:$AY$2,2,0))-((Atempts!C183-1)*10)))))</f>
        <v/>
      </c>
      <c r="D183" s="6" t="str">
        <f>IF($B183="","",(IF(Atempts!D183="","",((HLOOKUP(D$1,'Assist Tables'!$B$1:$AY$2,2,0))-((Atempts!D183-1)*10)))))</f>
        <v/>
      </c>
      <c r="E183" s="6" t="str">
        <f>IF($B183="","",(IF(Atempts!E183="","",((HLOOKUP(E$1,'Assist Tables'!$B$1:$AY$2,2,0))-((Atempts!E183-1)*10)))))</f>
        <v/>
      </c>
      <c r="F183" s="6" t="str">
        <f>IF($B183="","",(IF(Atempts!F183="","",((HLOOKUP(F$1,'Assist Tables'!$B$1:$AY$2,2,0))-((Atempts!F183-1)*10)))))</f>
        <v/>
      </c>
      <c r="G183" s="6" t="str">
        <f>IF($B183="","",(IF(Atempts!G183="","",((HLOOKUP(G$1,'Assist Tables'!$B$1:$AY$2,2,0))-((Atempts!G183-1)*10)))))</f>
        <v/>
      </c>
      <c r="H183" s="6" t="str">
        <f>IF($B183="","",(IF(Atempts!H183="","",((HLOOKUP(H$1,'Assist Tables'!$B$1:$AY$2,2,0))-((Atempts!H183-1)*10)))))</f>
        <v/>
      </c>
      <c r="I183" s="6" t="str">
        <f>IF($B183="","",(IF(Atempts!I183="","",((HLOOKUP(I$1,'Assist Tables'!$B$1:$AY$2,2,0))-((Atempts!I183-1)*10)))))</f>
        <v/>
      </c>
      <c r="J183" s="6" t="str">
        <f>IF($B183="","",(IF(Atempts!J183="","",((HLOOKUP(J$1,'Assist Tables'!$B$1:$AY$2,2,0))-((Atempts!J183-1)*10)))))</f>
        <v/>
      </c>
      <c r="K183" s="6" t="str">
        <f>IF($B183="","",(IF(Atempts!K183="","",((HLOOKUP(K$1,'Assist Tables'!$B$1:$AY$2,2,0))-((Atempts!K183-1)*10)))))</f>
        <v/>
      </c>
      <c r="L183" s="6" t="str">
        <f>IF($B183="","",(IF(Atempts!L183="","",((HLOOKUP(L$1,'Assist Tables'!$B$1:$AY$2,2,0))-((Atempts!L183-1)*10)))))</f>
        <v/>
      </c>
      <c r="M183" s="6" t="str">
        <f>IF($B183="","",(IF(Atempts!M183="","",((HLOOKUP(M$1,'Assist Tables'!$B$1:$AY$2,2,0))-((Atempts!M183-1)*10)))))</f>
        <v/>
      </c>
      <c r="N183" s="6" t="str">
        <f>IF($B183="","",(IF(Atempts!N183="","",((HLOOKUP(N$1,'Assist Tables'!$B$1:$AY$2,2,0))-((Atempts!N183-1)*10)))))</f>
        <v/>
      </c>
      <c r="O183" s="6" t="str">
        <f>IF($B183="","",(IF(Atempts!O183="","",((HLOOKUP(O$1,'Assist Tables'!$B$1:$AY$2,2,0))-((Atempts!O183-1)*10)))))</f>
        <v/>
      </c>
      <c r="P183" s="6" t="str">
        <f>IF($B183="","",(IF(Atempts!P183="","",((HLOOKUP(P$1,'Assist Tables'!$B$1:$AY$2,2,0))-((Atempts!P183-1)*10)))))</f>
        <v/>
      </c>
      <c r="Q183" s="6" t="str">
        <f>IF($B183="","",(IF(Atempts!Q183="","",((HLOOKUP(Q$1,'Assist Tables'!$B$1:$AY$2,2,0))-((Atempts!Q183-1)*10)))))</f>
        <v/>
      </c>
      <c r="R183" s="6" t="str">
        <f>IF($B183="","",(IF(Atempts!R183="","",((HLOOKUP(R$1,'Assist Tables'!$B$1:$AY$2,2,0))-((Atempts!R183-1)*10)))))</f>
        <v/>
      </c>
      <c r="S183" s="6" t="str">
        <f>IF($B183="","",(IF(Atempts!S183="","",((HLOOKUP(S$1,'Assist Tables'!$B$1:$AY$2,2,0))-((Atempts!S183-1)*10)))))</f>
        <v/>
      </c>
      <c r="T183" s="6" t="str">
        <f>IF($B183="","",(IF(Atempts!T183="","",((HLOOKUP(T$1,'Assist Tables'!$B$1:$AY$2,2,0))-((Atempts!T183-1)*10)))))</f>
        <v/>
      </c>
      <c r="U183" s="6" t="str">
        <f>IF($B183="","",(IF(Atempts!U183="","",((HLOOKUP(U$1,'Assist Tables'!$B$1:$AY$2,2,0))-((Atempts!U183-1)*10)))))</f>
        <v/>
      </c>
      <c r="V183" s="6" t="str">
        <f>IF($B183="","",(IF(Atempts!V183="","",((HLOOKUP(V$1,'Assist Tables'!$B$1:$AY$2,2,0))-((Atempts!V183-1)*10)))))</f>
        <v/>
      </c>
      <c r="W183" s="6" t="str">
        <f>IF($B183="","",(IF(Atempts!W183="","",((HLOOKUP(W$1,'Assist Tables'!$B$1:$AY$2,2,0))-((Atempts!W183-1)*10)))))</f>
        <v/>
      </c>
      <c r="X183" s="6" t="str">
        <f>IF($B183="","",(IF(Atempts!X183="","",((HLOOKUP(X$1,'Assist Tables'!$B$1:$AY$2,2,0))-((Atempts!X183-1)*10)))))</f>
        <v/>
      </c>
      <c r="Y183" s="6" t="str">
        <f>IF($B183="","",(IF(Atempts!Y183="","",((HLOOKUP(Y$1,'Assist Tables'!$B$1:$AY$2,2,0))-((Atempts!Y183-1)*10)))))</f>
        <v/>
      </c>
      <c r="Z183" s="6" t="str">
        <f>IF($B183="","",(IF(Atempts!Z183="","",((HLOOKUP(Z$1,'Assist Tables'!$B$1:$AY$2,2,0))-((Atempts!Z183-1)*10)))))</f>
        <v/>
      </c>
      <c r="AA183" s="6" t="str">
        <f>IF($B183="","",(IF(Atempts!AA183="","",((HLOOKUP(AA$1,'Assist Tables'!$B$1:$AY$2,2,0))-((Atempts!AA183-1)*10)))))</f>
        <v/>
      </c>
      <c r="AB183" s="6" t="str">
        <f>IF($B183="","",(IF(Atempts!AB183="","",((HLOOKUP(AB$1,'Assist Tables'!$B$1:$AY$2,2,0))-((Atempts!AB183-1)*10)))))</f>
        <v/>
      </c>
      <c r="AC183" s="6" t="str">
        <f>IF($B183="","",(IF(Atempts!AC183="","",((HLOOKUP(AC$1,'Assist Tables'!$B$1:$AY$2,2,0))-((Atempts!AC183-1)*10)))))</f>
        <v/>
      </c>
      <c r="AD183" s="6" t="str">
        <f>IF($B183="","",(IF(Atempts!AD183="","",((HLOOKUP(AD$1,'Assist Tables'!$B$1:$AY$2,2,0))-((Atempts!AD183-1)*10)))))</f>
        <v/>
      </c>
      <c r="AE183" s="6" t="str">
        <f>IF($B183="","",(IF(Atempts!AE183="","",((HLOOKUP(AE$1,'Assist Tables'!$B$1:$AY$2,2,0))-((Atempts!AE183-1)*10)))))</f>
        <v/>
      </c>
      <c r="AF183" s="6" t="str">
        <f>IF($B183="","",(IF(Atempts!AF183="","",((HLOOKUP(AF$1,'Assist Tables'!$B$1:$AY$2,2,0))-((Atempts!AF183-1)*10)))))</f>
        <v/>
      </c>
      <c r="AG183" s="6" t="str">
        <f>IF($B183="","",(IF(Atempts!AG183="","",((HLOOKUP(AG$1,'Assist Tables'!$B$1:$AY$2,2,0))-((Atempts!AG183-1)*10)))))</f>
        <v/>
      </c>
      <c r="AH183" s="6" t="str">
        <f>IF($B183="","",(IF(Atempts!AH183="","",((HLOOKUP(AH$1,'Assist Tables'!$B$1:$AY$2,2,0))-((Atempts!AH183-1)*10)))))</f>
        <v/>
      </c>
      <c r="AI183" s="6" t="str">
        <f>IF($B183="","",(IF(Atempts!AI183="","",((HLOOKUP(AI$1,'Assist Tables'!$B$1:$AY$2,2,0))-((Atempts!AI183-1)*10)))))</f>
        <v/>
      </c>
      <c r="AJ183" s="6" t="str">
        <f>IF($B183="","",(IF(Atempts!AJ183="","",((HLOOKUP(AJ$1,'Assist Tables'!$B$1:$AY$2,2,0))-((Atempts!AJ183-1)*10)))))</f>
        <v/>
      </c>
      <c r="AK183" s="6" t="str">
        <f>IF($B183="","",(IF(Atempts!AK183="","",((HLOOKUP(AK$1,'Assist Tables'!$B$1:$AY$2,2,0))-((Atempts!AK183-1)*10)))))</f>
        <v/>
      </c>
      <c r="AL183" s="6" t="str">
        <f>IF($B183="","",(IF(Atempts!AL183="","",((HLOOKUP(AL$1,'Assist Tables'!$B$1:$AY$2,2,0))-((Atempts!AL183-1)*10)))))</f>
        <v/>
      </c>
      <c r="AM183" s="6" t="str">
        <f>IF($B183="","",(IF(Atempts!AM183="","",((HLOOKUP(AM$1,'Assist Tables'!$B$1:$AY$2,2,0))-((Atempts!AM183-1)*10)))))</f>
        <v/>
      </c>
      <c r="AN183" s="6" t="str">
        <f>IF($B183="","",(IF(Atempts!AN183="","",((HLOOKUP(AN$1,'Assist Tables'!$B$1:$AY$2,2,0))-((Atempts!AN183-1)*10)))))</f>
        <v/>
      </c>
      <c r="AO183" s="6" t="str">
        <f>IF($B183="","",(IF(Atempts!AO183="","",((HLOOKUP(AO$1,'Assist Tables'!$B$1:$AY$2,2,0))-((Atempts!AO183-1)*10)))))</f>
        <v/>
      </c>
      <c r="AP183" s="6" t="str">
        <f>IF($B183="","",(IF(Atempts!AP183="","",((HLOOKUP(AP$1,'Assist Tables'!$B$1:$AY$2,2,0))-((Atempts!AP183-1)*10)))))</f>
        <v/>
      </c>
      <c r="AQ183" s="6" t="str">
        <f>IF($B183="","",(IF(Atempts!AQ183="","",((HLOOKUP(AQ$1,'Assist Tables'!$B$1:$AY$2,2,0))-((Atempts!AQ183-1)*10)))))</f>
        <v/>
      </c>
      <c r="AR183" s="6" t="str">
        <f>IF($B183="","",(IF(Atempts!AR183="","",((HLOOKUP(AR$1,'Assist Tables'!$B$1:$AY$2,2,0))-((Atempts!AR183-1)*10)))))</f>
        <v/>
      </c>
      <c r="AS183" s="6" t="str">
        <f>IF($B183="","",(IF(Atempts!AS183="","",((HLOOKUP(AS$1,'Assist Tables'!$B$1:$AY$2,2,0))-((Atempts!AS183-1)*10)))))</f>
        <v/>
      </c>
      <c r="AT183" s="6" t="str">
        <f>IF($B183="","",(IF(Atempts!AT183="","",((HLOOKUP(AT$1,'Assist Tables'!$B$1:$AY$2,2,0))-((Atempts!AT183-1)*10)))))</f>
        <v/>
      </c>
      <c r="AU183" s="6" t="str">
        <f>IF($B183="","",(IF(Atempts!AU183="","",((HLOOKUP(AU$1,'Assist Tables'!$B$1:$AY$2,2,0))-((Atempts!AU183-1)*10)))))</f>
        <v/>
      </c>
      <c r="AV183" s="6" t="str">
        <f>IF($B183="","",(IF(Atempts!AV183="","",((HLOOKUP(AV$1,'Assist Tables'!$B$1:$AY$2,2,0))-((Atempts!AV183-1)*10)))))</f>
        <v/>
      </c>
      <c r="AW183" s="6" t="str">
        <f>IF($B183="","",(IF(Atempts!AW183="","",((HLOOKUP(AW$1,'Assist Tables'!$B$1:$AY$2,2,0))-((Atempts!AW183-1)*10)))))</f>
        <v/>
      </c>
      <c r="AX183" s="6" t="str">
        <f>IF($B183="","",(IF(Atempts!AX183="","",((HLOOKUP(AX$1,'Assist Tables'!$B$1:$AY$2,2,0))-((Atempts!AX183-1)*10)))))</f>
        <v/>
      </c>
      <c r="AY183" s="6" t="str">
        <f>IF($B183="","",(IF(Atempts!AY183="","",((HLOOKUP(AY$1,'Assist Tables'!$B$1:$AY$2,2,0))-((Atempts!AY183-1)*10)))))</f>
        <v/>
      </c>
      <c r="AZ183" s="6" t="str">
        <f>IF($B183="","",(IF(Atempts!AZ183="","",((HLOOKUP(AZ$1,'Assist Tables'!$B$1:$AY$2,2,0))-((Atempts!AZ183-1)*10)))))</f>
        <v/>
      </c>
      <c r="BA183" s="2"/>
    </row>
    <row r="184" spans="1:53" ht="14.25" customHeight="1" x14ac:dyDescent="0.25">
      <c r="A184" s="19" t="str">
        <f>IF(Competitors!A184="","",Competitors!A184)</f>
        <v/>
      </c>
      <c r="B184" s="25" t="str">
        <f>IF(Competitors!B184=0,"",Competitors!B184)</f>
        <v/>
      </c>
      <c r="C184" s="6" t="str">
        <f>IF($B184="","",(IF(Atempts!C184="","",((HLOOKUP(C$1,'Assist Tables'!$B$1:$AY$2,2,0))-((Atempts!C184-1)*10)))))</f>
        <v/>
      </c>
      <c r="D184" s="6" t="str">
        <f>IF($B184="","",(IF(Atempts!D184="","",((HLOOKUP(D$1,'Assist Tables'!$B$1:$AY$2,2,0))-((Atempts!D184-1)*10)))))</f>
        <v/>
      </c>
      <c r="E184" s="6" t="str">
        <f>IF($B184="","",(IF(Atempts!E184="","",((HLOOKUP(E$1,'Assist Tables'!$B$1:$AY$2,2,0))-((Atempts!E184-1)*10)))))</f>
        <v/>
      </c>
      <c r="F184" s="6" t="str">
        <f>IF($B184="","",(IF(Atempts!F184="","",((HLOOKUP(F$1,'Assist Tables'!$B$1:$AY$2,2,0))-((Atempts!F184-1)*10)))))</f>
        <v/>
      </c>
      <c r="G184" s="6" t="str">
        <f>IF($B184="","",(IF(Atempts!G184="","",((HLOOKUP(G$1,'Assist Tables'!$B$1:$AY$2,2,0))-((Atempts!G184-1)*10)))))</f>
        <v/>
      </c>
      <c r="H184" s="6" t="str">
        <f>IF($B184="","",(IF(Atempts!H184="","",((HLOOKUP(H$1,'Assist Tables'!$B$1:$AY$2,2,0))-((Atempts!H184-1)*10)))))</f>
        <v/>
      </c>
      <c r="I184" s="6" t="str">
        <f>IF($B184="","",(IF(Atempts!I184="","",((HLOOKUP(I$1,'Assist Tables'!$B$1:$AY$2,2,0))-((Atempts!I184-1)*10)))))</f>
        <v/>
      </c>
      <c r="J184" s="6" t="str">
        <f>IF($B184="","",(IF(Atempts!J184="","",((HLOOKUP(J$1,'Assist Tables'!$B$1:$AY$2,2,0))-((Atempts!J184-1)*10)))))</f>
        <v/>
      </c>
      <c r="K184" s="6" t="str">
        <f>IF($B184="","",(IF(Atempts!K184="","",((HLOOKUP(K$1,'Assist Tables'!$B$1:$AY$2,2,0))-((Atempts!K184-1)*10)))))</f>
        <v/>
      </c>
      <c r="L184" s="6" t="str">
        <f>IF($B184="","",(IF(Atempts!L184="","",((HLOOKUP(L$1,'Assist Tables'!$B$1:$AY$2,2,0))-((Atempts!L184-1)*10)))))</f>
        <v/>
      </c>
      <c r="M184" s="6" t="str">
        <f>IF($B184="","",(IF(Atempts!M184="","",((HLOOKUP(M$1,'Assist Tables'!$B$1:$AY$2,2,0))-((Atempts!M184-1)*10)))))</f>
        <v/>
      </c>
      <c r="N184" s="6" t="str">
        <f>IF($B184="","",(IF(Atempts!N184="","",((HLOOKUP(N$1,'Assist Tables'!$B$1:$AY$2,2,0))-((Atempts!N184-1)*10)))))</f>
        <v/>
      </c>
      <c r="O184" s="6" t="str">
        <f>IF($B184="","",(IF(Atempts!O184="","",((HLOOKUP(O$1,'Assist Tables'!$B$1:$AY$2,2,0))-((Atempts!O184-1)*10)))))</f>
        <v/>
      </c>
      <c r="P184" s="6" t="str">
        <f>IF($B184="","",(IF(Atempts!P184="","",((HLOOKUP(P$1,'Assist Tables'!$B$1:$AY$2,2,0))-((Atempts!P184-1)*10)))))</f>
        <v/>
      </c>
      <c r="Q184" s="6" t="str">
        <f>IF($B184="","",(IF(Atempts!Q184="","",((HLOOKUP(Q$1,'Assist Tables'!$B$1:$AY$2,2,0))-((Atempts!Q184-1)*10)))))</f>
        <v/>
      </c>
      <c r="R184" s="6" t="str">
        <f>IF($B184="","",(IF(Atempts!R184="","",((HLOOKUP(R$1,'Assist Tables'!$B$1:$AY$2,2,0))-((Atempts!R184-1)*10)))))</f>
        <v/>
      </c>
      <c r="S184" s="6" t="str">
        <f>IF($B184="","",(IF(Atempts!S184="","",((HLOOKUP(S$1,'Assist Tables'!$B$1:$AY$2,2,0))-((Atempts!S184-1)*10)))))</f>
        <v/>
      </c>
      <c r="T184" s="6" t="str">
        <f>IF($B184="","",(IF(Atempts!T184="","",((HLOOKUP(T$1,'Assist Tables'!$B$1:$AY$2,2,0))-((Atempts!T184-1)*10)))))</f>
        <v/>
      </c>
      <c r="U184" s="6" t="str">
        <f>IF($B184="","",(IF(Atempts!U184="","",((HLOOKUP(U$1,'Assist Tables'!$B$1:$AY$2,2,0))-((Atempts!U184-1)*10)))))</f>
        <v/>
      </c>
      <c r="V184" s="6" t="str">
        <f>IF($B184="","",(IF(Atempts!V184="","",((HLOOKUP(V$1,'Assist Tables'!$B$1:$AY$2,2,0))-((Atempts!V184-1)*10)))))</f>
        <v/>
      </c>
      <c r="W184" s="6" t="str">
        <f>IF($B184="","",(IF(Atempts!W184="","",((HLOOKUP(W$1,'Assist Tables'!$B$1:$AY$2,2,0))-((Atempts!W184-1)*10)))))</f>
        <v/>
      </c>
      <c r="X184" s="6" t="str">
        <f>IF($B184="","",(IF(Atempts!X184="","",((HLOOKUP(X$1,'Assist Tables'!$B$1:$AY$2,2,0))-((Atempts!X184-1)*10)))))</f>
        <v/>
      </c>
      <c r="Y184" s="6" t="str">
        <f>IF($B184="","",(IF(Atempts!Y184="","",((HLOOKUP(Y$1,'Assist Tables'!$B$1:$AY$2,2,0))-((Atempts!Y184-1)*10)))))</f>
        <v/>
      </c>
      <c r="Z184" s="6" t="str">
        <f>IF($B184="","",(IF(Atempts!Z184="","",((HLOOKUP(Z$1,'Assist Tables'!$B$1:$AY$2,2,0))-((Atempts!Z184-1)*10)))))</f>
        <v/>
      </c>
      <c r="AA184" s="6" t="str">
        <f>IF($B184="","",(IF(Atempts!AA184="","",((HLOOKUP(AA$1,'Assist Tables'!$B$1:$AY$2,2,0))-((Atempts!AA184-1)*10)))))</f>
        <v/>
      </c>
      <c r="AB184" s="6" t="str">
        <f>IF($B184="","",(IF(Atempts!AB184="","",((HLOOKUP(AB$1,'Assist Tables'!$B$1:$AY$2,2,0))-((Atempts!AB184-1)*10)))))</f>
        <v/>
      </c>
      <c r="AC184" s="6" t="str">
        <f>IF($B184="","",(IF(Atempts!AC184="","",((HLOOKUP(AC$1,'Assist Tables'!$B$1:$AY$2,2,0))-((Atempts!AC184-1)*10)))))</f>
        <v/>
      </c>
      <c r="AD184" s="6" t="str">
        <f>IF($B184="","",(IF(Atempts!AD184="","",((HLOOKUP(AD$1,'Assist Tables'!$B$1:$AY$2,2,0))-((Atempts!AD184-1)*10)))))</f>
        <v/>
      </c>
      <c r="AE184" s="6" t="str">
        <f>IF($B184="","",(IF(Atempts!AE184="","",((HLOOKUP(AE$1,'Assist Tables'!$B$1:$AY$2,2,0))-((Atempts!AE184-1)*10)))))</f>
        <v/>
      </c>
      <c r="AF184" s="6" t="str">
        <f>IF($B184="","",(IF(Atempts!AF184="","",((HLOOKUP(AF$1,'Assist Tables'!$B$1:$AY$2,2,0))-((Atempts!AF184-1)*10)))))</f>
        <v/>
      </c>
      <c r="AG184" s="6" t="str">
        <f>IF($B184="","",(IF(Atempts!AG184="","",((HLOOKUP(AG$1,'Assist Tables'!$B$1:$AY$2,2,0))-((Atempts!AG184-1)*10)))))</f>
        <v/>
      </c>
      <c r="AH184" s="6" t="str">
        <f>IF($B184="","",(IF(Atempts!AH184="","",((HLOOKUP(AH$1,'Assist Tables'!$B$1:$AY$2,2,0))-((Atempts!AH184-1)*10)))))</f>
        <v/>
      </c>
      <c r="AI184" s="6" t="str">
        <f>IF($B184="","",(IF(Atempts!AI184="","",((HLOOKUP(AI$1,'Assist Tables'!$B$1:$AY$2,2,0))-((Atempts!AI184-1)*10)))))</f>
        <v/>
      </c>
      <c r="AJ184" s="6" t="str">
        <f>IF($B184="","",(IF(Atempts!AJ184="","",((HLOOKUP(AJ$1,'Assist Tables'!$B$1:$AY$2,2,0))-((Atempts!AJ184-1)*10)))))</f>
        <v/>
      </c>
      <c r="AK184" s="6" t="str">
        <f>IF($B184="","",(IF(Atempts!AK184="","",((HLOOKUP(AK$1,'Assist Tables'!$B$1:$AY$2,2,0))-((Atempts!AK184-1)*10)))))</f>
        <v/>
      </c>
      <c r="AL184" s="6" t="str">
        <f>IF($B184="","",(IF(Atempts!AL184="","",((HLOOKUP(AL$1,'Assist Tables'!$B$1:$AY$2,2,0))-((Atempts!AL184-1)*10)))))</f>
        <v/>
      </c>
      <c r="AM184" s="6" t="str">
        <f>IF($B184="","",(IF(Atempts!AM184="","",((HLOOKUP(AM$1,'Assist Tables'!$B$1:$AY$2,2,0))-((Atempts!AM184-1)*10)))))</f>
        <v/>
      </c>
      <c r="AN184" s="6" t="str">
        <f>IF($B184="","",(IF(Atempts!AN184="","",((HLOOKUP(AN$1,'Assist Tables'!$B$1:$AY$2,2,0))-((Atempts!AN184-1)*10)))))</f>
        <v/>
      </c>
      <c r="AO184" s="6" t="str">
        <f>IF($B184="","",(IF(Atempts!AO184="","",((HLOOKUP(AO$1,'Assist Tables'!$B$1:$AY$2,2,0))-((Atempts!AO184-1)*10)))))</f>
        <v/>
      </c>
      <c r="AP184" s="6" t="str">
        <f>IF($B184="","",(IF(Atempts!AP184="","",((HLOOKUP(AP$1,'Assist Tables'!$B$1:$AY$2,2,0))-((Atempts!AP184-1)*10)))))</f>
        <v/>
      </c>
      <c r="AQ184" s="6" t="str">
        <f>IF($B184="","",(IF(Atempts!AQ184="","",((HLOOKUP(AQ$1,'Assist Tables'!$B$1:$AY$2,2,0))-((Atempts!AQ184-1)*10)))))</f>
        <v/>
      </c>
      <c r="AR184" s="6" t="str">
        <f>IF($B184="","",(IF(Atempts!AR184="","",((HLOOKUP(AR$1,'Assist Tables'!$B$1:$AY$2,2,0))-((Atempts!AR184-1)*10)))))</f>
        <v/>
      </c>
      <c r="AS184" s="6" t="str">
        <f>IF($B184="","",(IF(Atempts!AS184="","",((HLOOKUP(AS$1,'Assist Tables'!$B$1:$AY$2,2,0))-((Atempts!AS184-1)*10)))))</f>
        <v/>
      </c>
      <c r="AT184" s="6" t="str">
        <f>IF($B184="","",(IF(Atempts!AT184="","",((HLOOKUP(AT$1,'Assist Tables'!$B$1:$AY$2,2,0))-((Atempts!AT184-1)*10)))))</f>
        <v/>
      </c>
      <c r="AU184" s="6" t="str">
        <f>IF($B184="","",(IF(Atempts!AU184="","",((HLOOKUP(AU$1,'Assist Tables'!$B$1:$AY$2,2,0))-((Atempts!AU184-1)*10)))))</f>
        <v/>
      </c>
      <c r="AV184" s="6" t="str">
        <f>IF($B184="","",(IF(Atempts!AV184="","",((HLOOKUP(AV$1,'Assist Tables'!$B$1:$AY$2,2,0))-((Atempts!AV184-1)*10)))))</f>
        <v/>
      </c>
      <c r="AW184" s="6" t="str">
        <f>IF($B184="","",(IF(Atempts!AW184="","",((HLOOKUP(AW$1,'Assist Tables'!$B$1:$AY$2,2,0))-((Atempts!AW184-1)*10)))))</f>
        <v/>
      </c>
      <c r="AX184" s="6" t="str">
        <f>IF($B184="","",(IF(Atempts!AX184="","",((HLOOKUP(AX$1,'Assist Tables'!$B$1:$AY$2,2,0))-((Atempts!AX184-1)*10)))))</f>
        <v/>
      </c>
      <c r="AY184" s="6" t="str">
        <f>IF($B184="","",(IF(Atempts!AY184="","",((HLOOKUP(AY$1,'Assist Tables'!$B$1:$AY$2,2,0))-((Atempts!AY184-1)*10)))))</f>
        <v/>
      </c>
      <c r="AZ184" s="6" t="str">
        <f>IF($B184="","",(IF(Atempts!AZ184="","",((HLOOKUP(AZ$1,'Assist Tables'!$B$1:$AY$2,2,0))-((Atempts!AZ184-1)*10)))))</f>
        <v/>
      </c>
      <c r="BA184" s="2"/>
    </row>
    <row r="185" spans="1:53" ht="14.25" customHeight="1" x14ac:dyDescent="0.25">
      <c r="A185" s="19" t="str">
        <f>IF(Competitors!A185="","",Competitors!A185)</f>
        <v/>
      </c>
      <c r="B185" s="25" t="str">
        <f>IF(Competitors!B185=0,"",Competitors!B185)</f>
        <v/>
      </c>
      <c r="C185" s="6" t="str">
        <f>IF($B185="","",(IF(Atempts!C185="","",((HLOOKUP(C$1,'Assist Tables'!$B$1:$AY$2,2,0))-((Atempts!C185-1)*10)))))</f>
        <v/>
      </c>
      <c r="D185" s="6" t="str">
        <f>IF($B185="","",(IF(Atempts!D185="","",((HLOOKUP(D$1,'Assist Tables'!$B$1:$AY$2,2,0))-((Atempts!D185-1)*10)))))</f>
        <v/>
      </c>
      <c r="E185" s="6" t="str">
        <f>IF($B185="","",(IF(Atempts!E185="","",((HLOOKUP(E$1,'Assist Tables'!$B$1:$AY$2,2,0))-((Atempts!E185-1)*10)))))</f>
        <v/>
      </c>
      <c r="F185" s="6" t="str">
        <f>IF($B185="","",(IF(Atempts!F185="","",((HLOOKUP(F$1,'Assist Tables'!$B$1:$AY$2,2,0))-((Atempts!F185-1)*10)))))</f>
        <v/>
      </c>
      <c r="G185" s="6" t="str">
        <f>IF($B185="","",(IF(Atempts!G185="","",((HLOOKUP(G$1,'Assist Tables'!$B$1:$AY$2,2,0))-((Atempts!G185-1)*10)))))</f>
        <v/>
      </c>
      <c r="H185" s="6" t="str">
        <f>IF($B185="","",(IF(Atempts!H185="","",((HLOOKUP(H$1,'Assist Tables'!$B$1:$AY$2,2,0))-((Atempts!H185-1)*10)))))</f>
        <v/>
      </c>
      <c r="I185" s="6" t="str">
        <f>IF($B185="","",(IF(Atempts!I185="","",((HLOOKUP(I$1,'Assist Tables'!$B$1:$AY$2,2,0))-((Atempts!I185-1)*10)))))</f>
        <v/>
      </c>
      <c r="J185" s="6" t="str">
        <f>IF($B185="","",(IF(Atempts!J185="","",((HLOOKUP(J$1,'Assist Tables'!$B$1:$AY$2,2,0))-((Atempts!J185-1)*10)))))</f>
        <v/>
      </c>
      <c r="K185" s="6" t="str">
        <f>IF($B185="","",(IF(Atempts!K185="","",((HLOOKUP(K$1,'Assist Tables'!$B$1:$AY$2,2,0))-((Atempts!K185-1)*10)))))</f>
        <v/>
      </c>
      <c r="L185" s="6" t="str">
        <f>IF($B185="","",(IF(Atempts!L185="","",((HLOOKUP(L$1,'Assist Tables'!$B$1:$AY$2,2,0))-((Atempts!L185-1)*10)))))</f>
        <v/>
      </c>
      <c r="M185" s="6" t="str">
        <f>IF($B185="","",(IF(Atempts!M185="","",((HLOOKUP(M$1,'Assist Tables'!$B$1:$AY$2,2,0))-((Atempts!M185-1)*10)))))</f>
        <v/>
      </c>
      <c r="N185" s="6" t="str">
        <f>IF($B185="","",(IF(Atempts!N185="","",((HLOOKUP(N$1,'Assist Tables'!$B$1:$AY$2,2,0))-((Atempts!N185-1)*10)))))</f>
        <v/>
      </c>
      <c r="O185" s="6" t="str">
        <f>IF($B185="","",(IF(Atempts!O185="","",((HLOOKUP(O$1,'Assist Tables'!$B$1:$AY$2,2,0))-((Atempts!O185-1)*10)))))</f>
        <v/>
      </c>
      <c r="P185" s="6" t="str">
        <f>IF($B185="","",(IF(Atempts!P185="","",((HLOOKUP(P$1,'Assist Tables'!$B$1:$AY$2,2,0))-((Atempts!P185-1)*10)))))</f>
        <v/>
      </c>
      <c r="Q185" s="6" t="str">
        <f>IF($B185="","",(IF(Atempts!Q185="","",((HLOOKUP(Q$1,'Assist Tables'!$B$1:$AY$2,2,0))-((Atempts!Q185-1)*10)))))</f>
        <v/>
      </c>
      <c r="R185" s="6" t="str">
        <f>IF($B185="","",(IF(Atempts!R185="","",((HLOOKUP(R$1,'Assist Tables'!$B$1:$AY$2,2,0))-((Atempts!R185-1)*10)))))</f>
        <v/>
      </c>
      <c r="S185" s="6" t="str">
        <f>IF($B185="","",(IF(Atempts!S185="","",((HLOOKUP(S$1,'Assist Tables'!$B$1:$AY$2,2,0))-((Atempts!S185-1)*10)))))</f>
        <v/>
      </c>
      <c r="T185" s="6" t="str">
        <f>IF($B185="","",(IF(Atempts!T185="","",((HLOOKUP(T$1,'Assist Tables'!$B$1:$AY$2,2,0))-((Atempts!T185-1)*10)))))</f>
        <v/>
      </c>
      <c r="U185" s="6" t="str">
        <f>IF($B185="","",(IF(Atempts!U185="","",((HLOOKUP(U$1,'Assist Tables'!$B$1:$AY$2,2,0))-((Atempts!U185-1)*10)))))</f>
        <v/>
      </c>
      <c r="V185" s="6" t="str">
        <f>IF($B185="","",(IF(Atempts!V185="","",((HLOOKUP(V$1,'Assist Tables'!$B$1:$AY$2,2,0))-((Atempts!V185-1)*10)))))</f>
        <v/>
      </c>
      <c r="W185" s="6" t="str">
        <f>IF($B185="","",(IF(Atempts!W185="","",((HLOOKUP(W$1,'Assist Tables'!$B$1:$AY$2,2,0))-((Atempts!W185-1)*10)))))</f>
        <v/>
      </c>
      <c r="X185" s="6" t="str">
        <f>IF($B185="","",(IF(Atempts!X185="","",((HLOOKUP(X$1,'Assist Tables'!$B$1:$AY$2,2,0))-((Atempts!X185-1)*10)))))</f>
        <v/>
      </c>
      <c r="Y185" s="6" t="str">
        <f>IF($B185="","",(IF(Atempts!Y185="","",((HLOOKUP(Y$1,'Assist Tables'!$B$1:$AY$2,2,0))-((Atempts!Y185-1)*10)))))</f>
        <v/>
      </c>
      <c r="Z185" s="6" t="str">
        <f>IF($B185="","",(IF(Atempts!Z185="","",((HLOOKUP(Z$1,'Assist Tables'!$B$1:$AY$2,2,0))-((Atempts!Z185-1)*10)))))</f>
        <v/>
      </c>
      <c r="AA185" s="6" t="str">
        <f>IF($B185="","",(IF(Atempts!AA185="","",((HLOOKUP(AA$1,'Assist Tables'!$B$1:$AY$2,2,0))-((Atempts!AA185-1)*10)))))</f>
        <v/>
      </c>
      <c r="AB185" s="6" t="str">
        <f>IF($B185="","",(IF(Atempts!AB185="","",((HLOOKUP(AB$1,'Assist Tables'!$B$1:$AY$2,2,0))-((Atempts!AB185-1)*10)))))</f>
        <v/>
      </c>
      <c r="AC185" s="6" t="str">
        <f>IF($B185="","",(IF(Atempts!AC185="","",((HLOOKUP(AC$1,'Assist Tables'!$B$1:$AY$2,2,0))-((Atempts!AC185-1)*10)))))</f>
        <v/>
      </c>
      <c r="AD185" s="6" t="str">
        <f>IF($B185="","",(IF(Atempts!AD185="","",((HLOOKUP(AD$1,'Assist Tables'!$B$1:$AY$2,2,0))-((Atempts!AD185-1)*10)))))</f>
        <v/>
      </c>
      <c r="AE185" s="6" t="str">
        <f>IF($B185="","",(IF(Atempts!AE185="","",((HLOOKUP(AE$1,'Assist Tables'!$B$1:$AY$2,2,0))-((Atempts!AE185-1)*10)))))</f>
        <v/>
      </c>
      <c r="AF185" s="6" t="str">
        <f>IF($B185="","",(IF(Atempts!AF185="","",((HLOOKUP(AF$1,'Assist Tables'!$B$1:$AY$2,2,0))-((Atempts!AF185-1)*10)))))</f>
        <v/>
      </c>
      <c r="AG185" s="6" t="str">
        <f>IF($B185="","",(IF(Atempts!AG185="","",((HLOOKUP(AG$1,'Assist Tables'!$B$1:$AY$2,2,0))-((Atempts!AG185-1)*10)))))</f>
        <v/>
      </c>
      <c r="AH185" s="6" t="str">
        <f>IF($B185="","",(IF(Atempts!AH185="","",((HLOOKUP(AH$1,'Assist Tables'!$B$1:$AY$2,2,0))-((Atempts!AH185-1)*10)))))</f>
        <v/>
      </c>
      <c r="AI185" s="6" t="str">
        <f>IF($B185="","",(IF(Atempts!AI185="","",((HLOOKUP(AI$1,'Assist Tables'!$B$1:$AY$2,2,0))-((Atempts!AI185-1)*10)))))</f>
        <v/>
      </c>
      <c r="AJ185" s="6" t="str">
        <f>IF($B185="","",(IF(Atempts!AJ185="","",((HLOOKUP(AJ$1,'Assist Tables'!$B$1:$AY$2,2,0))-((Atempts!AJ185-1)*10)))))</f>
        <v/>
      </c>
      <c r="AK185" s="6" t="str">
        <f>IF($B185="","",(IF(Atempts!AK185="","",((HLOOKUP(AK$1,'Assist Tables'!$B$1:$AY$2,2,0))-((Atempts!AK185-1)*10)))))</f>
        <v/>
      </c>
      <c r="AL185" s="6" t="str">
        <f>IF($B185="","",(IF(Atempts!AL185="","",((HLOOKUP(AL$1,'Assist Tables'!$B$1:$AY$2,2,0))-((Atempts!AL185-1)*10)))))</f>
        <v/>
      </c>
      <c r="AM185" s="6" t="str">
        <f>IF($B185="","",(IF(Atempts!AM185="","",((HLOOKUP(AM$1,'Assist Tables'!$B$1:$AY$2,2,0))-((Atempts!AM185-1)*10)))))</f>
        <v/>
      </c>
      <c r="AN185" s="6" t="str">
        <f>IF($B185="","",(IF(Atempts!AN185="","",((HLOOKUP(AN$1,'Assist Tables'!$B$1:$AY$2,2,0))-((Atempts!AN185-1)*10)))))</f>
        <v/>
      </c>
      <c r="AO185" s="6" t="str">
        <f>IF($B185="","",(IF(Atempts!AO185="","",((HLOOKUP(AO$1,'Assist Tables'!$B$1:$AY$2,2,0))-((Atempts!AO185-1)*10)))))</f>
        <v/>
      </c>
      <c r="AP185" s="6" t="str">
        <f>IF($B185="","",(IF(Atempts!AP185="","",((HLOOKUP(AP$1,'Assist Tables'!$B$1:$AY$2,2,0))-((Atempts!AP185-1)*10)))))</f>
        <v/>
      </c>
      <c r="AQ185" s="6" t="str">
        <f>IF($B185="","",(IF(Atempts!AQ185="","",((HLOOKUP(AQ$1,'Assist Tables'!$B$1:$AY$2,2,0))-((Atempts!AQ185-1)*10)))))</f>
        <v/>
      </c>
      <c r="AR185" s="6" t="str">
        <f>IF($B185="","",(IF(Atempts!AR185="","",((HLOOKUP(AR$1,'Assist Tables'!$B$1:$AY$2,2,0))-((Atempts!AR185-1)*10)))))</f>
        <v/>
      </c>
      <c r="AS185" s="6" t="str">
        <f>IF($B185="","",(IF(Atempts!AS185="","",((HLOOKUP(AS$1,'Assist Tables'!$B$1:$AY$2,2,0))-((Atempts!AS185-1)*10)))))</f>
        <v/>
      </c>
      <c r="AT185" s="6" t="str">
        <f>IF($B185="","",(IF(Atempts!AT185="","",((HLOOKUP(AT$1,'Assist Tables'!$B$1:$AY$2,2,0))-((Atempts!AT185-1)*10)))))</f>
        <v/>
      </c>
      <c r="AU185" s="6" t="str">
        <f>IF($B185="","",(IF(Atempts!AU185="","",((HLOOKUP(AU$1,'Assist Tables'!$B$1:$AY$2,2,0))-((Atempts!AU185-1)*10)))))</f>
        <v/>
      </c>
      <c r="AV185" s="6" t="str">
        <f>IF($B185="","",(IF(Atempts!AV185="","",((HLOOKUP(AV$1,'Assist Tables'!$B$1:$AY$2,2,0))-((Atempts!AV185-1)*10)))))</f>
        <v/>
      </c>
      <c r="AW185" s="6" t="str">
        <f>IF($B185="","",(IF(Atempts!AW185="","",((HLOOKUP(AW$1,'Assist Tables'!$B$1:$AY$2,2,0))-((Atempts!AW185-1)*10)))))</f>
        <v/>
      </c>
      <c r="AX185" s="6" t="str">
        <f>IF($B185="","",(IF(Atempts!AX185="","",((HLOOKUP(AX$1,'Assist Tables'!$B$1:$AY$2,2,0))-((Atempts!AX185-1)*10)))))</f>
        <v/>
      </c>
      <c r="AY185" s="6" t="str">
        <f>IF($B185="","",(IF(Atempts!AY185="","",((HLOOKUP(AY$1,'Assist Tables'!$B$1:$AY$2,2,0))-((Atempts!AY185-1)*10)))))</f>
        <v/>
      </c>
      <c r="AZ185" s="6" t="str">
        <f>IF($B185="","",(IF(Atempts!AZ185="","",((HLOOKUP(AZ$1,'Assist Tables'!$B$1:$AY$2,2,0))-((Atempts!AZ185-1)*10)))))</f>
        <v/>
      </c>
      <c r="BA185" s="2"/>
    </row>
    <row r="186" spans="1:53" ht="14.25" customHeight="1" x14ac:dyDescent="0.25">
      <c r="A186" s="19" t="str">
        <f>IF(Competitors!A186="","",Competitors!A186)</f>
        <v/>
      </c>
      <c r="B186" s="25" t="str">
        <f>IF(Competitors!B186=0,"",Competitors!B186)</f>
        <v/>
      </c>
      <c r="C186" s="6" t="str">
        <f>IF($B186="","",(IF(Atempts!C186="","",((HLOOKUP(C$1,'Assist Tables'!$B$1:$AY$2,2,0))-((Atempts!C186-1)*10)))))</f>
        <v/>
      </c>
      <c r="D186" s="6" t="str">
        <f>IF($B186="","",(IF(Atempts!D186="","",((HLOOKUP(D$1,'Assist Tables'!$B$1:$AY$2,2,0))-((Atempts!D186-1)*10)))))</f>
        <v/>
      </c>
      <c r="E186" s="6" t="str">
        <f>IF($B186="","",(IF(Atempts!E186="","",((HLOOKUP(E$1,'Assist Tables'!$B$1:$AY$2,2,0))-((Atempts!E186-1)*10)))))</f>
        <v/>
      </c>
      <c r="F186" s="6" t="str">
        <f>IF($B186="","",(IF(Atempts!F186="","",((HLOOKUP(F$1,'Assist Tables'!$B$1:$AY$2,2,0))-((Atempts!F186-1)*10)))))</f>
        <v/>
      </c>
      <c r="G186" s="6" t="str">
        <f>IF($B186="","",(IF(Atempts!G186="","",((HLOOKUP(G$1,'Assist Tables'!$B$1:$AY$2,2,0))-((Atempts!G186-1)*10)))))</f>
        <v/>
      </c>
      <c r="H186" s="6" t="str">
        <f>IF($B186="","",(IF(Atempts!H186="","",((HLOOKUP(H$1,'Assist Tables'!$B$1:$AY$2,2,0))-((Atempts!H186-1)*10)))))</f>
        <v/>
      </c>
      <c r="I186" s="6" t="str">
        <f>IF($B186="","",(IF(Atempts!I186="","",((HLOOKUP(I$1,'Assist Tables'!$B$1:$AY$2,2,0))-((Atempts!I186-1)*10)))))</f>
        <v/>
      </c>
      <c r="J186" s="6" t="str">
        <f>IF($B186="","",(IF(Atempts!J186="","",((HLOOKUP(J$1,'Assist Tables'!$B$1:$AY$2,2,0))-((Atempts!J186-1)*10)))))</f>
        <v/>
      </c>
      <c r="K186" s="6" t="str">
        <f>IF($B186="","",(IF(Atempts!K186="","",((HLOOKUP(K$1,'Assist Tables'!$B$1:$AY$2,2,0))-((Atempts!K186-1)*10)))))</f>
        <v/>
      </c>
      <c r="L186" s="6" t="str">
        <f>IF($B186="","",(IF(Atempts!L186="","",((HLOOKUP(L$1,'Assist Tables'!$B$1:$AY$2,2,0))-((Atempts!L186-1)*10)))))</f>
        <v/>
      </c>
      <c r="M186" s="6" t="str">
        <f>IF($B186="","",(IF(Atempts!M186="","",((HLOOKUP(M$1,'Assist Tables'!$B$1:$AY$2,2,0))-((Atempts!M186-1)*10)))))</f>
        <v/>
      </c>
      <c r="N186" s="6" t="str">
        <f>IF($B186="","",(IF(Atempts!N186="","",((HLOOKUP(N$1,'Assist Tables'!$B$1:$AY$2,2,0))-((Atempts!N186-1)*10)))))</f>
        <v/>
      </c>
      <c r="O186" s="6" t="str">
        <f>IF($B186="","",(IF(Atempts!O186="","",((HLOOKUP(O$1,'Assist Tables'!$B$1:$AY$2,2,0))-((Atempts!O186-1)*10)))))</f>
        <v/>
      </c>
      <c r="P186" s="6" t="str">
        <f>IF($B186="","",(IF(Atempts!P186="","",((HLOOKUP(P$1,'Assist Tables'!$B$1:$AY$2,2,0))-((Atempts!P186-1)*10)))))</f>
        <v/>
      </c>
      <c r="Q186" s="6" t="str">
        <f>IF($B186="","",(IF(Atempts!Q186="","",((HLOOKUP(Q$1,'Assist Tables'!$B$1:$AY$2,2,0))-((Atempts!Q186-1)*10)))))</f>
        <v/>
      </c>
      <c r="R186" s="6" t="str">
        <f>IF($B186="","",(IF(Atempts!R186="","",((HLOOKUP(R$1,'Assist Tables'!$B$1:$AY$2,2,0))-((Atempts!R186-1)*10)))))</f>
        <v/>
      </c>
      <c r="S186" s="6" t="str">
        <f>IF($B186="","",(IF(Atempts!S186="","",((HLOOKUP(S$1,'Assist Tables'!$B$1:$AY$2,2,0))-((Atempts!S186-1)*10)))))</f>
        <v/>
      </c>
      <c r="T186" s="6" t="str">
        <f>IF($B186="","",(IF(Atempts!T186="","",((HLOOKUP(T$1,'Assist Tables'!$B$1:$AY$2,2,0))-((Atempts!T186-1)*10)))))</f>
        <v/>
      </c>
      <c r="U186" s="6" t="str">
        <f>IF($B186="","",(IF(Atempts!U186="","",((HLOOKUP(U$1,'Assist Tables'!$B$1:$AY$2,2,0))-((Atempts!U186-1)*10)))))</f>
        <v/>
      </c>
      <c r="V186" s="6" t="str">
        <f>IF($B186="","",(IF(Atempts!V186="","",((HLOOKUP(V$1,'Assist Tables'!$B$1:$AY$2,2,0))-((Atempts!V186-1)*10)))))</f>
        <v/>
      </c>
      <c r="W186" s="6" t="str">
        <f>IF($B186="","",(IF(Atempts!W186="","",((HLOOKUP(W$1,'Assist Tables'!$B$1:$AY$2,2,0))-((Atempts!W186-1)*10)))))</f>
        <v/>
      </c>
      <c r="X186" s="6" t="str">
        <f>IF($B186="","",(IF(Atempts!X186="","",((HLOOKUP(X$1,'Assist Tables'!$B$1:$AY$2,2,0))-((Atempts!X186-1)*10)))))</f>
        <v/>
      </c>
      <c r="Y186" s="6" t="str">
        <f>IF($B186="","",(IF(Atempts!Y186="","",((HLOOKUP(Y$1,'Assist Tables'!$B$1:$AY$2,2,0))-((Atempts!Y186-1)*10)))))</f>
        <v/>
      </c>
      <c r="Z186" s="6" t="str">
        <f>IF($B186="","",(IF(Atempts!Z186="","",((HLOOKUP(Z$1,'Assist Tables'!$B$1:$AY$2,2,0))-((Atempts!Z186-1)*10)))))</f>
        <v/>
      </c>
      <c r="AA186" s="6" t="str">
        <f>IF($B186="","",(IF(Atempts!AA186="","",((HLOOKUP(AA$1,'Assist Tables'!$B$1:$AY$2,2,0))-((Atempts!AA186-1)*10)))))</f>
        <v/>
      </c>
      <c r="AB186" s="6" t="str">
        <f>IF($B186="","",(IF(Atempts!AB186="","",((HLOOKUP(AB$1,'Assist Tables'!$B$1:$AY$2,2,0))-((Atempts!AB186-1)*10)))))</f>
        <v/>
      </c>
      <c r="AC186" s="6" t="str">
        <f>IF($B186="","",(IF(Atempts!AC186="","",((HLOOKUP(AC$1,'Assist Tables'!$B$1:$AY$2,2,0))-((Atempts!AC186-1)*10)))))</f>
        <v/>
      </c>
      <c r="AD186" s="6" t="str">
        <f>IF($B186="","",(IF(Atempts!AD186="","",((HLOOKUP(AD$1,'Assist Tables'!$B$1:$AY$2,2,0))-((Atempts!AD186-1)*10)))))</f>
        <v/>
      </c>
      <c r="AE186" s="6" t="str">
        <f>IF($B186="","",(IF(Atempts!AE186="","",((HLOOKUP(AE$1,'Assist Tables'!$B$1:$AY$2,2,0))-((Atempts!AE186-1)*10)))))</f>
        <v/>
      </c>
      <c r="AF186" s="6" t="str">
        <f>IF($B186="","",(IF(Atempts!AF186="","",((HLOOKUP(AF$1,'Assist Tables'!$B$1:$AY$2,2,0))-((Atempts!AF186-1)*10)))))</f>
        <v/>
      </c>
      <c r="AG186" s="6" t="str">
        <f>IF($B186="","",(IF(Atempts!AG186="","",((HLOOKUP(AG$1,'Assist Tables'!$B$1:$AY$2,2,0))-((Atempts!AG186-1)*10)))))</f>
        <v/>
      </c>
      <c r="AH186" s="6" t="str">
        <f>IF($B186="","",(IF(Atempts!AH186="","",((HLOOKUP(AH$1,'Assist Tables'!$B$1:$AY$2,2,0))-((Atempts!AH186-1)*10)))))</f>
        <v/>
      </c>
      <c r="AI186" s="6" t="str">
        <f>IF($B186="","",(IF(Atempts!AI186="","",((HLOOKUP(AI$1,'Assist Tables'!$B$1:$AY$2,2,0))-((Atempts!AI186-1)*10)))))</f>
        <v/>
      </c>
      <c r="AJ186" s="6" t="str">
        <f>IF($B186="","",(IF(Atempts!AJ186="","",((HLOOKUP(AJ$1,'Assist Tables'!$B$1:$AY$2,2,0))-((Atempts!AJ186-1)*10)))))</f>
        <v/>
      </c>
      <c r="AK186" s="6" t="str">
        <f>IF($B186="","",(IF(Atempts!AK186="","",((HLOOKUP(AK$1,'Assist Tables'!$B$1:$AY$2,2,0))-((Atempts!AK186-1)*10)))))</f>
        <v/>
      </c>
      <c r="AL186" s="6" t="str">
        <f>IF($B186="","",(IF(Atempts!AL186="","",((HLOOKUP(AL$1,'Assist Tables'!$B$1:$AY$2,2,0))-((Atempts!AL186-1)*10)))))</f>
        <v/>
      </c>
      <c r="AM186" s="6" t="str">
        <f>IF($B186="","",(IF(Atempts!AM186="","",((HLOOKUP(AM$1,'Assist Tables'!$B$1:$AY$2,2,0))-((Atempts!AM186-1)*10)))))</f>
        <v/>
      </c>
      <c r="AN186" s="6" t="str">
        <f>IF($B186="","",(IF(Atempts!AN186="","",((HLOOKUP(AN$1,'Assist Tables'!$B$1:$AY$2,2,0))-((Atempts!AN186-1)*10)))))</f>
        <v/>
      </c>
      <c r="AO186" s="6" t="str">
        <f>IF($B186="","",(IF(Atempts!AO186="","",((HLOOKUP(AO$1,'Assist Tables'!$B$1:$AY$2,2,0))-((Atempts!AO186-1)*10)))))</f>
        <v/>
      </c>
      <c r="AP186" s="6" t="str">
        <f>IF($B186="","",(IF(Atempts!AP186="","",((HLOOKUP(AP$1,'Assist Tables'!$B$1:$AY$2,2,0))-((Atempts!AP186-1)*10)))))</f>
        <v/>
      </c>
      <c r="AQ186" s="6" t="str">
        <f>IF($B186="","",(IF(Atempts!AQ186="","",((HLOOKUP(AQ$1,'Assist Tables'!$B$1:$AY$2,2,0))-((Atempts!AQ186-1)*10)))))</f>
        <v/>
      </c>
      <c r="AR186" s="6" t="str">
        <f>IF($B186="","",(IF(Atempts!AR186="","",((HLOOKUP(AR$1,'Assist Tables'!$B$1:$AY$2,2,0))-((Atempts!AR186-1)*10)))))</f>
        <v/>
      </c>
      <c r="AS186" s="6" t="str">
        <f>IF($B186="","",(IF(Atempts!AS186="","",((HLOOKUP(AS$1,'Assist Tables'!$B$1:$AY$2,2,0))-((Atempts!AS186-1)*10)))))</f>
        <v/>
      </c>
      <c r="AT186" s="6" t="str">
        <f>IF($B186="","",(IF(Atempts!AT186="","",((HLOOKUP(AT$1,'Assist Tables'!$B$1:$AY$2,2,0))-((Atempts!AT186-1)*10)))))</f>
        <v/>
      </c>
      <c r="AU186" s="6" t="str">
        <f>IF($B186="","",(IF(Atempts!AU186="","",((HLOOKUP(AU$1,'Assist Tables'!$B$1:$AY$2,2,0))-((Atempts!AU186-1)*10)))))</f>
        <v/>
      </c>
      <c r="AV186" s="6" t="str">
        <f>IF($B186="","",(IF(Atempts!AV186="","",((HLOOKUP(AV$1,'Assist Tables'!$B$1:$AY$2,2,0))-((Atempts!AV186-1)*10)))))</f>
        <v/>
      </c>
      <c r="AW186" s="6" t="str">
        <f>IF($B186="","",(IF(Atempts!AW186="","",((HLOOKUP(AW$1,'Assist Tables'!$B$1:$AY$2,2,0))-((Atempts!AW186-1)*10)))))</f>
        <v/>
      </c>
      <c r="AX186" s="6" t="str">
        <f>IF($B186="","",(IF(Atempts!AX186="","",((HLOOKUP(AX$1,'Assist Tables'!$B$1:$AY$2,2,0))-((Atempts!AX186-1)*10)))))</f>
        <v/>
      </c>
      <c r="AY186" s="6" t="str">
        <f>IF($B186="","",(IF(Atempts!AY186="","",((HLOOKUP(AY$1,'Assist Tables'!$B$1:$AY$2,2,0))-((Atempts!AY186-1)*10)))))</f>
        <v/>
      </c>
      <c r="AZ186" s="6" t="str">
        <f>IF($B186="","",(IF(Atempts!AZ186="","",((HLOOKUP(AZ$1,'Assist Tables'!$B$1:$AY$2,2,0))-((Atempts!AZ186-1)*10)))))</f>
        <v/>
      </c>
      <c r="BA186" s="2"/>
    </row>
    <row r="187" spans="1:53" ht="14.25" customHeight="1" x14ac:dyDescent="0.25">
      <c r="A187" s="19" t="str">
        <f>IF(Competitors!A187="","",Competitors!A187)</f>
        <v/>
      </c>
      <c r="B187" s="25" t="str">
        <f>IF(Competitors!B187=0,"",Competitors!B187)</f>
        <v/>
      </c>
      <c r="C187" s="6" t="str">
        <f>IF($B187="","",(IF(Atempts!C187="","",((HLOOKUP(C$1,'Assist Tables'!$B$1:$AY$2,2,0))-((Atempts!C187-1)*10)))))</f>
        <v/>
      </c>
      <c r="D187" s="6" t="str">
        <f>IF($B187="","",(IF(Atempts!D187="","",((HLOOKUP(D$1,'Assist Tables'!$B$1:$AY$2,2,0))-((Atempts!D187-1)*10)))))</f>
        <v/>
      </c>
      <c r="E187" s="6" t="str">
        <f>IF($B187="","",(IF(Atempts!E187="","",((HLOOKUP(E$1,'Assist Tables'!$B$1:$AY$2,2,0))-((Atempts!E187-1)*10)))))</f>
        <v/>
      </c>
      <c r="F187" s="6" t="str">
        <f>IF($B187="","",(IF(Atempts!F187="","",((HLOOKUP(F$1,'Assist Tables'!$B$1:$AY$2,2,0))-((Atempts!F187-1)*10)))))</f>
        <v/>
      </c>
      <c r="G187" s="6" t="str">
        <f>IF($B187="","",(IF(Atempts!G187="","",((HLOOKUP(G$1,'Assist Tables'!$B$1:$AY$2,2,0))-((Atempts!G187-1)*10)))))</f>
        <v/>
      </c>
      <c r="H187" s="6" t="str">
        <f>IF($B187="","",(IF(Atempts!H187="","",((HLOOKUP(H$1,'Assist Tables'!$B$1:$AY$2,2,0))-((Atempts!H187-1)*10)))))</f>
        <v/>
      </c>
      <c r="I187" s="6" t="str">
        <f>IF($B187="","",(IF(Atempts!I187="","",((HLOOKUP(I$1,'Assist Tables'!$B$1:$AY$2,2,0))-((Atempts!I187-1)*10)))))</f>
        <v/>
      </c>
      <c r="J187" s="6" t="str">
        <f>IF($B187="","",(IF(Atempts!J187="","",((HLOOKUP(J$1,'Assist Tables'!$B$1:$AY$2,2,0))-((Atempts!J187-1)*10)))))</f>
        <v/>
      </c>
      <c r="K187" s="6" t="str">
        <f>IF($B187="","",(IF(Atempts!K187="","",((HLOOKUP(K$1,'Assist Tables'!$B$1:$AY$2,2,0))-((Atempts!K187-1)*10)))))</f>
        <v/>
      </c>
      <c r="L187" s="6" t="str">
        <f>IF($B187="","",(IF(Atempts!L187="","",((HLOOKUP(L$1,'Assist Tables'!$B$1:$AY$2,2,0))-((Atempts!L187-1)*10)))))</f>
        <v/>
      </c>
      <c r="M187" s="6" t="str">
        <f>IF($B187="","",(IF(Atempts!M187="","",((HLOOKUP(M$1,'Assist Tables'!$B$1:$AY$2,2,0))-((Atempts!M187-1)*10)))))</f>
        <v/>
      </c>
      <c r="N187" s="6" t="str">
        <f>IF($B187="","",(IF(Atempts!N187="","",((HLOOKUP(N$1,'Assist Tables'!$B$1:$AY$2,2,0))-((Atempts!N187-1)*10)))))</f>
        <v/>
      </c>
      <c r="O187" s="6" t="str">
        <f>IF($B187="","",(IF(Atempts!O187="","",((HLOOKUP(O$1,'Assist Tables'!$B$1:$AY$2,2,0))-((Atempts!O187-1)*10)))))</f>
        <v/>
      </c>
      <c r="P187" s="6" t="str">
        <f>IF($B187="","",(IF(Atempts!P187="","",((HLOOKUP(P$1,'Assist Tables'!$B$1:$AY$2,2,0))-((Atempts!P187-1)*10)))))</f>
        <v/>
      </c>
      <c r="Q187" s="6" t="str">
        <f>IF($B187="","",(IF(Atempts!Q187="","",((HLOOKUP(Q$1,'Assist Tables'!$B$1:$AY$2,2,0))-((Atempts!Q187-1)*10)))))</f>
        <v/>
      </c>
      <c r="R187" s="6" t="str">
        <f>IF($B187="","",(IF(Atempts!R187="","",((HLOOKUP(R$1,'Assist Tables'!$B$1:$AY$2,2,0))-((Atempts!R187-1)*10)))))</f>
        <v/>
      </c>
      <c r="S187" s="6" t="str">
        <f>IF($B187="","",(IF(Atempts!S187="","",((HLOOKUP(S$1,'Assist Tables'!$B$1:$AY$2,2,0))-((Atempts!S187-1)*10)))))</f>
        <v/>
      </c>
      <c r="T187" s="6" t="str">
        <f>IF($B187="","",(IF(Atempts!T187="","",((HLOOKUP(T$1,'Assist Tables'!$B$1:$AY$2,2,0))-((Atempts!T187-1)*10)))))</f>
        <v/>
      </c>
      <c r="U187" s="6" t="str">
        <f>IF($B187="","",(IF(Atempts!U187="","",((HLOOKUP(U$1,'Assist Tables'!$B$1:$AY$2,2,0))-((Atempts!U187-1)*10)))))</f>
        <v/>
      </c>
      <c r="V187" s="6" t="str">
        <f>IF($B187="","",(IF(Atempts!V187="","",((HLOOKUP(V$1,'Assist Tables'!$B$1:$AY$2,2,0))-((Atempts!V187-1)*10)))))</f>
        <v/>
      </c>
      <c r="W187" s="6" t="str">
        <f>IF($B187="","",(IF(Atempts!W187="","",((HLOOKUP(W$1,'Assist Tables'!$B$1:$AY$2,2,0))-((Atempts!W187-1)*10)))))</f>
        <v/>
      </c>
      <c r="X187" s="6" t="str">
        <f>IF($B187="","",(IF(Atempts!X187="","",((HLOOKUP(X$1,'Assist Tables'!$B$1:$AY$2,2,0))-((Atempts!X187-1)*10)))))</f>
        <v/>
      </c>
      <c r="Y187" s="6" t="str">
        <f>IF($B187="","",(IF(Atempts!Y187="","",((HLOOKUP(Y$1,'Assist Tables'!$B$1:$AY$2,2,0))-((Atempts!Y187-1)*10)))))</f>
        <v/>
      </c>
      <c r="Z187" s="6" t="str">
        <f>IF($B187="","",(IF(Atempts!Z187="","",((HLOOKUP(Z$1,'Assist Tables'!$B$1:$AY$2,2,0))-((Atempts!Z187-1)*10)))))</f>
        <v/>
      </c>
      <c r="AA187" s="6" t="str">
        <f>IF($B187="","",(IF(Atempts!AA187="","",((HLOOKUP(AA$1,'Assist Tables'!$B$1:$AY$2,2,0))-((Atempts!AA187-1)*10)))))</f>
        <v/>
      </c>
      <c r="AB187" s="6" t="str">
        <f>IF($B187="","",(IF(Atempts!AB187="","",((HLOOKUP(AB$1,'Assist Tables'!$B$1:$AY$2,2,0))-((Atempts!AB187-1)*10)))))</f>
        <v/>
      </c>
      <c r="AC187" s="6" t="str">
        <f>IF($B187="","",(IF(Atempts!AC187="","",((HLOOKUP(AC$1,'Assist Tables'!$B$1:$AY$2,2,0))-((Atempts!AC187-1)*10)))))</f>
        <v/>
      </c>
      <c r="AD187" s="6" t="str">
        <f>IF($B187="","",(IF(Atempts!AD187="","",((HLOOKUP(AD$1,'Assist Tables'!$B$1:$AY$2,2,0))-((Atempts!AD187-1)*10)))))</f>
        <v/>
      </c>
      <c r="AE187" s="6" t="str">
        <f>IF($B187="","",(IF(Atempts!AE187="","",((HLOOKUP(AE$1,'Assist Tables'!$B$1:$AY$2,2,0))-((Atempts!AE187-1)*10)))))</f>
        <v/>
      </c>
      <c r="AF187" s="6" t="str">
        <f>IF($B187="","",(IF(Atempts!AF187="","",((HLOOKUP(AF$1,'Assist Tables'!$B$1:$AY$2,2,0))-((Atempts!AF187-1)*10)))))</f>
        <v/>
      </c>
      <c r="AG187" s="6" t="str">
        <f>IF($B187="","",(IF(Atempts!AG187="","",((HLOOKUP(AG$1,'Assist Tables'!$B$1:$AY$2,2,0))-((Atempts!AG187-1)*10)))))</f>
        <v/>
      </c>
      <c r="AH187" s="6" t="str">
        <f>IF($B187="","",(IF(Atempts!AH187="","",((HLOOKUP(AH$1,'Assist Tables'!$B$1:$AY$2,2,0))-((Atempts!AH187-1)*10)))))</f>
        <v/>
      </c>
      <c r="AI187" s="6" t="str">
        <f>IF($B187="","",(IF(Atempts!AI187="","",((HLOOKUP(AI$1,'Assist Tables'!$B$1:$AY$2,2,0))-((Atempts!AI187-1)*10)))))</f>
        <v/>
      </c>
      <c r="AJ187" s="6" t="str">
        <f>IF($B187="","",(IF(Atempts!AJ187="","",((HLOOKUP(AJ$1,'Assist Tables'!$B$1:$AY$2,2,0))-((Atempts!AJ187-1)*10)))))</f>
        <v/>
      </c>
      <c r="AK187" s="6" t="str">
        <f>IF($B187="","",(IF(Atempts!AK187="","",((HLOOKUP(AK$1,'Assist Tables'!$B$1:$AY$2,2,0))-((Atempts!AK187-1)*10)))))</f>
        <v/>
      </c>
      <c r="AL187" s="6" t="str">
        <f>IF($B187="","",(IF(Atempts!AL187="","",((HLOOKUP(AL$1,'Assist Tables'!$B$1:$AY$2,2,0))-((Atempts!AL187-1)*10)))))</f>
        <v/>
      </c>
      <c r="AM187" s="6" t="str">
        <f>IF($B187="","",(IF(Atempts!AM187="","",((HLOOKUP(AM$1,'Assist Tables'!$B$1:$AY$2,2,0))-((Atempts!AM187-1)*10)))))</f>
        <v/>
      </c>
      <c r="AN187" s="6" t="str">
        <f>IF($B187="","",(IF(Atempts!AN187="","",((HLOOKUP(AN$1,'Assist Tables'!$B$1:$AY$2,2,0))-((Atempts!AN187-1)*10)))))</f>
        <v/>
      </c>
      <c r="AO187" s="6" t="str">
        <f>IF($B187="","",(IF(Atempts!AO187="","",((HLOOKUP(AO$1,'Assist Tables'!$B$1:$AY$2,2,0))-((Atempts!AO187-1)*10)))))</f>
        <v/>
      </c>
      <c r="AP187" s="6" t="str">
        <f>IF($B187="","",(IF(Atempts!AP187="","",((HLOOKUP(AP$1,'Assist Tables'!$B$1:$AY$2,2,0))-((Atempts!AP187-1)*10)))))</f>
        <v/>
      </c>
      <c r="AQ187" s="6" t="str">
        <f>IF($B187="","",(IF(Atempts!AQ187="","",((HLOOKUP(AQ$1,'Assist Tables'!$B$1:$AY$2,2,0))-((Atempts!AQ187-1)*10)))))</f>
        <v/>
      </c>
      <c r="AR187" s="6" t="str">
        <f>IF($B187="","",(IF(Atempts!AR187="","",((HLOOKUP(AR$1,'Assist Tables'!$B$1:$AY$2,2,0))-((Atempts!AR187-1)*10)))))</f>
        <v/>
      </c>
      <c r="AS187" s="6" t="str">
        <f>IF($B187="","",(IF(Atempts!AS187="","",((HLOOKUP(AS$1,'Assist Tables'!$B$1:$AY$2,2,0))-((Atempts!AS187-1)*10)))))</f>
        <v/>
      </c>
      <c r="AT187" s="6" t="str">
        <f>IF($B187="","",(IF(Atempts!AT187="","",((HLOOKUP(AT$1,'Assist Tables'!$B$1:$AY$2,2,0))-((Atempts!AT187-1)*10)))))</f>
        <v/>
      </c>
      <c r="AU187" s="6" t="str">
        <f>IF($B187="","",(IF(Atempts!AU187="","",((HLOOKUP(AU$1,'Assist Tables'!$B$1:$AY$2,2,0))-((Atempts!AU187-1)*10)))))</f>
        <v/>
      </c>
      <c r="AV187" s="6" t="str">
        <f>IF($B187="","",(IF(Atempts!AV187="","",((HLOOKUP(AV$1,'Assist Tables'!$B$1:$AY$2,2,0))-((Atempts!AV187-1)*10)))))</f>
        <v/>
      </c>
      <c r="AW187" s="6" t="str">
        <f>IF($B187="","",(IF(Atempts!AW187="","",((HLOOKUP(AW$1,'Assist Tables'!$B$1:$AY$2,2,0))-((Atempts!AW187-1)*10)))))</f>
        <v/>
      </c>
      <c r="AX187" s="6" t="str">
        <f>IF($B187="","",(IF(Atempts!AX187="","",((HLOOKUP(AX$1,'Assist Tables'!$B$1:$AY$2,2,0))-((Atempts!AX187-1)*10)))))</f>
        <v/>
      </c>
      <c r="AY187" s="6" t="str">
        <f>IF($B187="","",(IF(Atempts!AY187="","",((HLOOKUP(AY$1,'Assist Tables'!$B$1:$AY$2,2,0))-((Atempts!AY187-1)*10)))))</f>
        <v/>
      </c>
      <c r="AZ187" s="6" t="str">
        <f>IF($B187="","",(IF(Atempts!AZ187="","",((HLOOKUP(AZ$1,'Assist Tables'!$B$1:$AY$2,2,0))-((Atempts!AZ187-1)*10)))))</f>
        <v/>
      </c>
      <c r="BA187" s="2"/>
    </row>
    <row r="188" spans="1:53" ht="14.25" customHeight="1" x14ac:dyDescent="0.25">
      <c r="A188" s="19" t="str">
        <f>IF(Competitors!A188="","",Competitors!A188)</f>
        <v/>
      </c>
      <c r="B188" s="25" t="str">
        <f>IF(Competitors!B188=0,"",Competitors!B188)</f>
        <v/>
      </c>
      <c r="C188" s="6" t="str">
        <f>IF($B188="","",(IF(Atempts!C188="","",((HLOOKUP(C$1,'Assist Tables'!$B$1:$AY$2,2,0))-((Atempts!C188-1)*10)))))</f>
        <v/>
      </c>
      <c r="D188" s="6" t="str">
        <f>IF($B188="","",(IF(Atempts!D188="","",((HLOOKUP(D$1,'Assist Tables'!$B$1:$AY$2,2,0))-((Atempts!D188-1)*10)))))</f>
        <v/>
      </c>
      <c r="E188" s="6" t="str">
        <f>IF($B188="","",(IF(Atempts!E188="","",((HLOOKUP(E$1,'Assist Tables'!$B$1:$AY$2,2,0))-((Atempts!E188-1)*10)))))</f>
        <v/>
      </c>
      <c r="F188" s="6" t="str">
        <f>IF($B188="","",(IF(Atempts!F188="","",((HLOOKUP(F$1,'Assist Tables'!$B$1:$AY$2,2,0))-((Atempts!F188-1)*10)))))</f>
        <v/>
      </c>
      <c r="G188" s="6" t="str">
        <f>IF($B188="","",(IF(Atempts!G188="","",((HLOOKUP(G$1,'Assist Tables'!$B$1:$AY$2,2,0))-((Atempts!G188-1)*10)))))</f>
        <v/>
      </c>
      <c r="H188" s="6" t="str">
        <f>IF($B188="","",(IF(Atempts!H188="","",((HLOOKUP(H$1,'Assist Tables'!$B$1:$AY$2,2,0))-((Atempts!H188-1)*10)))))</f>
        <v/>
      </c>
      <c r="I188" s="6" t="str">
        <f>IF($B188="","",(IF(Atempts!I188="","",((HLOOKUP(I$1,'Assist Tables'!$B$1:$AY$2,2,0))-((Atempts!I188-1)*10)))))</f>
        <v/>
      </c>
      <c r="J188" s="6" t="str">
        <f>IF($B188="","",(IF(Atempts!J188="","",((HLOOKUP(J$1,'Assist Tables'!$B$1:$AY$2,2,0))-((Atempts!J188-1)*10)))))</f>
        <v/>
      </c>
      <c r="K188" s="6" t="str">
        <f>IF($B188="","",(IF(Atempts!K188="","",((HLOOKUP(K$1,'Assist Tables'!$B$1:$AY$2,2,0))-((Atempts!K188-1)*10)))))</f>
        <v/>
      </c>
      <c r="L188" s="6" t="str">
        <f>IF($B188="","",(IF(Atempts!L188="","",((HLOOKUP(L$1,'Assist Tables'!$B$1:$AY$2,2,0))-((Atempts!L188-1)*10)))))</f>
        <v/>
      </c>
      <c r="M188" s="6" t="str">
        <f>IF($B188="","",(IF(Atempts!M188="","",((HLOOKUP(M$1,'Assist Tables'!$B$1:$AY$2,2,0))-((Atempts!M188-1)*10)))))</f>
        <v/>
      </c>
      <c r="N188" s="6" t="str">
        <f>IF($B188="","",(IF(Atempts!N188="","",((HLOOKUP(N$1,'Assist Tables'!$B$1:$AY$2,2,0))-((Atempts!N188-1)*10)))))</f>
        <v/>
      </c>
      <c r="O188" s="6" t="str">
        <f>IF($B188="","",(IF(Atempts!O188="","",((HLOOKUP(O$1,'Assist Tables'!$B$1:$AY$2,2,0))-((Atempts!O188-1)*10)))))</f>
        <v/>
      </c>
      <c r="P188" s="6" t="str">
        <f>IF($B188="","",(IF(Atempts!P188="","",((HLOOKUP(P$1,'Assist Tables'!$B$1:$AY$2,2,0))-((Atempts!P188-1)*10)))))</f>
        <v/>
      </c>
      <c r="Q188" s="6" t="str">
        <f>IF($B188="","",(IF(Atempts!Q188="","",((HLOOKUP(Q$1,'Assist Tables'!$B$1:$AY$2,2,0))-((Atempts!Q188-1)*10)))))</f>
        <v/>
      </c>
      <c r="R188" s="6" t="str">
        <f>IF($B188="","",(IF(Atempts!R188="","",((HLOOKUP(R$1,'Assist Tables'!$B$1:$AY$2,2,0))-((Atempts!R188-1)*10)))))</f>
        <v/>
      </c>
      <c r="S188" s="6" t="str">
        <f>IF($B188="","",(IF(Atempts!S188="","",((HLOOKUP(S$1,'Assist Tables'!$B$1:$AY$2,2,0))-((Atempts!S188-1)*10)))))</f>
        <v/>
      </c>
      <c r="T188" s="6" t="str">
        <f>IF($B188="","",(IF(Atempts!T188="","",((HLOOKUP(T$1,'Assist Tables'!$B$1:$AY$2,2,0))-((Atempts!T188-1)*10)))))</f>
        <v/>
      </c>
      <c r="U188" s="6" t="str">
        <f>IF($B188="","",(IF(Atempts!U188="","",((HLOOKUP(U$1,'Assist Tables'!$B$1:$AY$2,2,0))-((Atempts!U188-1)*10)))))</f>
        <v/>
      </c>
      <c r="V188" s="6" t="str">
        <f>IF($B188="","",(IF(Atempts!V188="","",((HLOOKUP(V$1,'Assist Tables'!$B$1:$AY$2,2,0))-((Atempts!V188-1)*10)))))</f>
        <v/>
      </c>
      <c r="W188" s="6" t="str">
        <f>IF($B188="","",(IF(Atempts!W188="","",((HLOOKUP(W$1,'Assist Tables'!$B$1:$AY$2,2,0))-((Atempts!W188-1)*10)))))</f>
        <v/>
      </c>
      <c r="X188" s="6" t="str">
        <f>IF($B188="","",(IF(Atempts!X188="","",((HLOOKUP(X$1,'Assist Tables'!$B$1:$AY$2,2,0))-((Atempts!X188-1)*10)))))</f>
        <v/>
      </c>
      <c r="Y188" s="6" t="str">
        <f>IF($B188="","",(IF(Atempts!Y188="","",((HLOOKUP(Y$1,'Assist Tables'!$B$1:$AY$2,2,0))-((Atempts!Y188-1)*10)))))</f>
        <v/>
      </c>
      <c r="Z188" s="6" t="str">
        <f>IF($B188="","",(IF(Atempts!Z188="","",((HLOOKUP(Z$1,'Assist Tables'!$B$1:$AY$2,2,0))-((Atempts!Z188-1)*10)))))</f>
        <v/>
      </c>
      <c r="AA188" s="6" t="str">
        <f>IF($B188="","",(IF(Atempts!AA188="","",((HLOOKUP(AA$1,'Assist Tables'!$B$1:$AY$2,2,0))-((Atempts!AA188-1)*10)))))</f>
        <v/>
      </c>
      <c r="AB188" s="6" t="str">
        <f>IF($B188="","",(IF(Atempts!AB188="","",((HLOOKUP(AB$1,'Assist Tables'!$B$1:$AY$2,2,0))-((Atempts!AB188-1)*10)))))</f>
        <v/>
      </c>
      <c r="AC188" s="6" t="str">
        <f>IF($B188="","",(IF(Atempts!AC188="","",((HLOOKUP(AC$1,'Assist Tables'!$B$1:$AY$2,2,0))-((Atempts!AC188-1)*10)))))</f>
        <v/>
      </c>
      <c r="AD188" s="6" t="str">
        <f>IF($B188="","",(IF(Atempts!AD188="","",((HLOOKUP(AD$1,'Assist Tables'!$B$1:$AY$2,2,0))-((Atempts!AD188-1)*10)))))</f>
        <v/>
      </c>
      <c r="AE188" s="6" t="str">
        <f>IF($B188="","",(IF(Atempts!AE188="","",((HLOOKUP(AE$1,'Assist Tables'!$B$1:$AY$2,2,0))-((Atempts!AE188-1)*10)))))</f>
        <v/>
      </c>
      <c r="AF188" s="6" t="str">
        <f>IF($B188="","",(IF(Atempts!AF188="","",((HLOOKUP(AF$1,'Assist Tables'!$B$1:$AY$2,2,0))-((Atempts!AF188-1)*10)))))</f>
        <v/>
      </c>
      <c r="AG188" s="6" t="str">
        <f>IF($B188="","",(IF(Atempts!AG188="","",((HLOOKUP(AG$1,'Assist Tables'!$B$1:$AY$2,2,0))-((Atempts!AG188-1)*10)))))</f>
        <v/>
      </c>
      <c r="AH188" s="6" t="str">
        <f>IF($B188="","",(IF(Atempts!AH188="","",((HLOOKUP(AH$1,'Assist Tables'!$B$1:$AY$2,2,0))-((Atempts!AH188-1)*10)))))</f>
        <v/>
      </c>
      <c r="AI188" s="6" t="str">
        <f>IF($B188="","",(IF(Atempts!AI188="","",((HLOOKUP(AI$1,'Assist Tables'!$B$1:$AY$2,2,0))-((Atempts!AI188-1)*10)))))</f>
        <v/>
      </c>
      <c r="AJ188" s="6" t="str">
        <f>IF($B188="","",(IF(Atempts!AJ188="","",((HLOOKUP(AJ$1,'Assist Tables'!$B$1:$AY$2,2,0))-((Atempts!AJ188-1)*10)))))</f>
        <v/>
      </c>
      <c r="AK188" s="6" t="str">
        <f>IF($B188="","",(IF(Atempts!AK188="","",((HLOOKUP(AK$1,'Assist Tables'!$B$1:$AY$2,2,0))-((Atempts!AK188-1)*10)))))</f>
        <v/>
      </c>
      <c r="AL188" s="6" t="str">
        <f>IF($B188="","",(IF(Atempts!AL188="","",((HLOOKUP(AL$1,'Assist Tables'!$B$1:$AY$2,2,0))-((Atempts!AL188-1)*10)))))</f>
        <v/>
      </c>
      <c r="AM188" s="6" t="str">
        <f>IF($B188="","",(IF(Atempts!AM188="","",((HLOOKUP(AM$1,'Assist Tables'!$B$1:$AY$2,2,0))-((Atempts!AM188-1)*10)))))</f>
        <v/>
      </c>
      <c r="AN188" s="6" t="str">
        <f>IF($B188="","",(IF(Atempts!AN188="","",((HLOOKUP(AN$1,'Assist Tables'!$B$1:$AY$2,2,0))-((Atempts!AN188-1)*10)))))</f>
        <v/>
      </c>
      <c r="AO188" s="6" t="str">
        <f>IF($B188="","",(IF(Atempts!AO188="","",((HLOOKUP(AO$1,'Assist Tables'!$B$1:$AY$2,2,0))-((Atempts!AO188-1)*10)))))</f>
        <v/>
      </c>
      <c r="AP188" s="6" t="str">
        <f>IF($B188="","",(IF(Atempts!AP188="","",((HLOOKUP(AP$1,'Assist Tables'!$B$1:$AY$2,2,0))-((Atempts!AP188-1)*10)))))</f>
        <v/>
      </c>
      <c r="AQ188" s="6" t="str">
        <f>IF($B188="","",(IF(Atempts!AQ188="","",((HLOOKUP(AQ$1,'Assist Tables'!$B$1:$AY$2,2,0))-((Atempts!AQ188-1)*10)))))</f>
        <v/>
      </c>
      <c r="AR188" s="6" t="str">
        <f>IF($B188="","",(IF(Atempts!AR188="","",((HLOOKUP(AR$1,'Assist Tables'!$B$1:$AY$2,2,0))-((Atempts!AR188-1)*10)))))</f>
        <v/>
      </c>
      <c r="AS188" s="6" t="str">
        <f>IF($B188="","",(IF(Atempts!AS188="","",((HLOOKUP(AS$1,'Assist Tables'!$B$1:$AY$2,2,0))-((Atempts!AS188-1)*10)))))</f>
        <v/>
      </c>
      <c r="AT188" s="6" t="str">
        <f>IF($B188="","",(IF(Atempts!AT188="","",((HLOOKUP(AT$1,'Assist Tables'!$B$1:$AY$2,2,0))-((Atempts!AT188-1)*10)))))</f>
        <v/>
      </c>
      <c r="AU188" s="6" t="str">
        <f>IF($B188="","",(IF(Atempts!AU188="","",((HLOOKUP(AU$1,'Assist Tables'!$B$1:$AY$2,2,0))-((Atempts!AU188-1)*10)))))</f>
        <v/>
      </c>
      <c r="AV188" s="6" t="str">
        <f>IF($B188="","",(IF(Atempts!AV188="","",((HLOOKUP(AV$1,'Assist Tables'!$B$1:$AY$2,2,0))-((Atempts!AV188-1)*10)))))</f>
        <v/>
      </c>
      <c r="AW188" s="6" t="str">
        <f>IF($B188="","",(IF(Atempts!AW188="","",((HLOOKUP(AW$1,'Assist Tables'!$B$1:$AY$2,2,0))-((Atempts!AW188-1)*10)))))</f>
        <v/>
      </c>
      <c r="AX188" s="6" t="str">
        <f>IF($B188="","",(IF(Atempts!AX188="","",((HLOOKUP(AX$1,'Assist Tables'!$B$1:$AY$2,2,0))-((Atempts!AX188-1)*10)))))</f>
        <v/>
      </c>
      <c r="AY188" s="6" t="str">
        <f>IF($B188="","",(IF(Atempts!AY188="","",((HLOOKUP(AY$1,'Assist Tables'!$B$1:$AY$2,2,0))-((Atempts!AY188-1)*10)))))</f>
        <v/>
      </c>
      <c r="AZ188" s="6" t="str">
        <f>IF($B188="","",(IF(Atempts!AZ188="","",((HLOOKUP(AZ$1,'Assist Tables'!$B$1:$AY$2,2,0))-((Atempts!AZ188-1)*10)))))</f>
        <v/>
      </c>
      <c r="BA188" s="2"/>
    </row>
    <row r="189" spans="1:53" ht="14.25" customHeight="1" x14ac:dyDescent="0.25">
      <c r="A189" s="19" t="str">
        <f>IF(Competitors!A189="","",Competitors!A189)</f>
        <v/>
      </c>
      <c r="B189" s="25" t="str">
        <f>IF(Competitors!B189=0,"",Competitors!B189)</f>
        <v/>
      </c>
      <c r="C189" s="6" t="str">
        <f>IF($B189="","",(IF(Atempts!C189="","",((HLOOKUP(C$1,'Assist Tables'!$B$1:$AY$2,2,0))-((Atempts!C189-1)*10)))))</f>
        <v/>
      </c>
      <c r="D189" s="6" t="str">
        <f>IF($B189="","",(IF(Atempts!D189="","",((HLOOKUP(D$1,'Assist Tables'!$B$1:$AY$2,2,0))-((Atempts!D189-1)*10)))))</f>
        <v/>
      </c>
      <c r="E189" s="6" t="str">
        <f>IF($B189="","",(IF(Atempts!E189="","",((HLOOKUP(E$1,'Assist Tables'!$B$1:$AY$2,2,0))-((Atempts!E189-1)*10)))))</f>
        <v/>
      </c>
      <c r="F189" s="6" t="str">
        <f>IF($B189="","",(IF(Atempts!F189="","",((HLOOKUP(F$1,'Assist Tables'!$B$1:$AY$2,2,0))-((Atempts!F189-1)*10)))))</f>
        <v/>
      </c>
      <c r="G189" s="6" t="str">
        <f>IF($B189="","",(IF(Atempts!G189="","",((HLOOKUP(G$1,'Assist Tables'!$B$1:$AY$2,2,0))-((Atempts!G189-1)*10)))))</f>
        <v/>
      </c>
      <c r="H189" s="6" t="str">
        <f>IF($B189="","",(IF(Atempts!H189="","",((HLOOKUP(H$1,'Assist Tables'!$B$1:$AY$2,2,0))-((Atempts!H189-1)*10)))))</f>
        <v/>
      </c>
      <c r="I189" s="6" t="str">
        <f>IF($B189="","",(IF(Atempts!I189="","",((HLOOKUP(I$1,'Assist Tables'!$B$1:$AY$2,2,0))-((Atempts!I189-1)*10)))))</f>
        <v/>
      </c>
      <c r="J189" s="6" t="str">
        <f>IF($B189="","",(IF(Atempts!J189="","",((HLOOKUP(J$1,'Assist Tables'!$B$1:$AY$2,2,0))-((Atempts!J189-1)*10)))))</f>
        <v/>
      </c>
      <c r="K189" s="6" t="str">
        <f>IF($B189="","",(IF(Atempts!K189="","",((HLOOKUP(K$1,'Assist Tables'!$B$1:$AY$2,2,0))-((Atempts!K189-1)*10)))))</f>
        <v/>
      </c>
      <c r="L189" s="6" t="str">
        <f>IF($B189="","",(IF(Atempts!L189="","",((HLOOKUP(L$1,'Assist Tables'!$B$1:$AY$2,2,0))-((Atempts!L189-1)*10)))))</f>
        <v/>
      </c>
      <c r="M189" s="6" t="str">
        <f>IF($B189="","",(IF(Atempts!M189="","",((HLOOKUP(M$1,'Assist Tables'!$B$1:$AY$2,2,0))-((Atempts!M189-1)*10)))))</f>
        <v/>
      </c>
      <c r="N189" s="6" t="str">
        <f>IF($B189="","",(IF(Atempts!N189="","",((HLOOKUP(N$1,'Assist Tables'!$B$1:$AY$2,2,0))-((Atempts!N189-1)*10)))))</f>
        <v/>
      </c>
      <c r="O189" s="6" t="str">
        <f>IF($B189="","",(IF(Atempts!O189="","",((HLOOKUP(O$1,'Assist Tables'!$B$1:$AY$2,2,0))-((Atempts!O189-1)*10)))))</f>
        <v/>
      </c>
      <c r="P189" s="6" t="str">
        <f>IF($B189="","",(IF(Atempts!P189="","",((HLOOKUP(P$1,'Assist Tables'!$B$1:$AY$2,2,0))-((Atempts!P189-1)*10)))))</f>
        <v/>
      </c>
      <c r="Q189" s="6" t="str">
        <f>IF($B189="","",(IF(Atempts!Q189="","",((HLOOKUP(Q$1,'Assist Tables'!$B$1:$AY$2,2,0))-((Atempts!Q189-1)*10)))))</f>
        <v/>
      </c>
      <c r="R189" s="6" t="str">
        <f>IF($B189="","",(IF(Atempts!R189="","",((HLOOKUP(R$1,'Assist Tables'!$B$1:$AY$2,2,0))-((Atempts!R189-1)*10)))))</f>
        <v/>
      </c>
      <c r="S189" s="6" t="str">
        <f>IF($B189="","",(IF(Atempts!S189="","",((HLOOKUP(S$1,'Assist Tables'!$B$1:$AY$2,2,0))-((Atempts!S189-1)*10)))))</f>
        <v/>
      </c>
      <c r="T189" s="6" t="str">
        <f>IF($B189="","",(IF(Atempts!T189="","",((HLOOKUP(T$1,'Assist Tables'!$B$1:$AY$2,2,0))-((Atempts!T189-1)*10)))))</f>
        <v/>
      </c>
      <c r="U189" s="6" t="str">
        <f>IF($B189="","",(IF(Atempts!U189="","",((HLOOKUP(U$1,'Assist Tables'!$B$1:$AY$2,2,0))-((Atempts!U189-1)*10)))))</f>
        <v/>
      </c>
      <c r="V189" s="6" t="str">
        <f>IF($B189="","",(IF(Atempts!V189="","",((HLOOKUP(V$1,'Assist Tables'!$B$1:$AY$2,2,0))-((Atempts!V189-1)*10)))))</f>
        <v/>
      </c>
      <c r="W189" s="6" t="str">
        <f>IF($B189="","",(IF(Atempts!W189="","",((HLOOKUP(W$1,'Assist Tables'!$B$1:$AY$2,2,0))-((Atempts!W189-1)*10)))))</f>
        <v/>
      </c>
      <c r="X189" s="6" t="str">
        <f>IF($B189="","",(IF(Atempts!X189="","",((HLOOKUP(X$1,'Assist Tables'!$B$1:$AY$2,2,0))-((Atempts!X189-1)*10)))))</f>
        <v/>
      </c>
      <c r="Y189" s="6" t="str">
        <f>IF($B189="","",(IF(Atempts!Y189="","",((HLOOKUP(Y$1,'Assist Tables'!$B$1:$AY$2,2,0))-((Atempts!Y189-1)*10)))))</f>
        <v/>
      </c>
      <c r="Z189" s="6" t="str">
        <f>IF($B189="","",(IF(Atempts!Z189="","",((HLOOKUP(Z$1,'Assist Tables'!$B$1:$AY$2,2,0))-((Atempts!Z189-1)*10)))))</f>
        <v/>
      </c>
      <c r="AA189" s="6" t="str">
        <f>IF($B189="","",(IF(Atempts!AA189="","",((HLOOKUP(AA$1,'Assist Tables'!$B$1:$AY$2,2,0))-((Atempts!AA189-1)*10)))))</f>
        <v/>
      </c>
      <c r="AB189" s="6" t="str">
        <f>IF($B189="","",(IF(Atempts!AB189="","",((HLOOKUP(AB$1,'Assist Tables'!$B$1:$AY$2,2,0))-((Atempts!AB189-1)*10)))))</f>
        <v/>
      </c>
      <c r="AC189" s="6" t="str">
        <f>IF($B189="","",(IF(Atempts!AC189="","",((HLOOKUP(AC$1,'Assist Tables'!$B$1:$AY$2,2,0))-((Atempts!AC189-1)*10)))))</f>
        <v/>
      </c>
      <c r="AD189" s="6" t="str">
        <f>IF($B189="","",(IF(Atempts!AD189="","",((HLOOKUP(AD$1,'Assist Tables'!$B$1:$AY$2,2,0))-((Atempts!AD189-1)*10)))))</f>
        <v/>
      </c>
      <c r="AE189" s="6" t="str">
        <f>IF($B189="","",(IF(Atempts!AE189="","",((HLOOKUP(AE$1,'Assist Tables'!$B$1:$AY$2,2,0))-((Atempts!AE189-1)*10)))))</f>
        <v/>
      </c>
      <c r="AF189" s="6" t="str">
        <f>IF($B189="","",(IF(Atempts!AF189="","",((HLOOKUP(AF$1,'Assist Tables'!$B$1:$AY$2,2,0))-((Atempts!AF189-1)*10)))))</f>
        <v/>
      </c>
      <c r="AG189" s="6" t="str">
        <f>IF($B189="","",(IF(Atempts!AG189="","",((HLOOKUP(AG$1,'Assist Tables'!$B$1:$AY$2,2,0))-((Atempts!AG189-1)*10)))))</f>
        <v/>
      </c>
      <c r="AH189" s="6" t="str">
        <f>IF($B189="","",(IF(Atempts!AH189="","",((HLOOKUP(AH$1,'Assist Tables'!$B$1:$AY$2,2,0))-((Atempts!AH189-1)*10)))))</f>
        <v/>
      </c>
      <c r="AI189" s="6" t="str">
        <f>IF($B189="","",(IF(Atempts!AI189="","",((HLOOKUP(AI$1,'Assist Tables'!$B$1:$AY$2,2,0))-((Atempts!AI189-1)*10)))))</f>
        <v/>
      </c>
      <c r="AJ189" s="6" t="str">
        <f>IF($B189="","",(IF(Atempts!AJ189="","",((HLOOKUP(AJ$1,'Assist Tables'!$B$1:$AY$2,2,0))-((Atempts!AJ189-1)*10)))))</f>
        <v/>
      </c>
      <c r="AK189" s="6" t="str">
        <f>IF($B189="","",(IF(Atempts!AK189="","",((HLOOKUP(AK$1,'Assist Tables'!$B$1:$AY$2,2,0))-((Atempts!AK189-1)*10)))))</f>
        <v/>
      </c>
      <c r="AL189" s="6" t="str">
        <f>IF($B189="","",(IF(Atempts!AL189="","",((HLOOKUP(AL$1,'Assist Tables'!$B$1:$AY$2,2,0))-((Atempts!AL189-1)*10)))))</f>
        <v/>
      </c>
      <c r="AM189" s="6" t="str">
        <f>IF($B189="","",(IF(Atempts!AM189="","",((HLOOKUP(AM$1,'Assist Tables'!$B$1:$AY$2,2,0))-((Atempts!AM189-1)*10)))))</f>
        <v/>
      </c>
      <c r="AN189" s="6" t="str">
        <f>IF($B189="","",(IF(Atempts!AN189="","",((HLOOKUP(AN$1,'Assist Tables'!$B$1:$AY$2,2,0))-((Atempts!AN189-1)*10)))))</f>
        <v/>
      </c>
      <c r="AO189" s="6" t="str">
        <f>IF($B189="","",(IF(Atempts!AO189="","",((HLOOKUP(AO$1,'Assist Tables'!$B$1:$AY$2,2,0))-((Atempts!AO189-1)*10)))))</f>
        <v/>
      </c>
      <c r="AP189" s="6" t="str">
        <f>IF($B189="","",(IF(Atempts!AP189="","",((HLOOKUP(AP$1,'Assist Tables'!$B$1:$AY$2,2,0))-((Atempts!AP189-1)*10)))))</f>
        <v/>
      </c>
      <c r="AQ189" s="6" t="str">
        <f>IF($B189="","",(IF(Atempts!AQ189="","",((HLOOKUP(AQ$1,'Assist Tables'!$B$1:$AY$2,2,0))-((Atempts!AQ189-1)*10)))))</f>
        <v/>
      </c>
      <c r="AR189" s="6" t="str">
        <f>IF($B189="","",(IF(Atempts!AR189="","",((HLOOKUP(AR$1,'Assist Tables'!$B$1:$AY$2,2,0))-((Atempts!AR189-1)*10)))))</f>
        <v/>
      </c>
      <c r="AS189" s="6" t="str">
        <f>IF($B189="","",(IF(Atempts!AS189="","",((HLOOKUP(AS$1,'Assist Tables'!$B$1:$AY$2,2,0))-((Atempts!AS189-1)*10)))))</f>
        <v/>
      </c>
      <c r="AT189" s="6" t="str">
        <f>IF($B189="","",(IF(Atempts!AT189="","",((HLOOKUP(AT$1,'Assist Tables'!$B$1:$AY$2,2,0))-((Atempts!AT189-1)*10)))))</f>
        <v/>
      </c>
      <c r="AU189" s="6" t="str">
        <f>IF($B189="","",(IF(Atempts!AU189="","",((HLOOKUP(AU$1,'Assist Tables'!$B$1:$AY$2,2,0))-((Atempts!AU189-1)*10)))))</f>
        <v/>
      </c>
      <c r="AV189" s="6" t="str">
        <f>IF($B189="","",(IF(Atempts!AV189="","",((HLOOKUP(AV$1,'Assist Tables'!$B$1:$AY$2,2,0))-((Atempts!AV189-1)*10)))))</f>
        <v/>
      </c>
      <c r="AW189" s="6" t="str">
        <f>IF($B189="","",(IF(Atempts!AW189="","",((HLOOKUP(AW$1,'Assist Tables'!$B$1:$AY$2,2,0))-((Atempts!AW189-1)*10)))))</f>
        <v/>
      </c>
      <c r="AX189" s="6" t="str">
        <f>IF($B189="","",(IF(Atempts!AX189="","",((HLOOKUP(AX$1,'Assist Tables'!$B$1:$AY$2,2,0))-((Atempts!AX189-1)*10)))))</f>
        <v/>
      </c>
      <c r="AY189" s="6" t="str">
        <f>IF($B189="","",(IF(Atempts!AY189="","",((HLOOKUP(AY$1,'Assist Tables'!$B$1:$AY$2,2,0))-((Atempts!AY189-1)*10)))))</f>
        <v/>
      </c>
      <c r="AZ189" s="6" t="str">
        <f>IF($B189="","",(IF(Atempts!AZ189="","",((HLOOKUP(AZ$1,'Assist Tables'!$B$1:$AY$2,2,0))-((Atempts!AZ189-1)*10)))))</f>
        <v/>
      </c>
      <c r="BA189" s="2"/>
    </row>
    <row r="190" spans="1:53" ht="14.25" customHeight="1" x14ac:dyDescent="0.25">
      <c r="A190" s="19" t="str">
        <f>IF(Competitors!A190="","",Competitors!A190)</f>
        <v/>
      </c>
      <c r="B190" s="25" t="str">
        <f>IF(Competitors!B190=0,"",Competitors!B190)</f>
        <v/>
      </c>
      <c r="C190" s="6" t="str">
        <f>IF($B190="","",(IF(Atempts!C190="","",((HLOOKUP(C$1,'Assist Tables'!$B$1:$AY$2,2,0))-((Atempts!C190-1)*10)))))</f>
        <v/>
      </c>
      <c r="D190" s="6" t="str">
        <f>IF($B190="","",(IF(Atempts!D190="","",((HLOOKUP(D$1,'Assist Tables'!$B$1:$AY$2,2,0))-((Atempts!D190-1)*10)))))</f>
        <v/>
      </c>
      <c r="E190" s="6" t="str">
        <f>IF($B190="","",(IF(Atempts!E190="","",((HLOOKUP(E$1,'Assist Tables'!$B$1:$AY$2,2,0))-((Atempts!E190-1)*10)))))</f>
        <v/>
      </c>
      <c r="F190" s="6" t="str">
        <f>IF($B190="","",(IF(Atempts!F190="","",((HLOOKUP(F$1,'Assist Tables'!$B$1:$AY$2,2,0))-((Atempts!F190-1)*10)))))</f>
        <v/>
      </c>
      <c r="G190" s="6" t="str">
        <f>IF($B190="","",(IF(Atempts!G190="","",((HLOOKUP(G$1,'Assist Tables'!$B$1:$AY$2,2,0))-((Atempts!G190-1)*10)))))</f>
        <v/>
      </c>
      <c r="H190" s="6" t="str">
        <f>IF($B190="","",(IF(Atempts!H190="","",((HLOOKUP(H$1,'Assist Tables'!$B$1:$AY$2,2,0))-((Atempts!H190-1)*10)))))</f>
        <v/>
      </c>
      <c r="I190" s="6" t="str">
        <f>IF($B190="","",(IF(Atempts!I190="","",((HLOOKUP(I$1,'Assist Tables'!$B$1:$AY$2,2,0))-((Atempts!I190-1)*10)))))</f>
        <v/>
      </c>
      <c r="J190" s="6" t="str">
        <f>IF($B190="","",(IF(Atempts!J190="","",((HLOOKUP(J$1,'Assist Tables'!$B$1:$AY$2,2,0))-((Atempts!J190-1)*10)))))</f>
        <v/>
      </c>
      <c r="K190" s="6" t="str">
        <f>IF($B190="","",(IF(Atempts!K190="","",((HLOOKUP(K$1,'Assist Tables'!$B$1:$AY$2,2,0))-((Atempts!K190-1)*10)))))</f>
        <v/>
      </c>
      <c r="L190" s="6" t="str">
        <f>IF($B190="","",(IF(Atempts!L190="","",((HLOOKUP(L$1,'Assist Tables'!$B$1:$AY$2,2,0))-((Atempts!L190-1)*10)))))</f>
        <v/>
      </c>
      <c r="M190" s="6" t="str">
        <f>IF($B190="","",(IF(Atempts!M190="","",((HLOOKUP(M$1,'Assist Tables'!$B$1:$AY$2,2,0))-((Atempts!M190-1)*10)))))</f>
        <v/>
      </c>
      <c r="N190" s="6" t="str">
        <f>IF($B190="","",(IF(Atempts!N190="","",((HLOOKUP(N$1,'Assist Tables'!$B$1:$AY$2,2,0))-((Atempts!N190-1)*10)))))</f>
        <v/>
      </c>
      <c r="O190" s="6" t="str">
        <f>IF($B190="","",(IF(Atempts!O190="","",((HLOOKUP(O$1,'Assist Tables'!$B$1:$AY$2,2,0))-((Atempts!O190-1)*10)))))</f>
        <v/>
      </c>
      <c r="P190" s="6" t="str">
        <f>IF($B190="","",(IF(Atempts!P190="","",((HLOOKUP(P$1,'Assist Tables'!$B$1:$AY$2,2,0))-((Atempts!P190-1)*10)))))</f>
        <v/>
      </c>
      <c r="Q190" s="6" t="str">
        <f>IF($B190="","",(IF(Atempts!Q190="","",((HLOOKUP(Q$1,'Assist Tables'!$B$1:$AY$2,2,0))-((Atempts!Q190-1)*10)))))</f>
        <v/>
      </c>
      <c r="R190" s="6" t="str">
        <f>IF($B190="","",(IF(Atempts!R190="","",((HLOOKUP(R$1,'Assist Tables'!$B$1:$AY$2,2,0))-((Atempts!R190-1)*10)))))</f>
        <v/>
      </c>
      <c r="S190" s="6" t="str">
        <f>IF($B190="","",(IF(Atempts!S190="","",((HLOOKUP(S$1,'Assist Tables'!$B$1:$AY$2,2,0))-((Atempts!S190-1)*10)))))</f>
        <v/>
      </c>
      <c r="T190" s="6" t="str">
        <f>IF($B190="","",(IF(Atempts!T190="","",((HLOOKUP(T$1,'Assist Tables'!$B$1:$AY$2,2,0))-((Atempts!T190-1)*10)))))</f>
        <v/>
      </c>
      <c r="U190" s="6" t="str">
        <f>IF($B190="","",(IF(Atempts!U190="","",((HLOOKUP(U$1,'Assist Tables'!$B$1:$AY$2,2,0))-((Atempts!U190-1)*10)))))</f>
        <v/>
      </c>
      <c r="V190" s="6" t="str">
        <f>IF($B190="","",(IF(Atempts!V190="","",((HLOOKUP(V$1,'Assist Tables'!$B$1:$AY$2,2,0))-((Atempts!V190-1)*10)))))</f>
        <v/>
      </c>
      <c r="W190" s="6" t="str">
        <f>IF($B190="","",(IF(Atempts!W190="","",((HLOOKUP(W$1,'Assist Tables'!$B$1:$AY$2,2,0))-((Atempts!W190-1)*10)))))</f>
        <v/>
      </c>
      <c r="X190" s="6" t="str">
        <f>IF($B190="","",(IF(Atempts!X190="","",((HLOOKUP(X$1,'Assist Tables'!$B$1:$AY$2,2,0))-((Atempts!X190-1)*10)))))</f>
        <v/>
      </c>
      <c r="Y190" s="6" t="str">
        <f>IF($B190="","",(IF(Atempts!Y190="","",((HLOOKUP(Y$1,'Assist Tables'!$B$1:$AY$2,2,0))-((Atempts!Y190-1)*10)))))</f>
        <v/>
      </c>
      <c r="Z190" s="6" t="str">
        <f>IF($B190="","",(IF(Atempts!Z190="","",((HLOOKUP(Z$1,'Assist Tables'!$B$1:$AY$2,2,0))-((Atempts!Z190-1)*10)))))</f>
        <v/>
      </c>
      <c r="AA190" s="6" t="str">
        <f>IF($B190="","",(IF(Atempts!AA190="","",((HLOOKUP(AA$1,'Assist Tables'!$B$1:$AY$2,2,0))-((Atempts!AA190-1)*10)))))</f>
        <v/>
      </c>
      <c r="AB190" s="6" t="str">
        <f>IF($B190="","",(IF(Atempts!AB190="","",((HLOOKUP(AB$1,'Assist Tables'!$B$1:$AY$2,2,0))-((Atempts!AB190-1)*10)))))</f>
        <v/>
      </c>
      <c r="AC190" s="6" t="str">
        <f>IF($B190="","",(IF(Atempts!AC190="","",((HLOOKUP(AC$1,'Assist Tables'!$B$1:$AY$2,2,0))-((Atempts!AC190-1)*10)))))</f>
        <v/>
      </c>
      <c r="AD190" s="6" t="str">
        <f>IF($B190="","",(IF(Atempts!AD190="","",((HLOOKUP(AD$1,'Assist Tables'!$B$1:$AY$2,2,0))-((Atempts!AD190-1)*10)))))</f>
        <v/>
      </c>
      <c r="AE190" s="6" t="str">
        <f>IF($B190="","",(IF(Atempts!AE190="","",((HLOOKUP(AE$1,'Assist Tables'!$B$1:$AY$2,2,0))-((Atempts!AE190-1)*10)))))</f>
        <v/>
      </c>
      <c r="AF190" s="6" t="str">
        <f>IF($B190="","",(IF(Atempts!AF190="","",((HLOOKUP(AF$1,'Assist Tables'!$B$1:$AY$2,2,0))-((Atempts!AF190-1)*10)))))</f>
        <v/>
      </c>
      <c r="AG190" s="6" t="str">
        <f>IF($B190="","",(IF(Atempts!AG190="","",((HLOOKUP(AG$1,'Assist Tables'!$B$1:$AY$2,2,0))-((Atempts!AG190-1)*10)))))</f>
        <v/>
      </c>
      <c r="AH190" s="6" t="str">
        <f>IF($B190="","",(IF(Atempts!AH190="","",((HLOOKUP(AH$1,'Assist Tables'!$B$1:$AY$2,2,0))-((Atempts!AH190-1)*10)))))</f>
        <v/>
      </c>
      <c r="AI190" s="6" t="str">
        <f>IF($B190="","",(IF(Atempts!AI190="","",((HLOOKUP(AI$1,'Assist Tables'!$B$1:$AY$2,2,0))-((Atempts!AI190-1)*10)))))</f>
        <v/>
      </c>
      <c r="AJ190" s="6" t="str">
        <f>IF($B190="","",(IF(Atempts!AJ190="","",((HLOOKUP(AJ$1,'Assist Tables'!$B$1:$AY$2,2,0))-((Atempts!AJ190-1)*10)))))</f>
        <v/>
      </c>
      <c r="AK190" s="6" t="str">
        <f>IF($B190="","",(IF(Atempts!AK190="","",((HLOOKUP(AK$1,'Assist Tables'!$B$1:$AY$2,2,0))-((Atempts!AK190-1)*10)))))</f>
        <v/>
      </c>
      <c r="AL190" s="6" t="str">
        <f>IF($B190="","",(IF(Atempts!AL190="","",((HLOOKUP(AL$1,'Assist Tables'!$B$1:$AY$2,2,0))-((Atempts!AL190-1)*10)))))</f>
        <v/>
      </c>
      <c r="AM190" s="6" t="str">
        <f>IF($B190="","",(IF(Atempts!AM190="","",((HLOOKUP(AM$1,'Assist Tables'!$B$1:$AY$2,2,0))-((Atempts!AM190-1)*10)))))</f>
        <v/>
      </c>
      <c r="AN190" s="6" t="str">
        <f>IF($B190="","",(IF(Atempts!AN190="","",((HLOOKUP(AN$1,'Assist Tables'!$B$1:$AY$2,2,0))-((Atempts!AN190-1)*10)))))</f>
        <v/>
      </c>
      <c r="AO190" s="6" t="str">
        <f>IF($B190="","",(IF(Atempts!AO190="","",((HLOOKUP(AO$1,'Assist Tables'!$B$1:$AY$2,2,0))-((Atempts!AO190-1)*10)))))</f>
        <v/>
      </c>
      <c r="AP190" s="6" t="str">
        <f>IF($B190="","",(IF(Atempts!AP190="","",((HLOOKUP(AP$1,'Assist Tables'!$B$1:$AY$2,2,0))-((Atempts!AP190-1)*10)))))</f>
        <v/>
      </c>
      <c r="AQ190" s="6" t="str">
        <f>IF($B190="","",(IF(Atempts!AQ190="","",((HLOOKUP(AQ$1,'Assist Tables'!$B$1:$AY$2,2,0))-((Atempts!AQ190-1)*10)))))</f>
        <v/>
      </c>
      <c r="AR190" s="6" t="str">
        <f>IF($B190="","",(IF(Atempts!AR190="","",((HLOOKUP(AR$1,'Assist Tables'!$B$1:$AY$2,2,0))-((Atempts!AR190-1)*10)))))</f>
        <v/>
      </c>
      <c r="AS190" s="6" t="str">
        <f>IF($B190="","",(IF(Atempts!AS190="","",((HLOOKUP(AS$1,'Assist Tables'!$B$1:$AY$2,2,0))-((Atempts!AS190-1)*10)))))</f>
        <v/>
      </c>
      <c r="AT190" s="6" t="str">
        <f>IF($B190="","",(IF(Atempts!AT190="","",((HLOOKUP(AT$1,'Assist Tables'!$B$1:$AY$2,2,0))-((Atempts!AT190-1)*10)))))</f>
        <v/>
      </c>
      <c r="AU190" s="6" t="str">
        <f>IF($B190="","",(IF(Atempts!AU190="","",((HLOOKUP(AU$1,'Assist Tables'!$B$1:$AY$2,2,0))-((Atempts!AU190-1)*10)))))</f>
        <v/>
      </c>
      <c r="AV190" s="6" t="str">
        <f>IF($B190="","",(IF(Atempts!AV190="","",((HLOOKUP(AV$1,'Assist Tables'!$B$1:$AY$2,2,0))-((Atempts!AV190-1)*10)))))</f>
        <v/>
      </c>
      <c r="AW190" s="6" t="str">
        <f>IF($B190="","",(IF(Atempts!AW190="","",((HLOOKUP(AW$1,'Assist Tables'!$B$1:$AY$2,2,0))-((Atempts!AW190-1)*10)))))</f>
        <v/>
      </c>
      <c r="AX190" s="6" t="str">
        <f>IF($B190="","",(IF(Atempts!AX190="","",((HLOOKUP(AX$1,'Assist Tables'!$B$1:$AY$2,2,0))-((Atempts!AX190-1)*10)))))</f>
        <v/>
      </c>
      <c r="AY190" s="6" t="str">
        <f>IF($B190="","",(IF(Atempts!AY190="","",((HLOOKUP(AY$1,'Assist Tables'!$B$1:$AY$2,2,0))-((Atempts!AY190-1)*10)))))</f>
        <v/>
      </c>
      <c r="AZ190" s="6" t="str">
        <f>IF($B190="","",(IF(Atempts!AZ190="","",((HLOOKUP(AZ$1,'Assist Tables'!$B$1:$AY$2,2,0))-((Atempts!AZ190-1)*10)))))</f>
        <v/>
      </c>
      <c r="BA190" s="2"/>
    </row>
    <row r="191" spans="1:53" ht="14.25" customHeight="1" x14ac:dyDescent="0.25">
      <c r="A191" s="19" t="str">
        <f>IF(Competitors!A191="","",Competitors!A191)</f>
        <v/>
      </c>
      <c r="B191" s="25" t="str">
        <f>IF(Competitors!B191=0,"",Competitors!B191)</f>
        <v/>
      </c>
      <c r="C191" s="6" t="str">
        <f>IF($B191="","",(IF(Atempts!C191="","",((HLOOKUP(C$1,'Assist Tables'!$B$1:$AY$2,2,0))-((Atempts!C191-1)*10)))))</f>
        <v/>
      </c>
      <c r="D191" s="6" t="str">
        <f>IF($B191="","",(IF(Atempts!D191="","",((HLOOKUP(D$1,'Assist Tables'!$B$1:$AY$2,2,0))-((Atempts!D191-1)*10)))))</f>
        <v/>
      </c>
      <c r="E191" s="6" t="str">
        <f>IF($B191="","",(IF(Atempts!E191="","",((HLOOKUP(E$1,'Assist Tables'!$B$1:$AY$2,2,0))-((Atempts!E191-1)*10)))))</f>
        <v/>
      </c>
      <c r="F191" s="6" t="str">
        <f>IF($B191="","",(IF(Atempts!F191="","",((HLOOKUP(F$1,'Assist Tables'!$B$1:$AY$2,2,0))-((Atempts!F191-1)*10)))))</f>
        <v/>
      </c>
      <c r="G191" s="6" t="str">
        <f>IF($B191="","",(IF(Atempts!G191="","",((HLOOKUP(G$1,'Assist Tables'!$B$1:$AY$2,2,0))-((Atempts!G191-1)*10)))))</f>
        <v/>
      </c>
      <c r="H191" s="6" t="str">
        <f>IF($B191="","",(IF(Atempts!H191="","",((HLOOKUP(H$1,'Assist Tables'!$B$1:$AY$2,2,0))-((Atempts!H191-1)*10)))))</f>
        <v/>
      </c>
      <c r="I191" s="6" t="str">
        <f>IF($B191="","",(IF(Atempts!I191="","",((HLOOKUP(I$1,'Assist Tables'!$B$1:$AY$2,2,0))-((Atempts!I191-1)*10)))))</f>
        <v/>
      </c>
      <c r="J191" s="6" t="str">
        <f>IF($B191="","",(IF(Atempts!J191="","",((HLOOKUP(J$1,'Assist Tables'!$B$1:$AY$2,2,0))-((Atempts!J191-1)*10)))))</f>
        <v/>
      </c>
      <c r="K191" s="6" t="str">
        <f>IF($B191="","",(IF(Atempts!K191="","",((HLOOKUP(K$1,'Assist Tables'!$B$1:$AY$2,2,0))-((Atempts!K191-1)*10)))))</f>
        <v/>
      </c>
      <c r="L191" s="6" t="str">
        <f>IF($B191="","",(IF(Atempts!L191="","",((HLOOKUP(L$1,'Assist Tables'!$B$1:$AY$2,2,0))-((Atempts!L191-1)*10)))))</f>
        <v/>
      </c>
      <c r="M191" s="6" t="str">
        <f>IF($B191="","",(IF(Atempts!M191="","",((HLOOKUP(M$1,'Assist Tables'!$B$1:$AY$2,2,0))-((Atempts!M191-1)*10)))))</f>
        <v/>
      </c>
      <c r="N191" s="6" t="str">
        <f>IF($B191="","",(IF(Atempts!N191="","",((HLOOKUP(N$1,'Assist Tables'!$B$1:$AY$2,2,0))-((Atempts!N191-1)*10)))))</f>
        <v/>
      </c>
      <c r="O191" s="6" t="str">
        <f>IF($B191="","",(IF(Atempts!O191="","",((HLOOKUP(O$1,'Assist Tables'!$B$1:$AY$2,2,0))-((Atempts!O191-1)*10)))))</f>
        <v/>
      </c>
      <c r="P191" s="6" t="str">
        <f>IF($B191="","",(IF(Atempts!P191="","",((HLOOKUP(P$1,'Assist Tables'!$B$1:$AY$2,2,0))-((Atempts!P191-1)*10)))))</f>
        <v/>
      </c>
      <c r="Q191" s="6" t="str">
        <f>IF($B191="","",(IF(Atempts!Q191="","",((HLOOKUP(Q$1,'Assist Tables'!$B$1:$AY$2,2,0))-((Atempts!Q191-1)*10)))))</f>
        <v/>
      </c>
      <c r="R191" s="6" t="str">
        <f>IF($B191="","",(IF(Atempts!R191="","",((HLOOKUP(R$1,'Assist Tables'!$B$1:$AY$2,2,0))-((Atempts!R191-1)*10)))))</f>
        <v/>
      </c>
      <c r="S191" s="6" t="str">
        <f>IF($B191="","",(IF(Atempts!S191="","",((HLOOKUP(S$1,'Assist Tables'!$B$1:$AY$2,2,0))-((Atempts!S191-1)*10)))))</f>
        <v/>
      </c>
      <c r="T191" s="6" t="str">
        <f>IF($B191="","",(IF(Atempts!T191="","",((HLOOKUP(T$1,'Assist Tables'!$B$1:$AY$2,2,0))-((Atempts!T191-1)*10)))))</f>
        <v/>
      </c>
      <c r="U191" s="6" t="str">
        <f>IF($B191="","",(IF(Atempts!U191="","",((HLOOKUP(U$1,'Assist Tables'!$B$1:$AY$2,2,0))-((Atempts!U191-1)*10)))))</f>
        <v/>
      </c>
      <c r="V191" s="6" t="str">
        <f>IF($B191="","",(IF(Atempts!V191="","",((HLOOKUP(V$1,'Assist Tables'!$B$1:$AY$2,2,0))-((Atempts!V191-1)*10)))))</f>
        <v/>
      </c>
      <c r="W191" s="6" t="str">
        <f>IF($B191="","",(IF(Atempts!W191="","",((HLOOKUP(W$1,'Assist Tables'!$B$1:$AY$2,2,0))-((Atempts!W191-1)*10)))))</f>
        <v/>
      </c>
      <c r="X191" s="6" t="str">
        <f>IF($B191="","",(IF(Atempts!X191="","",((HLOOKUP(X$1,'Assist Tables'!$B$1:$AY$2,2,0))-((Atempts!X191-1)*10)))))</f>
        <v/>
      </c>
      <c r="Y191" s="6" t="str">
        <f>IF($B191="","",(IF(Atempts!Y191="","",((HLOOKUP(Y$1,'Assist Tables'!$B$1:$AY$2,2,0))-((Atempts!Y191-1)*10)))))</f>
        <v/>
      </c>
      <c r="Z191" s="6" t="str">
        <f>IF($B191="","",(IF(Atempts!Z191="","",((HLOOKUP(Z$1,'Assist Tables'!$B$1:$AY$2,2,0))-((Atempts!Z191-1)*10)))))</f>
        <v/>
      </c>
      <c r="AA191" s="6" t="str">
        <f>IF($B191="","",(IF(Atempts!AA191="","",((HLOOKUP(AA$1,'Assist Tables'!$B$1:$AY$2,2,0))-((Atempts!AA191-1)*10)))))</f>
        <v/>
      </c>
      <c r="AB191" s="6" t="str">
        <f>IF($B191="","",(IF(Atempts!AB191="","",((HLOOKUP(AB$1,'Assist Tables'!$B$1:$AY$2,2,0))-((Atempts!AB191-1)*10)))))</f>
        <v/>
      </c>
      <c r="AC191" s="6" t="str">
        <f>IF($B191="","",(IF(Atempts!AC191="","",((HLOOKUP(AC$1,'Assist Tables'!$B$1:$AY$2,2,0))-((Atempts!AC191-1)*10)))))</f>
        <v/>
      </c>
      <c r="AD191" s="6" t="str">
        <f>IF($B191="","",(IF(Atempts!AD191="","",((HLOOKUP(AD$1,'Assist Tables'!$B$1:$AY$2,2,0))-((Atempts!AD191-1)*10)))))</f>
        <v/>
      </c>
      <c r="AE191" s="6" t="str">
        <f>IF($B191="","",(IF(Atempts!AE191="","",((HLOOKUP(AE$1,'Assist Tables'!$B$1:$AY$2,2,0))-((Atempts!AE191-1)*10)))))</f>
        <v/>
      </c>
      <c r="AF191" s="6" t="str">
        <f>IF($B191="","",(IF(Atempts!AF191="","",((HLOOKUP(AF$1,'Assist Tables'!$B$1:$AY$2,2,0))-((Atempts!AF191-1)*10)))))</f>
        <v/>
      </c>
      <c r="AG191" s="6" t="str">
        <f>IF($B191="","",(IF(Atempts!AG191="","",((HLOOKUP(AG$1,'Assist Tables'!$B$1:$AY$2,2,0))-((Atempts!AG191-1)*10)))))</f>
        <v/>
      </c>
      <c r="AH191" s="6" t="str">
        <f>IF($B191="","",(IF(Atempts!AH191="","",((HLOOKUP(AH$1,'Assist Tables'!$B$1:$AY$2,2,0))-((Atempts!AH191-1)*10)))))</f>
        <v/>
      </c>
      <c r="AI191" s="6" t="str">
        <f>IF($B191="","",(IF(Atempts!AI191="","",((HLOOKUP(AI$1,'Assist Tables'!$B$1:$AY$2,2,0))-((Atempts!AI191-1)*10)))))</f>
        <v/>
      </c>
      <c r="AJ191" s="6" t="str">
        <f>IF($B191="","",(IF(Atempts!AJ191="","",((HLOOKUP(AJ$1,'Assist Tables'!$B$1:$AY$2,2,0))-((Atempts!AJ191-1)*10)))))</f>
        <v/>
      </c>
      <c r="AK191" s="6" t="str">
        <f>IF($B191="","",(IF(Atempts!AK191="","",((HLOOKUP(AK$1,'Assist Tables'!$B$1:$AY$2,2,0))-((Atempts!AK191-1)*10)))))</f>
        <v/>
      </c>
      <c r="AL191" s="6" t="str">
        <f>IF($B191="","",(IF(Atempts!AL191="","",((HLOOKUP(AL$1,'Assist Tables'!$B$1:$AY$2,2,0))-((Atempts!AL191-1)*10)))))</f>
        <v/>
      </c>
      <c r="AM191" s="6" t="str">
        <f>IF($B191="","",(IF(Atempts!AM191="","",((HLOOKUP(AM$1,'Assist Tables'!$B$1:$AY$2,2,0))-((Atempts!AM191-1)*10)))))</f>
        <v/>
      </c>
      <c r="AN191" s="6" t="str">
        <f>IF($B191="","",(IF(Atempts!AN191="","",((HLOOKUP(AN$1,'Assist Tables'!$B$1:$AY$2,2,0))-((Atempts!AN191-1)*10)))))</f>
        <v/>
      </c>
      <c r="AO191" s="6" t="str">
        <f>IF($B191="","",(IF(Atempts!AO191="","",((HLOOKUP(AO$1,'Assist Tables'!$B$1:$AY$2,2,0))-((Atempts!AO191-1)*10)))))</f>
        <v/>
      </c>
      <c r="AP191" s="6" t="str">
        <f>IF($B191="","",(IF(Atempts!AP191="","",((HLOOKUP(AP$1,'Assist Tables'!$B$1:$AY$2,2,0))-((Atempts!AP191-1)*10)))))</f>
        <v/>
      </c>
      <c r="AQ191" s="6" t="str">
        <f>IF($B191="","",(IF(Atempts!AQ191="","",((HLOOKUP(AQ$1,'Assist Tables'!$B$1:$AY$2,2,0))-((Atempts!AQ191-1)*10)))))</f>
        <v/>
      </c>
      <c r="AR191" s="6" t="str">
        <f>IF($B191="","",(IF(Atempts!AR191="","",((HLOOKUP(AR$1,'Assist Tables'!$B$1:$AY$2,2,0))-((Atempts!AR191-1)*10)))))</f>
        <v/>
      </c>
      <c r="AS191" s="6" t="str">
        <f>IF($B191="","",(IF(Atempts!AS191="","",((HLOOKUP(AS$1,'Assist Tables'!$B$1:$AY$2,2,0))-((Atempts!AS191-1)*10)))))</f>
        <v/>
      </c>
      <c r="AT191" s="6" t="str">
        <f>IF($B191="","",(IF(Atempts!AT191="","",((HLOOKUP(AT$1,'Assist Tables'!$B$1:$AY$2,2,0))-((Atempts!AT191-1)*10)))))</f>
        <v/>
      </c>
      <c r="AU191" s="6" t="str">
        <f>IF($B191="","",(IF(Atempts!AU191="","",((HLOOKUP(AU$1,'Assist Tables'!$B$1:$AY$2,2,0))-((Atempts!AU191-1)*10)))))</f>
        <v/>
      </c>
      <c r="AV191" s="6" t="str">
        <f>IF($B191="","",(IF(Atempts!AV191="","",((HLOOKUP(AV$1,'Assist Tables'!$B$1:$AY$2,2,0))-((Atempts!AV191-1)*10)))))</f>
        <v/>
      </c>
      <c r="AW191" s="6" t="str">
        <f>IF($B191="","",(IF(Atempts!AW191="","",((HLOOKUP(AW$1,'Assist Tables'!$B$1:$AY$2,2,0))-((Atempts!AW191-1)*10)))))</f>
        <v/>
      </c>
      <c r="AX191" s="6" t="str">
        <f>IF($B191="","",(IF(Atempts!AX191="","",((HLOOKUP(AX$1,'Assist Tables'!$B$1:$AY$2,2,0))-((Atempts!AX191-1)*10)))))</f>
        <v/>
      </c>
      <c r="AY191" s="6" t="str">
        <f>IF($B191="","",(IF(Atempts!AY191="","",((HLOOKUP(AY$1,'Assist Tables'!$B$1:$AY$2,2,0))-((Atempts!AY191-1)*10)))))</f>
        <v/>
      </c>
      <c r="AZ191" s="6" t="str">
        <f>IF($B191="","",(IF(Atempts!AZ191="","",((HLOOKUP(AZ$1,'Assist Tables'!$B$1:$AY$2,2,0))-((Atempts!AZ191-1)*10)))))</f>
        <v/>
      </c>
      <c r="BA191" s="2"/>
    </row>
    <row r="192" spans="1:53" ht="14.25" customHeight="1" x14ac:dyDescent="0.25">
      <c r="A192" s="19" t="str">
        <f>IF(Competitors!A192="","",Competitors!A192)</f>
        <v/>
      </c>
      <c r="B192" s="25" t="str">
        <f>IF(Competitors!B192=0,"",Competitors!B192)</f>
        <v/>
      </c>
      <c r="C192" s="6" t="str">
        <f>IF($B192="","",(IF(Atempts!C192="","",((HLOOKUP(C$1,'Assist Tables'!$B$1:$AY$2,2,0))-((Atempts!C192-1)*10)))))</f>
        <v/>
      </c>
      <c r="D192" s="6" t="str">
        <f>IF($B192="","",(IF(Atempts!D192="","",((HLOOKUP(D$1,'Assist Tables'!$B$1:$AY$2,2,0))-((Atempts!D192-1)*10)))))</f>
        <v/>
      </c>
      <c r="E192" s="6" t="str">
        <f>IF($B192="","",(IF(Atempts!E192="","",((HLOOKUP(E$1,'Assist Tables'!$B$1:$AY$2,2,0))-((Atempts!E192-1)*10)))))</f>
        <v/>
      </c>
      <c r="F192" s="6" t="str">
        <f>IF($B192="","",(IF(Atempts!F192="","",((HLOOKUP(F$1,'Assist Tables'!$B$1:$AY$2,2,0))-((Atempts!F192-1)*10)))))</f>
        <v/>
      </c>
      <c r="G192" s="6" t="str">
        <f>IF($B192="","",(IF(Atempts!G192="","",((HLOOKUP(G$1,'Assist Tables'!$B$1:$AY$2,2,0))-((Atempts!G192-1)*10)))))</f>
        <v/>
      </c>
      <c r="H192" s="6" t="str">
        <f>IF($B192="","",(IF(Atempts!H192="","",((HLOOKUP(H$1,'Assist Tables'!$B$1:$AY$2,2,0))-((Atempts!H192-1)*10)))))</f>
        <v/>
      </c>
      <c r="I192" s="6" t="str">
        <f>IF($B192="","",(IF(Atempts!I192="","",((HLOOKUP(I$1,'Assist Tables'!$B$1:$AY$2,2,0))-((Atempts!I192-1)*10)))))</f>
        <v/>
      </c>
      <c r="J192" s="6" t="str">
        <f>IF($B192="","",(IF(Atempts!J192="","",((HLOOKUP(J$1,'Assist Tables'!$B$1:$AY$2,2,0))-((Atempts!J192-1)*10)))))</f>
        <v/>
      </c>
      <c r="K192" s="6" t="str">
        <f>IF($B192="","",(IF(Atempts!K192="","",((HLOOKUP(K$1,'Assist Tables'!$B$1:$AY$2,2,0))-((Atempts!K192-1)*10)))))</f>
        <v/>
      </c>
      <c r="L192" s="6" t="str">
        <f>IF($B192="","",(IF(Atempts!L192="","",((HLOOKUP(L$1,'Assist Tables'!$B$1:$AY$2,2,0))-((Atempts!L192-1)*10)))))</f>
        <v/>
      </c>
      <c r="M192" s="6" t="str">
        <f>IF($B192="","",(IF(Atempts!M192="","",((HLOOKUP(M$1,'Assist Tables'!$B$1:$AY$2,2,0))-((Atempts!M192-1)*10)))))</f>
        <v/>
      </c>
      <c r="N192" s="6" t="str">
        <f>IF($B192="","",(IF(Atempts!N192="","",((HLOOKUP(N$1,'Assist Tables'!$B$1:$AY$2,2,0))-((Atempts!N192-1)*10)))))</f>
        <v/>
      </c>
      <c r="O192" s="6" t="str">
        <f>IF($B192="","",(IF(Atempts!O192="","",((HLOOKUP(O$1,'Assist Tables'!$B$1:$AY$2,2,0))-((Atempts!O192-1)*10)))))</f>
        <v/>
      </c>
      <c r="P192" s="6" t="str">
        <f>IF($B192="","",(IF(Atempts!P192="","",((HLOOKUP(P$1,'Assist Tables'!$B$1:$AY$2,2,0))-((Atempts!P192-1)*10)))))</f>
        <v/>
      </c>
      <c r="Q192" s="6" t="str">
        <f>IF($B192="","",(IF(Atempts!Q192="","",((HLOOKUP(Q$1,'Assist Tables'!$B$1:$AY$2,2,0))-((Atempts!Q192-1)*10)))))</f>
        <v/>
      </c>
      <c r="R192" s="6" t="str">
        <f>IF($B192="","",(IF(Atempts!R192="","",((HLOOKUP(R$1,'Assist Tables'!$B$1:$AY$2,2,0))-((Atempts!R192-1)*10)))))</f>
        <v/>
      </c>
      <c r="S192" s="6" t="str">
        <f>IF($B192="","",(IF(Atempts!S192="","",((HLOOKUP(S$1,'Assist Tables'!$B$1:$AY$2,2,0))-((Atempts!S192-1)*10)))))</f>
        <v/>
      </c>
      <c r="T192" s="6" t="str">
        <f>IF($B192="","",(IF(Atempts!T192="","",((HLOOKUP(T$1,'Assist Tables'!$B$1:$AY$2,2,0))-((Atempts!T192-1)*10)))))</f>
        <v/>
      </c>
      <c r="U192" s="6" t="str">
        <f>IF($B192="","",(IF(Atempts!U192="","",((HLOOKUP(U$1,'Assist Tables'!$B$1:$AY$2,2,0))-((Atempts!U192-1)*10)))))</f>
        <v/>
      </c>
      <c r="V192" s="6" t="str">
        <f>IF($B192="","",(IF(Atempts!V192="","",((HLOOKUP(V$1,'Assist Tables'!$B$1:$AY$2,2,0))-((Atempts!V192-1)*10)))))</f>
        <v/>
      </c>
      <c r="W192" s="6" t="str">
        <f>IF($B192="","",(IF(Atempts!W192="","",((HLOOKUP(W$1,'Assist Tables'!$B$1:$AY$2,2,0))-((Atempts!W192-1)*10)))))</f>
        <v/>
      </c>
      <c r="X192" s="6" t="str">
        <f>IF($B192="","",(IF(Atempts!X192="","",((HLOOKUP(X$1,'Assist Tables'!$B$1:$AY$2,2,0))-((Atempts!X192-1)*10)))))</f>
        <v/>
      </c>
      <c r="Y192" s="6" t="str">
        <f>IF($B192="","",(IF(Atempts!Y192="","",((HLOOKUP(Y$1,'Assist Tables'!$B$1:$AY$2,2,0))-((Atempts!Y192-1)*10)))))</f>
        <v/>
      </c>
      <c r="Z192" s="6" t="str">
        <f>IF($B192="","",(IF(Atempts!Z192="","",((HLOOKUP(Z$1,'Assist Tables'!$B$1:$AY$2,2,0))-((Atempts!Z192-1)*10)))))</f>
        <v/>
      </c>
      <c r="AA192" s="6" t="str">
        <f>IF($B192="","",(IF(Atempts!AA192="","",((HLOOKUP(AA$1,'Assist Tables'!$B$1:$AY$2,2,0))-((Atempts!AA192-1)*10)))))</f>
        <v/>
      </c>
      <c r="AB192" s="6" t="str">
        <f>IF($B192="","",(IF(Atempts!AB192="","",((HLOOKUP(AB$1,'Assist Tables'!$B$1:$AY$2,2,0))-((Atempts!AB192-1)*10)))))</f>
        <v/>
      </c>
      <c r="AC192" s="6" t="str">
        <f>IF($B192="","",(IF(Atempts!AC192="","",((HLOOKUP(AC$1,'Assist Tables'!$B$1:$AY$2,2,0))-((Atempts!AC192-1)*10)))))</f>
        <v/>
      </c>
      <c r="AD192" s="6" t="str">
        <f>IF($B192="","",(IF(Atempts!AD192="","",((HLOOKUP(AD$1,'Assist Tables'!$B$1:$AY$2,2,0))-((Atempts!AD192-1)*10)))))</f>
        <v/>
      </c>
      <c r="AE192" s="6" t="str">
        <f>IF($B192="","",(IF(Atempts!AE192="","",((HLOOKUP(AE$1,'Assist Tables'!$B$1:$AY$2,2,0))-((Atempts!AE192-1)*10)))))</f>
        <v/>
      </c>
      <c r="AF192" s="6" t="str">
        <f>IF($B192="","",(IF(Atempts!AF192="","",((HLOOKUP(AF$1,'Assist Tables'!$B$1:$AY$2,2,0))-((Atempts!AF192-1)*10)))))</f>
        <v/>
      </c>
      <c r="AG192" s="6" t="str">
        <f>IF($B192="","",(IF(Atempts!AG192="","",((HLOOKUP(AG$1,'Assist Tables'!$B$1:$AY$2,2,0))-((Atempts!AG192-1)*10)))))</f>
        <v/>
      </c>
      <c r="AH192" s="6" t="str">
        <f>IF($B192="","",(IF(Atempts!AH192="","",((HLOOKUP(AH$1,'Assist Tables'!$B$1:$AY$2,2,0))-((Atempts!AH192-1)*10)))))</f>
        <v/>
      </c>
      <c r="AI192" s="6" t="str">
        <f>IF($B192="","",(IF(Atempts!AI192="","",((HLOOKUP(AI$1,'Assist Tables'!$B$1:$AY$2,2,0))-((Atempts!AI192-1)*10)))))</f>
        <v/>
      </c>
      <c r="AJ192" s="6" t="str">
        <f>IF($B192="","",(IF(Atempts!AJ192="","",((HLOOKUP(AJ$1,'Assist Tables'!$B$1:$AY$2,2,0))-((Atempts!AJ192-1)*10)))))</f>
        <v/>
      </c>
      <c r="AK192" s="6" t="str">
        <f>IF($B192="","",(IF(Atempts!AK192="","",((HLOOKUP(AK$1,'Assist Tables'!$B$1:$AY$2,2,0))-((Atempts!AK192-1)*10)))))</f>
        <v/>
      </c>
      <c r="AL192" s="6" t="str">
        <f>IF($B192="","",(IF(Atempts!AL192="","",((HLOOKUP(AL$1,'Assist Tables'!$B$1:$AY$2,2,0))-((Atempts!AL192-1)*10)))))</f>
        <v/>
      </c>
      <c r="AM192" s="6" t="str">
        <f>IF($B192="","",(IF(Atempts!AM192="","",((HLOOKUP(AM$1,'Assist Tables'!$B$1:$AY$2,2,0))-((Atempts!AM192-1)*10)))))</f>
        <v/>
      </c>
      <c r="AN192" s="6" t="str">
        <f>IF($B192="","",(IF(Atempts!AN192="","",((HLOOKUP(AN$1,'Assist Tables'!$B$1:$AY$2,2,0))-((Atempts!AN192-1)*10)))))</f>
        <v/>
      </c>
      <c r="AO192" s="6" t="str">
        <f>IF($B192="","",(IF(Atempts!AO192="","",((HLOOKUP(AO$1,'Assist Tables'!$B$1:$AY$2,2,0))-((Atempts!AO192-1)*10)))))</f>
        <v/>
      </c>
      <c r="AP192" s="6" t="str">
        <f>IF($B192="","",(IF(Atempts!AP192="","",((HLOOKUP(AP$1,'Assist Tables'!$B$1:$AY$2,2,0))-((Atempts!AP192-1)*10)))))</f>
        <v/>
      </c>
      <c r="AQ192" s="6" t="str">
        <f>IF($B192="","",(IF(Atempts!AQ192="","",((HLOOKUP(AQ$1,'Assist Tables'!$B$1:$AY$2,2,0))-((Atempts!AQ192-1)*10)))))</f>
        <v/>
      </c>
      <c r="AR192" s="6" t="str">
        <f>IF($B192="","",(IF(Atempts!AR192="","",((HLOOKUP(AR$1,'Assist Tables'!$B$1:$AY$2,2,0))-((Atempts!AR192-1)*10)))))</f>
        <v/>
      </c>
      <c r="AS192" s="6" t="str">
        <f>IF($B192="","",(IF(Atempts!AS192="","",((HLOOKUP(AS$1,'Assist Tables'!$B$1:$AY$2,2,0))-((Atempts!AS192-1)*10)))))</f>
        <v/>
      </c>
      <c r="AT192" s="6" t="str">
        <f>IF($B192="","",(IF(Atempts!AT192="","",((HLOOKUP(AT$1,'Assist Tables'!$B$1:$AY$2,2,0))-((Atempts!AT192-1)*10)))))</f>
        <v/>
      </c>
      <c r="AU192" s="6" t="str">
        <f>IF($B192="","",(IF(Atempts!AU192="","",((HLOOKUP(AU$1,'Assist Tables'!$B$1:$AY$2,2,0))-((Atempts!AU192-1)*10)))))</f>
        <v/>
      </c>
      <c r="AV192" s="6" t="str">
        <f>IF($B192="","",(IF(Atempts!AV192="","",((HLOOKUP(AV$1,'Assist Tables'!$B$1:$AY$2,2,0))-((Atempts!AV192-1)*10)))))</f>
        <v/>
      </c>
      <c r="AW192" s="6" t="str">
        <f>IF($B192="","",(IF(Atempts!AW192="","",((HLOOKUP(AW$1,'Assist Tables'!$B$1:$AY$2,2,0))-((Atempts!AW192-1)*10)))))</f>
        <v/>
      </c>
      <c r="AX192" s="6" t="str">
        <f>IF($B192="","",(IF(Atempts!AX192="","",((HLOOKUP(AX$1,'Assist Tables'!$B$1:$AY$2,2,0))-((Atempts!AX192-1)*10)))))</f>
        <v/>
      </c>
      <c r="AY192" s="6" t="str">
        <f>IF($B192="","",(IF(Atempts!AY192="","",((HLOOKUP(AY$1,'Assist Tables'!$B$1:$AY$2,2,0))-((Atempts!AY192-1)*10)))))</f>
        <v/>
      </c>
      <c r="AZ192" s="6" t="str">
        <f>IF($B192="","",(IF(Atempts!AZ192="","",((HLOOKUP(AZ$1,'Assist Tables'!$B$1:$AY$2,2,0))-((Atempts!AZ192-1)*10)))))</f>
        <v/>
      </c>
      <c r="BA192" s="2"/>
    </row>
    <row r="193" spans="1:53" ht="14.25" customHeight="1" x14ac:dyDescent="0.25">
      <c r="A193" s="19" t="str">
        <f>IF(Competitors!A193="","",Competitors!A193)</f>
        <v/>
      </c>
      <c r="B193" s="25" t="str">
        <f>IF(Competitors!B193=0,"",Competitors!B193)</f>
        <v/>
      </c>
      <c r="C193" s="6" t="str">
        <f>IF($B193="","",(IF(Atempts!C193="","",((HLOOKUP(C$1,'Assist Tables'!$B$1:$AY$2,2,0))-((Atempts!C193-1)*10)))))</f>
        <v/>
      </c>
      <c r="D193" s="6" t="str">
        <f>IF($B193="","",(IF(Atempts!D193="","",((HLOOKUP(D$1,'Assist Tables'!$B$1:$AY$2,2,0))-((Atempts!D193-1)*10)))))</f>
        <v/>
      </c>
      <c r="E193" s="6" t="str">
        <f>IF($B193="","",(IF(Atempts!E193="","",((HLOOKUP(E$1,'Assist Tables'!$B$1:$AY$2,2,0))-((Atempts!E193-1)*10)))))</f>
        <v/>
      </c>
      <c r="F193" s="6" t="str">
        <f>IF($B193="","",(IF(Atempts!F193="","",((HLOOKUP(F$1,'Assist Tables'!$B$1:$AY$2,2,0))-((Atempts!F193-1)*10)))))</f>
        <v/>
      </c>
      <c r="G193" s="6" t="str">
        <f>IF($B193="","",(IF(Atempts!G193="","",((HLOOKUP(G$1,'Assist Tables'!$B$1:$AY$2,2,0))-((Atempts!G193-1)*10)))))</f>
        <v/>
      </c>
      <c r="H193" s="6" t="str">
        <f>IF($B193="","",(IF(Atempts!H193="","",((HLOOKUP(H$1,'Assist Tables'!$B$1:$AY$2,2,0))-((Atempts!H193-1)*10)))))</f>
        <v/>
      </c>
      <c r="I193" s="6" t="str">
        <f>IF($B193="","",(IF(Atempts!I193="","",((HLOOKUP(I$1,'Assist Tables'!$B$1:$AY$2,2,0))-((Atempts!I193-1)*10)))))</f>
        <v/>
      </c>
      <c r="J193" s="6" t="str">
        <f>IF($B193="","",(IF(Atempts!J193="","",((HLOOKUP(J$1,'Assist Tables'!$B$1:$AY$2,2,0))-((Atempts!J193-1)*10)))))</f>
        <v/>
      </c>
      <c r="K193" s="6" t="str">
        <f>IF($B193="","",(IF(Atempts!K193="","",((HLOOKUP(K$1,'Assist Tables'!$B$1:$AY$2,2,0))-((Atempts!K193-1)*10)))))</f>
        <v/>
      </c>
      <c r="L193" s="6" t="str">
        <f>IF($B193="","",(IF(Atempts!L193="","",((HLOOKUP(L$1,'Assist Tables'!$B$1:$AY$2,2,0))-((Atempts!L193-1)*10)))))</f>
        <v/>
      </c>
      <c r="M193" s="6" t="str">
        <f>IF($B193="","",(IF(Atempts!M193="","",((HLOOKUP(M$1,'Assist Tables'!$B$1:$AY$2,2,0))-((Atempts!M193-1)*10)))))</f>
        <v/>
      </c>
      <c r="N193" s="6" t="str">
        <f>IF($B193="","",(IF(Atempts!N193="","",((HLOOKUP(N$1,'Assist Tables'!$B$1:$AY$2,2,0))-((Atempts!N193-1)*10)))))</f>
        <v/>
      </c>
      <c r="O193" s="6" t="str">
        <f>IF($B193="","",(IF(Atempts!O193="","",((HLOOKUP(O$1,'Assist Tables'!$B$1:$AY$2,2,0))-((Atempts!O193-1)*10)))))</f>
        <v/>
      </c>
      <c r="P193" s="6" t="str">
        <f>IF($B193="","",(IF(Atempts!P193="","",((HLOOKUP(P$1,'Assist Tables'!$B$1:$AY$2,2,0))-((Atempts!P193-1)*10)))))</f>
        <v/>
      </c>
      <c r="Q193" s="6" t="str">
        <f>IF($B193="","",(IF(Atempts!Q193="","",((HLOOKUP(Q$1,'Assist Tables'!$B$1:$AY$2,2,0))-((Atempts!Q193-1)*10)))))</f>
        <v/>
      </c>
      <c r="R193" s="6" t="str">
        <f>IF($B193="","",(IF(Atempts!R193="","",((HLOOKUP(R$1,'Assist Tables'!$B$1:$AY$2,2,0))-((Atempts!R193-1)*10)))))</f>
        <v/>
      </c>
      <c r="S193" s="6" t="str">
        <f>IF($B193="","",(IF(Atempts!S193="","",((HLOOKUP(S$1,'Assist Tables'!$B$1:$AY$2,2,0))-((Atempts!S193-1)*10)))))</f>
        <v/>
      </c>
      <c r="T193" s="6" t="str">
        <f>IF($B193="","",(IF(Atempts!T193="","",((HLOOKUP(T$1,'Assist Tables'!$B$1:$AY$2,2,0))-((Atempts!T193-1)*10)))))</f>
        <v/>
      </c>
      <c r="U193" s="6" t="str">
        <f>IF($B193="","",(IF(Atempts!U193="","",((HLOOKUP(U$1,'Assist Tables'!$B$1:$AY$2,2,0))-((Atempts!U193-1)*10)))))</f>
        <v/>
      </c>
      <c r="V193" s="6" t="str">
        <f>IF($B193="","",(IF(Atempts!V193="","",((HLOOKUP(V$1,'Assist Tables'!$B$1:$AY$2,2,0))-((Atempts!V193-1)*10)))))</f>
        <v/>
      </c>
      <c r="W193" s="6" t="str">
        <f>IF($B193="","",(IF(Atempts!W193="","",((HLOOKUP(W$1,'Assist Tables'!$B$1:$AY$2,2,0))-((Atempts!W193-1)*10)))))</f>
        <v/>
      </c>
      <c r="X193" s="6" t="str">
        <f>IF($B193="","",(IF(Atempts!X193="","",((HLOOKUP(X$1,'Assist Tables'!$B$1:$AY$2,2,0))-((Atempts!X193-1)*10)))))</f>
        <v/>
      </c>
      <c r="Y193" s="6" t="str">
        <f>IF($B193="","",(IF(Atempts!Y193="","",((HLOOKUP(Y$1,'Assist Tables'!$B$1:$AY$2,2,0))-((Atempts!Y193-1)*10)))))</f>
        <v/>
      </c>
      <c r="Z193" s="6" t="str">
        <f>IF($B193="","",(IF(Atempts!Z193="","",((HLOOKUP(Z$1,'Assist Tables'!$B$1:$AY$2,2,0))-((Atempts!Z193-1)*10)))))</f>
        <v/>
      </c>
      <c r="AA193" s="6" t="str">
        <f>IF($B193="","",(IF(Atempts!AA193="","",((HLOOKUP(AA$1,'Assist Tables'!$B$1:$AY$2,2,0))-((Atempts!AA193-1)*10)))))</f>
        <v/>
      </c>
      <c r="AB193" s="6" t="str">
        <f>IF($B193="","",(IF(Atempts!AB193="","",((HLOOKUP(AB$1,'Assist Tables'!$B$1:$AY$2,2,0))-((Atempts!AB193-1)*10)))))</f>
        <v/>
      </c>
      <c r="AC193" s="6" t="str">
        <f>IF($B193="","",(IF(Atempts!AC193="","",((HLOOKUP(AC$1,'Assist Tables'!$B$1:$AY$2,2,0))-((Atempts!AC193-1)*10)))))</f>
        <v/>
      </c>
      <c r="AD193" s="6" t="str">
        <f>IF($B193="","",(IF(Atempts!AD193="","",((HLOOKUP(AD$1,'Assist Tables'!$B$1:$AY$2,2,0))-((Atempts!AD193-1)*10)))))</f>
        <v/>
      </c>
      <c r="AE193" s="6" t="str">
        <f>IF($B193="","",(IF(Atempts!AE193="","",((HLOOKUP(AE$1,'Assist Tables'!$B$1:$AY$2,2,0))-((Atempts!AE193-1)*10)))))</f>
        <v/>
      </c>
      <c r="AF193" s="6" t="str">
        <f>IF($B193="","",(IF(Atempts!AF193="","",((HLOOKUP(AF$1,'Assist Tables'!$B$1:$AY$2,2,0))-((Atempts!AF193-1)*10)))))</f>
        <v/>
      </c>
      <c r="AG193" s="6" t="str">
        <f>IF($B193="","",(IF(Atempts!AG193="","",((HLOOKUP(AG$1,'Assist Tables'!$B$1:$AY$2,2,0))-((Atempts!AG193-1)*10)))))</f>
        <v/>
      </c>
      <c r="AH193" s="6" t="str">
        <f>IF($B193="","",(IF(Atempts!AH193="","",((HLOOKUP(AH$1,'Assist Tables'!$B$1:$AY$2,2,0))-((Atempts!AH193-1)*10)))))</f>
        <v/>
      </c>
      <c r="AI193" s="6" t="str">
        <f>IF($B193="","",(IF(Atempts!AI193="","",((HLOOKUP(AI$1,'Assist Tables'!$B$1:$AY$2,2,0))-((Atempts!AI193-1)*10)))))</f>
        <v/>
      </c>
      <c r="AJ193" s="6" t="str">
        <f>IF($B193="","",(IF(Atempts!AJ193="","",((HLOOKUP(AJ$1,'Assist Tables'!$B$1:$AY$2,2,0))-((Atempts!AJ193-1)*10)))))</f>
        <v/>
      </c>
      <c r="AK193" s="6" t="str">
        <f>IF($B193="","",(IF(Atempts!AK193="","",((HLOOKUP(AK$1,'Assist Tables'!$B$1:$AY$2,2,0))-((Atempts!AK193-1)*10)))))</f>
        <v/>
      </c>
      <c r="AL193" s="6" t="str">
        <f>IF($B193="","",(IF(Atempts!AL193="","",((HLOOKUP(AL$1,'Assist Tables'!$B$1:$AY$2,2,0))-((Atempts!AL193-1)*10)))))</f>
        <v/>
      </c>
      <c r="AM193" s="6" t="str">
        <f>IF($B193="","",(IF(Atempts!AM193="","",((HLOOKUP(AM$1,'Assist Tables'!$B$1:$AY$2,2,0))-((Atempts!AM193-1)*10)))))</f>
        <v/>
      </c>
      <c r="AN193" s="6" t="str">
        <f>IF($B193="","",(IF(Atempts!AN193="","",((HLOOKUP(AN$1,'Assist Tables'!$B$1:$AY$2,2,0))-((Atempts!AN193-1)*10)))))</f>
        <v/>
      </c>
      <c r="AO193" s="6" t="str">
        <f>IF($B193="","",(IF(Atempts!AO193="","",((HLOOKUP(AO$1,'Assist Tables'!$B$1:$AY$2,2,0))-((Atempts!AO193-1)*10)))))</f>
        <v/>
      </c>
      <c r="AP193" s="6" t="str">
        <f>IF($B193="","",(IF(Atempts!AP193="","",((HLOOKUP(AP$1,'Assist Tables'!$B$1:$AY$2,2,0))-((Atempts!AP193-1)*10)))))</f>
        <v/>
      </c>
      <c r="AQ193" s="6" t="str">
        <f>IF($B193="","",(IF(Atempts!AQ193="","",((HLOOKUP(AQ$1,'Assist Tables'!$B$1:$AY$2,2,0))-((Atempts!AQ193-1)*10)))))</f>
        <v/>
      </c>
      <c r="AR193" s="6" t="str">
        <f>IF($B193="","",(IF(Atempts!AR193="","",((HLOOKUP(AR$1,'Assist Tables'!$B$1:$AY$2,2,0))-((Atempts!AR193-1)*10)))))</f>
        <v/>
      </c>
      <c r="AS193" s="6" t="str">
        <f>IF($B193="","",(IF(Atempts!AS193="","",((HLOOKUP(AS$1,'Assist Tables'!$B$1:$AY$2,2,0))-((Atempts!AS193-1)*10)))))</f>
        <v/>
      </c>
      <c r="AT193" s="6" t="str">
        <f>IF($B193="","",(IF(Atempts!AT193="","",((HLOOKUP(AT$1,'Assist Tables'!$B$1:$AY$2,2,0))-((Atempts!AT193-1)*10)))))</f>
        <v/>
      </c>
      <c r="AU193" s="6" t="str">
        <f>IF($B193="","",(IF(Atempts!AU193="","",((HLOOKUP(AU$1,'Assist Tables'!$B$1:$AY$2,2,0))-((Atempts!AU193-1)*10)))))</f>
        <v/>
      </c>
      <c r="AV193" s="6" t="str">
        <f>IF($B193="","",(IF(Atempts!AV193="","",((HLOOKUP(AV$1,'Assist Tables'!$B$1:$AY$2,2,0))-((Atempts!AV193-1)*10)))))</f>
        <v/>
      </c>
      <c r="AW193" s="6" t="str">
        <f>IF($B193="","",(IF(Atempts!AW193="","",((HLOOKUP(AW$1,'Assist Tables'!$B$1:$AY$2,2,0))-((Atempts!AW193-1)*10)))))</f>
        <v/>
      </c>
      <c r="AX193" s="6" t="str">
        <f>IF($B193="","",(IF(Atempts!AX193="","",((HLOOKUP(AX$1,'Assist Tables'!$B$1:$AY$2,2,0))-((Atempts!AX193-1)*10)))))</f>
        <v/>
      </c>
      <c r="AY193" s="6" t="str">
        <f>IF($B193="","",(IF(Atempts!AY193="","",((HLOOKUP(AY$1,'Assist Tables'!$B$1:$AY$2,2,0))-((Atempts!AY193-1)*10)))))</f>
        <v/>
      </c>
      <c r="AZ193" s="6" t="str">
        <f>IF($B193="","",(IF(Atempts!AZ193="","",((HLOOKUP(AZ$1,'Assist Tables'!$B$1:$AY$2,2,0))-((Atempts!AZ193-1)*10)))))</f>
        <v/>
      </c>
      <c r="BA193" s="2"/>
    </row>
    <row r="194" spans="1:53" ht="14.25" customHeight="1" x14ac:dyDescent="0.25">
      <c r="A194" s="19" t="str">
        <f>IF(Competitors!A194="","",Competitors!A194)</f>
        <v/>
      </c>
      <c r="B194" s="25" t="str">
        <f>IF(Competitors!B194=0,"",Competitors!B194)</f>
        <v/>
      </c>
      <c r="C194" s="6" t="str">
        <f>IF($B194="","",(IF(Atempts!C194="","",((HLOOKUP(C$1,'Assist Tables'!$B$1:$AY$2,2,0))-((Atempts!C194-1)*10)))))</f>
        <v/>
      </c>
      <c r="D194" s="6" t="str">
        <f>IF($B194="","",(IF(Atempts!D194="","",((HLOOKUP(D$1,'Assist Tables'!$B$1:$AY$2,2,0))-((Atempts!D194-1)*10)))))</f>
        <v/>
      </c>
      <c r="E194" s="6" t="str">
        <f>IF($B194="","",(IF(Atempts!E194="","",((HLOOKUP(E$1,'Assist Tables'!$B$1:$AY$2,2,0))-((Atempts!E194-1)*10)))))</f>
        <v/>
      </c>
      <c r="F194" s="6" t="str">
        <f>IF($B194="","",(IF(Atempts!F194="","",((HLOOKUP(F$1,'Assist Tables'!$B$1:$AY$2,2,0))-((Atempts!F194-1)*10)))))</f>
        <v/>
      </c>
      <c r="G194" s="6" t="str">
        <f>IF($B194="","",(IF(Atempts!G194="","",((HLOOKUP(G$1,'Assist Tables'!$B$1:$AY$2,2,0))-((Atempts!G194-1)*10)))))</f>
        <v/>
      </c>
      <c r="H194" s="6" t="str">
        <f>IF($B194="","",(IF(Atempts!H194="","",((HLOOKUP(H$1,'Assist Tables'!$B$1:$AY$2,2,0))-((Atempts!H194-1)*10)))))</f>
        <v/>
      </c>
      <c r="I194" s="6" t="str">
        <f>IF($B194="","",(IF(Atempts!I194="","",((HLOOKUP(I$1,'Assist Tables'!$B$1:$AY$2,2,0))-((Atempts!I194-1)*10)))))</f>
        <v/>
      </c>
      <c r="J194" s="6" t="str">
        <f>IF($B194="","",(IF(Atempts!J194="","",((HLOOKUP(J$1,'Assist Tables'!$B$1:$AY$2,2,0))-((Atempts!J194-1)*10)))))</f>
        <v/>
      </c>
      <c r="K194" s="6" t="str">
        <f>IF($B194="","",(IF(Atempts!K194="","",((HLOOKUP(K$1,'Assist Tables'!$B$1:$AY$2,2,0))-((Atempts!K194-1)*10)))))</f>
        <v/>
      </c>
      <c r="L194" s="6" t="str">
        <f>IF($B194="","",(IF(Atempts!L194="","",((HLOOKUP(L$1,'Assist Tables'!$B$1:$AY$2,2,0))-((Atempts!L194-1)*10)))))</f>
        <v/>
      </c>
      <c r="M194" s="6" t="str">
        <f>IF($B194="","",(IF(Atempts!M194="","",((HLOOKUP(M$1,'Assist Tables'!$B$1:$AY$2,2,0))-((Atempts!M194-1)*10)))))</f>
        <v/>
      </c>
      <c r="N194" s="6" t="str">
        <f>IF($B194="","",(IF(Atempts!N194="","",((HLOOKUP(N$1,'Assist Tables'!$B$1:$AY$2,2,0))-((Atempts!N194-1)*10)))))</f>
        <v/>
      </c>
      <c r="O194" s="6" t="str">
        <f>IF($B194="","",(IF(Atempts!O194="","",((HLOOKUP(O$1,'Assist Tables'!$B$1:$AY$2,2,0))-((Atempts!O194-1)*10)))))</f>
        <v/>
      </c>
      <c r="P194" s="6" t="str">
        <f>IF($B194="","",(IF(Atempts!P194="","",((HLOOKUP(P$1,'Assist Tables'!$B$1:$AY$2,2,0))-((Atempts!P194-1)*10)))))</f>
        <v/>
      </c>
      <c r="Q194" s="6" t="str">
        <f>IF($B194="","",(IF(Atempts!Q194="","",((HLOOKUP(Q$1,'Assist Tables'!$B$1:$AY$2,2,0))-((Atempts!Q194-1)*10)))))</f>
        <v/>
      </c>
      <c r="R194" s="6" t="str">
        <f>IF($B194="","",(IF(Atempts!R194="","",((HLOOKUP(R$1,'Assist Tables'!$B$1:$AY$2,2,0))-((Atempts!R194-1)*10)))))</f>
        <v/>
      </c>
      <c r="S194" s="6" t="str">
        <f>IF($B194="","",(IF(Atempts!S194="","",((HLOOKUP(S$1,'Assist Tables'!$B$1:$AY$2,2,0))-((Atempts!S194-1)*10)))))</f>
        <v/>
      </c>
      <c r="T194" s="6" t="str">
        <f>IF($B194="","",(IF(Atempts!T194="","",((HLOOKUP(T$1,'Assist Tables'!$B$1:$AY$2,2,0))-((Atempts!T194-1)*10)))))</f>
        <v/>
      </c>
      <c r="U194" s="6" t="str">
        <f>IF($B194="","",(IF(Atempts!U194="","",((HLOOKUP(U$1,'Assist Tables'!$B$1:$AY$2,2,0))-((Atempts!U194-1)*10)))))</f>
        <v/>
      </c>
      <c r="V194" s="6" t="str">
        <f>IF($B194="","",(IF(Atempts!V194="","",((HLOOKUP(V$1,'Assist Tables'!$B$1:$AY$2,2,0))-((Atempts!V194-1)*10)))))</f>
        <v/>
      </c>
      <c r="W194" s="6" t="str">
        <f>IF($B194="","",(IF(Atempts!W194="","",((HLOOKUP(W$1,'Assist Tables'!$B$1:$AY$2,2,0))-((Atempts!W194-1)*10)))))</f>
        <v/>
      </c>
      <c r="X194" s="6" t="str">
        <f>IF($B194="","",(IF(Atempts!X194="","",((HLOOKUP(X$1,'Assist Tables'!$B$1:$AY$2,2,0))-((Atempts!X194-1)*10)))))</f>
        <v/>
      </c>
      <c r="Y194" s="6" t="str">
        <f>IF($B194="","",(IF(Atempts!Y194="","",((HLOOKUP(Y$1,'Assist Tables'!$B$1:$AY$2,2,0))-((Atempts!Y194-1)*10)))))</f>
        <v/>
      </c>
      <c r="Z194" s="6" t="str">
        <f>IF($B194="","",(IF(Atempts!Z194="","",((HLOOKUP(Z$1,'Assist Tables'!$B$1:$AY$2,2,0))-((Atempts!Z194-1)*10)))))</f>
        <v/>
      </c>
      <c r="AA194" s="6" t="str">
        <f>IF($B194="","",(IF(Atempts!AA194="","",((HLOOKUP(AA$1,'Assist Tables'!$B$1:$AY$2,2,0))-((Atempts!AA194-1)*10)))))</f>
        <v/>
      </c>
      <c r="AB194" s="6" t="str">
        <f>IF($B194="","",(IF(Atempts!AB194="","",((HLOOKUP(AB$1,'Assist Tables'!$B$1:$AY$2,2,0))-((Atempts!AB194-1)*10)))))</f>
        <v/>
      </c>
      <c r="AC194" s="6" t="str">
        <f>IF($B194="","",(IF(Atempts!AC194="","",((HLOOKUP(AC$1,'Assist Tables'!$B$1:$AY$2,2,0))-((Atempts!AC194-1)*10)))))</f>
        <v/>
      </c>
      <c r="AD194" s="6" t="str">
        <f>IF($B194="","",(IF(Atempts!AD194="","",((HLOOKUP(AD$1,'Assist Tables'!$B$1:$AY$2,2,0))-((Atempts!AD194-1)*10)))))</f>
        <v/>
      </c>
      <c r="AE194" s="6" t="str">
        <f>IF($B194="","",(IF(Atempts!AE194="","",((HLOOKUP(AE$1,'Assist Tables'!$B$1:$AY$2,2,0))-((Atempts!AE194-1)*10)))))</f>
        <v/>
      </c>
      <c r="AF194" s="6" t="str">
        <f>IF($B194="","",(IF(Atempts!AF194="","",((HLOOKUP(AF$1,'Assist Tables'!$B$1:$AY$2,2,0))-((Atempts!AF194-1)*10)))))</f>
        <v/>
      </c>
      <c r="AG194" s="6" t="str">
        <f>IF($B194="","",(IF(Atempts!AG194="","",((HLOOKUP(AG$1,'Assist Tables'!$B$1:$AY$2,2,0))-((Atempts!AG194-1)*10)))))</f>
        <v/>
      </c>
      <c r="AH194" s="6" t="str">
        <f>IF($B194="","",(IF(Atempts!AH194="","",((HLOOKUP(AH$1,'Assist Tables'!$B$1:$AY$2,2,0))-((Atempts!AH194-1)*10)))))</f>
        <v/>
      </c>
      <c r="AI194" s="6" t="str">
        <f>IF($B194="","",(IF(Atempts!AI194="","",((HLOOKUP(AI$1,'Assist Tables'!$B$1:$AY$2,2,0))-((Atempts!AI194-1)*10)))))</f>
        <v/>
      </c>
      <c r="AJ194" s="6" t="str">
        <f>IF($B194="","",(IF(Atempts!AJ194="","",((HLOOKUP(AJ$1,'Assist Tables'!$B$1:$AY$2,2,0))-((Atempts!AJ194-1)*10)))))</f>
        <v/>
      </c>
      <c r="AK194" s="6" t="str">
        <f>IF($B194="","",(IF(Atempts!AK194="","",((HLOOKUP(AK$1,'Assist Tables'!$B$1:$AY$2,2,0))-((Atempts!AK194-1)*10)))))</f>
        <v/>
      </c>
      <c r="AL194" s="6" t="str">
        <f>IF($B194="","",(IF(Atempts!AL194="","",((HLOOKUP(AL$1,'Assist Tables'!$B$1:$AY$2,2,0))-((Atempts!AL194-1)*10)))))</f>
        <v/>
      </c>
      <c r="AM194" s="6" t="str">
        <f>IF($B194="","",(IF(Atempts!AM194="","",((HLOOKUP(AM$1,'Assist Tables'!$B$1:$AY$2,2,0))-((Atempts!AM194-1)*10)))))</f>
        <v/>
      </c>
      <c r="AN194" s="6" t="str">
        <f>IF($B194="","",(IF(Atempts!AN194="","",((HLOOKUP(AN$1,'Assist Tables'!$B$1:$AY$2,2,0))-((Atempts!AN194-1)*10)))))</f>
        <v/>
      </c>
      <c r="AO194" s="6" t="str">
        <f>IF($B194="","",(IF(Atempts!AO194="","",((HLOOKUP(AO$1,'Assist Tables'!$B$1:$AY$2,2,0))-((Atempts!AO194-1)*10)))))</f>
        <v/>
      </c>
      <c r="AP194" s="6" t="str">
        <f>IF($B194="","",(IF(Atempts!AP194="","",((HLOOKUP(AP$1,'Assist Tables'!$B$1:$AY$2,2,0))-((Atempts!AP194-1)*10)))))</f>
        <v/>
      </c>
      <c r="AQ194" s="6" t="str">
        <f>IF($B194="","",(IF(Atempts!AQ194="","",((HLOOKUP(AQ$1,'Assist Tables'!$B$1:$AY$2,2,0))-((Atempts!AQ194-1)*10)))))</f>
        <v/>
      </c>
      <c r="AR194" s="6" t="str">
        <f>IF($B194="","",(IF(Atempts!AR194="","",((HLOOKUP(AR$1,'Assist Tables'!$B$1:$AY$2,2,0))-((Atempts!AR194-1)*10)))))</f>
        <v/>
      </c>
      <c r="AS194" s="6" t="str">
        <f>IF($B194="","",(IF(Atempts!AS194="","",((HLOOKUP(AS$1,'Assist Tables'!$B$1:$AY$2,2,0))-((Atempts!AS194-1)*10)))))</f>
        <v/>
      </c>
      <c r="AT194" s="6" t="str">
        <f>IF($B194="","",(IF(Atempts!AT194="","",((HLOOKUP(AT$1,'Assist Tables'!$B$1:$AY$2,2,0))-((Atempts!AT194-1)*10)))))</f>
        <v/>
      </c>
      <c r="AU194" s="6" t="str">
        <f>IF($B194="","",(IF(Atempts!AU194="","",((HLOOKUP(AU$1,'Assist Tables'!$B$1:$AY$2,2,0))-((Atempts!AU194-1)*10)))))</f>
        <v/>
      </c>
      <c r="AV194" s="6" t="str">
        <f>IF($B194="","",(IF(Atempts!AV194="","",((HLOOKUP(AV$1,'Assist Tables'!$B$1:$AY$2,2,0))-((Atempts!AV194-1)*10)))))</f>
        <v/>
      </c>
      <c r="AW194" s="6" t="str">
        <f>IF($B194="","",(IF(Atempts!AW194="","",((HLOOKUP(AW$1,'Assist Tables'!$B$1:$AY$2,2,0))-((Atempts!AW194-1)*10)))))</f>
        <v/>
      </c>
      <c r="AX194" s="6" t="str">
        <f>IF($B194="","",(IF(Atempts!AX194="","",((HLOOKUP(AX$1,'Assist Tables'!$B$1:$AY$2,2,0))-((Atempts!AX194-1)*10)))))</f>
        <v/>
      </c>
      <c r="AY194" s="6" t="str">
        <f>IF($B194="","",(IF(Atempts!AY194="","",((HLOOKUP(AY$1,'Assist Tables'!$B$1:$AY$2,2,0))-((Atempts!AY194-1)*10)))))</f>
        <v/>
      </c>
      <c r="AZ194" s="6" t="str">
        <f>IF($B194="","",(IF(Atempts!AZ194="","",((HLOOKUP(AZ$1,'Assist Tables'!$B$1:$AY$2,2,0))-((Atempts!AZ194-1)*10)))))</f>
        <v/>
      </c>
      <c r="BA194" s="2"/>
    </row>
    <row r="195" spans="1:53" ht="14.25" customHeight="1" x14ac:dyDescent="0.25">
      <c r="A195" s="19" t="str">
        <f>IF(Competitors!A195="","",Competitors!A195)</f>
        <v/>
      </c>
      <c r="B195" s="25" t="str">
        <f>IF(Competitors!B195=0,"",Competitors!B195)</f>
        <v/>
      </c>
      <c r="C195" s="6" t="str">
        <f>IF($B195="","",(IF(Atempts!C195="","",((HLOOKUP(C$1,'Assist Tables'!$B$1:$AY$2,2,0))-((Atempts!C195-1)*10)))))</f>
        <v/>
      </c>
      <c r="D195" s="6" t="str">
        <f>IF($B195="","",(IF(Atempts!D195="","",((HLOOKUP(D$1,'Assist Tables'!$B$1:$AY$2,2,0))-((Atempts!D195-1)*10)))))</f>
        <v/>
      </c>
      <c r="E195" s="6" t="str">
        <f>IF($B195="","",(IF(Atempts!E195="","",((HLOOKUP(E$1,'Assist Tables'!$B$1:$AY$2,2,0))-((Atempts!E195-1)*10)))))</f>
        <v/>
      </c>
      <c r="F195" s="6" t="str">
        <f>IF($B195="","",(IF(Atempts!F195="","",((HLOOKUP(F$1,'Assist Tables'!$B$1:$AY$2,2,0))-((Atempts!F195-1)*10)))))</f>
        <v/>
      </c>
      <c r="G195" s="6" t="str">
        <f>IF($B195="","",(IF(Atempts!G195="","",((HLOOKUP(G$1,'Assist Tables'!$B$1:$AY$2,2,0))-((Atempts!G195-1)*10)))))</f>
        <v/>
      </c>
      <c r="H195" s="6" t="str">
        <f>IF($B195="","",(IF(Atempts!H195="","",((HLOOKUP(H$1,'Assist Tables'!$B$1:$AY$2,2,0))-((Atempts!H195-1)*10)))))</f>
        <v/>
      </c>
      <c r="I195" s="6" t="str">
        <f>IF($B195="","",(IF(Atempts!I195="","",((HLOOKUP(I$1,'Assist Tables'!$B$1:$AY$2,2,0))-((Atempts!I195-1)*10)))))</f>
        <v/>
      </c>
      <c r="J195" s="6" t="str">
        <f>IF($B195="","",(IF(Atempts!J195="","",((HLOOKUP(J$1,'Assist Tables'!$B$1:$AY$2,2,0))-((Atempts!J195-1)*10)))))</f>
        <v/>
      </c>
      <c r="K195" s="6" t="str">
        <f>IF($B195="","",(IF(Atempts!K195="","",((HLOOKUP(K$1,'Assist Tables'!$B$1:$AY$2,2,0))-((Atempts!K195-1)*10)))))</f>
        <v/>
      </c>
      <c r="L195" s="6" t="str">
        <f>IF($B195="","",(IF(Atempts!L195="","",((HLOOKUP(L$1,'Assist Tables'!$B$1:$AY$2,2,0))-((Atempts!L195-1)*10)))))</f>
        <v/>
      </c>
      <c r="M195" s="6" t="str">
        <f>IF($B195="","",(IF(Atempts!M195="","",((HLOOKUP(M$1,'Assist Tables'!$B$1:$AY$2,2,0))-((Atempts!M195-1)*10)))))</f>
        <v/>
      </c>
      <c r="N195" s="6" t="str">
        <f>IF($B195="","",(IF(Atempts!N195="","",((HLOOKUP(N$1,'Assist Tables'!$B$1:$AY$2,2,0))-((Atempts!N195-1)*10)))))</f>
        <v/>
      </c>
      <c r="O195" s="6" t="str">
        <f>IF($B195="","",(IF(Atempts!O195="","",((HLOOKUP(O$1,'Assist Tables'!$B$1:$AY$2,2,0))-((Atempts!O195-1)*10)))))</f>
        <v/>
      </c>
      <c r="P195" s="6" t="str">
        <f>IF($B195="","",(IF(Atempts!P195="","",((HLOOKUP(P$1,'Assist Tables'!$B$1:$AY$2,2,0))-((Atempts!P195-1)*10)))))</f>
        <v/>
      </c>
      <c r="Q195" s="6" t="str">
        <f>IF($B195="","",(IF(Atempts!Q195="","",((HLOOKUP(Q$1,'Assist Tables'!$B$1:$AY$2,2,0))-((Atempts!Q195-1)*10)))))</f>
        <v/>
      </c>
      <c r="R195" s="6" t="str">
        <f>IF($B195="","",(IF(Atempts!R195="","",((HLOOKUP(R$1,'Assist Tables'!$B$1:$AY$2,2,0))-((Atempts!R195-1)*10)))))</f>
        <v/>
      </c>
      <c r="S195" s="6" t="str">
        <f>IF($B195="","",(IF(Atempts!S195="","",((HLOOKUP(S$1,'Assist Tables'!$B$1:$AY$2,2,0))-((Atempts!S195-1)*10)))))</f>
        <v/>
      </c>
      <c r="T195" s="6" t="str">
        <f>IF($B195="","",(IF(Atempts!T195="","",((HLOOKUP(T$1,'Assist Tables'!$B$1:$AY$2,2,0))-((Atempts!T195-1)*10)))))</f>
        <v/>
      </c>
      <c r="U195" s="6" t="str">
        <f>IF($B195="","",(IF(Atempts!U195="","",((HLOOKUP(U$1,'Assist Tables'!$B$1:$AY$2,2,0))-((Atempts!U195-1)*10)))))</f>
        <v/>
      </c>
      <c r="V195" s="6" t="str">
        <f>IF($B195="","",(IF(Atempts!V195="","",((HLOOKUP(V$1,'Assist Tables'!$B$1:$AY$2,2,0))-((Atempts!V195-1)*10)))))</f>
        <v/>
      </c>
      <c r="W195" s="6" t="str">
        <f>IF($B195="","",(IF(Atempts!W195="","",((HLOOKUP(W$1,'Assist Tables'!$B$1:$AY$2,2,0))-((Atempts!W195-1)*10)))))</f>
        <v/>
      </c>
      <c r="X195" s="6" t="str">
        <f>IF($B195="","",(IF(Atempts!X195="","",((HLOOKUP(X$1,'Assist Tables'!$B$1:$AY$2,2,0))-((Atempts!X195-1)*10)))))</f>
        <v/>
      </c>
      <c r="Y195" s="6" t="str">
        <f>IF($B195="","",(IF(Atempts!Y195="","",((HLOOKUP(Y$1,'Assist Tables'!$B$1:$AY$2,2,0))-((Atempts!Y195-1)*10)))))</f>
        <v/>
      </c>
      <c r="Z195" s="6" t="str">
        <f>IF($B195="","",(IF(Atempts!Z195="","",((HLOOKUP(Z$1,'Assist Tables'!$B$1:$AY$2,2,0))-((Atempts!Z195-1)*10)))))</f>
        <v/>
      </c>
      <c r="AA195" s="6" t="str">
        <f>IF($B195="","",(IF(Atempts!AA195="","",((HLOOKUP(AA$1,'Assist Tables'!$B$1:$AY$2,2,0))-((Atempts!AA195-1)*10)))))</f>
        <v/>
      </c>
      <c r="AB195" s="6" t="str">
        <f>IF($B195="","",(IF(Atempts!AB195="","",((HLOOKUP(AB$1,'Assist Tables'!$B$1:$AY$2,2,0))-((Atempts!AB195-1)*10)))))</f>
        <v/>
      </c>
      <c r="AC195" s="6" t="str">
        <f>IF($B195="","",(IF(Atempts!AC195="","",((HLOOKUP(AC$1,'Assist Tables'!$B$1:$AY$2,2,0))-((Atempts!AC195-1)*10)))))</f>
        <v/>
      </c>
      <c r="AD195" s="6" t="str">
        <f>IF($B195="","",(IF(Atempts!AD195="","",((HLOOKUP(AD$1,'Assist Tables'!$B$1:$AY$2,2,0))-((Atempts!AD195-1)*10)))))</f>
        <v/>
      </c>
      <c r="AE195" s="6" t="str">
        <f>IF($B195="","",(IF(Atempts!AE195="","",((HLOOKUP(AE$1,'Assist Tables'!$B$1:$AY$2,2,0))-((Atempts!AE195-1)*10)))))</f>
        <v/>
      </c>
      <c r="AF195" s="6" t="str">
        <f>IF($B195="","",(IF(Atempts!AF195="","",((HLOOKUP(AF$1,'Assist Tables'!$B$1:$AY$2,2,0))-((Atempts!AF195-1)*10)))))</f>
        <v/>
      </c>
      <c r="AG195" s="6" t="str">
        <f>IF($B195="","",(IF(Atempts!AG195="","",((HLOOKUP(AG$1,'Assist Tables'!$B$1:$AY$2,2,0))-((Atempts!AG195-1)*10)))))</f>
        <v/>
      </c>
      <c r="AH195" s="6" t="str">
        <f>IF($B195="","",(IF(Atempts!AH195="","",((HLOOKUP(AH$1,'Assist Tables'!$B$1:$AY$2,2,0))-((Atempts!AH195-1)*10)))))</f>
        <v/>
      </c>
      <c r="AI195" s="6" t="str">
        <f>IF($B195="","",(IF(Atempts!AI195="","",((HLOOKUP(AI$1,'Assist Tables'!$B$1:$AY$2,2,0))-((Atempts!AI195-1)*10)))))</f>
        <v/>
      </c>
      <c r="AJ195" s="6" t="str">
        <f>IF($B195="","",(IF(Atempts!AJ195="","",((HLOOKUP(AJ$1,'Assist Tables'!$B$1:$AY$2,2,0))-((Atempts!AJ195-1)*10)))))</f>
        <v/>
      </c>
      <c r="AK195" s="6" t="str">
        <f>IF($B195="","",(IF(Atempts!AK195="","",((HLOOKUP(AK$1,'Assist Tables'!$B$1:$AY$2,2,0))-((Atempts!AK195-1)*10)))))</f>
        <v/>
      </c>
      <c r="AL195" s="6" t="str">
        <f>IF($B195="","",(IF(Atempts!AL195="","",((HLOOKUP(AL$1,'Assist Tables'!$B$1:$AY$2,2,0))-((Atempts!AL195-1)*10)))))</f>
        <v/>
      </c>
      <c r="AM195" s="6" t="str">
        <f>IF($B195="","",(IF(Atempts!AM195="","",((HLOOKUP(AM$1,'Assist Tables'!$B$1:$AY$2,2,0))-((Atempts!AM195-1)*10)))))</f>
        <v/>
      </c>
      <c r="AN195" s="6" t="str">
        <f>IF($B195="","",(IF(Atempts!AN195="","",((HLOOKUP(AN$1,'Assist Tables'!$B$1:$AY$2,2,0))-((Atempts!AN195-1)*10)))))</f>
        <v/>
      </c>
      <c r="AO195" s="6" t="str">
        <f>IF($B195="","",(IF(Atempts!AO195="","",((HLOOKUP(AO$1,'Assist Tables'!$B$1:$AY$2,2,0))-((Atempts!AO195-1)*10)))))</f>
        <v/>
      </c>
      <c r="AP195" s="6" t="str">
        <f>IF($B195="","",(IF(Atempts!AP195="","",((HLOOKUP(AP$1,'Assist Tables'!$B$1:$AY$2,2,0))-((Atempts!AP195-1)*10)))))</f>
        <v/>
      </c>
      <c r="AQ195" s="6" t="str">
        <f>IF($B195="","",(IF(Atempts!AQ195="","",((HLOOKUP(AQ$1,'Assist Tables'!$B$1:$AY$2,2,0))-((Atempts!AQ195-1)*10)))))</f>
        <v/>
      </c>
      <c r="AR195" s="6" t="str">
        <f>IF($B195="","",(IF(Atempts!AR195="","",((HLOOKUP(AR$1,'Assist Tables'!$B$1:$AY$2,2,0))-((Atempts!AR195-1)*10)))))</f>
        <v/>
      </c>
      <c r="AS195" s="6" t="str">
        <f>IF($B195="","",(IF(Atempts!AS195="","",((HLOOKUP(AS$1,'Assist Tables'!$B$1:$AY$2,2,0))-((Atempts!AS195-1)*10)))))</f>
        <v/>
      </c>
      <c r="AT195" s="6" t="str">
        <f>IF($B195="","",(IF(Atempts!AT195="","",((HLOOKUP(AT$1,'Assist Tables'!$B$1:$AY$2,2,0))-((Atempts!AT195-1)*10)))))</f>
        <v/>
      </c>
      <c r="AU195" s="6" t="str">
        <f>IF($B195="","",(IF(Atempts!AU195="","",((HLOOKUP(AU$1,'Assist Tables'!$B$1:$AY$2,2,0))-((Atempts!AU195-1)*10)))))</f>
        <v/>
      </c>
      <c r="AV195" s="6" t="str">
        <f>IF($B195="","",(IF(Atempts!AV195="","",((HLOOKUP(AV$1,'Assist Tables'!$B$1:$AY$2,2,0))-((Atempts!AV195-1)*10)))))</f>
        <v/>
      </c>
      <c r="AW195" s="6" t="str">
        <f>IF($B195="","",(IF(Atempts!AW195="","",((HLOOKUP(AW$1,'Assist Tables'!$B$1:$AY$2,2,0))-((Atempts!AW195-1)*10)))))</f>
        <v/>
      </c>
      <c r="AX195" s="6" t="str">
        <f>IF($B195="","",(IF(Atempts!AX195="","",((HLOOKUP(AX$1,'Assist Tables'!$B$1:$AY$2,2,0))-((Atempts!AX195-1)*10)))))</f>
        <v/>
      </c>
      <c r="AY195" s="6" t="str">
        <f>IF($B195="","",(IF(Atempts!AY195="","",((HLOOKUP(AY$1,'Assist Tables'!$B$1:$AY$2,2,0))-((Atempts!AY195-1)*10)))))</f>
        <v/>
      </c>
      <c r="AZ195" s="6" t="str">
        <f>IF($B195="","",(IF(Atempts!AZ195="","",((HLOOKUP(AZ$1,'Assist Tables'!$B$1:$AY$2,2,0))-((Atempts!AZ195-1)*10)))))</f>
        <v/>
      </c>
      <c r="BA195" s="2"/>
    </row>
    <row r="196" spans="1:53" ht="14.25" customHeight="1" x14ac:dyDescent="0.25">
      <c r="A196" s="19" t="str">
        <f>IF(Competitors!A196="","",Competitors!A196)</f>
        <v/>
      </c>
      <c r="B196" s="25" t="str">
        <f>IF(Competitors!B196=0,"",Competitors!B196)</f>
        <v/>
      </c>
      <c r="C196" s="6" t="str">
        <f>IF($B196="","",(IF(Atempts!C196="","",((HLOOKUP(C$1,'Assist Tables'!$B$1:$AY$2,2,0))-((Atempts!C196-1)*10)))))</f>
        <v/>
      </c>
      <c r="D196" s="6" t="str">
        <f>IF($B196="","",(IF(Atempts!D196="","",((HLOOKUP(D$1,'Assist Tables'!$B$1:$AY$2,2,0))-((Atempts!D196-1)*10)))))</f>
        <v/>
      </c>
      <c r="E196" s="6" t="str">
        <f>IF($B196="","",(IF(Atempts!E196="","",((HLOOKUP(E$1,'Assist Tables'!$B$1:$AY$2,2,0))-((Atempts!E196-1)*10)))))</f>
        <v/>
      </c>
      <c r="F196" s="6" t="str">
        <f>IF($B196="","",(IF(Atempts!F196="","",((HLOOKUP(F$1,'Assist Tables'!$B$1:$AY$2,2,0))-((Atempts!F196-1)*10)))))</f>
        <v/>
      </c>
      <c r="G196" s="6" t="str">
        <f>IF($B196="","",(IF(Atempts!G196="","",((HLOOKUP(G$1,'Assist Tables'!$B$1:$AY$2,2,0))-((Atempts!G196-1)*10)))))</f>
        <v/>
      </c>
      <c r="H196" s="6" t="str">
        <f>IF($B196="","",(IF(Atempts!H196="","",((HLOOKUP(H$1,'Assist Tables'!$B$1:$AY$2,2,0))-((Atempts!H196-1)*10)))))</f>
        <v/>
      </c>
      <c r="I196" s="6" t="str">
        <f>IF($B196="","",(IF(Atempts!I196="","",((HLOOKUP(I$1,'Assist Tables'!$B$1:$AY$2,2,0))-((Atempts!I196-1)*10)))))</f>
        <v/>
      </c>
      <c r="J196" s="6" t="str">
        <f>IF($B196="","",(IF(Atempts!J196="","",((HLOOKUP(J$1,'Assist Tables'!$B$1:$AY$2,2,0))-((Atempts!J196-1)*10)))))</f>
        <v/>
      </c>
      <c r="K196" s="6" t="str">
        <f>IF($B196="","",(IF(Atempts!K196="","",((HLOOKUP(K$1,'Assist Tables'!$B$1:$AY$2,2,0))-((Atempts!K196-1)*10)))))</f>
        <v/>
      </c>
      <c r="L196" s="6" t="str">
        <f>IF($B196="","",(IF(Atempts!L196="","",((HLOOKUP(L$1,'Assist Tables'!$B$1:$AY$2,2,0))-((Atempts!L196-1)*10)))))</f>
        <v/>
      </c>
      <c r="M196" s="6" t="str">
        <f>IF($B196="","",(IF(Atempts!M196="","",((HLOOKUP(M$1,'Assist Tables'!$B$1:$AY$2,2,0))-((Atempts!M196-1)*10)))))</f>
        <v/>
      </c>
      <c r="N196" s="6" t="str">
        <f>IF($B196="","",(IF(Atempts!N196="","",((HLOOKUP(N$1,'Assist Tables'!$B$1:$AY$2,2,0))-((Atempts!N196-1)*10)))))</f>
        <v/>
      </c>
      <c r="O196" s="6" t="str">
        <f>IF($B196="","",(IF(Atempts!O196="","",((HLOOKUP(O$1,'Assist Tables'!$B$1:$AY$2,2,0))-((Atempts!O196-1)*10)))))</f>
        <v/>
      </c>
      <c r="P196" s="6" t="str">
        <f>IF($B196="","",(IF(Atempts!P196="","",((HLOOKUP(P$1,'Assist Tables'!$B$1:$AY$2,2,0))-((Atempts!P196-1)*10)))))</f>
        <v/>
      </c>
      <c r="Q196" s="6" t="str">
        <f>IF($B196="","",(IF(Atempts!Q196="","",((HLOOKUP(Q$1,'Assist Tables'!$B$1:$AY$2,2,0))-((Atempts!Q196-1)*10)))))</f>
        <v/>
      </c>
      <c r="R196" s="6" t="str">
        <f>IF($B196="","",(IF(Atempts!R196="","",((HLOOKUP(R$1,'Assist Tables'!$B$1:$AY$2,2,0))-((Atempts!R196-1)*10)))))</f>
        <v/>
      </c>
      <c r="S196" s="6" t="str">
        <f>IF($B196="","",(IF(Atempts!S196="","",((HLOOKUP(S$1,'Assist Tables'!$B$1:$AY$2,2,0))-((Atempts!S196-1)*10)))))</f>
        <v/>
      </c>
      <c r="T196" s="6" t="str">
        <f>IF($B196="","",(IF(Atempts!T196="","",((HLOOKUP(T$1,'Assist Tables'!$B$1:$AY$2,2,0))-((Atempts!T196-1)*10)))))</f>
        <v/>
      </c>
      <c r="U196" s="6" t="str">
        <f>IF($B196="","",(IF(Atempts!U196="","",((HLOOKUP(U$1,'Assist Tables'!$B$1:$AY$2,2,0))-((Atempts!U196-1)*10)))))</f>
        <v/>
      </c>
      <c r="V196" s="6" t="str">
        <f>IF($B196="","",(IF(Atempts!V196="","",((HLOOKUP(V$1,'Assist Tables'!$B$1:$AY$2,2,0))-((Atempts!V196-1)*10)))))</f>
        <v/>
      </c>
      <c r="W196" s="6" t="str">
        <f>IF($B196="","",(IF(Atempts!W196="","",((HLOOKUP(W$1,'Assist Tables'!$B$1:$AY$2,2,0))-((Atempts!W196-1)*10)))))</f>
        <v/>
      </c>
      <c r="X196" s="6" t="str">
        <f>IF($B196="","",(IF(Atempts!X196="","",((HLOOKUP(X$1,'Assist Tables'!$B$1:$AY$2,2,0))-((Atempts!X196-1)*10)))))</f>
        <v/>
      </c>
      <c r="Y196" s="6" t="str">
        <f>IF($B196="","",(IF(Atempts!Y196="","",((HLOOKUP(Y$1,'Assist Tables'!$B$1:$AY$2,2,0))-((Atempts!Y196-1)*10)))))</f>
        <v/>
      </c>
      <c r="Z196" s="6" t="str">
        <f>IF($B196="","",(IF(Atempts!Z196="","",((HLOOKUP(Z$1,'Assist Tables'!$B$1:$AY$2,2,0))-((Atempts!Z196-1)*10)))))</f>
        <v/>
      </c>
      <c r="AA196" s="6" t="str">
        <f>IF($B196="","",(IF(Atempts!AA196="","",((HLOOKUP(AA$1,'Assist Tables'!$B$1:$AY$2,2,0))-((Atempts!AA196-1)*10)))))</f>
        <v/>
      </c>
      <c r="AB196" s="6" t="str">
        <f>IF($B196="","",(IF(Atempts!AB196="","",((HLOOKUP(AB$1,'Assist Tables'!$B$1:$AY$2,2,0))-((Atempts!AB196-1)*10)))))</f>
        <v/>
      </c>
      <c r="AC196" s="6" t="str">
        <f>IF($B196="","",(IF(Atempts!AC196="","",((HLOOKUP(AC$1,'Assist Tables'!$B$1:$AY$2,2,0))-((Atempts!AC196-1)*10)))))</f>
        <v/>
      </c>
      <c r="AD196" s="6" t="str">
        <f>IF($B196="","",(IF(Atempts!AD196="","",((HLOOKUP(AD$1,'Assist Tables'!$B$1:$AY$2,2,0))-((Atempts!AD196-1)*10)))))</f>
        <v/>
      </c>
      <c r="AE196" s="6" t="str">
        <f>IF($B196="","",(IF(Atempts!AE196="","",((HLOOKUP(AE$1,'Assist Tables'!$B$1:$AY$2,2,0))-((Atempts!AE196-1)*10)))))</f>
        <v/>
      </c>
      <c r="AF196" s="6" t="str">
        <f>IF($B196="","",(IF(Atempts!AF196="","",((HLOOKUP(AF$1,'Assist Tables'!$B$1:$AY$2,2,0))-((Atempts!AF196-1)*10)))))</f>
        <v/>
      </c>
      <c r="AG196" s="6" t="str">
        <f>IF($B196="","",(IF(Atempts!AG196="","",((HLOOKUP(AG$1,'Assist Tables'!$B$1:$AY$2,2,0))-((Atempts!AG196-1)*10)))))</f>
        <v/>
      </c>
      <c r="AH196" s="6" t="str">
        <f>IF($B196="","",(IF(Atempts!AH196="","",((HLOOKUP(AH$1,'Assist Tables'!$B$1:$AY$2,2,0))-((Atempts!AH196-1)*10)))))</f>
        <v/>
      </c>
      <c r="AI196" s="6" t="str">
        <f>IF($B196="","",(IF(Atempts!AI196="","",((HLOOKUP(AI$1,'Assist Tables'!$B$1:$AY$2,2,0))-((Atempts!AI196-1)*10)))))</f>
        <v/>
      </c>
      <c r="AJ196" s="6" t="str">
        <f>IF($B196="","",(IF(Atempts!AJ196="","",((HLOOKUP(AJ$1,'Assist Tables'!$B$1:$AY$2,2,0))-((Atempts!AJ196-1)*10)))))</f>
        <v/>
      </c>
      <c r="AK196" s="6" t="str">
        <f>IF($B196="","",(IF(Atempts!AK196="","",((HLOOKUP(AK$1,'Assist Tables'!$B$1:$AY$2,2,0))-((Atempts!AK196-1)*10)))))</f>
        <v/>
      </c>
      <c r="AL196" s="6" t="str">
        <f>IF($B196="","",(IF(Atempts!AL196="","",((HLOOKUP(AL$1,'Assist Tables'!$B$1:$AY$2,2,0))-((Atempts!AL196-1)*10)))))</f>
        <v/>
      </c>
      <c r="AM196" s="6" t="str">
        <f>IF($B196="","",(IF(Atempts!AM196="","",((HLOOKUP(AM$1,'Assist Tables'!$B$1:$AY$2,2,0))-((Atempts!AM196-1)*10)))))</f>
        <v/>
      </c>
      <c r="AN196" s="6" t="str">
        <f>IF($B196="","",(IF(Atempts!AN196="","",((HLOOKUP(AN$1,'Assist Tables'!$B$1:$AY$2,2,0))-((Atempts!AN196-1)*10)))))</f>
        <v/>
      </c>
      <c r="AO196" s="6" t="str">
        <f>IF($B196="","",(IF(Atempts!AO196="","",((HLOOKUP(AO$1,'Assist Tables'!$B$1:$AY$2,2,0))-((Atempts!AO196-1)*10)))))</f>
        <v/>
      </c>
      <c r="AP196" s="6" t="str">
        <f>IF($B196="","",(IF(Atempts!AP196="","",((HLOOKUP(AP$1,'Assist Tables'!$B$1:$AY$2,2,0))-((Atempts!AP196-1)*10)))))</f>
        <v/>
      </c>
      <c r="AQ196" s="6" t="str">
        <f>IF($B196="","",(IF(Atempts!AQ196="","",((HLOOKUP(AQ$1,'Assist Tables'!$B$1:$AY$2,2,0))-((Atempts!AQ196-1)*10)))))</f>
        <v/>
      </c>
      <c r="AR196" s="6" t="str">
        <f>IF($B196="","",(IF(Atempts!AR196="","",((HLOOKUP(AR$1,'Assist Tables'!$B$1:$AY$2,2,0))-((Atempts!AR196-1)*10)))))</f>
        <v/>
      </c>
      <c r="AS196" s="6" t="str">
        <f>IF($B196="","",(IF(Atempts!AS196="","",((HLOOKUP(AS$1,'Assist Tables'!$B$1:$AY$2,2,0))-((Atempts!AS196-1)*10)))))</f>
        <v/>
      </c>
      <c r="AT196" s="6" t="str">
        <f>IF($B196="","",(IF(Atempts!AT196="","",((HLOOKUP(AT$1,'Assist Tables'!$B$1:$AY$2,2,0))-((Atempts!AT196-1)*10)))))</f>
        <v/>
      </c>
      <c r="AU196" s="6" t="str">
        <f>IF($B196="","",(IF(Atempts!AU196="","",((HLOOKUP(AU$1,'Assist Tables'!$B$1:$AY$2,2,0))-((Atempts!AU196-1)*10)))))</f>
        <v/>
      </c>
      <c r="AV196" s="6" t="str">
        <f>IF($B196="","",(IF(Atempts!AV196="","",((HLOOKUP(AV$1,'Assist Tables'!$B$1:$AY$2,2,0))-((Atempts!AV196-1)*10)))))</f>
        <v/>
      </c>
      <c r="AW196" s="6" t="str">
        <f>IF($B196="","",(IF(Atempts!AW196="","",((HLOOKUP(AW$1,'Assist Tables'!$B$1:$AY$2,2,0))-((Atempts!AW196-1)*10)))))</f>
        <v/>
      </c>
      <c r="AX196" s="6" t="str">
        <f>IF($B196="","",(IF(Atempts!AX196="","",((HLOOKUP(AX$1,'Assist Tables'!$B$1:$AY$2,2,0))-((Atempts!AX196-1)*10)))))</f>
        <v/>
      </c>
      <c r="AY196" s="6" t="str">
        <f>IF($B196="","",(IF(Atempts!AY196="","",((HLOOKUP(AY$1,'Assist Tables'!$B$1:$AY$2,2,0))-((Atempts!AY196-1)*10)))))</f>
        <v/>
      </c>
      <c r="AZ196" s="6" t="str">
        <f>IF($B196="","",(IF(Atempts!AZ196="","",((HLOOKUP(AZ$1,'Assist Tables'!$B$1:$AY$2,2,0))-((Atempts!AZ196-1)*10)))))</f>
        <v/>
      </c>
      <c r="BA196" s="2"/>
    </row>
    <row r="197" spans="1:53" ht="14.25" customHeight="1" x14ac:dyDescent="0.25">
      <c r="A197" s="19" t="str">
        <f>IF(Competitors!A197="","",Competitors!A197)</f>
        <v/>
      </c>
      <c r="B197" s="25" t="str">
        <f>IF(Competitors!B197=0,"",Competitors!B197)</f>
        <v/>
      </c>
      <c r="C197" s="6" t="str">
        <f>IF($B197="","",(IF(Atempts!C197="","",((HLOOKUP(C$1,'Assist Tables'!$B$1:$AY$2,2,0))-((Atempts!C197-1)*10)))))</f>
        <v/>
      </c>
      <c r="D197" s="6" t="str">
        <f>IF($B197="","",(IF(Atempts!D197="","",((HLOOKUP(D$1,'Assist Tables'!$B$1:$AY$2,2,0))-((Atempts!D197-1)*10)))))</f>
        <v/>
      </c>
      <c r="E197" s="6" t="str">
        <f>IF($B197="","",(IF(Atempts!E197="","",((HLOOKUP(E$1,'Assist Tables'!$B$1:$AY$2,2,0))-((Atempts!E197-1)*10)))))</f>
        <v/>
      </c>
      <c r="F197" s="6" t="str">
        <f>IF($B197="","",(IF(Atempts!F197="","",((HLOOKUP(F$1,'Assist Tables'!$B$1:$AY$2,2,0))-((Atempts!F197-1)*10)))))</f>
        <v/>
      </c>
      <c r="G197" s="6" t="str">
        <f>IF($B197="","",(IF(Atempts!G197="","",((HLOOKUP(G$1,'Assist Tables'!$B$1:$AY$2,2,0))-((Atempts!G197-1)*10)))))</f>
        <v/>
      </c>
      <c r="H197" s="6" t="str">
        <f>IF($B197="","",(IF(Atempts!H197="","",((HLOOKUP(H$1,'Assist Tables'!$B$1:$AY$2,2,0))-((Atempts!H197-1)*10)))))</f>
        <v/>
      </c>
      <c r="I197" s="6" t="str">
        <f>IF($B197="","",(IF(Atempts!I197="","",((HLOOKUP(I$1,'Assist Tables'!$B$1:$AY$2,2,0))-((Atempts!I197-1)*10)))))</f>
        <v/>
      </c>
      <c r="J197" s="6" t="str">
        <f>IF($B197="","",(IF(Atempts!J197="","",((HLOOKUP(J$1,'Assist Tables'!$B$1:$AY$2,2,0))-((Atempts!J197-1)*10)))))</f>
        <v/>
      </c>
      <c r="K197" s="6" t="str">
        <f>IF($B197="","",(IF(Atempts!K197="","",((HLOOKUP(K$1,'Assist Tables'!$B$1:$AY$2,2,0))-((Atempts!K197-1)*10)))))</f>
        <v/>
      </c>
      <c r="L197" s="6" t="str">
        <f>IF($B197="","",(IF(Atempts!L197="","",((HLOOKUP(L$1,'Assist Tables'!$B$1:$AY$2,2,0))-((Atempts!L197-1)*10)))))</f>
        <v/>
      </c>
      <c r="M197" s="6" t="str">
        <f>IF($B197="","",(IF(Atempts!M197="","",((HLOOKUP(M$1,'Assist Tables'!$B$1:$AY$2,2,0))-((Atempts!M197-1)*10)))))</f>
        <v/>
      </c>
      <c r="N197" s="6" t="str">
        <f>IF($B197="","",(IF(Atempts!N197="","",((HLOOKUP(N$1,'Assist Tables'!$B$1:$AY$2,2,0))-((Atempts!N197-1)*10)))))</f>
        <v/>
      </c>
      <c r="O197" s="6" t="str">
        <f>IF($B197="","",(IF(Atempts!O197="","",((HLOOKUP(O$1,'Assist Tables'!$B$1:$AY$2,2,0))-((Atempts!O197-1)*10)))))</f>
        <v/>
      </c>
      <c r="P197" s="6" t="str">
        <f>IF($B197="","",(IF(Atempts!P197="","",((HLOOKUP(P$1,'Assist Tables'!$B$1:$AY$2,2,0))-((Atempts!P197-1)*10)))))</f>
        <v/>
      </c>
      <c r="Q197" s="6" t="str">
        <f>IF($B197="","",(IF(Atempts!Q197="","",((HLOOKUP(Q$1,'Assist Tables'!$B$1:$AY$2,2,0))-((Atempts!Q197-1)*10)))))</f>
        <v/>
      </c>
      <c r="R197" s="6" t="str">
        <f>IF($B197="","",(IF(Atempts!R197="","",((HLOOKUP(R$1,'Assist Tables'!$B$1:$AY$2,2,0))-((Atempts!R197-1)*10)))))</f>
        <v/>
      </c>
      <c r="S197" s="6" t="str">
        <f>IF($B197="","",(IF(Atempts!S197="","",((HLOOKUP(S$1,'Assist Tables'!$B$1:$AY$2,2,0))-((Atempts!S197-1)*10)))))</f>
        <v/>
      </c>
      <c r="T197" s="6" t="str">
        <f>IF($B197="","",(IF(Atempts!T197="","",((HLOOKUP(T$1,'Assist Tables'!$B$1:$AY$2,2,0))-((Atempts!T197-1)*10)))))</f>
        <v/>
      </c>
      <c r="U197" s="6" t="str">
        <f>IF($B197="","",(IF(Atempts!U197="","",((HLOOKUP(U$1,'Assist Tables'!$B$1:$AY$2,2,0))-((Atempts!U197-1)*10)))))</f>
        <v/>
      </c>
      <c r="V197" s="6" t="str">
        <f>IF($B197="","",(IF(Atempts!V197="","",((HLOOKUP(V$1,'Assist Tables'!$B$1:$AY$2,2,0))-((Atempts!V197-1)*10)))))</f>
        <v/>
      </c>
      <c r="W197" s="6" t="str">
        <f>IF($B197="","",(IF(Atempts!W197="","",((HLOOKUP(W$1,'Assist Tables'!$B$1:$AY$2,2,0))-((Atempts!W197-1)*10)))))</f>
        <v/>
      </c>
      <c r="X197" s="6" t="str">
        <f>IF($B197="","",(IF(Atempts!X197="","",((HLOOKUP(X$1,'Assist Tables'!$B$1:$AY$2,2,0))-((Atempts!X197-1)*10)))))</f>
        <v/>
      </c>
      <c r="Y197" s="6" t="str">
        <f>IF($B197="","",(IF(Atempts!Y197="","",((HLOOKUP(Y$1,'Assist Tables'!$B$1:$AY$2,2,0))-((Atempts!Y197-1)*10)))))</f>
        <v/>
      </c>
      <c r="Z197" s="6" t="str">
        <f>IF($B197="","",(IF(Atempts!Z197="","",((HLOOKUP(Z$1,'Assist Tables'!$B$1:$AY$2,2,0))-((Atempts!Z197-1)*10)))))</f>
        <v/>
      </c>
      <c r="AA197" s="6" t="str">
        <f>IF($B197="","",(IF(Atempts!AA197="","",((HLOOKUP(AA$1,'Assist Tables'!$B$1:$AY$2,2,0))-((Atempts!AA197-1)*10)))))</f>
        <v/>
      </c>
      <c r="AB197" s="6" t="str">
        <f>IF($B197="","",(IF(Atempts!AB197="","",((HLOOKUP(AB$1,'Assist Tables'!$B$1:$AY$2,2,0))-((Atempts!AB197-1)*10)))))</f>
        <v/>
      </c>
      <c r="AC197" s="6" t="str">
        <f>IF($B197="","",(IF(Atempts!AC197="","",((HLOOKUP(AC$1,'Assist Tables'!$B$1:$AY$2,2,0))-((Atempts!AC197-1)*10)))))</f>
        <v/>
      </c>
      <c r="AD197" s="6" t="str">
        <f>IF($B197="","",(IF(Atempts!AD197="","",((HLOOKUP(AD$1,'Assist Tables'!$B$1:$AY$2,2,0))-((Atempts!AD197-1)*10)))))</f>
        <v/>
      </c>
      <c r="AE197" s="6" t="str">
        <f>IF($B197="","",(IF(Atempts!AE197="","",((HLOOKUP(AE$1,'Assist Tables'!$B$1:$AY$2,2,0))-((Atempts!AE197-1)*10)))))</f>
        <v/>
      </c>
      <c r="AF197" s="6" t="str">
        <f>IF($B197="","",(IF(Atempts!AF197="","",((HLOOKUP(AF$1,'Assist Tables'!$B$1:$AY$2,2,0))-((Atempts!AF197-1)*10)))))</f>
        <v/>
      </c>
      <c r="AG197" s="6" t="str">
        <f>IF($B197="","",(IF(Atempts!AG197="","",((HLOOKUP(AG$1,'Assist Tables'!$B$1:$AY$2,2,0))-((Atempts!AG197-1)*10)))))</f>
        <v/>
      </c>
      <c r="AH197" s="6" t="str">
        <f>IF($B197="","",(IF(Atempts!AH197="","",((HLOOKUP(AH$1,'Assist Tables'!$B$1:$AY$2,2,0))-((Atempts!AH197-1)*10)))))</f>
        <v/>
      </c>
      <c r="AI197" s="6" t="str">
        <f>IF($B197="","",(IF(Atempts!AI197="","",((HLOOKUP(AI$1,'Assist Tables'!$B$1:$AY$2,2,0))-((Atempts!AI197-1)*10)))))</f>
        <v/>
      </c>
      <c r="AJ197" s="6" t="str">
        <f>IF($B197="","",(IF(Atempts!AJ197="","",((HLOOKUP(AJ$1,'Assist Tables'!$B$1:$AY$2,2,0))-((Atempts!AJ197-1)*10)))))</f>
        <v/>
      </c>
      <c r="AK197" s="6" t="str">
        <f>IF($B197="","",(IF(Atempts!AK197="","",((HLOOKUP(AK$1,'Assist Tables'!$B$1:$AY$2,2,0))-((Atempts!AK197-1)*10)))))</f>
        <v/>
      </c>
      <c r="AL197" s="6" t="str">
        <f>IF($B197="","",(IF(Atempts!AL197="","",((HLOOKUP(AL$1,'Assist Tables'!$B$1:$AY$2,2,0))-((Atempts!AL197-1)*10)))))</f>
        <v/>
      </c>
      <c r="AM197" s="6" t="str">
        <f>IF($B197="","",(IF(Atempts!AM197="","",((HLOOKUP(AM$1,'Assist Tables'!$B$1:$AY$2,2,0))-((Atempts!AM197-1)*10)))))</f>
        <v/>
      </c>
      <c r="AN197" s="6" t="str">
        <f>IF($B197="","",(IF(Atempts!AN197="","",((HLOOKUP(AN$1,'Assist Tables'!$B$1:$AY$2,2,0))-((Atempts!AN197-1)*10)))))</f>
        <v/>
      </c>
      <c r="AO197" s="6" t="str">
        <f>IF($B197="","",(IF(Atempts!AO197="","",((HLOOKUP(AO$1,'Assist Tables'!$B$1:$AY$2,2,0))-((Atempts!AO197-1)*10)))))</f>
        <v/>
      </c>
      <c r="AP197" s="6" t="str">
        <f>IF($B197="","",(IF(Atempts!AP197="","",((HLOOKUP(AP$1,'Assist Tables'!$B$1:$AY$2,2,0))-((Atempts!AP197-1)*10)))))</f>
        <v/>
      </c>
      <c r="AQ197" s="6" t="str">
        <f>IF($B197="","",(IF(Atempts!AQ197="","",((HLOOKUP(AQ$1,'Assist Tables'!$B$1:$AY$2,2,0))-((Atempts!AQ197-1)*10)))))</f>
        <v/>
      </c>
      <c r="AR197" s="6" t="str">
        <f>IF($B197="","",(IF(Atempts!AR197="","",((HLOOKUP(AR$1,'Assist Tables'!$B$1:$AY$2,2,0))-((Atempts!AR197-1)*10)))))</f>
        <v/>
      </c>
      <c r="AS197" s="6" t="str">
        <f>IF($B197="","",(IF(Atempts!AS197="","",((HLOOKUP(AS$1,'Assist Tables'!$B$1:$AY$2,2,0))-((Atempts!AS197-1)*10)))))</f>
        <v/>
      </c>
      <c r="AT197" s="6" t="str">
        <f>IF($B197="","",(IF(Atempts!AT197="","",((HLOOKUP(AT$1,'Assist Tables'!$B$1:$AY$2,2,0))-((Atempts!AT197-1)*10)))))</f>
        <v/>
      </c>
      <c r="AU197" s="6" t="str">
        <f>IF($B197="","",(IF(Atempts!AU197="","",((HLOOKUP(AU$1,'Assist Tables'!$B$1:$AY$2,2,0))-((Atempts!AU197-1)*10)))))</f>
        <v/>
      </c>
      <c r="AV197" s="6" t="str">
        <f>IF($B197="","",(IF(Atempts!AV197="","",((HLOOKUP(AV$1,'Assist Tables'!$B$1:$AY$2,2,0))-((Atempts!AV197-1)*10)))))</f>
        <v/>
      </c>
      <c r="AW197" s="6" t="str">
        <f>IF($B197="","",(IF(Atempts!AW197="","",((HLOOKUP(AW$1,'Assist Tables'!$B$1:$AY$2,2,0))-((Atempts!AW197-1)*10)))))</f>
        <v/>
      </c>
      <c r="AX197" s="6" t="str">
        <f>IF($B197="","",(IF(Atempts!AX197="","",((HLOOKUP(AX$1,'Assist Tables'!$B$1:$AY$2,2,0))-((Atempts!AX197-1)*10)))))</f>
        <v/>
      </c>
      <c r="AY197" s="6" t="str">
        <f>IF($B197="","",(IF(Atempts!AY197="","",((HLOOKUP(AY$1,'Assist Tables'!$B$1:$AY$2,2,0))-((Atempts!AY197-1)*10)))))</f>
        <v/>
      </c>
      <c r="AZ197" s="6" t="str">
        <f>IF($B197="","",(IF(Atempts!AZ197="","",((HLOOKUP(AZ$1,'Assist Tables'!$B$1:$AY$2,2,0))-((Atempts!AZ197-1)*10)))))</f>
        <v/>
      </c>
      <c r="BA197" s="2"/>
    </row>
    <row r="198" spans="1:53" ht="14.25" customHeight="1" x14ac:dyDescent="0.25">
      <c r="A198" s="19" t="str">
        <f>IF(Competitors!A198="","",Competitors!A198)</f>
        <v/>
      </c>
      <c r="B198" s="25" t="str">
        <f>IF(Competitors!B198=0,"",Competitors!B198)</f>
        <v/>
      </c>
      <c r="C198" s="6" t="str">
        <f>IF($B198="","",(IF(Atempts!C198="","",((HLOOKUP(C$1,'Assist Tables'!$B$1:$AY$2,2,0))-((Atempts!C198-1)*10)))))</f>
        <v/>
      </c>
      <c r="D198" s="6" t="str">
        <f>IF($B198="","",(IF(Atempts!D198="","",((HLOOKUP(D$1,'Assist Tables'!$B$1:$AY$2,2,0))-((Atempts!D198-1)*10)))))</f>
        <v/>
      </c>
      <c r="E198" s="6" t="str">
        <f>IF($B198="","",(IF(Atempts!E198="","",((HLOOKUP(E$1,'Assist Tables'!$B$1:$AY$2,2,0))-((Atempts!E198-1)*10)))))</f>
        <v/>
      </c>
      <c r="F198" s="6" t="str">
        <f>IF($B198="","",(IF(Atempts!F198="","",((HLOOKUP(F$1,'Assist Tables'!$B$1:$AY$2,2,0))-((Atempts!F198-1)*10)))))</f>
        <v/>
      </c>
      <c r="G198" s="6" t="str">
        <f>IF($B198="","",(IF(Atempts!G198="","",((HLOOKUP(G$1,'Assist Tables'!$B$1:$AY$2,2,0))-((Atempts!G198-1)*10)))))</f>
        <v/>
      </c>
      <c r="H198" s="6" t="str">
        <f>IF($B198="","",(IF(Atempts!H198="","",((HLOOKUP(H$1,'Assist Tables'!$B$1:$AY$2,2,0))-((Atempts!H198-1)*10)))))</f>
        <v/>
      </c>
      <c r="I198" s="6" t="str">
        <f>IF($B198="","",(IF(Atempts!I198="","",((HLOOKUP(I$1,'Assist Tables'!$B$1:$AY$2,2,0))-((Atempts!I198-1)*10)))))</f>
        <v/>
      </c>
      <c r="J198" s="6" t="str">
        <f>IF($B198="","",(IF(Atempts!J198="","",((HLOOKUP(J$1,'Assist Tables'!$B$1:$AY$2,2,0))-((Atempts!J198-1)*10)))))</f>
        <v/>
      </c>
      <c r="K198" s="6" t="str">
        <f>IF($B198="","",(IF(Atempts!K198="","",((HLOOKUP(K$1,'Assist Tables'!$B$1:$AY$2,2,0))-((Atempts!K198-1)*10)))))</f>
        <v/>
      </c>
      <c r="L198" s="6" t="str">
        <f>IF($B198="","",(IF(Atempts!L198="","",((HLOOKUP(L$1,'Assist Tables'!$B$1:$AY$2,2,0))-((Atempts!L198-1)*10)))))</f>
        <v/>
      </c>
      <c r="M198" s="6" t="str">
        <f>IF($B198="","",(IF(Atempts!M198="","",((HLOOKUP(M$1,'Assist Tables'!$B$1:$AY$2,2,0))-((Atempts!M198-1)*10)))))</f>
        <v/>
      </c>
      <c r="N198" s="6" t="str">
        <f>IF($B198="","",(IF(Atempts!N198="","",((HLOOKUP(N$1,'Assist Tables'!$B$1:$AY$2,2,0))-((Atempts!N198-1)*10)))))</f>
        <v/>
      </c>
      <c r="O198" s="6" t="str">
        <f>IF($B198="","",(IF(Atempts!O198="","",((HLOOKUP(O$1,'Assist Tables'!$B$1:$AY$2,2,0))-((Atempts!O198-1)*10)))))</f>
        <v/>
      </c>
      <c r="P198" s="6" t="str">
        <f>IF($B198="","",(IF(Atempts!P198="","",((HLOOKUP(P$1,'Assist Tables'!$B$1:$AY$2,2,0))-((Atempts!P198-1)*10)))))</f>
        <v/>
      </c>
      <c r="Q198" s="6" t="str">
        <f>IF($B198="","",(IF(Atempts!Q198="","",((HLOOKUP(Q$1,'Assist Tables'!$B$1:$AY$2,2,0))-((Atempts!Q198-1)*10)))))</f>
        <v/>
      </c>
      <c r="R198" s="6" t="str">
        <f>IF($B198="","",(IF(Atempts!R198="","",((HLOOKUP(R$1,'Assist Tables'!$B$1:$AY$2,2,0))-((Atempts!R198-1)*10)))))</f>
        <v/>
      </c>
      <c r="S198" s="6" t="str">
        <f>IF($B198="","",(IF(Atempts!S198="","",((HLOOKUP(S$1,'Assist Tables'!$B$1:$AY$2,2,0))-((Atempts!S198-1)*10)))))</f>
        <v/>
      </c>
      <c r="T198" s="6" t="str">
        <f>IF($B198="","",(IF(Atempts!T198="","",((HLOOKUP(T$1,'Assist Tables'!$B$1:$AY$2,2,0))-((Atempts!T198-1)*10)))))</f>
        <v/>
      </c>
      <c r="U198" s="6" t="str">
        <f>IF($B198="","",(IF(Atempts!U198="","",((HLOOKUP(U$1,'Assist Tables'!$B$1:$AY$2,2,0))-((Atempts!U198-1)*10)))))</f>
        <v/>
      </c>
      <c r="V198" s="6" t="str">
        <f>IF($B198="","",(IF(Atempts!V198="","",((HLOOKUP(V$1,'Assist Tables'!$B$1:$AY$2,2,0))-((Atempts!V198-1)*10)))))</f>
        <v/>
      </c>
      <c r="W198" s="6" t="str">
        <f>IF($B198="","",(IF(Atempts!W198="","",((HLOOKUP(W$1,'Assist Tables'!$B$1:$AY$2,2,0))-((Atempts!W198-1)*10)))))</f>
        <v/>
      </c>
      <c r="X198" s="6" t="str">
        <f>IF($B198="","",(IF(Atempts!X198="","",((HLOOKUP(X$1,'Assist Tables'!$B$1:$AY$2,2,0))-((Atempts!X198-1)*10)))))</f>
        <v/>
      </c>
      <c r="Y198" s="6" t="str">
        <f>IF($B198="","",(IF(Atempts!Y198="","",((HLOOKUP(Y$1,'Assist Tables'!$B$1:$AY$2,2,0))-((Atempts!Y198-1)*10)))))</f>
        <v/>
      </c>
      <c r="Z198" s="6" t="str">
        <f>IF($B198="","",(IF(Atempts!Z198="","",((HLOOKUP(Z$1,'Assist Tables'!$B$1:$AY$2,2,0))-((Atempts!Z198-1)*10)))))</f>
        <v/>
      </c>
      <c r="AA198" s="6" t="str">
        <f>IF($B198="","",(IF(Atempts!AA198="","",((HLOOKUP(AA$1,'Assist Tables'!$B$1:$AY$2,2,0))-((Atempts!AA198-1)*10)))))</f>
        <v/>
      </c>
      <c r="AB198" s="6" t="str">
        <f>IF($B198="","",(IF(Atempts!AB198="","",((HLOOKUP(AB$1,'Assist Tables'!$B$1:$AY$2,2,0))-((Atempts!AB198-1)*10)))))</f>
        <v/>
      </c>
      <c r="AC198" s="6" t="str">
        <f>IF($B198="","",(IF(Atempts!AC198="","",((HLOOKUP(AC$1,'Assist Tables'!$B$1:$AY$2,2,0))-((Atempts!AC198-1)*10)))))</f>
        <v/>
      </c>
      <c r="AD198" s="6" t="str">
        <f>IF($B198="","",(IF(Atempts!AD198="","",((HLOOKUP(AD$1,'Assist Tables'!$B$1:$AY$2,2,0))-((Atempts!AD198-1)*10)))))</f>
        <v/>
      </c>
      <c r="AE198" s="6" t="str">
        <f>IF($B198="","",(IF(Atempts!AE198="","",((HLOOKUP(AE$1,'Assist Tables'!$B$1:$AY$2,2,0))-((Atempts!AE198-1)*10)))))</f>
        <v/>
      </c>
      <c r="AF198" s="6" t="str">
        <f>IF($B198="","",(IF(Atempts!AF198="","",((HLOOKUP(AF$1,'Assist Tables'!$B$1:$AY$2,2,0))-((Atempts!AF198-1)*10)))))</f>
        <v/>
      </c>
      <c r="AG198" s="6" t="str">
        <f>IF($B198="","",(IF(Atempts!AG198="","",((HLOOKUP(AG$1,'Assist Tables'!$B$1:$AY$2,2,0))-((Atempts!AG198-1)*10)))))</f>
        <v/>
      </c>
      <c r="AH198" s="6" t="str">
        <f>IF($B198="","",(IF(Atempts!AH198="","",((HLOOKUP(AH$1,'Assist Tables'!$B$1:$AY$2,2,0))-((Atempts!AH198-1)*10)))))</f>
        <v/>
      </c>
      <c r="AI198" s="6" t="str">
        <f>IF($B198="","",(IF(Atempts!AI198="","",((HLOOKUP(AI$1,'Assist Tables'!$B$1:$AY$2,2,0))-((Atempts!AI198-1)*10)))))</f>
        <v/>
      </c>
      <c r="AJ198" s="6" t="str">
        <f>IF($B198="","",(IF(Atempts!AJ198="","",((HLOOKUP(AJ$1,'Assist Tables'!$B$1:$AY$2,2,0))-((Atempts!AJ198-1)*10)))))</f>
        <v/>
      </c>
      <c r="AK198" s="6" t="str">
        <f>IF($B198="","",(IF(Atempts!AK198="","",((HLOOKUP(AK$1,'Assist Tables'!$B$1:$AY$2,2,0))-((Atempts!AK198-1)*10)))))</f>
        <v/>
      </c>
      <c r="AL198" s="6" t="str">
        <f>IF($B198="","",(IF(Atempts!AL198="","",((HLOOKUP(AL$1,'Assist Tables'!$B$1:$AY$2,2,0))-((Atempts!AL198-1)*10)))))</f>
        <v/>
      </c>
      <c r="AM198" s="6" t="str">
        <f>IF($B198="","",(IF(Atempts!AM198="","",((HLOOKUP(AM$1,'Assist Tables'!$B$1:$AY$2,2,0))-((Atempts!AM198-1)*10)))))</f>
        <v/>
      </c>
      <c r="AN198" s="6" t="str">
        <f>IF($B198="","",(IF(Atempts!AN198="","",((HLOOKUP(AN$1,'Assist Tables'!$B$1:$AY$2,2,0))-((Atempts!AN198-1)*10)))))</f>
        <v/>
      </c>
      <c r="AO198" s="6" t="str">
        <f>IF($B198="","",(IF(Atempts!AO198="","",((HLOOKUP(AO$1,'Assist Tables'!$B$1:$AY$2,2,0))-((Atempts!AO198-1)*10)))))</f>
        <v/>
      </c>
      <c r="AP198" s="6" t="str">
        <f>IF($B198="","",(IF(Atempts!AP198="","",((HLOOKUP(AP$1,'Assist Tables'!$B$1:$AY$2,2,0))-((Atempts!AP198-1)*10)))))</f>
        <v/>
      </c>
      <c r="AQ198" s="6" t="str">
        <f>IF($B198="","",(IF(Atempts!AQ198="","",((HLOOKUP(AQ$1,'Assist Tables'!$B$1:$AY$2,2,0))-((Atempts!AQ198-1)*10)))))</f>
        <v/>
      </c>
      <c r="AR198" s="6" t="str">
        <f>IF($B198="","",(IF(Atempts!AR198="","",((HLOOKUP(AR$1,'Assist Tables'!$B$1:$AY$2,2,0))-((Atempts!AR198-1)*10)))))</f>
        <v/>
      </c>
      <c r="AS198" s="6" t="str">
        <f>IF($B198="","",(IF(Atempts!AS198="","",((HLOOKUP(AS$1,'Assist Tables'!$B$1:$AY$2,2,0))-((Atempts!AS198-1)*10)))))</f>
        <v/>
      </c>
      <c r="AT198" s="6" t="str">
        <f>IF($B198="","",(IF(Atempts!AT198="","",((HLOOKUP(AT$1,'Assist Tables'!$B$1:$AY$2,2,0))-((Atempts!AT198-1)*10)))))</f>
        <v/>
      </c>
      <c r="AU198" s="6" t="str">
        <f>IF($B198="","",(IF(Atempts!AU198="","",((HLOOKUP(AU$1,'Assist Tables'!$B$1:$AY$2,2,0))-((Atempts!AU198-1)*10)))))</f>
        <v/>
      </c>
      <c r="AV198" s="6" t="str">
        <f>IF($B198="","",(IF(Atempts!AV198="","",((HLOOKUP(AV$1,'Assist Tables'!$B$1:$AY$2,2,0))-((Atempts!AV198-1)*10)))))</f>
        <v/>
      </c>
      <c r="AW198" s="6" t="str">
        <f>IF($B198="","",(IF(Atempts!AW198="","",((HLOOKUP(AW$1,'Assist Tables'!$B$1:$AY$2,2,0))-((Atempts!AW198-1)*10)))))</f>
        <v/>
      </c>
      <c r="AX198" s="6" t="str">
        <f>IF($B198="","",(IF(Atempts!AX198="","",((HLOOKUP(AX$1,'Assist Tables'!$B$1:$AY$2,2,0))-((Atempts!AX198-1)*10)))))</f>
        <v/>
      </c>
      <c r="AY198" s="6" t="str">
        <f>IF($B198="","",(IF(Atempts!AY198="","",((HLOOKUP(AY$1,'Assist Tables'!$B$1:$AY$2,2,0))-((Atempts!AY198-1)*10)))))</f>
        <v/>
      </c>
      <c r="AZ198" s="6" t="str">
        <f>IF($B198="","",(IF(Atempts!AZ198="","",((HLOOKUP(AZ$1,'Assist Tables'!$B$1:$AY$2,2,0))-((Atempts!AZ198-1)*10)))))</f>
        <v/>
      </c>
      <c r="BA198" s="2"/>
    </row>
    <row r="199" spans="1:53" ht="14.25" customHeight="1" x14ac:dyDescent="0.25">
      <c r="A199" s="19" t="str">
        <f>IF(Competitors!A199="","",Competitors!A199)</f>
        <v/>
      </c>
      <c r="B199" s="25" t="str">
        <f>IF(Competitors!B199=0,"",Competitors!B199)</f>
        <v/>
      </c>
      <c r="C199" s="6" t="str">
        <f>IF($B199="","",(IF(Atempts!C199="","",((HLOOKUP(C$1,'Assist Tables'!$B$1:$AY$2,2,0))-((Atempts!C199-1)*10)))))</f>
        <v/>
      </c>
      <c r="D199" s="6" t="str">
        <f>IF($B199="","",(IF(Atempts!D199="","",((HLOOKUP(D$1,'Assist Tables'!$B$1:$AY$2,2,0))-((Atempts!D199-1)*10)))))</f>
        <v/>
      </c>
      <c r="E199" s="6" t="str">
        <f>IF($B199="","",(IF(Atempts!E199="","",((HLOOKUP(E$1,'Assist Tables'!$B$1:$AY$2,2,0))-((Atempts!E199-1)*10)))))</f>
        <v/>
      </c>
      <c r="F199" s="6" t="str">
        <f>IF($B199="","",(IF(Atempts!F199="","",((HLOOKUP(F$1,'Assist Tables'!$B$1:$AY$2,2,0))-((Atempts!F199-1)*10)))))</f>
        <v/>
      </c>
      <c r="G199" s="6" t="str">
        <f>IF($B199="","",(IF(Atempts!G199="","",((HLOOKUP(G$1,'Assist Tables'!$B$1:$AY$2,2,0))-((Atempts!G199-1)*10)))))</f>
        <v/>
      </c>
      <c r="H199" s="6" t="str">
        <f>IF($B199="","",(IF(Atempts!H199="","",((HLOOKUP(H$1,'Assist Tables'!$B$1:$AY$2,2,0))-((Atempts!H199-1)*10)))))</f>
        <v/>
      </c>
      <c r="I199" s="6" t="str">
        <f>IF($B199="","",(IF(Atempts!I199="","",((HLOOKUP(I$1,'Assist Tables'!$B$1:$AY$2,2,0))-((Atempts!I199-1)*10)))))</f>
        <v/>
      </c>
      <c r="J199" s="6" t="str">
        <f>IF($B199="","",(IF(Atempts!J199="","",((HLOOKUP(J$1,'Assist Tables'!$B$1:$AY$2,2,0))-((Atempts!J199-1)*10)))))</f>
        <v/>
      </c>
      <c r="K199" s="6" t="str">
        <f>IF($B199="","",(IF(Atempts!K199="","",((HLOOKUP(K$1,'Assist Tables'!$B$1:$AY$2,2,0))-((Atempts!K199-1)*10)))))</f>
        <v/>
      </c>
      <c r="L199" s="6" t="str">
        <f>IF($B199="","",(IF(Atempts!L199="","",((HLOOKUP(L$1,'Assist Tables'!$B$1:$AY$2,2,0))-((Atempts!L199-1)*10)))))</f>
        <v/>
      </c>
      <c r="M199" s="6" t="str">
        <f>IF($B199="","",(IF(Atempts!M199="","",((HLOOKUP(M$1,'Assist Tables'!$B$1:$AY$2,2,0))-((Atempts!M199-1)*10)))))</f>
        <v/>
      </c>
      <c r="N199" s="6" t="str">
        <f>IF($B199="","",(IF(Atempts!N199="","",((HLOOKUP(N$1,'Assist Tables'!$B$1:$AY$2,2,0))-((Atempts!N199-1)*10)))))</f>
        <v/>
      </c>
      <c r="O199" s="6" t="str">
        <f>IF($B199="","",(IF(Atempts!O199="","",((HLOOKUP(O$1,'Assist Tables'!$B$1:$AY$2,2,0))-((Atempts!O199-1)*10)))))</f>
        <v/>
      </c>
      <c r="P199" s="6" t="str">
        <f>IF($B199="","",(IF(Atempts!P199="","",((HLOOKUP(P$1,'Assist Tables'!$B$1:$AY$2,2,0))-((Atempts!P199-1)*10)))))</f>
        <v/>
      </c>
      <c r="Q199" s="6" t="str">
        <f>IF($B199="","",(IF(Atempts!Q199="","",((HLOOKUP(Q$1,'Assist Tables'!$B$1:$AY$2,2,0))-((Atempts!Q199-1)*10)))))</f>
        <v/>
      </c>
      <c r="R199" s="6" t="str">
        <f>IF($B199="","",(IF(Atempts!R199="","",((HLOOKUP(R$1,'Assist Tables'!$B$1:$AY$2,2,0))-((Atempts!R199-1)*10)))))</f>
        <v/>
      </c>
      <c r="S199" s="6" t="str">
        <f>IF($B199="","",(IF(Atempts!S199="","",((HLOOKUP(S$1,'Assist Tables'!$B$1:$AY$2,2,0))-((Atempts!S199-1)*10)))))</f>
        <v/>
      </c>
      <c r="T199" s="6" t="str">
        <f>IF($B199="","",(IF(Atempts!T199="","",((HLOOKUP(T$1,'Assist Tables'!$B$1:$AY$2,2,0))-((Atempts!T199-1)*10)))))</f>
        <v/>
      </c>
      <c r="U199" s="6" t="str">
        <f>IF($B199="","",(IF(Atempts!U199="","",((HLOOKUP(U$1,'Assist Tables'!$B$1:$AY$2,2,0))-((Atempts!U199-1)*10)))))</f>
        <v/>
      </c>
      <c r="V199" s="6" t="str">
        <f>IF($B199="","",(IF(Atempts!V199="","",((HLOOKUP(V$1,'Assist Tables'!$B$1:$AY$2,2,0))-((Atempts!V199-1)*10)))))</f>
        <v/>
      </c>
      <c r="W199" s="6" t="str">
        <f>IF($B199="","",(IF(Atempts!W199="","",((HLOOKUP(W$1,'Assist Tables'!$B$1:$AY$2,2,0))-((Atempts!W199-1)*10)))))</f>
        <v/>
      </c>
      <c r="X199" s="6" t="str">
        <f>IF($B199="","",(IF(Atempts!X199="","",((HLOOKUP(X$1,'Assist Tables'!$B$1:$AY$2,2,0))-((Atempts!X199-1)*10)))))</f>
        <v/>
      </c>
      <c r="Y199" s="6" t="str">
        <f>IF($B199="","",(IF(Atempts!Y199="","",((HLOOKUP(Y$1,'Assist Tables'!$B$1:$AY$2,2,0))-((Atempts!Y199-1)*10)))))</f>
        <v/>
      </c>
      <c r="Z199" s="6" t="str">
        <f>IF($B199="","",(IF(Atempts!Z199="","",((HLOOKUP(Z$1,'Assist Tables'!$B$1:$AY$2,2,0))-((Atempts!Z199-1)*10)))))</f>
        <v/>
      </c>
      <c r="AA199" s="6" t="str">
        <f>IF($B199="","",(IF(Atempts!AA199="","",((HLOOKUP(AA$1,'Assist Tables'!$B$1:$AY$2,2,0))-((Atempts!AA199-1)*10)))))</f>
        <v/>
      </c>
      <c r="AB199" s="6" t="str">
        <f>IF($B199="","",(IF(Atempts!AB199="","",((HLOOKUP(AB$1,'Assist Tables'!$B$1:$AY$2,2,0))-((Atempts!AB199-1)*10)))))</f>
        <v/>
      </c>
      <c r="AC199" s="6" t="str">
        <f>IF($B199="","",(IF(Atempts!AC199="","",((HLOOKUP(AC$1,'Assist Tables'!$B$1:$AY$2,2,0))-((Atempts!AC199-1)*10)))))</f>
        <v/>
      </c>
      <c r="AD199" s="6" t="str">
        <f>IF($B199="","",(IF(Atempts!AD199="","",((HLOOKUP(AD$1,'Assist Tables'!$B$1:$AY$2,2,0))-((Atempts!AD199-1)*10)))))</f>
        <v/>
      </c>
      <c r="AE199" s="6" t="str">
        <f>IF($B199="","",(IF(Atempts!AE199="","",((HLOOKUP(AE$1,'Assist Tables'!$B$1:$AY$2,2,0))-((Atempts!AE199-1)*10)))))</f>
        <v/>
      </c>
      <c r="AF199" s="6" t="str">
        <f>IF($B199="","",(IF(Atempts!AF199="","",((HLOOKUP(AF$1,'Assist Tables'!$B$1:$AY$2,2,0))-((Atempts!AF199-1)*10)))))</f>
        <v/>
      </c>
      <c r="AG199" s="6" t="str">
        <f>IF($B199="","",(IF(Atempts!AG199="","",((HLOOKUP(AG$1,'Assist Tables'!$B$1:$AY$2,2,0))-((Atempts!AG199-1)*10)))))</f>
        <v/>
      </c>
      <c r="AH199" s="6" t="str">
        <f>IF($B199="","",(IF(Atempts!AH199="","",((HLOOKUP(AH$1,'Assist Tables'!$B$1:$AY$2,2,0))-((Atempts!AH199-1)*10)))))</f>
        <v/>
      </c>
      <c r="AI199" s="6" t="str">
        <f>IF($B199="","",(IF(Atempts!AI199="","",((HLOOKUP(AI$1,'Assist Tables'!$B$1:$AY$2,2,0))-((Atempts!AI199-1)*10)))))</f>
        <v/>
      </c>
      <c r="AJ199" s="6" t="str">
        <f>IF($B199="","",(IF(Atempts!AJ199="","",((HLOOKUP(AJ$1,'Assist Tables'!$B$1:$AY$2,2,0))-((Atempts!AJ199-1)*10)))))</f>
        <v/>
      </c>
      <c r="AK199" s="6" t="str">
        <f>IF($B199="","",(IF(Atempts!AK199="","",((HLOOKUP(AK$1,'Assist Tables'!$B$1:$AY$2,2,0))-((Atempts!AK199-1)*10)))))</f>
        <v/>
      </c>
      <c r="AL199" s="6" t="str">
        <f>IF($B199="","",(IF(Atempts!AL199="","",((HLOOKUP(AL$1,'Assist Tables'!$B$1:$AY$2,2,0))-((Atempts!AL199-1)*10)))))</f>
        <v/>
      </c>
      <c r="AM199" s="6" t="str">
        <f>IF($B199="","",(IF(Atempts!AM199="","",((HLOOKUP(AM$1,'Assist Tables'!$B$1:$AY$2,2,0))-((Atempts!AM199-1)*10)))))</f>
        <v/>
      </c>
      <c r="AN199" s="6" t="str">
        <f>IF($B199="","",(IF(Atempts!AN199="","",((HLOOKUP(AN$1,'Assist Tables'!$B$1:$AY$2,2,0))-((Atempts!AN199-1)*10)))))</f>
        <v/>
      </c>
      <c r="AO199" s="6" t="str">
        <f>IF($B199="","",(IF(Atempts!AO199="","",((HLOOKUP(AO$1,'Assist Tables'!$B$1:$AY$2,2,0))-((Atempts!AO199-1)*10)))))</f>
        <v/>
      </c>
      <c r="AP199" s="6" t="str">
        <f>IF($B199="","",(IF(Atempts!AP199="","",((HLOOKUP(AP$1,'Assist Tables'!$B$1:$AY$2,2,0))-((Atempts!AP199-1)*10)))))</f>
        <v/>
      </c>
      <c r="AQ199" s="6" t="str">
        <f>IF($B199="","",(IF(Atempts!AQ199="","",((HLOOKUP(AQ$1,'Assist Tables'!$B$1:$AY$2,2,0))-((Atempts!AQ199-1)*10)))))</f>
        <v/>
      </c>
      <c r="AR199" s="6" t="str">
        <f>IF($B199="","",(IF(Atempts!AR199="","",((HLOOKUP(AR$1,'Assist Tables'!$B$1:$AY$2,2,0))-((Atempts!AR199-1)*10)))))</f>
        <v/>
      </c>
      <c r="AS199" s="6" t="str">
        <f>IF($B199="","",(IF(Atempts!AS199="","",((HLOOKUP(AS$1,'Assist Tables'!$B$1:$AY$2,2,0))-((Atempts!AS199-1)*10)))))</f>
        <v/>
      </c>
      <c r="AT199" s="6" t="str">
        <f>IF($B199="","",(IF(Atempts!AT199="","",((HLOOKUP(AT$1,'Assist Tables'!$B$1:$AY$2,2,0))-((Atempts!AT199-1)*10)))))</f>
        <v/>
      </c>
      <c r="AU199" s="6" t="str">
        <f>IF($B199="","",(IF(Atempts!AU199="","",((HLOOKUP(AU$1,'Assist Tables'!$B$1:$AY$2,2,0))-((Atempts!AU199-1)*10)))))</f>
        <v/>
      </c>
      <c r="AV199" s="6" t="str">
        <f>IF($B199="","",(IF(Atempts!AV199="","",((HLOOKUP(AV$1,'Assist Tables'!$B$1:$AY$2,2,0))-((Atempts!AV199-1)*10)))))</f>
        <v/>
      </c>
      <c r="AW199" s="6" t="str">
        <f>IF($B199="","",(IF(Atempts!AW199="","",((HLOOKUP(AW$1,'Assist Tables'!$B$1:$AY$2,2,0))-((Atempts!AW199-1)*10)))))</f>
        <v/>
      </c>
      <c r="AX199" s="6" t="str">
        <f>IF($B199="","",(IF(Atempts!AX199="","",((HLOOKUP(AX$1,'Assist Tables'!$B$1:$AY$2,2,0))-((Atempts!AX199-1)*10)))))</f>
        <v/>
      </c>
      <c r="AY199" s="6" t="str">
        <f>IF($B199="","",(IF(Atempts!AY199="","",((HLOOKUP(AY$1,'Assist Tables'!$B$1:$AY$2,2,0))-((Atempts!AY199-1)*10)))))</f>
        <v/>
      </c>
      <c r="AZ199" s="6" t="str">
        <f>IF($B199="","",(IF(Atempts!AZ199="","",((HLOOKUP(AZ$1,'Assist Tables'!$B$1:$AY$2,2,0))-((Atempts!AZ199-1)*10)))))</f>
        <v/>
      </c>
      <c r="BA199" s="2"/>
    </row>
    <row r="200" spans="1:53" ht="14.25" customHeight="1" x14ac:dyDescent="0.25">
      <c r="A200" s="19" t="str">
        <f>IF(Competitors!A200="","",Competitors!A200)</f>
        <v/>
      </c>
      <c r="B200" s="25" t="str">
        <f>IF(Competitors!B200=0,"",Competitors!B200)</f>
        <v/>
      </c>
      <c r="C200" s="6" t="str">
        <f>IF($B200="","",(IF(Atempts!C200="","",((HLOOKUP(C$1,'Assist Tables'!$B$1:$AY$2,2,0))-((Atempts!C200-1)*10)))))</f>
        <v/>
      </c>
      <c r="D200" s="6" t="str">
        <f>IF($B200="","",(IF(Atempts!D200="","",((HLOOKUP(D$1,'Assist Tables'!$B$1:$AY$2,2,0))-((Atempts!D200-1)*10)))))</f>
        <v/>
      </c>
      <c r="E200" s="6" t="str">
        <f>IF($B200="","",(IF(Atempts!E200="","",((HLOOKUP(E$1,'Assist Tables'!$B$1:$AY$2,2,0))-((Atempts!E200-1)*10)))))</f>
        <v/>
      </c>
      <c r="F200" s="6" t="str">
        <f>IF($B200="","",(IF(Atempts!F200="","",((HLOOKUP(F$1,'Assist Tables'!$B$1:$AY$2,2,0))-((Atempts!F200-1)*10)))))</f>
        <v/>
      </c>
      <c r="G200" s="6" t="str">
        <f>IF($B200="","",(IF(Atempts!G200="","",((HLOOKUP(G$1,'Assist Tables'!$B$1:$AY$2,2,0))-((Atempts!G200-1)*10)))))</f>
        <v/>
      </c>
      <c r="H200" s="6" t="str">
        <f>IF($B200="","",(IF(Atempts!H200="","",((HLOOKUP(H$1,'Assist Tables'!$B$1:$AY$2,2,0))-((Atempts!H200-1)*10)))))</f>
        <v/>
      </c>
      <c r="I200" s="6" t="str">
        <f>IF($B200="","",(IF(Atempts!I200="","",((HLOOKUP(I$1,'Assist Tables'!$B$1:$AY$2,2,0))-((Atempts!I200-1)*10)))))</f>
        <v/>
      </c>
      <c r="J200" s="6" t="str">
        <f>IF($B200="","",(IF(Atempts!J200="","",((HLOOKUP(J$1,'Assist Tables'!$B$1:$AY$2,2,0))-((Atempts!J200-1)*10)))))</f>
        <v/>
      </c>
      <c r="K200" s="6" t="str">
        <f>IF($B200="","",(IF(Atempts!K200="","",((HLOOKUP(K$1,'Assist Tables'!$B$1:$AY$2,2,0))-((Atempts!K200-1)*10)))))</f>
        <v/>
      </c>
      <c r="L200" s="6" t="str">
        <f>IF($B200="","",(IF(Atempts!L200="","",((HLOOKUP(L$1,'Assist Tables'!$B$1:$AY$2,2,0))-((Atempts!L200-1)*10)))))</f>
        <v/>
      </c>
      <c r="M200" s="6" t="str">
        <f>IF($B200="","",(IF(Atempts!M200="","",((HLOOKUP(M$1,'Assist Tables'!$B$1:$AY$2,2,0))-((Atempts!M200-1)*10)))))</f>
        <v/>
      </c>
      <c r="N200" s="6" t="str">
        <f>IF($B200="","",(IF(Atempts!N200="","",((HLOOKUP(N$1,'Assist Tables'!$B$1:$AY$2,2,0))-((Atempts!N200-1)*10)))))</f>
        <v/>
      </c>
      <c r="O200" s="6" t="str">
        <f>IF($B200="","",(IF(Atempts!O200="","",((HLOOKUP(O$1,'Assist Tables'!$B$1:$AY$2,2,0))-((Atempts!O200-1)*10)))))</f>
        <v/>
      </c>
      <c r="P200" s="6" t="str">
        <f>IF($B200="","",(IF(Atempts!P200="","",((HLOOKUP(P$1,'Assist Tables'!$B$1:$AY$2,2,0))-((Atempts!P200-1)*10)))))</f>
        <v/>
      </c>
      <c r="Q200" s="6" t="str">
        <f>IF($B200="","",(IF(Atempts!Q200="","",((HLOOKUP(Q$1,'Assist Tables'!$B$1:$AY$2,2,0))-((Atempts!Q200-1)*10)))))</f>
        <v/>
      </c>
      <c r="R200" s="6" t="str">
        <f>IF($B200="","",(IF(Atempts!R200="","",((HLOOKUP(R$1,'Assist Tables'!$B$1:$AY$2,2,0))-((Atempts!R200-1)*10)))))</f>
        <v/>
      </c>
      <c r="S200" s="6" t="str">
        <f>IF($B200="","",(IF(Atempts!S200="","",((HLOOKUP(S$1,'Assist Tables'!$B$1:$AY$2,2,0))-((Atempts!S200-1)*10)))))</f>
        <v/>
      </c>
      <c r="T200" s="6" t="str">
        <f>IF($B200="","",(IF(Atempts!T200="","",((HLOOKUP(T$1,'Assist Tables'!$B$1:$AY$2,2,0))-((Atempts!T200-1)*10)))))</f>
        <v/>
      </c>
      <c r="U200" s="6" t="str">
        <f>IF($B200="","",(IF(Atempts!U200="","",((HLOOKUP(U$1,'Assist Tables'!$B$1:$AY$2,2,0))-((Atempts!U200-1)*10)))))</f>
        <v/>
      </c>
      <c r="V200" s="6" t="str">
        <f>IF($B200="","",(IF(Atempts!V200="","",((HLOOKUP(V$1,'Assist Tables'!$B$1:$AY$2,2,0))-((Atempts!V200-1)*10)))))</f>
        <v/>
      </c>
      <c r="W200" s="6" t="str">
        <f>IF($B200="","",(IF(Atempts!W200="","",((HLOOKUP(W$1,'Assist Tables'!$B$1:$AY$2,2,0))-((Atempts!W200-1)*10)))))</f>
        <v/>
      </c>
      <c r="X200" s="6" t="str">
        <f>IF($B200="","",(IF(Atempts!X200="","",((HLOOKUP(X$1,'Assist Tables'!$B$1:$AY$2,2,0))-((Atempts!X200-1)*10)))))</f>
        <v/>
      </c>
      <c r="Y200" s="6" t="str">
        <f>IF($B200="","",(IF(Atempts!Y200="","",((HLOOKUP(Y$1,'Assist Tables'!$B$1:$AY$2,2,0))-((Atempts!Y200-1)*10)))))</f>
        <v/>
      </c>
      <c r="Z200" s="6" t="str">
        <f>IF($B200="","",(IF(Atempts!Z200="","",((HLOOKUP(Z$1,'Assist Tables'!$B$1:$AY$2,2,0))-((Atempts!Z200-1)*10)))))</f>
        <v/>
      </c>
      <c r="AA200" s="6" t="str">
        <f>IF($B200="","",(IF(Atempts!AA200="","",((HLOOKUP(AA$1,'Assist Tables'!$B$1:$AY$2,2,0))-((Atempts!AA200-1)*10)))))</f>
        <v/>
      </c>
      <c r="AB200" s="6" t="str">
        <f>IF($B200="","",(IF(Atempts!AB200="","",((HLOOKUP(AB$1,'Assist Tables'!$B$1:$AY$2,2,0))-((Atempts!AB200-1)*10)))))</f>
        <v/>
      </c>
      <c r="AC200" s="6" t="str">
        <f>IF($B200="","",(IF(Atempts!AC200="","",((HLOOKUP(AC$1,'Assist Tables'!$B$1:$AY$2,2,0))-((Atempts!AC200-1)*10)))))</f>
        <v/>
      </c>
      <c r="AD200" s="6" t="str">
        <f>IF($B200="","",(IF(Atempts!AD200="","",((HLOOKUP(AD$1,'Assist Tables'!$B$1:$AY$2,2,0))-((Atempts!AD200-1)*10)))))</f>
        <v/>
      </c>
      <c r="AE200" s="6" t="str">
        <f>IF($B200="","",(IF(Atempts!AE200="","",((HLOOKUP(AE$1,'Assist Tables'!$B$1:$AY$2,2,0))-((Atempts!AE200-1)*10)))))</f>
        <v/>
      </c>
      <c r="AF200" s="6" t="str">
        <f>IF($B200="","",(IF(Atempts!AF200="","",((HLOOKUP(AF$1,'Assist Tables'!$B$1:$AY$2,2,0))-((Atempts!AF200-1)*10)))))</f>
        <v/>
      </c>
      <c r="AG200" s="6" t="str">
        <f>IF($B200="","",(IF(Atempts!AG200="","",((HLOOKUP(AG$1,'Assist Tables'!$B$1:$AY$2,2,0))-((Atempts!AG200-1)*10)))))</f>
        <v/>
      </c>
      <c r="AH200" s="6" t="str">
        <f>IF($B200="","",(IF(Atempts!AH200="","",((HLOOKUP(AH$1,'Assist Tables'!$B$1:$AY$2,2,0))-((Atempts!AH200-1)*10)))))</f>
        <v/>
      </c>
      <c r="AI200" s="6" t="str">
        <f>IF($B200="","",(IF(Atempts!AI200="","",((HLOOKUP(AI$1,'Assist Tables'!$B$1:$AY$2,2,0))-((Atempts!AI200-1)*10)))))</f>
        <v/>
      </c>
      <c r="AJ200" s="6" t="str">
        <f>IF($B200="","",(IF(Atempts!AJ200="","",((HLOOKUP(AJ$1,'Assist Tables'!$B$1:$AY$2,2,0))-((Atempts!AJ200-1)*10)))))</f>
        <v/>
      </c>
      <c r="AK200" s="6" t="str">
        <f>IF($B200="","",(IF(Atempts!AK200="","",((HLOOKUP(AK$1,'Assist Tables'!$B$1:$AY$2,2,0))-((Atempts!AK200-1)*10)))))</f>
        <v/>
      </c>
      <c r="AL200" s="6" t="str">
        <f>IF($B200="","",(IF(Atempts!AL200="","",((HLOOKUP(AL$1,'Assist Tables'!$B$1:$AY$2,2,0))-((Atempts!AL200-1)*10)))))</f>
        <v/>
      </c>
      <c r="AM200" s="6" t="str">
        <f>IF($B200="","",(IF(Atempts!AM200="","",((HLOOKUP(AM$1,'Assist Tables'!$B$1:$AY$2,2,0))-((Atempts!AM200-1)*10)))))</f>
        <v/>
      </c>
      <c r="AN200" s="6" t="str">
        <f>IF($B200="","",(IF(Atempts!AN200="","",((HLOOKUP(AN$1,'Assist Tables'!$B$1:$AY$2,2,0))-((Atempts!AN200-1)*10)))))</f>
        <v/>
      </c>
      <c r="AO200" s="6" t="str">
        <f>IF($B200="","",(IF(Atempts!AO200="","",((HLOOKUP(AO$1,'Assist Tables'!$B$1:$AY$2,2,0))-((Atempts!AO200-1)*10)))))</f>
        <v/>
      </c>
      <c r="AP200" s="6" t="str">
        <f>IF($B200="","",(IF(Atempts!AP200="","",((HLOOKUP(AP$1,'Assist Tables'!$B$1:$AY$2,2,0))-((Atempts!AP200-1)*10)))))</f>
        <v/>
      </c>
      <c r="AQ200" s="6" t="str">
        <f>IF($B200="","",(IF(Atempts!AQ200="","",((HLOOKUP(AQ$1,'Assist Tables'!$B$1:$AY$2,2,0))-((Atempts!AQ200-1)*10)))))</f>
        <v/>
      </c>
      <c r="AR200" s="6" t="str">
        <f>IF($B200="","",(IF(Atempts!AR200="","",((HLOOKUP(AR$1,'Assist Tables'!$B$1:$AY$2,2,0))-((Atempts!AR200-1)*10)))))</f>
        <v/>
      </c>
      <c r="AS200" s="6" t="str">
        <f>IF($B200="","",(IF(Atempts!AS200="","",((HLOOKUP(AS$1,'Assist Tables'!$B$1:$AY$2,2,0))-((Atempts!AS200-1)*10)))))</f>
        <v/>
      </c>
      <c r="AT200" s="6" t="str">
        <f>IF($B200="","",(IF(Atempts!AT200="","",((HLOOKUP(AT$1,'Assist Tables'!$B$1:$AY$2,2,0))-((Atempts!AT200-1)*10)))))</f>
        <v/>
      </c>
      <c r="AU200" s="6" t="str">
        <f>IF($B200="","",(IF(Atempts!AU200="","",((HLOOKUP(AU$1,'Assist Tables'!$B$1:$AY$2,2,0))-((Atempts!AU200-1)*10)))))</f>
        <v/>
      </c>
      <c r="AV200" s="6" t="str">
        <f>IF($B200="","",(IF(Atempts!AV200="","",((HLOOKUP(AV$1,'Assist Tables'!$B$1:$AY$2,2,0))-((Atempts!AV200-1)*10)))))</f>
        <v/>
      </c>
      <c r="AW200" s="6" t="str">
        <f>IF($B200="","",(IF(Atempts!AW200="","",((HLOOKUP(AW$1,'Assist Tables'!$B$1:$AY$2,2,0))-((Atempts!AW200-1)*10)))))</f>
        <v/>
      </c>
      <c r="AX200" s="6" t="str">
        <f>IF($B200="","",(IF(Atempts!AX200="","",((HLOOKUP(AX$1,'Assist Tables'!$B$1:$AY$2,2,0))-((Atempts!AX200-1)*10)))))</f>
        <v/>
      </c>
      <c r="AY200" s="6" t="str">
        <f>IF($B200="","",(IF(Atempts!AY200="","",((HLOOKUP(AY$1,'Assist Tables'!$B$1:$AY$2,2,0))-((Atempts!AY200-1)*10)))))</f>
        <v/>
      </c>
      <c r="AZ200" s="6" t="str">
        <f>IF($B200="","",(IF(Atempts!AZ200="","",((HLOOKUP(AZ$1,'Assist Tables'!$B$1:$AY$2,2,0))-((Atempts!AZ200-1)*10)))))</f>
        <v/>
      </c>
      <c r="BA200" s="2"/>
    </row>
    <row r="201" spans="1:53" ht="14.25" customHeight="1" x14ac:dyDescent="0.25">
      <c r="A201" s="19" t="str">
        <f>IF(Competitors!A201="","",Competitors!A201)</f>
        <v/>
      </c>
      <c r="B201" s="25" t="str">
        <f>IF(Competitors!B201=0,"",Competitors!B201)</f>
        <v/>
      </c>
      <c r="C201" s="6" t="str">
        <f>IF($B201="","",(IF(Atempts!C201="","",((HLOOKUP(C$1,'Assist Tables'!$B$1:$AY$2,2,0))-((Atempts!C201-1)*10)))))</f>
        <v/>
      </c>
      <c r="D201" s="6" t="str">
        <f>IF($B201="","",(IF(Atempts!D201="","",((HLOOKUP(D$1,'Assist Tables'!$B$1:$AY$2,2,0))-((Atempts!D201-1)*10)))))</f>
        <v/>
      </c>
      <c r="E201" s="6" t="str">
        <f>IF($B201="","",(IF(Atempts!E201="","",((HLOOKUP(E$1,'Assist Tables'!$B$1:$AY$2,2,0))-((Atempts!E201-1)*10)))))</f>
        <v/>
      </c>
      <c r="F201" s="6" t="str">
        <f>IF($B201="","",(IF(Atempts!F201="","",((HLOOKUP(F$1,'Assist Tables'!$B$1:$AY$2,2,0))-((Atempts!F201-1)*10)))))</f>
        <v/>
      </c>
      <c r="G201" s="6" t="str">
        <f>IF($B201="","",(IF(Atempts!G201="","",((HLOOKUP(G$1,'Assist Tables'!$B$1:$AY$2,2,0))-((Atempts!G201-1)*10)))))</f>
        <v/>
      </c>
      <c r="H201" s="6" t="str">
        <f>IF($B201="","",(IF(Atempts!H201="","",((HLOOKUP(H$1,'Assist Tables'!$B$1:$AY$2,2,0))-((Atempts!H201-1)*10)))))</f>
        <v/>
      </c>
      <c r="I201" s="6" t="str">
        <f>IF($B201="","",(IF(Atempts!I201="","",((HLOOKUP(I$1,'Assist Tables'!$B$1:$AY$2,2,0))-((Atempts!I201-1)*10)))))</f>
        <v/>
      </c>
      <c r="J201" s="6" t="str">
        <f>IF($B201="","",(IF(Atempts!J201="","",((HLOOKUP(J$1,'Assist Tables'!$B$1:$AY$2,2,0))-((Atempts!J201-1)*10)))))</f>
        <v/>
      </c>
      <c r="K201" s="6" t="str">
        <f>IF($B201="","",(IF(Atempts!K201="","",((HLOOKUP(K$1,'Assist Tables'!$B$1:$AY$2,2,0))-((Atempts!K201-1)*10)))))</f>
        <v/>
      </c>
      <c r="L201" s="6" t="str">
        <f>IF($B201="","",(IF(Atempts!L201="","",((HLOOKUP(L$1,'Assist Tables'!$B$1:$AY$2,2,0))-((Atempts!L201-1)*10)))))</f>
        <v/>
      </c>
      <c r="M201" s="6" t="str">
        <f>IF($B201="","",(IF(Atempts!M201="","",((HLOOKUP(M$1,'Assist Tables'!$B$1:$AY$2,2,0))-((Atempts!M201-1)*10)))))</f>
        <v/>
      </c>
      <c r="N201" s="6" t="str">
        <f>IF($B201="","",(IF(Atempts!N201="","",((HLOOKUP(N$1,'Assist Tables'!$B$1:$AY$2,2,0))-((Atempts!N201-1)*10)))))</f>
        <v/>
      </c>
      <c r="O201" s="6" t="str">
        <f>IF($B201="","",(IF(Atempts!O201="","",((HLOOKUP(O$1,'Assist Tables'!$B$1:$AY$2,2,0))-((Atempts!O201-1)*10)))))</f>
        <v/>
      </c>
      <c r="P201" s="6" t="str">
        <f>IF($B201="","",(IF(Atempts!P201="","",((HLOOKUP(P$1,'Assist Tables'!$B$1:$AY$2,2,0))-((Atempts!P201-1)*10)))))</f>
        <v/>
      </c>
      <c r="Q201" s="6" t="str">
        <f>IF($B201="","",(IF(Atempts!Q201="","",((HLOOKUP(Q$1,'Assist Tables'!$B$1:$AY$2,2,0))-((Atempts!Q201-1)*10)))))</f>
        <v/>
      </c>
      <c r="R201" s="6" t="str">
        <f>IF($B201="","",(IF(Atempts!R201="","",((HLOOKUP(R$1,'Assist Tables'!$B$1:$AY$2,2,0))-((Atempts!R201-1)*10)))))</f>
        <v/>
      </c>
      <c r="S201" s="6" t="str">
        <f>IF($B201="","",(IF(Atempts!S201="","",((HLOOKUP(S$1,'Assist Tables'!$B$1:$AY$2,2,0))-((Atempts!S201-1)*10)))))</f>
        <v/>
      </c>
      <c r="T201" s="6" t="str">
        <f>IF($B201="","",(IF(Atempts!T201="","",((HLOOKUP(T$1,'Assist Tables'!$B$1:$AY$2,2,0))-((Atempts!T201-1)*10)))))</f>
        <v/>
      </c>
      <c r="U201" s="6" t="str">
        <f>IF($B201="","",(IF(Atempts!U201="","",((HLOOKUP(U$1,'Assist Tables'!$B$1:$AY$2,2,0))-((Atempts!U201-1)*10)))))</f>
        <v/>
      </c>
      <c r="V201" s="6" t="str">
        <f>IF($B201="","",(IF(Atempts!V201="","",((HLOOKUP(V$1,'Assist Tables'!$B$1:$AY$2,2,0))-((Atempts!V201-1)*10)))))</f>
        <v/>
      </c>
      <c r="W201" s="6" t="str">
        <f>IF($B201="","",(IF(Atempts!W201="","",((HLOOKUP(W$1,'Assist Tables'!$B$1:$AY$2,2,0))-((Atempts!W201-1)*10)))))</f>
        <v/>
      </c>
      <c r="X201" s="6" t="str">
        <f>IF($B201="","",(IF(Atempts!X201="","",((HLOOKUP(X$1,'Assist Tables'!$B$1:$AY$2,2,0))-((Atempts!X201-1)*10)))))</f>
        <v/>
      </c>
      <c r="Y201" s="6" t="str">
        <f>IF($B201="","",(IF(Atempts!Y201="","",((HLOOKUP(Y$1,'Assist Tables'!$B$1:$AY$2,2,0))-((Atempts!Y201-1)*10)))))</f>
        <v/>
      </c>
      <c r="Z201" s="6" t="str">
        <f>IF($B201="","",(IF(Atempts!Z201="","",((HLOOKUP(Z$1,'Assist Tables'!$B$1:$AY$2,2,0))-((Atempts!Z201-1)*10)))))</f>
        <v/>
      </c>
      <c r="AA201" s="6" t="str">
        <f>IF($B201="","",(IF(Atempts!AA201="","",((HLOOKUP(AA$1,'Assist Tables'!$B$1:$AY$2,2,0))-((Atempts!AA201-1)*10)))))</f>
        <v/>
      </c>
      <c r="AB201" s="6" t="str">
        <f>IF($B201="","",(IF(Atempts!AB201="","",((HLOOKUP(AB$1,'Assist Tables'!$B$1:$AY$2,2,0))-((Atempts!AB201-1)*10)))))</f>
        <v/>
      </c>
      <c r="AC201" s="6" t="str">
        <f>IF($B201="","",(IF(Atempts!AC201="","",((HLOOKUP(AC$1,'Assist Tables'!$B$1:$AY$2,2,0))-((Atempts!AC201-1)*10)))))</f>
        <v/>
      </c>
      <c r="AD201" s="6" t="str">
        <f>IF($B201="","",(IF(Atempts!AD201="","",((HLOOKUP(AD$1,'Assist Tables'!$B$1:$AY$2,2,0))-((Atempts!AD201-1)*10)))))</f>
        <v/>
      </c>
      <c r="AE201" s="6" t="str">
        <f>IF($B201="","",(IF(Atempts!AE201="","",((HLOOKUP(AE$1,'Assist Tables'!$B$1:$AY$2,2,0))-((Atempts!AE201-1)*10)))))</f>
        <v/>
      </c>
      <c r="AF201" s="6" t="str">
        <f>IF($B201="","",(IF(Atempts!AF201="","",((HLOOKUP(AF$1,'Assist Tables'!$B$1:$AY$2,2,0))-((Atempts!AF201-1)*10)))))</f>
        <v/>
      </c>
      <c r="AG201" s="6" t="str">
        <f>IF($B201="","",(IF(Atempts!AG201="","",((HLOOKUP(AG$1,'Assist Tables'!$B$1:$AY$2,2,0))-((Atempts!AG201-1)*10)))))</f>
        <v/>
      </c>
      <c r="AH201" s="6" t="str">
        <f>IF($B201="","",(IF(Atempts!AH201="","",((HLOOKUP(AH$1,'Assist Tables'!$B$1:$AY$2,2,0))-((Atempts!AH201-1)*10)))))</f>
        <v/>
      </c>
      <c r="AI201" s="6" t="str">
        <f>IF($B201="","",(IF(Atempts!AI201="","",((HLOOKUP(AI$1,'Assist Tables'!$B$1:$AY$2,2,0))-((Atempts!AI201-1)*10)))))</f>
        <v/>
      </c>
      <c r="AJ201" s="6" t="str">
        <f>IF($B201="","",(IF(Atempts!AJ201="","",((HLOOKUP(AJ$1,'Assist Tables'!$B$1:$AY$2,2,0))-((Atempts!AJ201-1)*10)))))</f>
        <v/>
      </c>
      <c r="AK201" s="6" t="str">
        <f>IF($B201="","",(IF(Atempts!AK201="","",((HLOOKUP(AK$1,'Assist Tables'!$B$1:$AY$2,2,0))-((Atempts!AK201-1)*10)))))</f>
        <v/>
      </c>
      <c r="AL201" s="6" t="str">
        <f>IF($B201="","",(IF(Atempts!AL201="","",((HLOOKUP(AL$1,'Assist Tables'!$B$1:$AY$2,2,0))-((Atempts!AL201-1)*10)))))</f>
        <v/>
      </c>
      <c r="AM201" s="6" t="str">
        <f>IF($B201="","",(IF(Atempts!AM201="","",((HLOOKUP(AM$1,'Assist Tables'!$B$1:$AY$2,2,0))-((Atempts!AM201-1)*10)))))</f>
        <v/>
      </c>
      <c r="AN201" s="6" t="str">
        <f>IF($B201="","",(IF(Atempts!AN201="","",((HLOOKUP(AN$1,'Assist Tables'!$B$1:$AY$2,2,0))-((Atempts!AN201-1)*10)))))</f>
        <v/>
      </c>
      <c r="AO201" s="6" t="str">
        <f>IF($B201="","",(IF(Atempts!AO201="","",((HLOOKUP(AO$1,'Assist Tables'!$B$1:$AY$2,2,0))-((Atempts!AO201-1)*10)))))</f>
        <v/>
      </c>
      <c r="AP201" s="6" t="str">
        <f>IF($B201="","",(IF(Atempts!AP201="","",((HLOOKUP(AP$1,'Assist Tables'!$B$1:$AY$2,2,0))-((Atempts!AP201-1)*10)))))</f>
        <v/>
      </c>
      <c r="AQ201" s="6" t="str">
        <f>IF($B201="","",(IF(Atempts!AQ201="","",((HLOOKUP(AQ$1,'Assist Tables'!$B$1:$AY$2,2,0))-((Atempts!AQ201-1)*10)))))</f>
        <v/>
      </c>
      <c r="AR201" s="6" t="str">
        <f>IF($B201="","",(IF(Atempts!AR201="","",((HLOOKUP(AR$1,'Assist Tables'!$B$1:$AY$2,2,0))-((Atempts!AR201-1)*10)))))</f>
        <v/>
      </c>
      <c r="AS201" s="6" t="str">
        <f>IF($B201="","",(IF(Atempts!AS201="","",((HLOOKUP(AS$1,'Assist Tables'!$B$1:$AY$2,2,0))-((Atempts!AS201-1)*10)))))</f>
        <v/>
      </c>
      <c r="AT201" s="6" t="str">
        <f>IF($B201="","",(IF(Atempts!AT201="","",((HLOOKUP(AT$1,'Assist Tables'!$B$1:$AY$2,2,0))-((Atempts!AT201-1)*10)))))</f>
        <v/>
      </c>
      <c r="AU201" s="6" t="str">
        <f>IF($B201="","",(IF(Atempts!AU201="","",((HLOOKUP(AU$1,'Assist Tables'!$B$1:$AY$2,2,0))-((Atempts!AU201-1)*10)))))</f>
        <v/>
      </c>
      <c r="AV201" s="6" t="str">
        <f>IF($B201="","",(IF(Atempts!AV201="","",((HLOOKUP(AV$1,'Assist Tables'!$B$1:$AY$2,2,0))-((Atempts!AV201-1)*10)))))</f>
        <v/>
      </c>
      <c r="AW201" s="6" t="str">
        <f>IF($B201="","",(IF(Atempts!AW201="","",((HLOOKUP(AW$1,'Assist Tables'!$B$1:$AY$2,2,0))-((Atempts!AW201-1)*10)))))</f>
        <v/>
      </c>
      <c r="AX201" s="6" t="str">
        <f>IF($B201="","",(IF(Atempts!AX201="","",((HLOOKUP(AX$1,'Assist Tables'!$B$1:$AY$2,2,0))-((Atempts!AX201-1)*10)))))</f>
        <v/>
      </c>
      <c r="AY201" s="6" t="str">
        <f>IF($B201="","",(IF(Atempts!AY201="","",((HLOOKUP(AY$1,'Assist Tables'!$B$1:$AY$2,2,0))-((Atempts!AY201-1)*10)))))</f>
        <v/>
      </c>
      <c r="AZ201" s="6" t="str">
        <f>IF($B201="","",(IF(Atempts!AZ201="","",((HLOOKUP(AZ$1,'Assist Tables'!$B$1:$AY$2,2,0))-((Atempts!AZ201-1)*10)))))</f>
        <v/>
      </c>
      <c r="BA201" s="2"/>
    </row>
    <row r="202" spans="1:53" ht="14.25" customHeight="1" x14ac:dyDescent="0.25">
      <c r="A202" s="19" t="str">
        <f>IF(Competitors!A202="","",Competitors!A202)</f>
        <v/>
      </c>
      <c r="B202" s="25" t="str">
        <f>IF(Competitors!B202=0,"",Competitors!B202)</f>
        <v/>
      </c>
      <c r="C202" s="6" t="str">
        <f>IF($B202="","",(IF(Atempts!C202="","",((HLOOKUP(C$1,'Assist Tables'!$B$1:$AY$2,2,0))-((Atempts!C202-1)*10)))))</f>
        <v/>
      </c>
      <c r="D202" s="6" t="str">
        <f>IF($B202="","",(IF(Atempts!D202="","",((HLOOKUP(D$1,'Assist Tables'!$B$1:$AY$2,2,0))-((Atempts!D202-1)*10)))))</f>
        <v/>
      </c>
      <c r="E202" s="6" t="str">
        <f>IF($B202="","",(IF(Atempts!E202="","",((HLOOKUP(E$1,'Assist Tables'!$B$1:$AY$2,2,0))-((Atempts!E202-1)*10)))))</f>
        <v/>
      </c>
      <c r="F202" s="6" t="str">
        <f>IF($B202="","",(IF(Atempts!F202="","",((HLOOKUP(F$1,'Assist Tables'!$B$1:$AY$2,2,0))-((Atempts!F202-1)*10)))))</f>
        <v/>
      </c>
      <c r="G202" s="6" t="str">
        <f>IF($B202="","",(IF(Atempts!G202="","",((HLOOKUP(G$1,'Assist Tables'!$B$1:$AY$2,2,0))-((Atempts!G202-1)*10)))))</f>
        <v/>
      </c>
      <c r="H202" s="6" t="str">
        <f>IF($B202="","",(IF(Atempts!H202="","",((HLOOKUP(H$1,'Assist Tables'!$B$1:$AY$2,2,0))-((Atempts!H202-1)*10)))))</f>
        <v/>
      </c>
      <c r="I202" s="6" t="str">
        <f>IF($B202="","",(IF(Atempts!I202="","",((HLOOKUP(I$1,'Assist Tables'!$B$1:$AY$2,2,0))-((Atempts!I202-1)*10)))))</f>
        <v/>
      </c>
      <c r="J202" s="6" t="str">
        <f>IF($B202="","",(IF(Atempts!J202="","",((HLOOKUP(J$1,'Assist Tables'!$B$1:$AY$2,2,0))-((Atempts!J202-1)*10)))))</f>
        <v/>
      </c>
      <c r="K202" s="6" t="str">
        <f>IF($B202="","",(IF(Atempts!K202="","",((HLOOKUP(K$1,'Assist Tables'!$B$1:$AY$2,2,0))-((Atempts!K202-1)*10)))))</f>
        <v/>
      </c>
      <c r="L202" s="6" t="str">
        <f>IF($B202="","",(IF(Atempts!L202="","",((HLOOKUP(L$1,'Assist Tables'!$B$1:$AY$2,2,0))-((Atempts!L202-1)*10)))))</f>
        <v/>
      </c>
      <c r="M202" s="6" t="str">
        <f>IF($B202="","",(IF(Atempts!M202="","",((HLOOKUP(M$1,'Assist Tables'!$B$1:$AY$2,2,0))-((Atempts!M202-1)*10)))))</f>
        <v/>
      </c>
      <c r="N202" s="6" t="str">
        <f>IF($B202="","",(IF(Atempts!N202="","",((HLOOKUP(N$1,'Assist Tables'!$B$1:$AY$2,2,0))-((Atempts!N202-1)*10)))))</f>
        <v/>
      </c>
      <c r="O202" s="6" t="str">
        <f>IF($B202="","",(IF(Atempts!O202="","",((HLOOKUP(O$1,'Assist Tables'!$B$1:$AY$2,2,0))-((Atempts!O202-1)*10)))))</f>
        <v/>
      </c>
      <c r="P202" s="6" t="str">
        <f>IF($B202="","",(IF(Atempts!P202="","",((HLOOKUP(P$1,'Assist Tables'!$B$1:$AY$2,2,0))-((Atempts!P202-1)*10)))))</f>
        <v/>
      </c>
      <c r="Q202" s="6" t="str">
        <f>IF($B202="","",(IF(Atempts!Q202="","",((HLOOKUP(Q$1,'Assist Tables'!$B$1:$AY$2,2,0))-((Atempts!Q202-1)*10)))))</f>
        <v/>
      </c>
      <c r="R202" s="6" t="str">
        <f>IF($B202="","",(IF(Atempts!R202="","",((HLOOKUP(R$1,'Assist Tables'!$B$1:$AY$2,2,0))-((Atempts!R202-1)*10)))))</f>
        <v/>
      </c>
      <c r="S202" s="6" t="str">
        <f>IF($B202="","",(IF(Atempts!S202="","",((HLOOKUP(S$1,'Assist Tables'!$B$1:$AY$2,2,0))-((Atempts!S202-1)*10)))))</f>
        <v/>
      </c>
      <c r="T202" s="6" t="str">
        <f>IF($B202="","",(IF(Atempts!T202="","",((HLOOKUP(T$1,'Assist Tables'!$B$1:$AY$2,2,0))-((Atempts!T202-1)*10)))))</f>
        <v/>
      </c>
      <c r="U202" s="6" t="str">
        <f>IF($B202="","",(IF(Atempts!U202="","",((HLOOKUP(U$1,'Assist Tables'!$B$1:$AY$2,2,0))-((Atempts!U202-1)*10)))))</f>
        <v/>
      </c>
      <c r="V202" s="6" t="str">
        <f>IF($B202="","",(IF(Atempts!V202="","",((HLOOKUP(V$1,'Assist Tables'!$B$1:$AY$2,2,0))-((Atempts!V202-1)*10)))))</f>
        <v/>
      </c>
      <c r="W202" s="6" t="str">
        <f>IF($B202="","",(IF(Atempts!W202="","",((HLOOKUP(W$1,'Assist Tables'!$B$1:$AY$2,2,0))-((Atempts!W202-1)*10)))))</f>
        <v/>
      </c>
      <c r="X202" s="6" t="str">
        <f>IF($B202="","",(IF(Atempts!X202="","",((HLOOKUP(X$1,'Assist Tables'!$B$1:$AY$2,2,0))-((Atempts!X202-1)*10)))))</f>
        <v/>
      </c>
      <c r="Y202" s="6" t="str">
        <f>IF($B202="","",(IF(Atempts!Y202="","",((HLOOKUP(Y$1,'Assist Tables'!$B$1:$AY$2,2,0))-((Atempts!Y202-1)*10)))))</f>
        <v/>
      </c>
      <c r="Z202" s="6" t="str">
        <f>IF($B202="","",(IF(Atempts!Z202="","",((HLOOKUP(Z$1,'Assist Tables'!$B$1:$AY$2,2,0))-((Atempts!Z202-1)*10)))))</f>
        <v/>
      </c>
      <c r="AA202" s="6" t="str">
        <f>IF($B202="","",(IF(Atempts!AA202="","",((HLOOKUP(AA$1,'Assist Tables'!$B$1:$AY$2,2,0))-((Atempts!AA202-1)*10)))))</f>
        <v/>
      </c>
      <c r="AB202" s="6" t="str">
        <f>IF($B202="","",(IF(Atempts!AB202="","",((HLOOKUP(AB$1,'Assist Tables'!$B$1:$AY$2,2,0))-((Atempts!AB202-1)*10)))))</f>
        <v/>
      </c>
      <c r="AC202" s="6" t="str">
        <f>IF($B202="","",(IF(Atempts!AC202="","",((HLOOKUP(AC$1,'Assist Tables'!$B$1:$AY$2,2,0))-((Atempts!AC202-1)*10)))))</f>
        <v/>
      </c>
      <c r="AD202" s="6" t="str">
        <f>IF($B202="","",(IF(Atempts!AD202="","",((HLOOKUP(AD$1,'Assist Tables'!$B$1:$AY$2,2,0))-((Atempts!AD202-1)*10)))))</f>
        <v/>
      </c>
      <c r="AE202" s="6" t="str">
        <f>IF($B202="","",(IF(Atempts!AE202="","",((HLOOKUP(AE$1,'Assist Tables'!$B$1:$AY$2,2,0))-((Atempts!AE202-1)*10)))))</f>
        <v/>
      </c>
      <c r="AF202" s="6" t="str">
        <f>IF($B202="","",(IF(Atempts!AF202="","",((HLOOKUP(AF$1,'Assist Tables'!$B$1:$AY$2,2,0))-((Atempts!AF202-1)*10)))))</f>
        <v/>
      </c>
      <c r="AG202" s="6" t="str">
        <f>IF($B202="","",(IF(Atempts!AG202="","",((HLOOKUP(AG$1,'Assist Tables'!$B$1:$AY$2,2,0))-((Atempts!AG202-1)*10)))))</f>
        <v/>
      </c>
      <c r="AH202" s="6" t="str">
        <f>IF($B202="","",(IF(Atempts!AH202="","",((HLOOKUP(AH$1,'Assist Tables'!$B$1:$AY$2,2,0))-((Atempts!AH202-1)*10)))))</f>
        <v/>
      </c>
      <c r="AI202" s="6" t="str">
        <f>IF($B202="","",(IF(Atempts!AI202="","",((HLOOKUP(AI$1,'Assist Tables'!$B$1:$AY$2,2,0))-((Atempts!AI202-1)*10)))))</f>
        <v/>
      </c>
      <c r="AJ202" s="6" t="str">
        <f>IF($B202="","",(IF(Atempts!AJ202="","",((HLOOKUP(AJ$1,'Assist Tables'!$B$1:$AY$2,2,0))-((Atempts!AJ202-1)*10)))))</f>
        <v/>
      </c>
      <c r="AK202" s="6" t="str">
        <f>IF($B202="","",(IF(Atempts!AK202="","",((HLOOKUP(AK$1,'Assist Tables'!$B$1:$AY$2,2,0))-((Atempts!AK202-1)*10)))))</f>
        <v/>
      </c>
      <c r="AL202" s="6" t="str">
        <f>IF($B202="","",(IF(Atempts!AL202="","",((HLOOKUP(AL$1,'Assist Tables'!$B$1:$AY$2,2,0))-((Atempts!AL202-1)*10)))))</f>
        <v/>
      </c>
      <c r="AM202" s="6" t="str">
        <f>IF($B202="","",(IF(Atempts!AM202="","",((HLOOKUP(AM$1,'Assist Tables'!$B$1:$AY$2,2,0))-((Atempts!AM202-1)*10)))))</f>
        <v/>
      </c>
      <c r="AN202" s="6" t="str">
        <f>IF($B202="","",(IF(Atempts!AN202="","",((HLOOKUP(AN$1,'Assist Tables'!$B$1:$AY$2,2,0))-((Atempts!AN202-1)*10)))))</f>
        <v/>
      </c>
      <c r="AO202" s="6" t="str">
        <f>IF($B202="","",(IF(Atempts!AO202="","",((HLOOKUP(AO$1,'Assist Tables'!$B$1:$AY$2,2,0))-((Atempts!AO202-1)*10)))))</f>
        <v/>
      </c>
      <c r="AP202" s="6" t="str">
        <f>IF($B202="","",(IF(Atempts!AP202="","",((HLOOKUP(AP$1,'Assist Tables'!$B$1:$AY$2,2,0))-((Atempts!AP202-1)*10)))))</f>
        <v/>
      </c>
      <c r="AQ202" s="6" t="str">
        <f>IF($B202="","",(IF(Atempts!AQ202="","",((HLOOKUP(AQ$1,'Assist Tables'!$B$1:$AY$2,2,0))-((Atempts!AQ202-1)*10)))))</f>
        <v/>
      </c>
      <c r="AR202" s="6" t="str">
        <f>IF($B202="","",(IF(Atempts!AR202="","",((HLOOKUP(AR$1,'Assist Tables'!$B$1:$AY$2,2,0))-((Atempts!AR202-1)*10)))))</f>
        <v/>
      </c>
      <c r="AS202" s="6" t="str">
        <f>IF($B202="","",(IF(Atempts!AS202="","",((HLOOKUP(AS$1,'Assist Tables'!$B$1:$AY$2,2,0))-((Atempts!AS202-1)*10)))))</f>
        <v/>
      </c>
      <c r="AT202" s="6" t="str">
        <f>IF($B202="","",(IF(Atempts!AT202="","",((HLOOKUP(AT$1,'Assist Tables'!$B$1:$AY$2,2,0))-((Atempts!AT202-1)*10)))))</f>
        <v/>
      </c>
      <c r="AU202" s="6" t="str">
        <f>IF($B202="","",(IF(Atempts!AU202="","",((HLOOKUP(AU$1,'Assist Tables'!$B$1:$AY$2,2,0))-((Atempts!AU202-1)*10)))))</f>
        <v/>
      </c>
      <c r="AV202" s="6" t="str">
        <f>IF($B202="","",(IF(Atempts!AV202="","",((HLOOKUP(AV$1,'Assist Tables'!$B$1:$AY$2,2,0))-((Atempts!AV202-1)*10)))))</f>
        <v/>
      </c>
      <c r="AW202" s="6" t="str">
        <f>IF($B202="","",(IF(Atempts!AW202="","",((HLOOKUP(AW$1,'Assist Tables'!$B$1:$AY$2,2,0))-((Atempts!AW202-1)*10)))))</f>
        <v/>
      </c>
      <c r="AX202" s="6" t="str">
        <f>IF($B202="","",(IF(Atempts!AX202="","",((HLOOKUP(AX$1,'Assist Tables'!$B$1:$AY$2,2,0))-((Atempts!AX202-1)*10)))))</f>
        <v/>
      </c>
      <c r="AY202" s="6" t="str">
        <f>IF($B202="","",(IF(Atempts!AY202="","",((HLOOKUP(AY$1,'Assist Tables'!$B$1:$AY$2,2,0))-((Atempts!AY202-1)*10)))))</f>
        <v/>
      </c>
      <c r="AZ202" s="6" t="str">
        <f>IF($B202="","",(IF(Atempts!AZ202="","",((HLOOKUP(AZ$1,'Assist Tables'!$B$1:$AY$2,2,0))-((Atempts!AZ202-1)*10)))))</f>
        <v/>
      </c>
      <c r="BA202" s="2"/>
    </row>
    <row r="203" spans="1:53" ht="14.25" customHeight="1" x14ac:dyDescent="0.25">
      <c r="A203" s="19" t="str">
        <f>IF(Competitors!A203="","",Competitors!A203)</f>
        <v/>
      </c>
      <c r="B203" s="25" t="str">
        <f>IF(Competitors!B203=0,"",Competitors!B203)</f>
        <v/>
      </c>
      <c r="C203" s="6" t="str">
        <f>IF($B203="","",(IF(Atempts!C203="","",((HLOOKUP(C$1,'Assist Tables'!$B$1:$AY$2,2,0))-((Atempts!C203-1)*10)))))</f>
        <v/>
      </c>
      <c r="D203" s="6" t="str">
        <f>IF($B203="","",(IF(Atempts!D203="","",((HLOOKUP(D$1,'Assist Tables'!$B$1:$AY$2,2,0))-((Atempts!D203-1)*10)))))</f>
        <v/>
      </c>
      <c r="E203" s="6" t="str">
        <f>IF($B203="","",(IF(Atempts!E203="","",((HLOOKUP(E$1,'Assist Tables'!$B$1:$AY$2,2,0))-((Atempts!E203-1)*10)))))</f>
        <v/>
      </c>
      <c r="F203" s="6" t="str">
        <f>IF($B203="","",(IF(Atempts!F203="","",((HLOOKUP(F$1,'Assist Tables'!$B$1:$AY$2,2,0))-((Atempts!F203-1)*10)))))</f>
        <v/>
      </c>
      <c r="G203" s="6" t="str">
        <f>IF($B203="","",(IF(Atempts!G203="","",((HLOOKUP(G$1,'Assist Tables'!$B$1:$AY$2,2,0))-((Atempts!G203-1)*10)))))</f>
        <v/>
      </c>
      <c r="H203" s="6" t="str">
        <f>IF($B203="","",(IF(Atempts!H203="","",((HLOOKUP(H$1,'Assist Tables'!$B$1:$AY$2,2,0))-((Atempts!H203-1)*10)))))</f>
        <v/>
      </c>
      <c r="I203" s="6" t="str">
        <f>IF($B203="","",(IF(Atempts!I203="","",((HLOOKUP(I$1,'Assist Tables'!$B$1:$AY$2,2,0))-((Atempts!I203-1)*10)))))</f>
        <v/>
      </c>
      <c r="J203" s="6" t="str">
        <f>IF($B203="","",(IF(Atempts!J203="","",((HLOOKUP(J$1,'Assist Tables'!$B$1:$AY$2,2,0))-((Atempts!J203-1)*10)))))</f>
        <v/>
      </c>
      <c r="K203" s="6" t="str">
        <f>IF($B203="","",(IF(Atempts!K203="","",((HLOOKUP(K$1,'Assist Tables'!$B$1:$AY$2,2,0))-((Atempts!K203-1)*10)))))</f>
        <v/>
      </c>
      <c r="L203" s="6" t="str">
        <f>IF($B203="","",(IF(Atempts!L203="","",((HLOOKUP(L$1,'Assist Tables'!$B$1:$AY$2,2,0))-((Atempts!L203-1)*10)))))</f>
        <v/>
      </c>
      <c r="M203" s="6" t="str">
        <f>IF($B203="","",(IF(Atempts!M203="","",((HLOOKUP(M$1,'Assist Tables'!$B$1:$AY$2,2,0))-((Atempts!M203-1)*10)))))</f>
        <v/>
      </c>
      <c r="N203" s="6" t="str">
        <f>IF($B203="","",(IF(Atempts!N203="","",((HLOOKUP(N$1,'Assist Tables'!$B$1:$AY$2,2,0))-((Atempts!N203-1)*10)))))</f>
        <v/>
      </c>
      <c r="O203" s="6" t="str">
        <f>IF($B203="","",(IF(Atempts!O203="","",((HLOOKUP(O$1,'Assist Tables'!$B$1:$AY$2,2,0))-((Atempts!O203-1)*10)))))</f>
        <v/>
      </c>
      <c r="P203" s="6" t="str">
        <f>IF($B203="","",(IF(Atempts!P203="","",((HLOOKUP(P$1,'Assist Tables'!$B$1:$AY$2,2,0))-((Atempts!P203-1)*10)))))</f>
        <v/>
      </c>
      <c r="Q203" s="6" t="str">
        <f>IF($B203="","",(IF(Atempts!Q203="","",((HLOOKUP(Q$1,'Assist Tables'!$B$1:$AY$2,2,0))-((Atempts!Q203-1)*10)))))</f>
        <v/>
      </c>
      <c r="R203" s="6" t="str">
        <f>IF($B203="","",(IF(Atempts!R203="","",((HLOOKUP(R$1,'Assist Tables'!$B$1:$AY$2,2,0))-((Atempts!R203-1)*10)))))</f>
        <v/>
      </c>
      <c r="S203" s="6" t="str">
        <f>IF($B203="","",(IF(Atempts!S203="","",((HLOOKUP(S$1,'Assist Tables'!$B$1:$AY$2,2,0))-((Atempts!S203-1)*10)))))</f>
        <v/>
      </c>
      <c r="T203" s="6" t="str">
        <f>IF($B203="","",(IF(Atempts!T203="","",((HLOOKUP(T$1,'Assist Tables'!$B$1:$AY$2,2,0))-((Atempts!T203-1)*10)))))</f>
        <v/>
      </c>
      <c r="U203" s="6" t="str">
        <f>IF($B203="","",(IF(Atempts!U203="","",((HLOOKUP(U$1,'Assist Tables'!$B$1:$AY$2,2,0))-((Atempts!U203-1)*10)))))</f>
        <v/>
      </c>
      <c r="V203" s="6" t="str">
        <f>IF($B203="","",(IF(Atempts!V203="","",((HLOOKUP(V$1,'Assist Tables'!$B$1:$AY$2,2,0))-((Atempts!V203-1)*10)))))</f>
        <v/>
      </c>
      <c r="W203" s="6" t="str">
        <f>IF($B203="","",(IF(Atempts!W203="","",((HLOOKUP(W$1,'Assist Tables'!$B$1:$AY$2,2,0))-((Atempts!W203-1)*10)))))</f>
        <v/>
      </c>
      <c r="X203" s="6" t="str">
        <f>IF($B203="","",(IF(Atempts!X203="","",((HLOOKUP(X$1,'Assist Tables'!$B$1:$AY$2,2,0))-((Atempts!X203-1)*10)))))</f>
        <v/>
      </c>
      <c r="Y203" s="6" t="str">
        <f>IF($B203="","",(IF(Atempts!Y203="","",((HLOOKUP(Y$1,'Assist Tables'!$B$1:$AY$2,2,0))-((Atempts!Y203-1)*10)))))</f>
        <v/>
      </c>
      <c r="Z203" s="6" t="str">
        <f>IF($B203="","",(IF(Atempts!Z203="","",((HLOOKUP(Z$1,'Assist Tables'!$B$1:$AY$2,2,0))-((Atempts!Z203-1)*10)))))</f>
        <v/>
      </c>
      <c r="AA203" s="6" t="str">
        <f>IF($B203="","",(IF(Atempts!AA203="","",((HLOOKUP(AA$1,'Assist Tables'!$B$1:$AY$2,2,0))-((Atempts!AA203-1)*10)))))</f>
        <v/>
      </c>
      <c r="AB203" s="6" t="str">
        <f>IF($B203="","",(IF(Atempts!AB203="","",((HLOOKUP(AB$1,'Assist Tables'!$B$1:$AY$2,2,0))-((Atempts!AB203-1)*10)))))</f>
        <v/>
      </c>
      <c r="AC203" s="6" t="str">
        <f>IF($B203="","",(IF(Atempts!AC203="","",((HLOOKUP(AC$1,'Assist Tables'!$B$1:$AY$2,2,0))-((Atempts!AC203-1)*10)))))</f>
        <v/>
      </c>
      <c r="AD203" s="6" t="str">
        <f>IF($B203="","",(IF(Atempts!AD203="","",((HLOOKUP(AD$1,'Assist Tables'!$B$1:$AY$2,2,0))-((Atempts!AD203-1)*10)))))</f>
        <v/>
      </c>
      <c r="AE203" s="6" t="str">
        <f>IF($B203="","",(IF(Atempts!AE203="","",((HLOOKUP(AE$1,'Assist Tables'!$B$1:$AY$2,2,0))-((Atempts!AE203-1)*10)))))</f>
        <v/>
      </c>
      <c r="AF203" s="6" t="str">
        <f>IF($B203="","",(IF(Atempts!AF203="","",((HLOOKUP(AF$1,'Assist Tables'!$B$1:$AY$2,2,0))-((Atempts!AF203-1)*10)))))</f>
        <v/>
      </c>
      <c r="AG203" s="6" t="str">
        <f>IF($B203="","",(IF(Atempts!AG203="","",((HLOOKUP(AG$1,'Assist Tables'!$B$1:$AY$2,2,0))-((Atempts!AG203-1)*10)))))</f>
        <v/>
      </c>
      <c r="AH203" s="6" t="str">
        <f>IF($B203="","",(IF(Atempts!AH203="","",((HLOOKUP(AH$1,'Assist Tables'!$B$1:$AY$2,2,0))-((Atempts!AH203-1)*10)))))</f>
        <v/>
      </c>
      <c r="AI203" s="6" t="str">
        <f>IF($B203="","",(IF(Atempts!AI203="","",((HLOOKUP(AI$1,'Assist Tables'!$B$1:$AY$2,2,0))-((Atempts!AI203-1)*10)))))</f>
        <v/>
      </c>
      <c r="AJ203" s="6" t="str">
        <f>IF($B203="","",(IF(Atempts!AJ203="","",((HLOOKUP(AJ$1,'Assist Tables'!$B$1:$AY$2,2,0))-((Atempts!AJ203-1)*10)))))</f>
        <v/>
      </c>
      <c r="AK203" s="6" t="str">
        <f>IF($B203="","",(IF(Atempts!AK203="","",((HLOOKUP(AK$1,'Assist Tables'!$B$1:$AY$2,2,0))-((Atempts!AK203-1)*10)))))</f>
        <v/>
      </c>
      <c r="AL203" s="6" t="str">
        <f>IF($B203="","",(IF(Atempts!AL203="","",((HLOOKUP(AL$1,'Assist Tables'!$B$1:$AY$2,2,0))-((Atempts!AL203-1)*10)))))</f>
        <v/>
      </c>
      <c r="AM203" s="6" t="str">
        <f>IF($B203="","",(IF(Atempts!AM203="","",((HLOOKUP(AM$1,'Assist Tables'!$B$1:$AY$2,2,0))-((Atempts!AM203-1)*10)))))</f>
        <v/>
      </c>
      <c r="AN203" s="6" t="str">
        <f>IF($B203="","",(IF(Atempts!AN203="","",((HLOOKUP(AN$1,'Assist Tables'!$B$1:$AY$2,2,0))-((Atempts!AN203-1)*10)))))</f>
        <v/>
      </c>
      <c r="AO203" s="6" t="str">
        <f>IF($B203="","",(IF(Atempts!AO203="","",((HLOOKUP(AO$1,'Assist Tables'!$B$1:$AY$2,2,0))-((Atempts!AO203-1)*10)))))</f>
        <v/>
      </c>
      <c r="AP203" s="6" t="str">
        <f>IF($B203="","",(IF(Atempts!AP203="","",((HLOOKUP(AP$1,'Assist Tables'!$B$1:$AY$2,2,0))-((Atempts!AP203-1)*10)))))</f>
        <v/>
      </c>
      <c r="AQ203" s="6" t="str">
        <f>IF($B203="","",(IF(Atempts!AQ203="","",((HLOOKUP(AQ$1,'Assist Tables'!$B$1:$AY$2,2,0))-((Atempts!AQ203-1)*10)))))</f>
        <v/>
      </c>
      <c r="AR203" s="6" t="str">
        <f>IF($B203="","",(IF(Atempts!AR203="","",((HLOOKUP(AR$1,'Assist Tables'!$B$1:$AY$2,2,0))-((Atempts!AR203-1)*10)))))</f>
        <v/>
      </c>
      <c r="AS203" s="6" t="str">
        <f>IF($B203="","",(IF(Atempts!AS203="","",((HLOOKUP(AS$1,'Assist Tables'!$B$1:$AY$2,2,0))-((Atempts!AS203-1)*10)))))</f>
        <v/>
      </c>
      <c r="AT203" s="6" t="str">
        <f>IF($B203="","",(IF(Atempts!AT203="","",((HLOOKUP(AT$1,'Assist Tables'!$B$1:$AY$2,2,0))-((Atempts!AT203-1)*10)))))</f>
        <v/>
      </c>
      <c r="AU203" s="6" t="str">
        <f>IF($B203="","",(IF(Atempts!AU203="","",((HLOOKUP(AU$1,'Assist Tables'!$B$1:$AY$2,2,0))-((Atempts!AU203-1)*10)))))</f>
        <v/>
      </c>
      <c r="AV203" s="6" t="str">
        <f>IF($B203="","",(IF(Atempts!AV203="","",((HLOOKUP(AV$1,'Assist Tables'!$B$1:$AY$2,2,0))-((Atempts!AV203-1)*10)))))</f>
        <v/>
      </c>
      <c r="AW203" s="6" t="str">
        <f>IF($B203="","",(IF(Atempts!AW203="","",((HLOOKUP(AW$1,'Assist Tables'!$B$1:$AY$2,2,0))-((Atempts!AW203-1)*10)))))</f>
        <v/>
      </c>
      <c r="AX203" s="6" t="str">
        <f>IF($B203="","",(IF(Atempts!AX203="","",((HLOOKUP(AX$1,'Assist Tables'!$B$1:$AY$2,2,0))-((Atempts!AX203-1)*10)))))</f>
        <v/>
      </c>
      <c r="AY203" s="6" t="str">
        <f>IF($B203="","",(IF(Atempts!AY203="","",((HLOOKUP(AY$1,'Assist Tables'!$B$1:$AY$2,2,0))-((Atempts!AY203-1)*10)))))</f>
        <v/>
      </c>
      <c r="AZ203" s="6" t="str">
        <f>IF($B203="","",(IF(Atempts!AZ203="","",((HLOOKUP(AZ$1,'Assist Tables'!$B$1:$AY$2,2,0))-((Atempts!AZ203-1)*10)))))</f>
        <v/>
      </c>
      <c r="BA203" s="2"/>
    </row>
    <row r="204" spans="1:53" ht="14.25" customHeight="1" x14ac:dyDescent="0.25">
      <c r="A204" s="19" t="str">
        <f>IF(Competitors!A204="","",Competitors!A204)</f>
        <v/>
      </c>
      <c r="B204" s="25" t="str">
        <f>IF(Competitors!B204=0,"",Competitors!B204)</f>
        <v/>
      </c>
      <c r="C204" s="6" t="str">
        <f>IF($B204="","",(IF(Atempts!C204="","",((HLOOKUP(C$1,'Assist Tables'!$B$1:$AY$2,2,0))-((Atempts!C204-1)*10)))))</f>
        <v/>
      </c>
      <c r="D204" s="6" t="str">
        <f>IF($B204="","",(IF(Atempts!D204="","",((HLOOKUP(D$1,'Assist Tables'!$B$1:$AY$2,2,0))-((Atempts!D204-1)*10)))))</f>
        <v/>
      </c>
      <c r="E204" s="6" t="str">
        <f>IF($B204="","",(IF(Atempts!E204="","",((HLOOKUP(E$1,'Assist Tables'!$B$1:$AY$2,2,0))-((Atempts!E204-1)*10)))))</f>
        <v/>
      </c>
      <c r="F204" s="6" t="str">
        <f>IF($B204="","",(IF(Atempts!F204="","",((HLOOKUP(F$1,'Assist Tables'!$B$1:$AY$2,2,0))-((Atempts!F204-1)*10)))))</f>
        <v/>
      </c>
      <c r="G204" s="6" t="str">
        <f>IF($B204="","",(IF(Atempts!G204="","",((HLOOKUP(G$1,'Assist Tables'!$B$1:$AY$2,2,0))-((Atempts!G204-1)*10)))))</f>
        <v/>
      </c>
      <c r="H204" s="6" t="str">
        <f>IF($B204="","",(IF(Atempts!H204="","",((HLOOKUP(H$1,'Assist Tables'!$B$1:$AY$2,2,0))-((Atempts!H204-1)*10)))))</f>
        <v/>
      </c>
      <c r="I204" s="6" t="str">
        <f>IF($B204="","",(IF(Atempts!I204="","",((HLOOKUP(I$1,'Assist Tables'!$B$1:$AY$2,2,0))-((Atempts!I204-1)*10)))))</f>
        <v/>
      </c>
      <c r="J204" s="6" t="str">
        <f>IF($B204="","",(IF(Atempts!J204="","",((HLOOKUP(J$1,'Assist Tables'!$B$1:$AY$2,2,0))-((Atempts!J204-1)*10)))))</f>
        <v/>
      </c>
      <c r="K204" s="6" t="str">
        <f>IF($B204="","",(IF(Atempts!K204="","",((HLOOKUP(K$1,'Assist Tables'!$B$1:$AY$2,2,0))-((Atempts!K204-1)*10)))))</f>
        <v/>
      </c>
      <c r="L204" s="6" t="str">
        <f>IF($B204="","",(IF(Atempts!L204="","",((HLOOKUP(L$1,'Assist Tables'!$B$1:$AY$2,2,0))-((Atempts!L204-1)*10)))))</f>
        <v/>
      </c>
      <c r="M204" s="6" t="str">
        <f>IF($B204="","",(IF(Atempts!M204="","",((HLOOKUP(M$1,'Assist Tables'!$B$1:$AY$2,2,0))-((Atempts!M204-1)*10)))))</f>
        <v/>
      </c>
      <c r="N204" s="6" t="str">
        <f>IF($B204="","",(IF(Atempts!N204="","",((HLOOKUP(N$1,'Assist Tables'!$B$1:$AY$2,2,0))-((Atempts!N204-1)*10)))))</f>
        <v/>
      </c>
      <c r="O204" s="6" t="str">
        <f>IF($B204="","",(IF(Atempts!O204="","",((HLOOKUP(O$1,'Assist Tables'!$B$1:$AY$2,2,0))-((Atempts!O204-1)*10)))))</f>
        <v/>
      </c>
      <c r="P204" s="6" t="str">
        <f>IF($B204="","",(IF(Atempts!P204="","",((HLOOKUP(P$1,'Assist Tables'!$B$1:$AY$2,2,0))-((Atempts!P204-1)*10)))))</f>
        <v/>
      </c>
      <c r="Q204" s="6" t="str">
        <f>IF($B204="","",(IF(Atempts!Q204="","",((HLOOKUP(Q$1,'Assist Tables'!$B$1:$AY$2,2,0))-((Atempts!Q204-1)*10)))))</f>
        <v/>
      </c>
      <c r="R204" s="6" t="str">
        <f>IF($B204="","",(IF(Atempts!R204="","",((HLOOKUP(R$1,'Assist Tables'!$B$1:$AY$2,2,0))-((Atempts!R204-1)*10)))))</f>
        <v/>
      </c>
      <c r="S204" s="6" t="str">
        <f>IF($B204="","",(IF(Atempts!S204="","",((HLOOKUP(S$1,'Assist Tables'!$B$1:$AY$2,2,0))-((Atempts!S204-1)*10)))))</f>
        <v/>
      </c>
      <c r="T204" s="6" t="str">
        <f>IF($B204="","",(IF(Atempts!T204="","",((HLOOKUP(T$1,'Assist Tables'!$B$1:$AY$2,2,0))-((Atempts!T204-1)*10)))))</f>
        <v/>
      </c>
      <c r="U204" s="6" t="str">
        <f>IF($B204="","",(IF(Atempts!U204="","",((HLOOKUP(U$1,'Assist Tables'!$B$1:$AY$2,2,0))-((Atempts!U204-1)*10)))))</f>
        <v/>
      </c>
      <c r="V204" s="6" t="str">
        <f>IF($B204="","",(IF(Atempts!V204="","",((HLOOKUP(V$1,'Assist Tables'!$B$1:$AY$2,2,0))-((Atempts!V204-1)*10)))))</f>
        <v/>
      </c>
      <c r="W204" s="6" t="str">
        <f>IF($B204="","",(IF(Atempts!W204="","",((HLOOKUP(W$1,'Assist Tables'!$B$1:$AY$2,2,0))-((Atempts!W204-1)*10)))))</f>
        <v/>
      </c>
      <c r="X204" s="6" t="str">
        <f>IF($B204="","",(IF(Atempts!X204="","",((HLOOKUP(X$1,'Assist Tables'!$B$1:$AY$2,2,0))-((Atempts!X204-1)*10)))))</f>
        <v/>
      </c>
      <c r="Y204" s="6" t="str">
        <f>IF($B204="","",(IF(Atempts!Y204="","",((HLOOKUP(Y$1,'Assist Tables'!$B$1:$AY$2,2,0))-((Atempts!Y204-1)*10)))))</f>
        <v/>
      </c>
      <c r="Z204" s="6" t="str">
        <f>IF($B204="","",(IF(Atempts!Z204="","",((HLOOKUP(Z$1,'Assist Tables'!$B$1:$AY$2,2,0))-((Atempts!Z204-1)*10)))))</f>
        <v/>
      </c>
      <c r="AA204" s="6" t="str">
        <f>IF($B204="","",(IF(Atempts!AA204="","",((HLOOKUP(AA$1,'Assist Tables'!$B$1:$AY$2,2,0))-((Atempts!AA204-1)*10)))))</f>
        <v/>
      </c>
      <c r="AB204" s="6" t="str">
        <f>IF($B204="","",(IF(Atempts!AB204="","",((HLOOKUP(AB$1,'Assist Tables'!$B$1:$AY$2,2,0))-((Atempts!AB204-1)*10)))))</f>
        <v/>
      </c>
      <c r="AC204" s="6" t="str">
        <f>IF($B204="","",(IF(Atempts!AC204="","",((HLOOKUP(AC$1,'Assist Tables'!$B$1:$AY$2,2,0))-((Atempts!AC204-1)*10)))))</f>
        <v/>
      </c>
      <c r="AD204" s="6" t="str">
        <f>IF($B204="","",(IF(Atempts!AD204="","",((HLOOKUP(AD$1,'Assist Tables'!$B$1:$AY$2,2,0))-((Atempts!AD204-1)*10)))))</f>
        <v/>
      </c>
      <c r="AE204" s="6" t="str">
        <f>IF($B204="","",(IF(Atempts!AE204="","",((HLOOKUP(AE$1,'Assist Tables'!$B$1:$AY$2,2,0))-((Atempts!AE204-1)*10)))))</f>
        <v/>
      </c>
      <c r="AF204" s="6" t="str">
        <f>IF($B204="","",(IF(Atempts!AF204="","",((HLOOKUP(AF$1,'Assist Tables'!$B$1:$AY$2,2,0))-((Atempts!AF204-1)*10)))))</f>
        <v/>
      </c>
      <c r="AG204" s="6" t="str">
        <f>IF($B204="","",(IF(Atempts!AG204="","",((HLOOKUP(AG$1,'Assist Tables'!$B$1:$AY$2,2,0))-((Atempts!AG204-1)*10)))))</f>
        <v/>
      </c>
      <c r="AH204" s="6" t="str">
        <f>IF($B204="","",(IF(Atempts!AH204="","",((HLOOKUP(AH$1,'Assist Tables'!$B$1:$AY$2,2,0))-((Atempts!AH204-1)*10)))))</f>
        <v/>
      </c>
      <c r="AI204" s="6" t="str">
        <f>IF($B204="","",(IF(Atempts!AI204="","",((HLOOKUP(AI$1,'Assist Tables'!$B$1:$AY$2,2,0))-((Atempts!AI204-1)*10)))))</f>
        <v/>
      </c>
      <c r="AJ204" s="6" t="str">
        <f>IF($B204="","",(IF(Atempts!AJ204="","",((HLOOKUP(AJ$1,'Assist Tables'!$B$1:$AY$2,2,0))-((Atempts!AJ204-1)*10)))))</f>
        <v/>
      </c>
      <c r="AK204" s="6" t="str">
        <f>IF($B204="","",(IF(Atempts!AK204="","",((HLOOKUP(AK$1,'Assist Tables'!$B$1:$AY$2,2,0))-((Atempts!AK204-1)*10)))))</f>
        <v/>
      </c>
      <c r="AL204" s="6" t="str">
        <f>IF($B204="","",(IF(Atempts!AL204="","",((HLOOKUP(AL$1,'Assist Tables'!$B$1:$AY$2,2,0))-((Atempts!AL204-1)*10)))))</f>
        <v/>
      </c>
      <c r="AM204" s="6" t="str">
        <f>IF($B204="","",(IF(Atempts!AM204="","",((HLOOKUP(AM$1,'Assist Tables'!$B$1:$AY$2,2,0))-((Atempts!AM204-1)*10)))))</f>
        <v/>
      </c>
      <c r="AN204" s="6" t="str">
        <f>IF($B204="","",(IF(Atempts!AN204="","",((HLOOKUP(AN$1,'Assist Tables'!$B$1:$AY$2,2,0))-((Atempts!AN204-1)*10)))))</f>
        <v/>
      </c>
      <c r="AO204" s="6" t="str">
        <f>IF($B204="","",(IF(Atempts!AO204="","",((HLOOKUP(AO$1,'Assist Tables'!$B$1:$AY$2,2,0))-((Atempts!AO204-1)*10)))))</f>
        <v/>
      </c>
      <c r="AP204" s="6" t="str">
        <f>IF($B204="","",(IF(Atempts!AP204="","",((HLOOKUP(AP$1,'Assist Tables'!$B$1:$AY$2,2,0))-((Atempts!AP204-1)*10)))))</f>
        <v/>
      </c>
      <c r="AQ204" s="6" t="str">
        <f>IF($B204="","",(IF(Atempts!AQ204="","",((HLOOKUP(AQ$1,'Assist Tables'!$B$1:$AY$2,2,0))-((Atempts!AQ204-1)*10)))))</f>
        <v/>
      </c>
      <c r="AR204" s="6" t="str">
        <f>IF($B204="","",(IF(Atempts!AR204="","",((HLOOKUP(AR$1,'Assist Tables'!$B$1:$AY$2,2,0))-((Atempts!AR204-1)*10)))))</f>
        <v/>
      </c>
      <c r="AS204" s="6" t="str">
        <f>IF($B204="","",(IF(Atempts!AS204="","",((HLOOKUP(AS$1,'Assist Tables'!$B$1:$AY$2,2,0))-((Atempts!AS204-1)*10)))))</f>
        <v/>
      </c>
      <c r="AT204" s="6" t="str">
        <f>IF($B204="","",(IF(Atempts!AT204="","",((HLOOKUP(AT$1,'Assist Tables'!$B$1:$AY$2,2,0))-((Atempts!AT204-1)*10)))))</f>
        <v/>
      </c>
      <c r="AU204" s="6" t="str">
        <f>IF($B204="","",(IF(Atempts!AU204="","",((HLOOKUP(AU$1,'Assist Tables'!$B$1:$AY$2,2,0))-((Atempts!AU204-1)*10)))))</f>
        <v/>
      </c>
      <c r="AV204" s="6" t="str">
        <f>IF($B204="","",(IF(Atempts!AV204="","",((HLOOKUP(AV$1,'Assist Tables'!$B$1:$AY$2,2,0))-((Atempts!AV204-1)*10)))))</f>
        <v/>
      </c>
      <c r="AW204" s="6" t="str">
        <f>IF($B204="","",(IF(Atempts!AW204="","",((HLOOKUP(AW$1,'Assist Tables'!$B$1:$AY$2,2,0))-((Atempts!AW204-1)*10)))))</f>
        <v/>
      </c>
      <c r="AX204" s="6" t="str">
        <f>IF($B204="","",(IF(Atempts!AX204="","",((HLOOKUP(AX$1,'Assist Tables'!$B$1:$AY$2,2,0))-((Atempts!AX204-1)*10)))))</f>
        <v/>
      </c>
      <c r="AY204" s="6" t="str">
        <f>IF($B204="","",(IF(Atempts!AY204="","",((HLOOKUP(AY$1,'Assist Tables'!$B$1:$AY$2,2,0))-((Atempts!AY204-1)*10)))))</f>
        <v/>
      </c>
      <c r="AZ204" s="6" t="str">
        <f>IF($B204="","",(IF(Atempts!AZ204="","",((HLOOKUP(AZ$1,'Assist Tables'!$B$1:$AY$2,2,0))-((Atempts!AZ204-1)*10)))))</f>
        <v/>
      </c>
      <c r="BA204" s="2"/>
    </row>
    <row r="205" spans="1:53" ht="14.25" customHeight="1" x14ac:dyDescent="0.25">
      <c r="A205" s="19" t="str">
        <f>IF(Competitors!A205="","",Competitors!A205)</f>
        <v/>
      </c>
      <c r="B205" s="25" t="str">
        <f>IF(Competitors!B205=0,"",Competitors!B205)</f>
        <v/>
      </c>
      <c r="C205" s="6" t="str">
        <f>IF($B205="","",(IF(Atempts!C205="","",((HLOOKUP(C$1,'Assist Tables'!$B$1:$AY$2,2,0))-((Atempts!C205-1)*10)))))</f>
        <v/>
      </c>
      <c r="D205" s="6" t="str">
        <f>IF($B205="","",(IF(Atempts!D205="","",((HLOOKUP(D$1,'Assist Tables'!$B$1:$AY$2,2,0))-((Atempts!D205-1)*10)))))</f>
        <v/>
      </c>
      <c r="E205" s="6" t="str">
        <f>IF($B205="","",(IF(Atempts!E205="","",((HLOOKUP(E$1,'Assist Tables'!$B$1:$AY$2,2,0))-((Atempts!E205-1)*10)))))</f>
        <v/>
      </c>
      <c r="F205" s="6" t="str">
        <f>IF($B205="","",(IF(Atempts!F205="","",((HLOOKUP(F$1,'Assist Tables'!$B$1:$AY$2,2,0))-((Atempts!F205-1)*10)))))</f>
        <v/>
      </c>
      <c r="G205" s="6" t="str">
        <f>IF($B205="","",(IF(Atempts!G205="","",((HLOOKUP(G$1,'Assist Tables'!$B$1:$AY$2,2,0))-((Atempts!G205-1)*10)))))</f>
        <v/>
      </c>
      <c r="H205" s="6" t="str">
        <f>IF($B205="","",(IF(Atempts!H205="","",((HLOOKUP(H$1,'Assist Tables'!$B$1:$AY$2,2,0))-((Atempts!H205-1)*10)))))</f>
        <v/>
      </c>
      <c r="I205" s="6" t="str">
        <f>IF($B205="","",(IF(Atempts!I205="","",((HLOOKUP(I$1,'Assist Tables'!$B$1:$AY$2,2,0))-((Atempts!I205-1)*10)))))</f>
        <v/>
      </c>
      <c r="J205" s="6" t="str">
        <f>IF($B205="","",(IF(Atempts!J205="","",((HLOOKUP(J$1,'Assist Tables'!$B$1:$AY$2,2,0))-((Atempts!J205-1)*10)))))</f>
        <v/>
      </c>
      <c r="K205" s="6" t="str">
        <f>IF($B205="","",(IF(Atempts!K205="","",((HLOOKUP(K$1,'Assist Tables'!$B$1:$AY$2,2,0))-((Atempts!K205-1)*10)))))</f>
        <v/>
      </c>
      <c r="L205" s="6" t="str">
        <f>IF($B205="","",(IF(Atempts!L205="","",((HLOOKUP(L$1,'Assist Tables'!$B$1:$AY$2,2,0))-((Atempts!L205-1)*10)))))</f>
        <v/>
      </c>
      <c r="M205" s="6" t="str">
        <f>IF($B205="","",(IF(Atempts!M205="","",((HLOOKUP(M$1,'Assist Tables'!$B$1:$AY$2,2,0))-((Atempts!M205-1)*10)))))</f>
        <v/>
      </c>
      <c r="N205" s="6" t="str">
        <f>IF($B205="","",(IF(Atempts!N205="","",((HLOOKUP(N$1,'Assist Tables'!$B$1:$AY$2,2,0))-((Atempts!N205-1)*10)))))</f>
        <v/>
      </c>
      <c r="O205" s="6" t="str">
        <f>IF($B205="","",(IF(Atempts!O205="","",((HLOOKUP(O$1,'Assist Tables'!$B$1:$AY$2,2,0))-((Atempts!O205-1)*10)))))</f>
        <v/>
      </c>
      <c r="P205" s="6" t="str">
        <f>IF($B205="","",(IF(Atempts!P205="","",((HLOOKUP(P$1,'Assist Tables'!$B$1:$AY$2,2,0))-((Atempts!P205-1)*10)))))</f>
        <v/>
      </c>
      <c r="Q205" s="6" t="str">
        <f>IF($B205="","",(IF(Atempts!Q205="","",((HLOOKUP(Q$1,'Assist Tables'!$B$1:$AY$2,2,0))-((Atempts!Q205-1)*10)))))</f>
        <v/>
      </c>
      <c r="R205" s="6" t="str">
        <f>IF($B205="","",(IF(Atempts!R205="","",((HLOOKUP(R$1,'Assist Tables'!$B$1:$AY$2,2,0))-((Atempts!R205-1)*10)))))</f>
        <v/>
      </c>
      <c r="S205" s="6" t="str">
        <f>IF($B205="","",(IF(Atempts!S205="","",((HLOOKUP(S$1,'Assist Tables'!$B$1:$AY$2,2,0))-((Atempts!S205-1)*10)))))</f>
        <v/>
      </c>
      <c r="T205" s="6" t="str">
        <f>IF($B205="","",(IF(Atempts!T205="","",((HLOOKUP(T$1,'Assist Tables'!$B$1:$AY$2,2,0))-((Atempts!T205-1)*10)))))</f>
        <v/>
      </c>
      <c r="U205" s="6" t="str">
        <f>IF($B205="","",(IF(Atempts!U205="","",((HLOOKUP(U$1,'Assist Tables'!$B$1:$AY$2,2,0))-((Atempts!U205-1)*10)))))</f>
        <v/>
      </c>
      <c r="V205" s="6" t="str">
        <f>IF($B205="","",(IF(Atempts!V205="","",((HLOOKUP(V$1,'Assist Tables'!$B$1:$AY$2,2,0))-((Atempts!V205-1)*10)))))</f>
        <v/>
      </c>
      <c r="W205" s="6" t="str">
        <f>IF($B205="","",(IF(Atempts!W205="","",((HLOOKUP(W$1,'Assist Tables'!$B$1:$AY$2,2,0))-((Atempts!W205-1)*10)))))</f>
        <v/>
      </c>
      <c r="X205" s="6" t="str">
        <f>IF($B205="","",(IF(Atempts!X205="","",((HLOOKUP(X$1,'Assist Tables'!$B$1:$AY$2,2,0))-((Atempts!X205-1)*10)))))</f>
        <v/>
      </c>
      <c r="Y205" s="6" t="str">
        <f>IF($B205="","",(IF(Atempts!Y205="","",((HLOOKUP(Y$1,'Assist Tables'!$B$1:$AY$2,2,0))-((Atempts!Y205-1)*10)))))</f>
        <v/>
      </c>
      <c r="Z205" s="6" t="str">
        <f>IF($B205="","",(IF(Atempts!Z205="","",((HLOOKUP(Z$1,'Assist Tables'!$B$1:$AY$2,2,0))-((Atempts!Z205-1)*10)))))</f>
        <v/>
      </c>
      <c r="AA205" s="6" t="str">
        <f>IF($B205="","",(IF(Atempts!AA205="","",((HLOOKUP(AA$1,'Assist Tables'!$B$1:$AY$2,2,0))-((Atempts!AA205-1)*10)))))</f>
        <v/>
      </c>
      <c r="AB205" s="6" t="str">
        <f>IF($B205="","",(IF(Atempts!AB205="","",((HLOOKUP(AB$1,'Assist Tables'!$B$1:$AY$2,2,0))-((Atempts!AB205-1)*10)))))</f>
        <v/>
      </c>
      <c r="AC205" s="6" t="str">
        <f>IF($B205="","",(IF(Atempts!AC205="","",((HLOOKUP(AC$1,'Assist Tables'!$B$1:$AY$2,2,0))-((Atempts!AC205-1)*10)))))</f>
        <v/>
      </c>
      <c r="AD205" s="6" t="str">
        <f>IF($B205="","",(IF(Atempts!AD205="","",((HLOOKUP(AD$1,'Assist Tables'!$B$1:$AY$2,2,0))-((Atempts!AD205-1)*10)))))</f>
        <v/>
      </c>
      <c r="AE205" s="6" t="str">
        <f>IF($B205="","",(IF(Atempts!AE205="","",((HLOOKUP(AE$1,'Assist Tables'!$B$1:$AY$2,2,0))-((Atempts!AE205-1)*10)))))</f>
        <v/>
      </c>
      <c r="AF205" s="6" t="str">
        <f>IF($B205="","",(IF(Atempts!AF205="","",((HLOOKUP(AF$1,'Assist Tables'!$B$1:$AY$2,2,0))-((Atempts!AF205-1)*10)))))</f>
        <v/>
      </c>
      <c r="AG205" s="6" t="str">
        <f>IF($B205="","",(IF(Atempts!AG205="","",((HLOOKUP(AG$1,'Assist Tables'!$B$1:$AY$2,2,0))-((Atempts!AG205-1)*10)))))</f>
        <v/>
      </c>
      <c r="AH205" s="6" t="str">
        <f>IF($B205="","",(IF(Atempts!AH205="","",((HLOOKUP(AH$1,'Assist Tables'!$B$1:$AY$2,2,0))-((Atempts!AH205-1)*10)))))</f>
        <v/>
      </c>
      <c r="AI205" s="6" t="str">
        <f>IF($B205="","",(IF(Atempts!AI205="","",((HLOOKUP(AI$1,'Assist Tables'!$B$1:$AY$2,2,0))-((Atempts!AI205-1)*10)))))</f>
        <v/>
      </c>
      <c r="AJ205" s="6" t="str">
        <f>IF($B205="","",(IF(Atempts!AJ205="","",((HLOOKUP(AJ$1,'Assist Tables'!$B$1:$AY$2,2,0))-((Atempts!AJ205-1)*10)))))</f>
        <v/>
      </c>
      <c r="AK205" s="6" t="str">
        <f>IF($B205="","",(IF(Atempts!AK205="","",((HLOOKUP(AK$1,'Assist Tables'!$B$1:$AY$2,2,0))-((Atempts!AK205-1)*10)))))</f>
        <v/>
      </c>
      <c r="AL205" s="6" t="str">
        <f>IF($B205="","",(IF(Atempts!AL205="","",((HLOOKUP(AL$1,'Assist Tables'!$B$1:$AY$2,2,0))-((Atempts!AL205-1)*10)))))</f>
        <v/>
      </c>
      <c r="AM205" s="6" t="str">
        <f>IF($B205="","",(IF(Atempts!AM205="","",((HLOOKUP(AM$1,'Assist Tables'!$B$1:$AY$2,2,0))-((Atempts!AM205-1)*10)))))</f>
        <v/>
      </c>
      <c r="AN205" s="6" t="str">
        <f>IF($B205="","",(IF(Atempts!AN205="","",((HLOOKUP(AN$1,'Assist Tables'!$B$1:$AY$2,2,0))-((Atempts!AN205-1)*10)))))</f>
        <v/>
      </c>
      <c r="AO205" s="6" t="str">
        <f>IF($B205="","",(IF(Atempts!AO205="","",((HLOOKUP(AO$1,'Assist Tables'!$B$1:$AY$2,2,0))-((Atempts!AO205-1)*10)))))</f>
        <v/>
      </c>
      <c r="AP205" s="6" t="str">
        <f>IF($B205="","",(IF(Atempts!AP205="","",((HLOOKUP(AP$1,'Assist Tables'!$B$1:$AY$2,2,0))-((Atempts!AP205-1)*10)))))</f>
        <v/>
      </c>
      <c r="AQ205" s="6" t="str">
        <f>IF($B205="","",(IF(Atempts!AQ205="","",((HLOOKUP(AQ$1,'Assist Tables'!$B$1:$AY$2,2,0))-((Atempts!AQ205-1)*10)))))</f>
        <v/>
      </c>
      <c r="AR205" s="6" t="str">
        <f>IF($B205="","",(IF(Atempts!AR205="","",((HLOOKUP(AR$1,'Assist Tables'!$B$1:$AY$2,2,0))-((Atempts!AR205-1)*10)))))</f>
        <v/>
      </c>
      <c r="AS205" s="6" t="str">
        <f>IF($B205="","",(IF(Atempts!AS205="","",((HLOOKUP(AS$1,'Assist Tables'!$B$1:$AY$2,2,0))-((Atempts!AS205-1)*10)))))</f>
        <v/>
      </c>
      <c r="AT205" s="6" t="str">
        <f>IF($B205="","",(IF(Atempts!AT205="","",((HLOOKUP(AT$1,'Assist Tables'!$B$1:$AY$2,2,0))-((Atempts!AT205-1)*10)))))</f>
        <v/>
      </c>
      <c r="AU205" s="6" t="str">
        <f>IF($B205="","",(IF(Atempts!AU205="","",((HLOOKUP(AU$1,'Assist Tables'!$B$1:$AY$2,2,0))-((Atempts!AU205-1)*10)))))</f>
        <v/>
      </c>
      <c r="AV205" s="6" t="str">
        <f>IF($B205="","",(IF(Atempts!AV205="","",((HLOOKUP(AV$1,'Assist Tables'!$B$1:$AY$2,2,0))-((Atempts!AV205-1)*10)))))</f>
        <v/>
      </c>
      <c r="AW205" s="6" t="str">
        <f>IF($B205="","",(IF(Atempts!AW205="","",((HLOOKUP(AW$1,'Assist Tables'!$B$1:$AY$2,2,0))-((Atempts!AW205-1)*10)))))</f>
        <v/>
      </c>
      <c r="AX205" s="6" t="str">
        <f>IF($B205="","",(IF(Atempts!AX205="","",((HLOOKUP(AX$1,'Assist Tables'!$B$1:$AY$2,2,0))-((Atempts!AX205-1)*10)))))</f>
        <v/>
      </c>
      <c r="AY205" s="6" t="str">
        <f>IF($B205="","",(IF(Atempts!AY205="","",((HLOOKUP(AY$1,'Assist Tables'!$B$1:$AY$2,2,0))-((Atempts!AY205-1)*10)))))</f>
        <v/>
      </c>
      <c r="AZ205" s="6" t="str">
        <f>IF($B205="","",(IF(Atempts!AZ205="","",((HLOOKUP(AZ$1,'Assist Tables'!$B$1:$AY$2,2,0))-((Atempts!AZ205-1)*10)))))</f>
        <v/>
      </c>
      <c r="BA205" s="2"/>
    </row>
    <row r="206" spans="1:53" ht="14.25" customHeight="1" x14ac:dyDescent="0.25">
      <c r="A206" s="19" t="str">
        <f>IF(Competitors!A206="","",Competitors!A206)</f>
        <v/>
      </c>
      <c r="B206" s="25" t="str">
        <f>IF(Competitors!B206=0,"",Competitors!B206)</f>
        <v/>
      </c>
      <c r="C206" s="6" t="str">
        <f>IF($B206="","",(IF(Atempts!C206="","",((HLOOKUP(C$1,'Assist Tables'!$B$1:$AY$2,2,0))-((Atempts!C206-1)*10)))))</f>
        <v/>
      </c>
      <c r="D206" s="6" t="str">
        <f>IF($B206="","",(IF(Atempts!D206="","",((HLOOKUP(D$1,'Assist Tables'!$B$1:$AY$2,2,0))-((Atempts!D206-1)*10)))))</f>
        <v/>
      </c>
      <c r="E206" s="6" t="str">
        <f>IF($B206="","",(IF(Atempts!E206="","",((HLOOKUP(E$1,'Assist Tables'!$B$1:$AY$2,2,0))-((Atempts!E206-1)*10)))))</f>
        <v/>
      </c>
      <c r="F206" s="6" t="str">
        <f>IF($B206="","",(IF(Atempts!F206="","",((HLOOKUP(F$1,'Assist Tables'!$B$1:$AY$2,2,0))-((Atempts!F206-1)*10)))))</f>
        <v/>
      </c>
      <c r="G206" s="6" t="str">
        <f>IF($B206="","",(IF(Atempts!G206="","",((HLOOKUP(G$1,'Assist Tables'!$B$1:$AY$2,2,0))-((Atempts!G206-1)*10)))))</f>
        <v/>
      </c>
      <c r="H206" s="6" t="str">
        <f>IF($B206="","",(IF(Atempts!H206="","",((HLOOKUP(H$1,'Assist Tables'!$B$1:$AY$2,2,0))-((Atempts!H206-1)*10)))))</f>
        <v/>
      </c>
      <c r="I206" s="6" t="str">
        <f>IF($B206="","",(IF(Atempts!I206="","",((HLOOKUP(I$1,'Assist Tables'!$B$1:$AY$2,2,0))-((Atempts!I206-1)*10)))))</f>
        <v/>
      </c>
      <c r="J206" s="6" t="str">
        <f>IF($B206="","",(IF(Atempts!J206="","",((HLOOKUP(J$1,'Assist Tables'!$B$1:$AY$2,2,0))-((Atempts!J206-1)*10)))))</f>
        <v/>
      </c>
      <c r="K206" s="6" t="str">
        <f>IF($B206="","",(IF(Atempts!K206="","",((HLOOKUP(K$1,'Assist Tables'!$B$1:$AY$2,2,0))-((Atempts!K206-1)*10)))))</f>
        <v/>
      </c>
      <c r="L206" s="6" t="str">
        <f>IF($B206="","",(IF(Atempts!L206="","",((HLOOKUP(L$1,'Assist Tables'!$B$1:$AY$2,2,0))-((Atempts!L206-1)*10)))))</f>
        <v/>
      </c>
      <c r="M206" s="6" t="str">
        <f>IF($B206="","",(IF(Atempts!M206="","",((HLOOKUP(M$1,'Assist Tables'!$B$1:$AY$2,2,0))-((Atempts!M206-1)*10)))))</f>
        <v/>
      </c>
      <c r="N206" s="6" t="str">
        <f>IF($B206="","",(IF(Atempts!N206="","",((HLOOKUP(N$1,'Assist Tables'!$B$1:$AY$2,2,0))-((Atempts!N206-1)*10)))))</f>
        <v/>
      </c>
      <c r="O206" s="6" t="str">
        <f>IF($B206="","",(IF(Atempts!O206="","",((HLOOKUP(O$1,'Assist Tables'!$B$1:$AY$2,2,0))-((Atempts!O206-1)*10)))))</f>
        <v/>
      </c>
      <c r="P206" s="6" t="str">
        <f>IF($B206="","",(IF(Atempts!P206="","",((HLOOKUP(P$1,'Assist Tables'!$B$1:$AY$2,2,0))-((Atempts!P206-1)*10)))))</f>
        <v/>
      </c>
      <c r="Q206" s="6" t="str">
        <f>IF($B206="","",(IF(Atempts!Q206="","",((HLOOKUP(Q$1,'Assist Tables'!$B$1:$AY$2,2,0))-((Atempts!Q206-1)*10)))))</f>
        <v/>
      </c>
      <c r="R206" s="6" t="str">
        <f>IF($B206="","",(IF(Atempts!R206="","",((HLOOKUP(R$1,'Assist Tables'!$B$1:$AY$2,2,0))-((Atempts!R206-1)*10)))))</f>
        <v/>
      </c>
      <c r="S206" s="6" t="str">
        <f>IF($B206="","",(IF(Atempts!S206="","",((HLOOKUP(S$1,'Assist Tables'!$B$1:$AY$2,2,0))-((Atempts!S206-1)*10)))))</f>
        <v/>
      </c>
      <c r="T206" s="6" t="str">
        <f>IF($B206="","",(IF(Atempts!T206="","",((HLOOKUP(T$1,'Assist Tables'!$B$1:$AY$2,2,0))-((Atempts!T206-1)*10)))))</f>
        <v/>
      </c>
      <c r="U206" s="6" t="str">
        <f>IF($B206="","",(IF(Atempts!U206="","",((HLOOKUP(U$1,'Assist Tables'!$B$1:$AY$2,2,0))-((Atempts!U206-1)*10)))))</f>
        <v/>
      </c>
      <c r="V206" s="6" t="str">
        <f>IF($B206="","",(IF(Atempts!V206="","",((HLOOKUP(V$1,'Assist Tables'!$B$1:$AY$2,2,0))-((Atempts!V206-1)*10)))))</f>
        <v/>
      </c>
      <c r="W206" s="6" t="str">
        <f>IF($B206="","",(IF(Atempts!W206="","",((HLOOKUP(W$1,'Assist Tables'!$B$1:$AY$2,2,0))-((Atempts!W206-1)*10)))))</f>
        <v/>
      </c>
      <c r="X206" s="6" t="str">
        <f>IF($B206="","",(IF(Atempts!X206="","",((HLOOKUP(X$1,'Assist Tables'!$B$1:$AY$2,2,0))-((Atempts!X206-1)*10)))))</f>
        <v/>
      </c>
      <c r="Y206" s="6" t="str">
        <f>IF($B206="","",(IF(Atempts!Y206="","",((HLOOKUP(Y$1,'Assist Tables'!$B$1:$AY$2,2,0))-((Atempts!Y206-1)*10)))))</f>
        <v/>
      </c>
      <c r="Z206" s="6" t="str">
        <f>IF($B206="","",(IF(Atempts!Z206="","",((HLOOKUP(Z$1,'Assist Tables'!$B$1:$AY$2,2,0))-((Atempts!Z206-1)*10)))))</f>
        <v/>
      </c>
      <c r="AA206" s="6" t="str">
        <f>IF($B206="","",(IF(Atempts!AA206="","",((HLOOKUP(AA$1,'Assist Tables'!$B$1:$AY$2,2,0))-((Atempts!AA206-1)*10)))))</f>
        <v/>
      </c>
      <c r="AB206" s="6" t="str">
        <f>IF($B206="","",(IF(Atempts!AB206="","",((HLOOKUP(AB$1,'Assist Tables'!$B$1:$AY$2,2,0))-((Atempts!AB206-1)*10)))))</f>
        <v/>
      </c>
      <c r="AC206" s="6" t="str">
        <f>IF($B206="","",(IF(Atempts!AC206="","",((HLOOKUP(AC$1,'Assist Tables'!$B$1:$AY$2,2,0))-((Atempts!AC206-1)*10)))))</f>
        <v/>
      </c>
      <c r="AD206" s="6" t="str">
        <f>IF($B206="","",(IF(Atempts!AD206="","",((HLOOKUP(AD$1,'Assist Tables'!$B$1:$AY$2,2,0))-((Atempts!AD206-1)*10)))))</f>
        <v/>
      </c>
      <c r="AE206" s="6" t="str">
        <f>IF($B206="","",(IF(Atempts!AE206="","",((HLOOKUP(AE$1,'Assist Tables'!$B$1:$AY$2,2,0))-((Atempts!AE206-1)*10)))))</f>
        <v/>
      </c>
      <c r="AF206" s="6" t="str">
        <f>IF($B206="","",(IF(Atempts!AF206="","",((HLOOKUP(AF$1,'Assist Tables'!$B$1:$AY$2,2,0))-((Atempts!AF206-1)*10)))))</f>
        <v/>
      </c>
      <c r="AG206" s="6" t="str">
        <f>IF($B206="","",(IF(Atempts!AG206="","",((HLOOKUP(AG$1,'Assist Tables'!$B$1:$AY$2,2,0))-((Atempts!AG206-1)*10)))))</f>
        <v/>
      </c>
      <c r="AH206" s="6" t="str">
        <f>IF($B206="","",(IF(Atempts!AH206="","",((HLOOKUP(AH$1,'Assist Tables'!$B$1:$AY$2,2,0))-((Atempts!AH206-1)*10)))))</f>
        <v/>
      </c>
      <c r="AI206" s="6" t="str">
        <f>IF($B206="","",(IF(Atempts!AI206="","",((HLOOKUP(AI$1,'Assist Tables'!$B$1:$AY$2,2,0))-((Atempts!AI206-1)*10)))))</f>
        <v/>
      </c>
      <c r="AJ206" s="6" t="str">
        <f>IF($B206="","",(IF(Atempts!AJ206="","",((HLOOKUP(AJ$1,'Assist Tables'!$B$1:$AY$2,2,0))-((Atempts!AJ206-1)*10)))))</f>
        <v/>
      </c>
      <c r="AK206" s="6" t="str">
        <f>IF($B206="","",(IF(Atempts!AK206="","",((HLOOKUP(AK$1,'Assist Tables'!$B$1:$AY$2,2,0))-((Atempts!AK206-1)*10)))))</f>
        <v/>
      </c>
      <c r="AL206" s="6" t="str">
        <f>IF($B206="","",(IF(Atempts!AL206="","",((HLOOKUP(AL$1,'Assist Tables'!$B$1:$AY$2,2,0))-((Atempts!AL206-1)*10)))))</f>
        <v/>
      </c>
      <c r="AM206" s="6" t="str">
        <f>IF($B206="","",(IF(Atempts!AM206="","",((HLOOKUP(AM$1,'Assist Tables'!$B$1:$AY$2,2,0))-((Atempts!AM206-1)*10)))))</f>
        <v/>
      </c>
      <c r="AN206" s="6" t="str">
        <f>IF($B206="","",(IF(Atempts!AN206="","",((HLOOKUP(AN$1,'Assist Tables'!$B$1:$AY$2,2,0))-((Atempts!AN206-1)*10)))))</f>
        <v/>
      </c>
      <c r="AO206" s="6" t="str">
        <f>IF($B206="","",(IF(Atempts!AO206="","",((HLOOKUP(AO$1,'Assist Tables'!$B$1:$AY$2,2,0))-((Atempts!AO206-1)*10)))))</f>
        <v/>
      </c>
      <c r="AP206" s="6" t="str">
        <f>IF($B206="","",(IF(Atempts!AP206="","",((HLOOKUP(AP$1,'Assist Tables'!$B$1:$AY$2,2,0))-((Atempts!AP206-1)*10)))))</f>
        <v/>
      </c>
      <c r="AQ206" s="6" t="str">
        <f>IF($B206="","",(IF(Atempts!AQ206="","",((HLOOKUP(AQ$1,'Assist Tables'!$B$1:$AY$2,2,0))-((Atempts!AQ206-1)*10)))))</f>
        <v/>
      </c>
      <c r="AR206" s="6" t="str">
        <f>IF($B206="","",(IF(Atempts!AR206="","",((HLOOKUP(AR$1,'Assist Tables'!$B$1:$AY$2,2,0))-((Atempts!AR206-1)*10)))))</f>
        <v/>
      </c>
      <c r="AS206" s="6" t="str">
        <f>IF($B206="","",(IF(Atempts!AS206="","",((HLOOKUP(AS$1,'Assist Tables'!$B$1:$AY$2,2,0))-((Atempts!AS206-1)*10)))))</f>
        <v/>
      </c>
      <c r="AT206" s="6" t="str">
        <f>IF($B206="","",(IF(Atempts!AT206="","",((HLOOKUP(AT$1,'Assist Tables'!$B$1:$AY$2,2,0))-((Atempts!AT206-1)*10)))))</f>
        <v/>
      </c>
      <c r="AU206" s="6" t="str">
        <f>IF($B206="","",(IF(Atempts!AU206="","",((HLOOKUP(AU$1,'Assist Tables'!$B$1:$AY$2,2,0))-((Atempts!AU206-1)*10)))))</f>
        <v/>
      </c>
      <c r="AV206" s="6" t="str">
        <f>IF($B206="","",(IF(Atempts!AV206="","",((HLOOKUP(AV$1,'Assist Tables'!$B$1:$AY$2,2,0))-((Atempts!AV206-1)*10)))))</f>
        <v/>
      </c>
      <c r="AW206" s="6" t="str">
        <f>IF($B206="","",(IF(Atempts!AW206="","",((HLOOKUP(AW$1,'Assist Tables'!$B$1:$AY$2,2,0))-((Atempts!AW206-1)*10)))))</f>
        <v/>
      </c>
      <c r="AX206" s="6" t="str">
        <f>IF($B206="","",(IF(Atempts!AX206="","",((HLOOKUP(AX$1,'Assist Tables'!$B$1:$AY$2,2,0))-((Atempts!AX206-1)*10)))))</f>
        <v/>
      </c>
      <c r="AY206" s="6" t="str">
        <f>IF($B206="","",(IF(Atempts!AY206="","",((HLOOKUP(AY$1,'Assist Tables'!$B$1:$AY$2,2,0))-((Atempts!AY206-1)*10)))))</f>
        <v/>
      </c>
      <c r="AZ206" s="6" t="str">
        <f>IF($B206="","",(IF(Atempts!AZ206="","",((HLOOKUP(AZ$1,'Assist Tables'!$B$1:$AY$2,2,0))-((Atempts!AZ206-1)*10)))))</f>
        <v/>
      </c>
      <c r="BA206" s="2"/>
    </row>
    <row r="207" spans="1:53" ht="14.25" customHeight="1" x14ac:dyDescent="0.25">
      <c r="A207" s="19" t="str">
        <f>IF(Competitors!A207="","",Competitors!A207)</f>
        <v/>
      </c>
      <c r="B207" s="25" t="str">
        <f>IF(Competitors!B207=0,"",Competitors!B207)</f>
        <v/>
      </c>
      <c r="C207" s="6" t="str">
        <f>IF($B207="","",(IF(Atempts!C207="","",((HLOOKUP(C$1,'Assist Tables'!$B$1:$AY$2,2,0))-((Atempts!C207-1)*10)))))</f>
        <v/>
      </c>
      <c r="D207" s="6" t="str">
        <f>IF($B207="","",(IF(Atempts!D207="","",((HLOOKUP(D$1,'Assist Tables'!$B$1:$AY$2,2,0))-((Atempts!D207-1)*10)))))</f>
        <v/>
      </c>
      <c r="E207" s="6" t="str">
        <f>IF($B207="","",(IF(Atempts!E207="","",((HLOOKUP(E$1,'Assist Tables'!$B$1:$AY$2,2,0))-((Atempts!E207-1)*10)))))</f>
        <v/>
      </c>
      <c r="F207" s="6" t="str">
        <f>IF($B207="","",(IF(Atempts!F207="","",((HLOOKUP(F$1,'Assist Tables'!$B$1:$AY$2,2,0))-((Atempts!F207-1)*10)))))</f>
        <v/>
      </c>
      <c r="G207" s="6" t="str">
        <f>IF($B207="","",(IF(Atempts!G207="","",((HLOOKUP(G$1,'Assist Tables'!$B$1:$AY$2,2,0))-((Atempts!G207-1)*10)))))</f>
        <v/>
      </c>
      <c r="H207" s="6" t="str">
        <f>IF($B207="","",(IF(Atempts!H207="","",((HLOOKUP(H$1,'Assist Tables'!$B$1:$AY$2,2,0))-((Atempts!H207-1)*10)))))</f>
        <v/>
      </c>
      <c r="I207" s="6" t="str">
        <f>IF($B207="","",(IF(Atempts!I207="","",((HLOOKUP(I$1,'Assist Tables'!$B$1:$AY$2,2,0))-((Atempts!I207-1)*10)))))</f>
        <v/>
      </c>
      <c r="J207" s="6" t="str">
        <f>IF($B207="","",(IF(Atempts!J207="","",((HLOOKUP(J$1,'Assist Tables'!$B$1:$AY$2,2,0))-((Atempts!J207-1)*10)))))</f>
        <v/>
      </c>
      <c r="K207" s="6" t="str">
        <f>IF($B207="","",(IF(Atempts!K207="","",((HLOOKUP(K$1,'Assist Tables'!$B$1:$AY$2,2,0))-((Atempts!K207-1)*10)))))</f>
        <v/>
      </c>
      <c r="L207" s="6" t="str">
        <f>IF($B207="","",(IF(Atempts!L207="","",((HLOOKUP(L$1,'Assist Tables'!$B$1:$AY$2,2,0))-((Atempts!L207-1)*10)))))</f>
        <v/>
      </c>
      <c r="M207" s="6" t="str">
        <f>IF($B207="","",(IF(Atempts!M207="","",((HLOOKUP(M$1,'Assist Tables'!$B$1:$AY$2,2,0))-((Atempts!M207-1)*10)))))</f>
        <v/>
      </c>
      <c r="N207" s="6" t="str">
        <f>IF($B207="","",(IF(Atempts!N207="","",((HLOOKUP(N$1,'Assist Tables'!$B$1:$AY$2,2,0))-((Atempts!N207-1)*10)))))</f>
        <v/>
      </c>
      <c r="O207" s="6" t="str">
        <f>IF($B207="","",(IF(Atempts!O207="","",((HLOOKUP(O$1,'Assist Tables'!$B$1:$AY$2,2,0))-((Atempts!O207-1)*10)))))</f>
        <v/>
      </c>
      <c r="P207" s="6" t="str">
        <f>IF($B207="","",(IF(Atempts!P207="","",((HLOOKUP(P$1,'Assist Tables'!$B$1:$AY$2,2,0))-((Atempts!P207-1)*10)))))</f>
        <v/>
      </c>
      <c r="Q207" s="6" t="str">
        <f>IF($B207="","",(IF(Atempts!Q207="","",((HLOOKUP(Q$1,'Assist Tables'!$B$1:$AY$2,2,0))-((Atempts!Q207-1)*10)))))</f>
        <v/>
      </c>
      <c r="R207" s="6" t="str">
        <f>IF($B207="","",(IF(Atempts!R207="","",((HLOOKUP(R$1,'Assist Tables'!$B$1:$AY$2,2,0))-((Atempts!R207-1)*10)))))</f>
        <v/>
      </c>
      <c r="S207" s="6" t="str">
        <f>IF($B207="","",(IF(Atempts!S207="","",((HLOOKUP(S$1,'Assist Tables'!$B$1:$AY$2,2,0))-((Atempts!S207-1)*10)))))</f>
        <v/>
      </c>
      <c r="T207" s="6" t="str">
        <f>IF($B207="","",(IF(Atempts!T207="","",((HLOOKUP(T$1,'Assist Tables'!$B$1:$AY$2,2,0))-((Atempts!T207-1)*10)))))</f>
        <v/>
      </c>
      <c r="U207" s="6" t="str">
        <f>IF($B207="","",(IF(Atempts!U207="","",((HLOOKUP(U$1,'Assist Tables'!$B$1:$AY$2,2,0))-((Atempts!U207-1)*10)))))</f>
        <v/>
      </c>
      <c r="V207" s="6" t="str">
        <f>IF($B207="","",(IF(Atempts!V207="","",((HLOOKUP(V$1,'Assist Tables'!$B$1:$AY$2,2,0))-((Atempts!V207-1)*10)))))</f>
        <v/>
      </c>
      <c r="W207" s="6" t="str">
        <f>IF($B207="","",(IF(Atempts!W207="","",((HLOOKUP(W$1,'Assist Tables'!$B$1:$AY$2,2,0))-((Atempts!W207-1)*10)))))</f>
        <v/>
      </c>
      <c r="X207" s="6" t="str">
        <f>IF($B207="","",(IF(Atempts!X207="","",((HLOOKUP(X$1,'Assist Tables'!$B$1:$AY$2,2,0))-((Atempts!X207-1)*10)))))</f>
        <v/>
      </c>
      <c r="Y207" s="6" t="str">
        <f>IF($B207="","",(IF(Atempts!Y207="","",((HLOOKUP(Y$1,'Assist Tables'!$B$1:$AY$2,2,0))-((Atempts!Y207-1)*10)))))</f>
        <v/>
      </c>
      <c r="Z207" s="6" t="str">
        <f>IF($B207="","",(IF(Atempts!Z207="","",((HLOOKUP(Z$1,'Assist Tables'!$B$1:$AY$2,2,0))-((Atempts!Z207-1)*10)))))</f>
        <v/>
      </c>
      <c r="AA207" s="6" t="str">
        <f>IF($B207="","",(IF(Atempts!AA207="","",((HLOOKUP(AA$1,'Assist Tables'!$B$1:$AY$2,2,0))-((Atempts!AA207-1)*10)))))</f>
        <v/>
      </c>
      <c r="AB207" s="6" t="str">
        <f>IF($B207="","",(IF(Atempts!AB207="","",((HLOOKUP(AB$1,'Assist Tables'!$B$1:$AY$2,2,0))-((Atempts!AB207-1)*10)))))</f>
        <v/>
      </c>
      <c r="AC207" s="6" t="str">
        <f>IF($B207="","",(IF(Atempts!AC207="","",((HLOOKUP(AC$1,'Assist Tables'!$B$1:$AY$2,2,0))-((Atempts!AC207-1)*10)))))</f>
        <v/>
      </c>
      <c r="AD207" s="6" t="str">
        <f>IF($B207="","",(IF(Atempts!AD207="","",((HLOOKUP(AD$1,'Assist Tables'!$B$1:$AY$2,2,0))-((Atempts!AD207-1)*10)))))</f>
        <v/>
      </c>
      <c r="AE207" s="6" t="str">
        <f>IF($B207="","",(IF(Atempts!AE207="","",((HLOOKUP(AE$1,'Assist Tables'!$B$1:$AY$2,2,0))-((Atempts!AE207-1)*10)))))</f>
        <v/>
      </c>
      <c r="AF207" s="6" t="str">
        <f>IF($B207="","",(IF(Atempts!AF207="","",((HLOOKUP(AF$1,'Assist Tables'!$B$1:$AY$2,2,0))-((Atempts!AF207-1)*10)))))</f>
        <v/>
      </c>
      <c r="AG207" s="6" t="str">
        <f>IF($B207="","",(IF(Atempts!AG207="","",((HLOOKUP(AG$1,'Assist Tables'!$B$1:$AY$2,2,0))-((Atempts!AG207-1)*10)))))</f>
        <v/>
      </c>
      <c r="AH207" s="6" t="str">
        <f>IF($B207="","",(IF(Atempts!AH207="","",((HLOOKUP(AH$1,'Assist Tables'!$B$1:$AY$2,2,0))-((Atempts!AH207-1)*10)))))</f>
        <v/>
      </c>
      <c r="AI207" s="6" t="str">
        <f>IF($B207="","",(IF(Atempts!AI207="","",((HLOOKUP(AI$1,'Assist Tables'!$B$1:$AY$2,2,0))-((Atempts!AI207-1)*10)))))</f>
        <v/>
      </c>
      <c r="AJ207" s="6" t="str">
        <f>IF($B207="","",(IF(Atempts!AJ207="","",((HLOOKUP(AJ$1,'Assist Tables'!$B$1:$AY$2,2,0))-((Atempts!AJ207-1)*10)))))</f>
        <v/>
      </c>
      <c r="AK207" s="6" t="str">
        <f>IF($B207="","",(IF(Atempts!AK207="","",((HLOOKUP(AK$1,'Assist Tables'!$B$1:$AY$2,2,0))-((Atempts!AK207-1)*10)))))</f>
        <v/>
      </c>
      <c r="AL207" s="6" t="str">
        <f>IF($B207="","",(IF(Atempts!AL207="","",((HLOOKUP(AL$1,'Assist Tables'!$B$1:$AY$2,2,0))-((Atempts!AL207-1)*10)))))</f>
        <v/>
      </c>
      <c r="AM207" s="6" t="str">
        <f>IF($B207="","",(IF(Atempts!AM207="","",((HLOOKUP(AM$1,'Assist Tables'!$B$1:$AY$2,2,0))-((Atempts!AM207-1)*10)))))</f>
        <v/>
      </c>
      <c r="AN207" s="6" t="str">
        <f>IF($B207="","",(IF(Atempts!AN207="","",((HLOOKUP(AN$1,'Assist Tables'!$B$1:$AY$2,2,0))-((Atempts!AN207-1)*10)))))</f>
        <v/>
      </c>
      <c r="AO207" s="6" t="str">
        <f>IF($B207="","",(IF(Atempts!AO207="","",((HLOOKUP(AO$1,'Assist Tables'!$B$1:$AY$2,2,0))-((Atempts!AO207-1)*10)))))</f>
        <v/>
      </c>
      <c r="AP207" s="6" t="str">
        <f>IF($B207="","",(IF(Atempts!AP207="","",((HLOOKUP(AP$1,'Assist Tables'!$B$1:$AY$2,2,0))-((Atempts!AP207-1)*10)))))</f>
        <v/>
      </c>
      <c r="AQ207" s="6" t="str">
        <f>IF($B207="","",(IF(Atempts!AQ207="","",((HLOOKUP(AQ$1,'Assist Tables'!$B$1:$AY$2,2,0))-((Atempts!AQ207-1)*10)))))</f>
        <v/>
      </c>
      <c r="AR207" s="6" t="str">
        <f>IF($B207="","",(IF(Atempts!AR207="","",((HLOOKUP(AR$1,'Assist Tables'!$B$1:$AY$2,2,0))-((Atempts!AR207-1)*10)))))</f>
        <v/>
      </c>
      <c r="AS207" s="6" t="str">
        <f>IF($B207="","",(IF(Atempts!AS207="","",((HLOOKUP(AS$1,'Assist Tables'!$B$1:$AY$2,2,0))-((Atempts!AS207-1)*10)))))</f>
        <v/>
      </c>
      <c r="AT207" s="6" t="str">
        <f>IF($B207="","",(IF(Atempts!AT207="","",((HLOOKUP(AT$1,'Assist Tables'!$B$1:$AY$2,2,0))-((Atempts!AT207-1)*10)))))</f>
        <v/>
      </c>
      <c r="AU207" s="6" t="str">
        <f>IF($B207="","",(IF(Atempts!AU207="","",((HLOOKUP(AU$1,'Assist Tables'!$B$1:$AY$2,2,0))-((Atempts!AU207-1)*10)))))</f>
        <v/>
      </c>
      <c r="AV207" s="6" t="str">
        <f>IF($B207="","",(IF(Atempts!AV207="","",((HLOOKUP(AV$1,'Assist Tables'!$B$1:$AY$2,2,0))-((Atempts!AV207-1)*10)))))</f>
        <v/>
      </c>
      <c r="AW207" s="6" t="str">
        <f>IF($B207="","",(IF(Atempts!AW207="","",((HLOOKUP(AW$1,'Assist Tables'!$B$1:$AY$2,2,0))-((Atempts!AW207-1)*10)))))</f>
        <v/>
      </c>
      <c r="AX207" s="6" t="str">
        <f>IF($B207="","",(IF(Atempts!AX207="","",((HLOOKUP(AX$1,'Assist Tables'!$B$1:$AY$2,2,0))-((Atempts!AX207-1)*10)))))</f>
        <v/>
      </c>
      <c r="AY207" s="6" t="str">
        <f>IF($B207="","",(IF(Atempts!AY207="","",((HLOOKUP(AY$1,'Assist Tables'!$B$1:$AY$2,2,0))-((Atempts!AY207-1)*10)))))</f>
        <v/>
      </c>
      <c r="AZ207" s="6" t="str">
        <f>IF($B207="","",(IF(Atempts!AZ207="","",((HLOOKUP(AZ$1,'Assist Tables'!$B$1:$AY$2,2,0))-((Atempts!AZ207-1)*10)))))</f>
        <v/>
      </c>
      <c r="BA207" s="2"/>
    </row>
    <row r="208" spans="1:53" ht="14.25" customHeight="1" x14ac:dyDescent="0.25">
      <c r="A208" s="19" t="str">
        <f>IF(Competitors!A208="","",Competitors!A208)</f>
        <v/>
      </c>
      <c r="B208" s="25" t="str">
        <f>IF(Competitors!B208=0,"",Competitors!B208)</f>
        <v/>
      </c>
      <c r="C208" s="6" t="str">
        <f>IF($B208="","",(IF(Atempts!C208="","",((HLOOKUP(C$1,'Assist Tables'!$B$1:$AY$2,2,0))-((Atempts!C208-1)*10)))))</f>
        <v/>
      </c>
      <c r="D208" s="6" t="str">
        <f>IF($B208="","",(IF(Atempts!D208="","",((HLOOKUP(D$1,'Assist Tables'!$B$1:$AY$2,2,0))-((Atempts!D208-1)*10)))))</f>
        <v/>
      </c>
      <c r="E208" s="6" t="str">
        <f>IF($B208="","",(IF(Atempts!E208="","",((HLOOKUP(E$1,'Assist Tables'!$B$1:$AY$2,2,0))-((Atempts!E208-1)*10)))))</f>
        <v/>
      </c>
      <c r="F208" s="6" t="str">
        <f>IF($B208="","",(IF(Atempts!F208="","",((HLOOKUP(F$1,'Assist Tables'!$B$1:$AY$2,2,0))-((Atempts!F208-1)*10)))))</f>
        <v/>
      </c>
      <c r="G208" s="6" t="str">
        <f>IF($B208="","",(IF(Atempts!G208="","",((HLOOKUP(G$1,'Assist Tables'!$B$1:$AY$2,2,0))-((Atempts!G208-1)*10)))))</f>
        <v/>
      </c>
      <c r="H208" s="6" t="str">
        <f>IF($B208="","",(IF(Atempts!H208="","",((HLOOKUP(H$1,'Assist Tables'!$B$1:$AY$2,2,0))-((Atempts!H208-1)*10)))))</f>
        <v/>
      </c>
      <c r="I208" s="6" t="str">
        <f>IF($B208="","",(IF(Atempts!I208="","",((HLOOKUP(I$1,'Assist Tables'!$B$1:$AY$2,2,0))-((Atempts!I208-1)*10)))))</f>
        <v/>
      </c>
      <c r="J208" s="6" t="str">
        <f>IF($B208="","",(IF(Atempts!J208="","",((HLOOKUP(J$1,'Assist Tables'!$B$1:$AY$2,2,0))-((Atempts!J208-1)*10)))))</f>
        <v/>
      </c>
      <c r="K208" s="6" t="str">
        <f>IF($B208="","",(IF(Atempts!K208="","",((HLOOKUP(K$1,'Assist Tables'!$B$1:$AY$2,2,0))-((Atempts!K208-1)*10)))))</f>
        <v/>
      </c>
      <c r="L208" s="6" t="str">
        <f>IF($B208="","",(IF(Atempts!L208="","",((HLOOKUP(L$1,'Assist Tables'!$B$1:$AY$2,2,0))-((Atempts!L208-1)*10)))))</f>
        <v/>
      </c>
      <c r="M208" s="6" t="str">
        <f>IF($B208="","",(IF(Atempts!M208="","",((HLOOKUP(M$1,'Assist Tables'!$B$1:$AY$2,2,0))-((Atempts!M208-1)*10)))))</f>
        <v/>
      </c>
      <c r="N208" s="6" t="str">
        <f>IF($B208="","",(IF(Atempts!N208="","",((HLOOKUP(N$1,'Assist Tables'!$B$1:$AY$2,2,0))-((Atempts!N208-1)*10)))))</f>
        <v/>
      </c>
      <c r="O208" s="6" t="str">
        <f>IF($B208="","",(IF(Atempts!O208="","",((HLOOKUP(O$1,'Assist Tables'!$B$1:$AY$2,2,0))-((Atempts!O208-1)*10)))))</f>
        <v/>
      </c>
      <c r="P208" s="6" t="str">
        <f>IF($B208="","",(IF(Atempts!P208="","",((HLOOKUP(P$1,'Assist Tables'!$B$1:$AY$2,2,0))-((Atempts!P208-1)*10)))))</f>
        <v/>
      </c>
      <c r="Q208" s="6" t="str">
        <f>IF($B208="","",(IF(Atempts!Q208="","",((HLOOKUP(Q$1,'Assist Tables'!$B$1:$AY$2,2,0))-((Atempts!Q208-1)*10)))))</f>
        <v/>
      </c>
      <c r="R208" s="6" t="str">
        <f>IF($B208="","",(IF(Atempts!R208="","",((HLOOKUP(R$1,'Assist Tables'!$B$1:$AY$2,2,0))-((Atempts!R208-1)*10)))))</f>
        <v/>
      </c>
      <c r="S208" s="6" t="str">
        <f>IF($B208="","",(IF(Atempts!S208="","",((HLOOKUP(S$1,'Assist Tables'!$B$1:$AY$2,2,0))-((Atempts!S208-1)*10)))))</f>
        <v/>
      </c>
      <c r="T208" s="6" t="str">
        <f>IF($B208="","",(IF(Atempts!T208="","",((HLOOKUP(T$1,'Assist Tables'!$B$1:$AY$2,2,0))-((Atempts!T208-1)*10)))))</f>
        <v/>
      </c>
      <c r="U208" s="6" t="str">
        <f>IF($B208="","",(IF(Atempts!U208="","",((HLOOKUP(U$1,'Assist Tables'!$B$1:$AY$2,2,0))-((Atempts!U208-1)*10)))))</f>
        <v/>
      </c>
      <c r="V208" s="6" t="str">
        <f>IF($B208="","",(IF(Atempts!V208="","",((HLOOKUP(V$1,'Assist Tables'!$B$1:$AY$2,2,0))-((Atempts!V208-1)*10)))))</f>
        <v/>
      </c>
      <c r="W208" s="6" t="str">
        <f>IF($B208="","",(IF(Atempts!W208="","",((HLOOKUP(W$1,'Assist Tables'!$B$1:$AY$2,2,0))-((Atempts!W208-1)*10)))))</f>
        <v/>
      </c>
      <c r="X208" s="6" t="str">
        <f>IF($B208="","",(IF(Atempts!X208="","",((HLOOKUP(X$1,'Assist Tables'!$B$1:$AY$2,2,0))-((Atempts!X208-1)*10)))))</f>
        <v/>
      </c>
      <c r="Y208" s="6" t="str">
        <f>IF($B208="","",(IF(Atempts!Y208="","",((HLOOKUP(Y$1,'Assist Tables'!$B$1:$AY$2,2,0))-((Atempts!Y208-1)*10)))))</f>
        <v/>
      </c>
      <c r="Z208" s="6" t="str">
        <f>IF($B208="","",(IF(Atempts!Z208="","",((HLOOKUP(Z$1,'Assist Tables'!$B$1:$AY$2,2,0))-((Atempts!Z208-1)*10)))))</f>
        <v/>
      </c>
      <c r="AA208" s="6" t="str">
        <f>IF($B208="","",(IF(Atempts!AA208="","",((HLOOKUP(AA$1,'Assist Tables'!$B$1:$AY$2,2,0))-((Atempts!AA208-1)*10)))))</f>
        <v/>
      </c>
      <c r="AB208" s="6" t="str">
        <f>IF($B208="","",(IF(Atempts!AB208="","",((HLOOKUP(AB$1,'Assist Tables'!$B$1:$AY$2,2,0))-((Atempts!AB208-1)*10)))))</f>
        <v/>
      </c>
      <c r="AC208" s="6" t="str">
        <f>IF($B208="","",(IF(Atempts!AC208="","",((HLOOKUP(AC$1,'Assist Tables'!$B$1:$AY$2,2,0))-((Atempts!AC208-1)*10)))))</f>
        <v/>
      </c>
      <c r="AD208" s="6" t="str">
        <f>IF($B208="","",(IF(Atempts!AD208="","",((HLOOKUP(AD$1,'Assist Tables'!$B$1:$AY$2,2,0))-((Atempts!AD208-1)*10)))))</f>
        <v/>
      </c>
      <c r="AE208" s="6" t="str">
        <f>IF($B208="","",(IF(Atempts!AE208="","",((HLOOKUP(AE$1,'Assist Tables'!$B$1:$AY$2,2,0))-((Atempts!AE208-1)*10)))))</f>
        <v/>
      </c>
      <c r="AF208" s="6" t="str">
        <f>IF($B208="","",(IF(Atempts!AF208="","",((HLOOKUP(AF$1,'Assist Tables'!$B$1:$AY$2,2,0))-((Atempts!AF208-1)*10)))))</f>
        <v/>
      </c>
      <c r="AG208" s="6" t="str">
        <f>IF($B208="","",(IF(Atempts!AG208="","",((HLOOKUP(AG$1,'Assist Tables'!$B$1:$AY$2,2,0))-((Atempts!AG208-1)*10)))))</f>
        <v/>
      </c>
      <c r="AH208" s="6" t="str">
        <f>IF($B208="","",(IF(Atempts!AH208="","",((HLOOKUP(AH$1,'Assist Tables'!$B$1:$AY$2,2,0))-((Atempts!AH208-1)*10)))))</f>
        <v/>
      </c>
      <c r="AI208" s="6" t="str">
        <f>IF($B208="","",(IF(Atempts!AI208="","",((HLOOKUP(AI$1,'Assist Tables'!$B$1:$AY$2,2,0))-((Atempts!AI208-1)*10)))))</f>
        <v/>
      </c>
      <c r="AJ208" s="6" t="str">
        <f>IF($B208="","",(IF(Atempts!AJ208="","",((HLOOKUP(AJ$1,'Assist Tables'!$B$1:$AY$2,2,0))-((Atempts!AJ208-1)*10)))))</f>
        <v/>
      </c>
      <c r="AK208" s="6" t="str">
        <f>IF($B208="","",(IF(Atempts!AK208="","",((HLOOKUP(AK$1,'Assist Tables'!$B$1:$AY$2,2,0))-((Atempts!AK208-1)*10)))))</f>
        <v/>
      </c>
      <c r="AL208" s="6" t="str">
        <f>IF($B208="","",(IF(Atempts!AL208="","",((HLOOKUP(AL$1,'Assist Tables'!$B$1:$AY$2,2,0))-((Atempts!AL208-1)*10)))))</f>
        <v/>
      </c>
      <c r="AM208" s="6" t="str">
        <f>IF($B208="","",(IF(Atempts!AM208="","",((HLOOKUP(AM$1,'Assist Tables'!$B$1:$AY$2,2,0))-((Atempts!AM208-1)*10)))))</f>
        <v/>
      </c>
      <c r="AN208" s="6" t="str">
        <f>IF($B208="","",(IF(Atempts!AN208="","",((HLOOKUP(AN$1,'Assist Tables'!$B$1:$AY$2,2,0))-((Atempts!AN208-1)*10)))))</f>
        <v/>
      </c>
      <c r="AO208" s="6" t="str">
        <f>IF($B208="","",(IF(Atempts!AO208="","",((HLOOKUP(AO$1,'Assist Tables'!$B$1:$AY$2,2,0))-((Atempts!AO208-1)*10)))))</f>
        <v/>
      </c>
      <c r="AP208" s="6" t="str">
        <f>IF($B208="","",(IF(Atempts!AP208="","",((HLOOKUP(AP$1,'Assist Tables'!$B$1:$AY$2,2,0))-((Atempts!AP208-1)*10)))))</f>
        <v/>
      </c>
      <c r="AQ208" s="6" t="str">
        <f>IF($B208="","",(IF(Atempts!AQ208="","",((HLOOKUP(AQ$1,'Assist Tables'!$B$1:$AY$2,2,0))-((Atempts!AQ208-1)*10)))))</f>
        <v/>
      </c>
      <c r="AR208" s="6" t="str">
        <f>IF($B208="","",(IF(Atempts!AR208="","",((HLOOKUP(AR$1,'Assist Tables'!$B$1:$AY$2,2,0))-((Atempts!AR208-1)*10)))))</f>
        <v/>
      </c>
      <c r="AS208" s="6" t="str">
        <f>IF($B208="","",(IF(Atempts!AS208="","",((HLOOKUP(AS$1,'Assist Tables'!$B$1:$AY$2,2,0))-((Atempts!AS208-1)*10)))))</f>
        <v/>
      </c>
      <c r="AT208" s="6" t="str">
        <f>IF($B208="","",(IF(Atempts!AT208="","",((HLOOKUP(AT$1,'Assist Tables'!$B$1:$AY$2,2,0))-((Atempts!AT208-1)*10)))))</f>
        <v/>
      </c>
      <c r="AU208" s="6" t="str">
        <f>IF($B208="","",(IF(Atempts!AU208="","",((HLOOKUP(AU$1,'Assist Tables'!$B$1:$AY$2,2,0))-((Atempts!AU208-1)*10)))))</f>
        <v/>
      </c>
      <c r="AV208" s="6" t="str">
        <f>IF($B208="","",(IF(Atempts!AV208="","",((HLOOKUP(AV$1,'Assist Tables'!$B$1:$AY$2,2,0))-((Atempts!AV208-1)*10)))))</f>
        <v/>
      </c>
      <c r="AW208" s="6" t="str">
        <f>IF($B208="","",(IF(Atempts!AW208="","",((HLOOKUP(AW$1,'Assist Tables'!$B$1:$AY$2,2,0))-((Atempts!AW208-1)*10)))))</f>
        <v/>
      </c>
      <c r="AX208" s="6" t="str">
        <f>IF($B208="","",(IF(Atempts!AX208="","",((HLOOKUP(AX$1,'Assist Tables'!$B$1:$AY$2,2,0))-((Atempts!AX208-1)*10)))))</f>
        <v/>
      </c>
      <c r="AY208" s="6" t="str">
        <f>IF($B208="","",(IF(Atempts!AY208="","",((HLOOKUP(AY$1,'Assist Tables'!$B$1:$AY$2,2,0))-((Atempts!AY208-1)*10)))))</f>
        <v/>
      </c>
      <c r="AZ208" s="6" t="str">
        <f>IF($B208="","",(IF(Atempts!AZ208="","",((HLOOKUP(AZ$1,'Assist Tables'!$B$1:$AY$2,2,0))-((Atempts!AZ208-1)*10)))))</f>
        <v/>
      </c>
      <c r="BA208" s="2"/>
    </row>
    <row r="209" spans="1:53" ht="14.25" customHeight="1" x14ac:dyDescent="0.25">
      <c r="A209" s="19" t="str">
        <f>IF(Competitors!A209="","",Competitors!A209)</f>
        <v/>
      </c>
      <c r="B209" s="25" t="str">
        <f>IF(Competitors!B209=0,"",Competitors!B209)</f>
        <v/>
      </c>
      <c r="C209" s="6" t="str">
        <f>IF($B209="","",(IF(Atempts!C209="","",((HLOOKUP(C$1,'Assist Tables'!$B$1:$AY$2,2,0))-((Atempts!C209-1)*10)))))</f>
        <v/>
      </c>
      <c r="D209" s="6" t="str">
        <f>IF($B209="","",(IF(Atempts!D209="","",((HLOOKUP(D$1,'Assist Tables'!$B$1:$AY$2,2,0))-((Atempts!D209-1)*10)))))</f>
        <v/>
      </c>
      <c r="E209" s="6" t="str">
        <f>IF($B209="","",(IF(Atempts!E209="","",((HLOOKUP(E$1,'Assist Tables'!$B$1:$AY$2,2,0))-((Atempts!E209-1)*10)))))</f>
        <v/>
      </c>
      <c r="F209" s="6" t="str">
        <f>IF($B209="","",(IF(Atempts!F209="","",((HLOOKUP(F$1,'Assist Tables'!$B$1:$AY$2,2,0))-((Atempts!F209-1)*10)))))</f>
        <v/>
      </c>
      <c r="G209" s="6" t="str">
        <f>IF($B209="","",(IF(Atempts!G209="","",((HLOOKUP(G$1,'Assist Tables'!$B$1:$AY$2,2,0))-((Atempts!G209-1)*10)))))</f>
        <v/>
      </c>
      <c r="H209" s="6" t="str">
        <f>IF($B209="","",(IF(Atempts!H209="","",((HLOOKUP(H$1,'Assist Tables'!$B$1:$AY$2,2,0))-((Atempts!H209-1)*10)))))</f>
        <v/>
      </c>
      <c r="I209" s="6" t="str">
        <f>IF($B209="","",(IF(Atempts!I209="","",((HLOOKUP(I$1,'Assist Tables'!$B$1:$AY$2,2,0))-((Atempts!I209-1)*10)))))</f>
        <v/>
      </c>
      <c r="J209" s="6" t="str">
        <f>IF($B209="","",(IF(Atempts!J209="","",((HLOOKUP(J$1,'Assist Tables'!$B$1:$AY$2,2,0))-((Atempts!J209-1)*10)))))</f>
        <v/>
      </c>
      <c r="K209" s="6" t="str">
        <f>IF($B209="","",(IF(Atempts!K209="","",((HLOOKUP(K$1,'Assist Tables'!$B$1:$AY$2,2,0))-((Atempts!K209-1)*10)))))</f>
        <v/>
      </c>
      <c r="L209" s="6" t="str">
        <f>IF($B209="","",(IF(Atempts!L209="","",((HLOOKUP(L$1,'Assist Tables'!$B$1:$AY$2,2,0))-((Atempts!L209-1)*10)))))</f>
        <v/>
      </c>
      <c r="M209" s="6" t="str">
        <f>IF($B209="","",(IF(Atempts!M209="","",((HLOOKUP(M$1,'Assist Tables'!$B$1:$AY$2,2,0))-((Atempts!M209-1)*10)))))</f>
        <v/>
      </c>
      <c r="N209" s="6" t="str">
        <f>IF($B209="","",(IF(Atempts!N209="","",((HLOOKUP(N$1,'Assist Tables'!$B$1:$AY$2,2,0))-((Atempts!N209-1)*10)))))</f>
        <v/>
      </c>
      <c r="O209" s="6" t="str">
        <f>IF($B209="","",(IF(Atempts!O209="","",((HLOOKUP(O$1,'Assist Tables'!$B$1:$AY$2,2,0))-((Atempts!O209-1)*10)))))</f>
        <v/>
      </c>
      <c r="P209" s="6" t="str">
        <f>IF($B209="","",(IF(Atempts!P209="","",((HLOOKUP(P$1,'Assist Tables'!$B$1:$AY$2,2,0))-((Atempts!P209-1)*10)))))</f>
        <v/>
      </c>
      <c r="Q209" s="6" t="str">
        <f>IF($B209="","",(IF(Atempts!Q209="","",((HLOOKUP(Q$1,'Assist Tables'!$B$1:$AY$2,2,0))-((Atempts!Q209-1)*10)))))</f>
        <v/>
      </c>
      <c r="R209" s="6" t="str">
        <f>IF($B209="","",(IF(Atempts!R209="","",((HLOOKUP(R$1,'Assist Tables'!$B$1:$AY$2,2,0))-((Atempts!R209-1)*10)))))</f>
        <v/>
      </c>
      <c r="S209" s="6" t="str">
        <f>IF($B209="","",(IF(Atempts!S209="","",((HLOOKUP(S$1,'Assist Tables'!$B$1:$AY$2,2,0))-((Atempts!S209-1)*10)))))</f>
        <v/>
      </c>
      <c r="T209" s="6" t="str">
        <f>IF($B209="","",(IF(Atempts!T209="","",((HLOOKUP(T$1,'Assist Tables'!$B$1:$AY$2,2,0))-((Atempts!T209-1)*10)))))</f>
        <v/>
      </c>
      <c r="U209" s="6" t="str">
        <f>IF($B209="","",(IF(Atempts!U209="","",((HLOOKUP(U$1,'Assist Tables'!$B$1:$AY$2,2,0))-((Atempts!U209-1)*10)))))</f>
        <v/>
      </c>
      <c r="V209" s="6" t="str">
        <f>IF($B209="","",(IF(Atempts!V209="","",((HLOOKUP(V$1,'Assist Tables'!$B$1:$AY$2,2,0))-((Atempts!V209-1)*10)))))</f>
        <v/>
      </c>
      <c r="W209" s="6" t="str">
        <f>IF($B209="","",(IF(Atempts!W209="","",((HLOOKUP(W$1,'Assist Tables'!$B$1:$AY$2,2,0))-((Atempts!W209-1)*10)))))</f>
        <v/>
      </c>
      <c r="X209" s="6" t="str">
        <f>IF($B209="","",(IF(Atempts!X209="","",((HLOOKUP(X$1,'Assist Tables'!$B$1:$AY$2,2,0))-((Atempts!X209-1)*10)))))</f>
        <v/>
      </c>
      <c r="Y209" s="6" t="str">
        <f>IF($B209="","",(IF(Atempts!Y209="","",((HLOOKUP(Y$1,'Assist Tables'!$B$1:$AY$2,2,0))-((Atempts!Y209-1)*10)))))</f>
        <v/>
      </c>
      <c r="Z209" s="6" t="str">
        <f>IF($B209="","",(IF(Atempts!Z209="","",((HLOOKUP(Z$1,'Assist Tables'!$B$1:$AY$2,2,0))-((Atempts!Z209-1)*10)))))</f>
        <v/>
      </c>
      <c r="AA209" s="6" t="str">
        <f>IF($B209="","",(IF(Atempts!AA209="","",((HLOOKUP(AA$1,'Assist Tables'!$B$1:$AY$2,2,0))-((Atempts!AA209-1)*10)))))</f>
        <v/>
      </c>
      <c r="AB209" s="6" t="str">
        <f>IF($B209="","",(IF(Atempts!AB209="","",((HLOOKUP(AB$1,'Assist Tables'!$B$1:$AY$2,2,0))-((Atempts!AB209-1)*10)))))</f>
        <v/>
      </c>
      <c r="AC209" s="6" t="str">
        <f>IF($B209="","",(IF(Atempts!AC209="","",((HLOOKUP(AC$1,'Assist Tables'!$B$1:$AY$2,2,0))-((Atempts!AC209-1)*10)))))</f>
        <v/>
      </c>
      <c r="AD209" s="6" t="str">
        <f>IF($B209="","",(IF(Atempts!AD209="","",((HLOOKUP(AD$1,'Assist Tables'!$B$1:$AY$2,2,0))-((Atempts!AD209-1)*10)))))</f>
        <v/>
      </c>
      <c r="AE209" s="6" t="str">
        <f>IF($B209="","",(IF(Atempts!AE209="","",((HLOOKUP(AE$1,'Assist Tables'!$B$1:$AY$2,2,0))-((Atempts!AE209-1)*10)))))</f>
        <v/>
      </c>
      <c r="AF209" s="6" t="str">
        <f>IF($B209="","",(IF(Atempts!AF209="","",((HLOOKUP(AF$1,'Assist Tables'!$B$1:$AY$2,2,0))-((Atempts!AF209-1)*10)))))</f>
        <v/>
      </c>
      <c r="AG209" s="6" t="str">
        <f>IF($B209="","",(IF(Atempts!AG209="","",((HLOOKUP(AG$1,'Assist Tables'!$B$1:$AY$2,2,0))-((Atempts!AG209-1)*10)))))</f>
        <v/>
      </c>
      <c r="AH209" s="6" t="str">
        <f>IF($B209="","",(IF(Atempts!AH209="","",((HLOOKUP(AH$1,'Assist Tables'!$B$1:$AY$2,2,0))-((Atempts!AH209-1)*10)))))</f>
        <v/>
      </c>
      <c r="AI209" s="6" t="str">
        <f>IF($B209="","",(IF(Atempts!AI209="","",((HLOOKUP(AI$1,'Assist Tables'!$B$1:$AY$2,2,0))-((Atempts!AI209-1)*10)))))</f>
        <v/>
      </c>
      <c r="AJ209" s="6" t="str">
        <f>IF($B209="","",(IF(Atempts!AJ209="","",((HLOOKUP(AJ$1,'Assist Tables'!$B$1:$AY$2,2,0))-((Atempts!AJ209-1)*10)))))</f>
        <v/>
      </c>
      <c r="AK209" s="6" t="str">
        <f>IF($B209="","",(IF(Atempts!AK209="","",((HLOOKUP(AK$1,'Assist Tables'!$B$1:$AY$2,2,0))-((Atempts!AK209-1)*10)))))</f>
        <v/>
      </c>
      <c r="AL209" s="6" t="str">
        <f>IF($B209="","",(IF(Atempts!AL209="","",((HLOOKUP(AL$1,'Assist Tables'!$B$1:$AY$2,2,0))-((Atempts!AL209-1)*10)))))</f>
        <v/>
      </c>
      <c r="AM209" s="6" t="str">
        <f>IF($B209="","",(IF(Atempts!AM209="","",((HLOOKUP(AM$1,'Assist Tables'!$B$1:$AY$2,2,0))-((Atempts!AM209-1)*10)))))</f>
        <v/>
      </c>
      <c r="AN209" s="6" t="str">
        <f>IF($B209="","",(IF(Atempts!AN209="","",((HLOOKUP(AN$1,'Assist Tables'!$B$1:$AY$2,2,0))-((Atempts!AN209-1)*10)))))</f>
        <v/>
      </c>
      <c r="AO209" s="6" t="str">
        <f>IF($B209="","",(IF(Atempts!AO209="","",((HLOOKUP(AO$1,'Assist Tables'!$B$1:$AY$2,2,0))-((Atempts!AO209-1)*10)))))</f>
        <v/>
      </c>
      <c r="AP209" s="6" t="str">
        <f>IF($B209="","",(IF(Atempts!AP209="","",((HLOOKUP(AP$1,'Assist Tables'!$B$1:$AY$2,2,0))-((Atempts!AP209-1)*10)))))</f>
        <v/>
      </c>
      <c r="AQ209" s="6" t="str">
        <f>IF($B209="","",(IF(Atempts!AQ209="","",((HLOOKUP(AQ$1,'Assist Tables'!$B$1:$AY$2,2,0))-((Atempts!AQ209-1)*10)))))</f>
        <v/>
      </c>
      <c r="AR209" s="6" t="str">
        <f>IF($B209="","",(IF(Atempts!AR209="","",((HLOOKUP(AR$1,'Assist Tables'!$B$1:$AY$2,2,0))-((Atempts!AR209-1)*10)))))</f>
        <v/>
      </c>
      <c r="AS209" s="6" t="str">
        <f>IF($B209="","",(IF(Atempts!AS209="","",((HLOOKUP(AS$1,'Assist Tables'!$B$1:$AY$2,2,0))-((Atempts!AS209-1)*10)))))</f>
        <v/>
      </c>
      <c r="AT209" s="6" t="str">
        <f>IF($B209="","",(IF(Atempts!AT209="","",((HLOOKUP(AT$1,'Assist Tables'!$B$1:$AY$2,2,0))-((Atempts!AT209-1)*10)))))</f>
        <v/>
      </c>
      <c r="AU209" s="6" t="str">
        <f>IF($B209="","",(IF(Atempts!AU209="","",((HLOOKUP(AU$1,'Assist Tables'!$B$1:$AY$2,2,0))-((Atempts!AU209-1)*10)))))</f>
        <v/>
      </c>
      <c r="AV209" s="6" t="str">
        <f>IF($B209="","",(IF(Atempts!AV209="","",((HLOOKUP(AV$1,'Assist Tables'!$B$1:$AY$2,2,0))-((Atempts!AV209-1)*10)))))</f>
        <v/>
      </c>
      <c r="AW209" s="6" t="str">
        <f>IF($B209="","",(IF(Atempts!AW209="","",((HLOOKUP(AW$1,'Assist Tables'!$B$1:$AY$2,2,0))-((Atempts!AW209-1)*10)))))</f>
        <v/>
      </c>
      <c r="AX209" s="6" t="str">
        <f>IF($B209="","",(IF(Atempts!AX209="","",((HLOOKUP(AX$1,'Assist Tables'!$B$1:$AY$2,2,0))-((Atempts!AX209-1)*10)))))</f>
        <v/>
      </c>
      <c r="AY209" s="6" t="str">
        <f>IF($B209="","",(IF(Atempts!AY209="","",((HLOOKUP(AY$1,'Assist Tables'!$B$1:$AY$2,2,0))-((Atempts!AY209-1)*10)))))</f>
        <v/>
      </c>
      <c r="AZ209" s="6" t="str">
        <f>IF($B209="","",(IF(Atempts!AZ209="","",((HLOOKUP(AZ$1,'Assist Tables'!$B$1:$AY$2,2,0))-((Atempts!AZ209-1)*10)))))</f>
        <v/>
      </c>
      <c r="BA209" s="2"/>
    </row>
    <row r="210" spans="1:53" ht="14.25" customHeight="1" x14ac:dyDescent="0.25">
      <c r="A210" s="19" t="str">
        <f>IF(Competitors!A210="","",Competitors!A210)</f>
        <v/>
      </c>
      <c r="B210" s="25" t="str">
        <f>IF(Competitors!B210=0,"",Competitors!B210)</f>
        <v/>
      </c>
      <c r="C210" s="6" t="str">
        <f>IF($B210="","",(IF(Atempts!C210="","",((HLOOKUP(C$1,'Assist Tables'!$B$1:$AY$2,2,0))-((Atempts!C210-1)*10)))))</f>
        <v/>
      </c>
      <c r="D210" s="6" t="str">
        <f>IF($B210="","",(IF(Atempts!D210="","",((HLOOKUP(D$1,'Assist Tables'!$B$1:$AY$2,2,0))-((Atempts!D210-1)*10)))))</f>
        <v/>
      </c>
      <c r="E210" s="6" t="str">
        <f>IF($B210="","",(IF(Atempts!E210="","",((HLOOKUP(E$1,'Assist Tables'!$B$1:$AY$2,2,0))-((Atempts!E210-1)*10)))))</f>
        <v/>
      </c>
      <c r="F210" s="6" t="str">
        <f>IF($B210="","",(IF(Atempts!F210="","",((HLOOKUP(F$1,'Assist Tables'!$B$1:$AY$2,2,0))-((Atempts!F210-1)*10)))))</f>
        <v/>
      </c>
      <c r="G210" s="6" t="str">
        <f>IF($B210="","",(IF(Atempts!G210="","",((HLOOKUP(G$1,'Assist Tables'!$B$1:$AY$2,2,0))-((Atempts!G210-1)*10)))))</f>
        <v/>
      </c>
      <c r="H210" s="6" t="str">
        <f>IF($B210="","",(IF(Atempts!H210="","",((HLOOKUP(H$1,'Assist Tables'!$B$1:$AY$2,2,0))-((Atempts!H210-1)*10)))))</f>
        <v/>
      </c>
      <c r="I210" s="6" t="str">
        <f>IF($B210="","",(IF(Atempts!I210="","",((HLOOKUP(I$1,'Assist Tables'!$B$1:$AY$2,2,0))-((Atempts!I210-1)*10)))))</f>
        <v/>
      </c>
      <c r="J210" s="6" t="str">
        <f>IF($B210="","",(IF(Atempts!J210="","",((HLOOKUP(J$1,'Assist Tables'!$B$1:$AY$2,2,0))-((Atempts!J210-1)*10)))))</f>
        <v/>
      </c>
      <c r="K210" s="6" t="str">
        <f>IF($B210="","",(IF(Atempts!K210="","",((HLOOKUP(K$1,'Assist Tables'!$B$1:$AY$2,2,0))-((Atempts!K210-1)*10)))))</f>
        <v/>
      </c>
      <c r="L210" s="6" t="str">
        <f>IF($B210="","",(IF(Atempts!L210="","",((HLOOKUP(L$1,'Assist Tables'!$B$1:$AY$2,2,0))-((Atempts!L210-1)*10)))))</f>
        <v/>
      </c>
      <c r="M210" s="6" t="str">
        <f>IF($B210="","",(IF(Atempts!M210="","",((HLOOKUP(M$1,'Assist Tables'!$B$1:$AY$2,2,0))-((Atempts!M210-1)*10)))))</f>
        <v/>
      </c>
      <c r="N210" s="6" t="str">
        <f>IF($B210="","",(IF(Atempts!N210="","",((HLOOKUP(N$1,'Assist Tables'!$B$1:$AY$2,2,0))-((Atempts!N210-1)*10)))))</f>
        <v/>
      </c>
      <c r="O210" s="6" t="str">
        <f>IF($B210="","",(IF(Atempts!O210="","",((HLOOKUP(O$1,'Assist Tables'!$B$1:$AY$2,2,0))-((Atempts!O210-1)*10)))))</f>
        <v/>
      </c>
      <c r="P210" s="6" t="str">
        <f>IF($B210="","",(IF(Atempts!P210="","",((HLOOKUP(P$1,'Assist Tables'!$B$1:$AY$2,2,0))-((Atempts!P210-1)*10)))))</f>
        <v/>
      </c>
      <c r="Q210" s="6" t="str">
        <f>IF($B210="","",(IF(Atempts!Q210="","",((HLOOKUP(Q$1,'Assist Tables'!$B$1:$AY$2,2,0))-((Atempts!Q210-1)*10)))))</f>
        <v/>
      </c>
      <c r="R210" s="6" t="str">
        <f>IF($B210="","",(IF(Atempts!R210="","",((HLOOKUP(R$1,'Assist Tables'!$B$1:$AY$2,2,0))-((Atempts!R210-1)*10)))))</f>
        <v/>
      </c>
      <c r="S210" s="6" t="str">
        <f>IF($B210="","",(IF(Atempts!S210="","",((HLOOKUP(S$1,'Assist Tables'!$B$1:$AY$2,2,0))-((Atempts!S210-1)*10)))))</f>
        <v/>
      </c>
      <c r="T210" s="6" t="str">
        <f>IF($B210="","",(IF(Atempts!T210="","",((HLOOKUP(T$1,'Assist Tables'!$B$1:$AY$2,2,0))-((Atempts!T210-1)*10)))))</f>
        <v/>
      </c>
      <c r="U210" s="6" t="str">
        <f>IF($B210="","",(IF(Atempts!U210="","",((HLOOKUP(U$1,'Assist Tables'!$B$1:$AY$2,2,0))-((Atempts!U210-1)*10)))))</f>
        <v/>
      </c>
      <c r="V210" s="6" t="str">
        <f>IF($B210="","",(IF(Atempts!V210="","",((HLOOKUP(V$1,'Assist Tables'!$B$1:$AY$2,2,0))-((Atempts!V210-1)*10)))))</f>
        <v/>
      </c>
      <c r="W210" s="6" t="str">
        <f>IF($B210="","",(IF(Atempts!W210="","",((HLOOKUP(W$1,'Assist Tables'!$B$1:$AY$2,2,0))-((Atempts!W210-1)*10)))))</f>
        <v/>
      </c>
      <c r="X210" s="6" t="str">
        <f>IF($B210="","",(IF(Atempts!X210="","",((HLOOKUP(X$1,'Assist Tables'!$B$1:$AY$2,2,0))-((Atempts!X210-1)*10)))))</f>
        <v/>
      </c>
      <c r="Y210" s="6" t="str">
        <f>IF($B210="","",(IF(Atempts!Y210="","",((HLOOKUP(Y$1,'Assist Tables'!$B$1:$AY$2,2,0))-((Atempts!Y210-1)*10)))))</f>
        <v/>
      </c>
      <c r="Z210" s="6" t="str">
        <f>IF($B210="","",(IF(Atempts!Z210="","",((HLOOKUP(Z$1,'Assist Tables'!$B$1:$AY$2,2,0))-((Atempts!Z210-1)*10)))))</f>
        <v/>
      </c>
      <c r="AA210" s="6" t="str">
        <f>IF($B210="","",(IF(Atempts!AA210="","",((HLOOKUP(AA$1,'Assist Tables'!$B$1:$AY$2,2,0))-((Atempts!AA210-1)*10)))))</f>
        <v/>
      </c>
      <c r="AB210" s="6" t="str">
        <f>IF($B210="","",(IF(Atempts!AB210="","",((HLOOKUP(AB$1,'Assist Tables'!$B$1:$AY$2,2,0))-((Atempts!AB210-1)*10)))))</f>
        <v/>
      </c>
      <c r="AC210" s="6" t="str">
        <f>IF($B210="","",(IF(Atempts!AC210="","",((HLOOKUP(AC$1,'Assist Tables'!$B$1:$AY$2,2,0))-((Atempts!AC210-1)*10)))))</f>
        <v/>
      </c>
      <c r="AD210" s="6" t="str">
        <f>IF($B210="","",(IF(Atempts!AD210="","",((HLOOKUP(AD$1,'Assist Tables'!$B$1:$AY$2,2,0))-((Atempts!AD210-1)*10)))))</f>
        <v/>
      </c>
      <c r="AE210" s="6" t="str">
        <f>IF($B210="","",(IF(Atempts!AE210="","",((HLOOKUP(AE$1,'Assist Tables'!$B$1:$AY$2,2,0))-((Atempts!AE210-1)*10)))))</f>
        <v/>
      </c>
      <c r="AF210" s="6" t="str">
        <f>IF($B210="","",(IF(Atempts!AF210="","",((HLOOKUP(AF$1,'Assist Tables'!$B$1:$AY$2,2,0))-((Atempts!AF210-1)*10)))))</f>
        <v/>
      </c>
      <c r="AG210" s="6" t="str">
        <f>IF($B210="","",(IF(Atempts!AG210="","",((HLOOKUP(AG$1,'Assist Tables'!$B$1:$AY$2,2,0))-((Atempts!AG210-1)*10)))))</f>
        <v/>
      </c>
      <c r="AH210" s="6" t="str">
        <f>IF($B210="","",(IF(Atempts!AH210="","",((HLOOKUP(AH$1,'Assist Tables'!$B$1:$AY$2,2,0))-((Atempts!AH210-1)*10)))))</f>
        <v/>
      </c>
      <c r="AI210" s="6" t="str">
        <f>IF($B210="","",(IF(Atempts!AI210="","",((HLOOKUP(AI$1,'Assist Tables'!$B$1:$AY$2,2,0))-((Atempts!AI210-1)*10)))))</f>
        <v/>
      </c>
      <c r="AJ210" s="6" t="str">
        <f>IF($B210="","",(IF(Atempts!AJ210="","",((HLOOKUP(AJ$1,'Assist Tables'!$B$1:$AY$2,2,0))-((Atempts!AJ210-1)*10)))))</f>
        <v/>
      </c>
      <c r="AK210" s="6" t="str">
        <f>IF($B210="","",(IF(Atempts!AK210="","",((HLOOKUP(AK$1,'Assist Tables'!$B$1:$AY$2,2,0))-((Atempts!AK210-1)*10)))))</f>
        <v/>
      </c>
      <c r="AL210" s="6" t="str">
        <f>IF($B210="","",(IF(Atempts!AL210="","",((HLOOKUP(AL$1,'Assist Tables'!$B$1:$AY$2,2,0))-((Atempts!AL210-1)*10)))))</f>
        <v/>
      </c>
      <c r="AM210" s="6" t="str">
        <f>IF($B210="","",(IF(Atempts!AM210="","",((HLOOKUP(AM$1,'Assist Tables'!$B$1:$AY$2,2,0))-((Atempts!AM210-1)*10)))))</f>
        <v/>
      </c>
      <c r="AN210" s="6" t="str">
        <f>IF($B210="","",(IF(Atempts!AN210="","",((HLOOKUP(AN$1,'Assist Tables'!$B$1:$AY$2,2,0))-((Atempts!AN210-1)*10)))))</f>
        <v/>
      </c>
      <c r="AO210" s="6" t="str">
        <f>IF($B210="","",(IF(Atempts!AO210="","",((HLOOKUP(AO$1,'Assist Tables'!$B$1:$AY$2,2,0))-((Atempts!AO210-1)*10)))))</f>
        <v/>
      </c>
      <c r="AP210" s="6" t="str">
        <f>IF($B210="","",(IF(Atempts!AP210="","",((HLOOKUP(AP$1,'Assist Tables'!$B$1:$AY$2,2,0))-((Atempts!AP210-1)*10)))))</f>
        <v/>
      </c>
      <c r="AQ210" s="6" t="str">
        <f>IF($B210="","",(IF(Atempts!AQ210="","",((HLOOKUP(AQ$1,'Assist Tables'!$B$1:$AY$2,2,0))-((Atempts!AQ210-1)*10)))))</f>
        <v/>
      </c>
      <c r="AR210" s="6" t="str">
        <f>IF($B210="","",(IF(Atempts!AR210="","",((HLOOKUP(AR$1,'Assist Tables'!$B$1:$AY$2,2,0))-((Atempts!AR210-1)*10)))))</f>
        <v/>
      </c>
      <c r="AS210" s="6" t="str">
        <f>IF($B210="","",(IF(Atempts!AS210="","",((HLOOKUP(AS$1,'Assist Tables'!$B$1:$AY$2,2,0))-((Atempts!AS210-1)*10)))))</f>
        <v/>
      </c>
      <c r="AT210" s="6" t="str">
        <f>IF($B210="","",(IF(Atempts!AT210="","",((HLOOKUP(AT$1,'Assist Tables'!$B$1:$AY$2,2,0))-((Atempts!AT210-1)*10)))))</f>
        <v/>
      </c>
      <c r="AU210" s="6" t="str">
        <f>IF($B210="","",(IF(Atempts!AU210="","",((HLOOKUP(AU$1,'Assist Tables'!$B$1:$AY$2,2,0))-((Atempts!AU210-1)*10)))))</f>
        <v/>
      </c>
      <c r="AV210" s="6" t="str">
        <f>IF($B210="","",(IF(Atempts!AV210="","",((HLOOKUP(AV$1,'Assist Tables'!$B$1:$AY$2,2,0))-((Atempts!AV210-1)*10)))))</f>
        <v/>
      </c>
      <c r="AW210" s="6" t="str">
        <f>IF($B210="","",(IF(Atempts!AW210="","",((HLOOKUP(AW$1,'Assist Tables'!$B$1:$AY$2,2,0))-((Atempts!AW210-1)*10)))))</f>
        <v/>
      </c>
      <c r="AX210" s="6" t="str">
        <f>IF($B210="","",(IF(Atempts!AX210="","",((HLOOKUP(AX$1,'Assist Tables'!$B$1:$AY$2,2,0))-((Atempts!AX210-1)*10)))))</f>
        <v/>
      </c>
      <c r="AY210" s="6" t="str">
        <f>IF($B210="","",(IF(Atempts!AY210="","",((HLOOKUP(AY$1,'Assist Tables'!$B$1:$AY$2,2,0))-((Atempts!AY210-1)*10)))))</f>
        <v/>
      </c>
      <c r="AZ210" s="6" t="str">
        <f>IF($B210="","",(IF(Atempts!AZ210="","",((HLOOKUP(AZ$1,'Assist Tables'!$B$1:$AY$2,2,0))-((Atempts!AZ210-1)*10)))))</f>
        <v/>
      </c>
      <c r="BA210" s="2"/>
    </row>
    <row r="211" spans="1:53" ht="14.25" customHeight="1" x14ac:dyDescent="0.25">
      <c r="A211" s="19" t="str">
        <f>IF(Competitors!A211="","",Competitors!A211)</f>
        <v/>
      </c>
      <c r="B211" s="25" t="str">
        <f>IF(Competitors!B211=0,"",Competitors!B211)</f>
        <v/>
      </c>
      <c r="C211" s="6" t="str">
        <f>IF($B211="","",(IF(Atempts!C211="","",((HLOOKUP(C$1,'Assist Tables'!$B$1:$AY$2,2,0))-((Atempts!C211-1)*10)))))</f>
        <v/>
      </c>
      <c r="D211" s="6" t="str">
        <f>IF($B211="","",(IF(Atempts!D211="","",((HLOOKUP(D$1,'Assist Tables'!$B$1:$AY$2,2,0))-((Atempts!D211-1)*10)))))</f>
        <v/>
      </c>
      <c r="E211" s="6" t="str">
        <f>IF($B211="","",(IF(Atempts!E211="","",((HLOOKUP(E$1,'Assist Tables'!$B$1:$AY$2,2,0))-((Atempts!E211-1)*10)))))</f>
        <v/>
      </c>
      <c r="F211" s="6" t="str">
        <f>IF($B211="","",(IF(Atempts!F211="","",((HLOOKUP(F$1,'Assist Tables'!$B$1:$AY$2,2,0))-((Atempts!F211-1)*10)))))</f>
        <v/>
      </c>
      <c r="G211" s="6" t="str">
        <f>IF($B211="","",(IF(Atempts!G211="","",((HLOOKUP(G$1,'Assist Tables'!$B$1:$AY$2,2,0))-((Atempts!G211-1)*10)))))</f>
        <v/>
      </c>
      <c r="H211" s="6" t="str">
        <f>IF($B211="","",(IF(Atempts!H211="","",((HLOOKUP(H$1,'Assist Tables'!$B$1:$AY$2,2,0))-((Atempts!H211-1)*10)))))</f>
        <v/>
      </c>
      <c r="I211" s="6" t="str">
        <f>IF($B211="","",(IF(Atempts!I211="","",((HLOOKUP(I$1,'Assist Tables'!$B$1:$AY$2,2,0))-((Atempts!I211-1)*10)))))</f>
        <v/>
      </c>
      <c r="J211" s="6" t="str">
        <f>IF($B211="","",(IF(Atempts!J211="","",((HLOOKUP(J$1,'Assist Tables'!$B$1:$AY$2,2,0))-((Atempts!J211-1)*10)))))</f>
        <v/>
      </c>
      <c r="K211" s="6" t="str">
        <f>IF($B211="","",(IF(Atempts!K211="","",((HLOOKUP(K$1,'Assist Tables'!$B$1:$AY$2,2,0))-((Atempts!K211-1)*10)))))</f>
        <v/>
      </c>
      <c r="L211" s="6" t="str">
        <f>IF($B211="","",(IF(Atempts!L211="","",((HLOOKUP(L$1,'Assist Tables'!$B$1:$AY$2,2,0))-((Atempts!L211-1)*10)))))</f>
        <v/>
      </c>
      <c r="M211" s="6" t="str">
        <f>IF($B211="","",(IF(Atempts!M211="","",((HLOOKUP(M$1,'Assist Tables'!$B$1:$AY$2,2,0))-((Atempts!M211-1)*10)))))</f>
        <v/>
      </c>
      <c r="N211" s="6" t="str">
        <f>IF($B211="","",(IF(Atempts!N211="","",((HLOOKUP(N$1,'Assist Tables'!$B$1:$AY$2,2,0))-((Atempts!N211-1)*10)))))</f>
        <v/>
      </c>
      <c r="O211" s="6" t="str">
        <f>IF($B211="","",(IF(Atempts!O211="","",((HLOOKUP(O$1,'Assist Tables'!$B$1:$AY$2,2,0))-((Atempts!O211-1)*10)))))</f>
        <v/>
      </c>
      <c r="P211" s="6" t="str">
        <f>IF($B211="","",(IF(Atempts!P211="","",((HLOOKUP(P$1,'Assist Tables'!$B$1:$AY$2,2,0))-((Atempts!P211-1)*10)))))</f>
        <v/>
      </c>
      <c r="Q211" s="6" t="str">
        <f>IF($B211="","",(IF(Atempts!Q211="","",((HLOOKUP(Q$1,'Assist Tables'!$B$1:$AY$2,2,0))-((Atempts!Q211-1)*10)))))</f>
        <v/>
      </c>
      <c r="R211" s="6" t="str">
        <f>IF($B211="","",(IF(Atempts!R211="","",((HLOOKUP(R$1,'Assist Tables'!$B$1:$AY$2,2,0))-((Atempts!R211-1)*10)))))</f>
        <v/>
      </c>
      <c r="S211" s="6" t="str">
        <f>IF($B211="","",(IF(Atempts!S211="","",((HLOOKUP(S$1,'Assist Tables'!$B$1:$AY$2,2,0))-((Atempts!S211-1)*10)))))</f>
        <v/>
      </c>
      <c r="T211" s="6" t="str">
        <f>IF($B211="","",(IF(Atempts!T211="","",((HLOOKUP(T$1,'Assist Tables'!$B$1:$AY$2,2,0))-((Atempts!T211-1)*10)))))</f>
        <v/>
      </c>
      <c r="U211" s="6" t="str">
        <f>IF($B211="","",(IF(Atempts!U211="","",((HLOOKUP(U$1,'Assist Tables'!$B$1:$AY$2,2,0))-((Atempts!U211-1)*10)))))</f>
        <v/>
      </c>
      <c r="V211" s="6" t="str">
        <f>IF($B211="","",(IF(Atempts!V211="","",((HLOOKUP(V$1,'Assist Tables'!$B$1:$AY$2,2,0))-((Atempts!V211-1)*10)))))</f>
        <v/>
      </c>
      <c r="W211" s="6" t="str">
        <f>IF($B211="","",(IF(Atempts!W211="","",((HLOOKUP(W$1,'Assist Tables'!$B$1:$AY$2,2,0))-((Atempts!W211-1)*10)))))</f>
        <v/>
      </c>
      <c r="X211" s="6" t="str">
        <f>IF($B211="","",(IF(Atempts!X211="","",((HLOOKUP(X$1,'Assist Tables'!$B$1:$AY$2,2,0))-((Atempts!X211-1)*10)))))</f>
        <v/>
      </c>
      <c r="Y211" s="6" t="str">
        <f>IF($B211="","",(IF(Atempts!Y211="","",((HLOOKUP(Y$1,'Assist Tables'!$B$1:$AY$2,2,0))-((Atempts!Y211-1)*10)))))</f>
        <v/>
      </c>
      <c r="Z211" s="6" t="str">
        <f>IF($B211="","",(IF(Atempts!Z211="","",((HLOOKUP(Z$1,'Assist Tables'!$B$1:$AY$2,2,0))-((Atempts!Z211-1)*10)))))</f>
        <v/>
      </c>
      <c r="AA211" s="6" t="str">
        <f>IF($B211="","",(IF(Atempts!AA211="","",((HLOOKUP(AA$1,'Assist Tables'!$B$1:$AY$2,2,0))-((Atempts!AA211-1)*10)))))</f>
        <v/>
      </c>
      <c r="AB211" s="6" t="str">
        <f>IF($B211="","",(IF(Atempts!AB211="","",((HLOOKUP(AB$1,'Assist Tables'!$B$1:$AY$2,2,0))-((Atempts!AB211-1)*10)))))</f>
        <v/>
      </c>
      <c r="AC211" s="6" t="str">
        <f>IF($B211="","",(IF(Atempts!AC211="","",((HLOOKUP(AC$1,'Assist Tables'!$B$1:$AY$2,2,0))-((Atempts!AC211-1)*10)))))</f>
        <v/>
      </c>
      <c r="AD211" s="6" t="str">
        <f>IF($B211="","",(IF(Atempts!AD211="","",((HLOOKUP(AD$1,'Assist Tables'!$B$1:$AY$2,2,0))-((Atempts!AD211-1)*10)))))</f>
        <v/>
      </c>
      <c r="AE211" s="6" t="str">
        <f>IF($B211="","",(IF(Atempts!AE211="","",((HLOOKUP(AE$1,'Assist Tables'!$B$1:$AY$2,2,0))-((Atempts!AE211-1)*10)))))</f>
        <v/>
      </c>
      <c r="AF211" s="6" t="str">
        <f>IF($B211="","",(IF(Atempts!AF211="","",((HLOOKUP(AF$1,'Assist Tables'!$B$1:$AY$2,2,0))-((Atempts!AF211-1)*10)))))</f>
        <v/>
      </c>
      <c r="AG211" s="6" t="str">
        <f>IF($B211="","",(IF(Atempts!AG211="","",((HLOOKUP(AG$1,'Assist Tables'!$B$1:$AY$2,2,0))-((Atempts!AG211-1)*10)))))</f>
        <v/>
      </c>
      <c r="AH211" s="6" t="str">
        <f>IF($B211="","",(IF(Atempts!AH211="","",((HLOOKUP(AH$1,'Assist Tables'!$B$1:$AY$2,2,0))-((Atempts!AH211-1)*10)))))</f>
        <v/>
      </c>
      <c r="AI211" s="6" t="str">
        <f>IF($B211="","",(IF(Atempts!AI211="","",((HLOOKUP(AI$1,'Assist Tables'!$B$1:$AY$2,2,0))-((Atempts!AI211-1)*10)))))</f>
        <v/>
      </c>
      <c r="AJ211" s="6" t="str">
        <f>IF($B211="","",(IF(Atempts!AJ211="","",((HLOOKUP(AJ$1,'Assist Tables'!$B$1:$AY$2,2,0))-((Atempts!AJ211-1)*10)))))</f>
        <v/>
      </c>
      <c r="AK211" s="6" t="str">
        <f>IF($B211="","",(IF(Atempts!AK211="","",((HLOOKUP(AK$1,'Assist Tables'!$B$1:$AY$2,2,0))-((Atempts!AK211-1)*10)))))</f>
        <v/>
      </c>
      <c r="AL211" s="6" t="str">
        <f>IF($B211="","",(IF(Atempts!AL211="","",((HLOOKUP(AL$1,'Assist Tables'!$B$1:$AY$2,2,0))-((Atempts!AL211-1)*10)))))</f>
        <v/>
      </c>
      <c r="AM211" s="6" t="str">
        <f>IF($B211="","",(IF(Atempts!AM211="","",((HLOOKUP(AM$1,'Assist Tables'!$B$1:$AY$2,2,0))-((Atempts!AM211-1)*10)))))</f>
        <v/>
      </c>
      <c r="AN211" s="6" t="str">
        <f>IF($B211="","",(IF(Atempts!AN211="","",((HLOOKUP(AN$1,'Assist Tables'!$B$1:$AY$2,2,0))-((Atempts!AN211-1)*10)))))</f>
        <v/>
      </c>
      <c r="AO211" s="6" t="str">
        <f>IF($B211="","",(IF(Atempts!AO211="","",((HLOOKUP(AO$1,'Assist Tables'!$B$1:$AY$2,2,0))-((Atempts!AO211-1)*10)))))</f>
        <v/>
      </c>
      <c r="AP211" s="6" t="str">
        <f>IF($B211="","",(IF(Atempts!AP211="","",((HLOOKUP(AP$1,'Assist Tables'!$B$1:$AY$2,2,0))-((Atempts!AP211-1)*10)))))</f>
        <v/>
      </c>
      <c r="AQ211" s="6" t="str">
        <f>IF($B211="","",(IF(Atempts!AQ211="","",((HLOOKUP(AQ$1,'Assist Tables'!$B$1:$AY$2,2,0))-((Atempts!AQ211-1)*10)))))</f>
        <v/>
      </c>
      <c r="AR211" s="6" t="str">
        <f>IF($B211="","",(IF(Atempts!AR211="","",((HLOOKUP(AR$1,'Assist Tables'!$B$1:$AY$2,2,0))-((Atempts!AR211-1)*10)))))</f>
        <v/>
      </c>
      <c r="AS211" s="6" t="str">
        <f>IF($B211="","",(IF(Atempts!AS211="","",((HLOOKUP(AS$1,'Assist Tables'!$B$1:$AY$2,2,0))-((Atempts!AS211-1)*10)))))</f>
        <v/>
      </c>
      <c r="AT211" s="6" t="str">
        <f>IF($B211="","",(IF(Atempts!AT211="","",((HLOOKUP(AT$1,'Assist Tables'!$B$1:$AY$2,2,0))-((Atempts!AT211-1)*10)))))</f>
        <v/>
      </c>
      <c r="AU211" s="6" t="str">
        <f>IF($B211="","",(IF(Atempts!AU211="","",((HLOOKUP(AU$1,'Assist Tables'!$B$1:$AY$2,2,0))-((Atempts!AU211-1)*10)))))</f>
        <v/>
      </c>
      <c r="AV211" s="6" t="str">
        <f>IF($B211="","",(IF(Atempts!AV211="","",((HLOOKUP(AV$1,'Assist Tables'!$B$1:$AY$2,2,0))-((Atempts!AV211-1)*10)))))</f>
        <v/>
      </c>
      <c r="AW211" s="6" t="str">
        <f>IF($B211="","",(IF(Atempts!AW211="","",((HLOOKUP(AW$1,'Assist Tables'!$B$1:$AY$2,2,0))-((Atempts!AW211-1)*10)))))</f>
        <v/>
      </c>
      <c r="AX211" s="6" t="str">
        <f>IF($B211="","",(IF(Atempts!AX211="","",((HLOOKUP(AX$1,'Assist Tables'!$B$1:$AY$2,2,0))-((Atempts!AX211-1)*10)))))</f>
        <v/>
      </c>
      <c r="AY211" s="6" t="str">
        <f>IF($B211="","",(IF(Atempts!AY211="","",((HLOOKUP(AY$1,'Assist Tables'!$B$1:$AY$2,2,0))-((Atempts!AY211-1)*10)))))</f>
        <v/>
      </c>
      <c r="AZ211" s="6" t="str">
        <f>IF($B211="","",(IF(Atempts!AZ211="","",((HLOOKUP(AZ$1,'Assist Tables'!$B$1:$AY$2,2,0))-((Atempts!AZ211-1)*10)))))</f>
        <v/>
      </c>
      <c r="BA211" s="2"/>
    </row>
    <row r="212" spans="1:53" ht="14.25" customHeight="1" x14ac:dyDescent="0.25">
      <c r="A212" s="19" t="str">
        <f>IF(Competitors!A212="","",Competitors!A212)</f>
        <v/>
      </c>
      <c r="B212" s="25" t="str">
        <f>IF(Competitors!B212=0,"",Competitors!B212)</f>
        <v/>
      </c>
      <c r="C212" s="6" t="str">
        <f>IF($B212="","",(IF(Atempts!C212="","",((HLOOKUP(C$1,'Assist Tables'!$B$1:$AY$2,2,0))-((Atempts!C212-1)*10)))))</f>
        <v/>
      </c>
      <c r="D212" s="6" t="str">
        <f>IF($B212="","",(IF(Atempts!D212="","",((HLOOKUP(D$1,'Assist Tables'!$B$1:$AY$2,2,0))-((Atempts!D212-1)*10)))))</f>
        <v/>
      </c>
      <c r="E212" s="6" t="str">
        <f>IF($B212="","",(IF(Atempts!E212="","",((HLOOKUP(E$1,'Assist Tables'!$B$1:$AY$2,2,0))-((Atempts!E212-1)*10)))))</f>
        <v/>
      </c>
      <c r="F212" s="6" t="str">
        <f>IF($B212="","",(IF(Atempts!F212="","",((HLOOKUP(F$1,'Assist Tables'!$B$1:$AY$2,2,0))-((Atempts!F212-1)*10)))))</f>
        <v/>
      </c>
      <c r="G212" s="6" t="str">
        <f>IF($B212="","",(IF(Atempts!G212="","",((HLOOKUP(G$1,'Assist Tables'!$B$1:$AY$2,2,0))-((Atempts!G212-1)*10)))))</f>
        <v/>
      </c>
      <c r="H212" s="6" t="str">
        <f>IF($B212="","",(IF(Atempts!H212="","",((HLOOKUP(H$1,'Assist Tables'!$B$1:$AY$2,2,0))-((Atempts!H212-1)*10)))))</f>
        <v/>
      </c>
      <c r="I212" s="6" t="str">
        <f>IF($B212="","",(IF(Atempts!I212="","",((HLOOKUP(I$1,'Assist Tables'!$B$1:$AY$2,2,0))-((Atempts!I212-1)*10)))))</f>
        <v/>
      </c>
      <c r="J212" s="6" t="str">
        <f>IF($B212="","",(IF(Atempts!J212="","",((HLOOKUP(J$1,'Assist Tables'!$B$1:$AY$2,2,0))-((Atempts!J212-1)*10)))))</f>
        <v/>
      </c>
      <c r="K212" s="6" t="str">
        <f>IF($B212="","",(IF(Atempts!K212="","",((HLOOKUP(K$1,'Assist Tables'!$B$1:$AY$2,2,0))-((Atempts!K212-1)*10)))))</f>
        <v/>
      </c>
      <c r="L212" s="6" t="str">
        <f>IF($B212="","",(IF(Atempts!L212="","",((HLOOKUP(L$1,'Assist Tables'!$B$1:$AY$2,2,0))-((Atempts!L212-1)*10)))))</f>
        <v/>
      </c>
      <c r="M212" s="6" t="str">
        <f>IF($B212="","",(IF(Atempts!M212="","",((HLOOKUP(M$1,'Assist Tables'!$B$1:$AY$2,2,0))-((Atempts!M212-1)*10)))))</f>
        <v/>
      </c>
      <c r="N212" s="6" t="str">
        <f>IF($B212="","",(IF(Atempts!N212="","",((HLOOKUP(N$1,'Assist Tables'!$B$1:$AY$2,2,0))-((Atempts!N212-1)*10)))))</f>
        <v/>
      </c>
      <c r="O212" s="6" t="str">
        <f>IF($B212="","",(IF(Atempts!O212="","",((HLOOKUP(O$1,'Assist Tables'!$B$1:$AY$2,2,0))-((Atempts!O212-1)*10)))))</f>
        <v/>
      </c>
      <c r="P212" s="6" t="str">
        <f>IF($B212="","",(IF(Atempts!P212="","",((HLOOKUP(P$1,'Assist Tables'!$B$1:$AY$2,2,0))-((Atempts!P212-1)*10)))))</f>
        <v/>
      </c>
      <c r="Q212" s="6" t="str">
        <f>IF($B212="","",(IF(Atempts!Q212="","",((HLOOKUP(Q$1,'Assist Tables'!$B$1:$AY$2,2,0))-((Atempts!Q212-1)*10)))))</f>
        <v/>
      </c>
      <c r="R212" s="6" t="str">
        <f>IF($B212="","",(IF(Atempts!R212="","",((HLOOKUP(R$1,'Assist Tables'!$B$1:$AY$2,2,0))-((Atempts!R212-1)*10)))))</f>
        <v/>
      </c>
      <c r="S212" s="6" t="str">
        <f>IF($B212="","",(IF(Atempts!S212="","",((HLOOKUP(S$1,'Assist Tables'!$B$1:$AY$2,2,0))-((Atempts!S212-1)*10)))))</f>
        <v/>
      </c>
      <c r="T212" s="6" t="str">
        <f>IF($B212="","",(IF(Atempts!T212="","",((HLOOKUP(T$1,'Assist Tables'!$B$1:$AY$2,2,0))-((Atempts!T212-1)*10)))))</f>
        <v/>
      </c>
      <c r="U212" s="6" t="str">
        <f>IF($B212="","",(IF(Atempts!U212="","",((HLOOKUP(U$1,'Assist Tables'!$B$1:$AY$2,2,0))-((Atempts!U212-1)*10)))))</f>
        <v/>
      </c>
      <c r="V212" s="6" t="str">
        <f>IF($B212="","",(IF(Atempts!V212="","",((HLOOKUP(V$1,'Assist Tables'!$B$1:$AY$2,2,0))-((Atempts!V212-1)*10)))))</f>
        <v/>
      </c>
      <c r="W212" s="6" t="str">
        <f>IF($B212="","",(IF(Atempts!W212="","",((HLOOKUP(W$1,'Assist Tables'!$B$1:$AY$2,2,0))-((Atempts!W212-1)*10)))))</f>
        <v/>
      </c>
      <c r="X212" s="6" t="str">
        <f>IF($B212="","",(IF(Atempts!X212="","",((HLOOKUP(X$1,'Assist Tables'!$B$1:$AY$2,2,0))-((Atempts!X212-1)*10)))))</f>
        <v/>
      </c>
      <c r="Y212" s="6" t="str">
        <f>IF($B212="","",(IF(Atempts!Y212="","",((HLOOKUP(Y$1,'Assist Tables'!$B$1:$AY$2,2,0))-((Atempts!Y212-1)*10)))))</f>
        <v/>
      </c>
      <c r="Z212" s="6" t="str">
        <f>IF($B212="","",(IF(Atempts!Z212="","",((HLOOKUP(Z$1,'Assist Tables'!$B$1:$AY$2,2,0))-((Atempts!Z212-1)*10)))))</f>
        <v/>
      </c>
      <c r="AA212" s="6" t="str">
        <f>IF($B212="","",(IF(Atempts!AA212="","",((HLOOKUP(AA$1,'Assist Tables'!$B$1:$AY$2,2,0))-((Atempts!AA212-1)*10)))))</f>
        <v/>
      </c>
      <c r="AB212" s="6" t="str">
        <f>IF($B212="","",(IF(Atempts!AB212="","",((HLOOKUP(AB$1,'Assist Tables'!$B$1:$AY$2,2,0))-((Atempts!AB212-1)*10)))))</f>
        <v/>
      </c>
      <c r="AC212" s="6" t="str">
        <f>IF($B212="","",(IF(Atempts!AC212="","",((HLOOKUP(AC$1,'Assist Tables'!$B$1:$AY$2,2,0))-((Atempts!AC212-1)*10)))))</f>
        <v/>
      </c>
      <c r="AD212" s="6" t="str">
        <f>IF($B212="","",(IF(Atempts!AD212="","",((HLOOKUP(AD$1,'Assist Tables'!$B$1:$AY$2,2,0))-((Atempts!AD212-1)*10)))))</f>
        <v/>
      </c>
      <c r="AE212" s="6" t="str">
        <f>IF($B212="","",(IF(Atempts!AE212="","",((HLOOKUP(AE$1,'Assist Tables'!$B$1:$AY$2,2,0))-((Atempts!AE212-1)*10)))))</f>
        <v/>
      </c>
      <c r="AF212" s="6" t="str">
        <f>IF($B212="","",(IF(Atempts!AF212="","",((HLOOKUP(AF$1,'Assist Tables'!$B$1:$AY$2,2,0))-((Atempts!AF212-1)*10)))))</f>
        <v/>
      </c>
      <c r="AG212" s="6" t="str">
        <f>IF($B212="","",(IF(Atempts!AG212="","",((HLOOKUP(AG$1,'Assist Tables'!$B$1:$AY$2,2,0))-((Atempts!AG212-1)*10)))))</f>
        <v/>
      </c>
      <c r="AH212" s="6" t="str">
        <f>IF($B212="","",(IF(Atempts!AH212="","",((HLOOKUP(AH$1,'Assist Tables'!$B$1:$AY$2,2,0))-((Atempts!AH212-1)*10)))))</f>
        <v/>
      </c>
      <c r="AI212" s="6" t="str">
        <f>IF($B212="","",(IF(Atempts!AI212="","",((HLOOKUP(AI$1,'Assist Tables'!$B$1:$AY$2,2,0))-((Atempts!AI212-1)*10)))))</f>
        <v/>
      </c>
      <c r="AJ212" s="6" t="str">
        <f>IF($B212="","",(IF(Atempts!AJ212="","",((HLOOKUP(AJ$1,'Assist Tables'!$B$1:$AY$2,2,0))-((Atempts!AJ212-1)*10)))))</f>
        <v/>
      </c>
      <c r="AK212" s="6" t="str">
        <f>IF($B212="","",(IF(Atempts!AK212="","",((HLOOKUP(AK$1,'Assist Tables'!$B$1:$AY$2,2,0))-((Atempts!AK212-1)*10)))))</f>
        <v/>
      </c>
      <c r="AL212" s="6" t="str">
        <f>IF($B212="","",(IF(Atempts!AL212="","",((HLOOKUP(AL$1,'Assist Tables'!$B$1:$AY$2,2,0))-((Atempts!AL212-1)*10)))))</f>
        <v/>
      </c>
      <c r="AM212" s="6" t="str">
        <f>IF($B212="","",(IF(Atempts!AM212="","",((HLOOKUP(AM$1,'Assist Tables'!$B$1:$AY$2,2,0))-((Atempts!AM212-1)*10)))))</f>
        <v/>
      </c>
      <c r="AN212" s="6" t="str">
        <f>IF($B212="","",(IF(Atempts!AN212="","",((HLOOKUP(AN$1,'Assist Tables'!$B$1:$AY$2,2,0))-((Atempts!AN212-1)*10)))))</f>
        <v/>
      </c>
      <c r="AO212" s="6" t="str">
        <f>IF($B212="","",(IF(Atempts!AO212="","",((HLOOKUP(AO$1,'Assist Tables'!$B$1:$AY$2,2,0))-((Atempts!AO212-1)*10)))))</f>
        <v/>
      </c>
      <c r="AP212" s="6" t="str">
        <f>IF($B212="","",(IF(Atempts!AP212="","",((HLOOKUP(AP$1,'Assist Tables'!$B$1:$AY$2,2,0))-((Atempts!AP212-1)*10)))))</f>
        <v/>
      </c>
      <c r="AQ212" s="6" t="str">
        <f>IF($B212="","",(IF(Atempts!AQ212="","",((HLOOKUP(AQ$1,'Assist Tables'!$B$1:$AY$2,2,0))-((Atempts!AQ212-1)*10)))))</f>
        <v/>
      </c>
      <c r="AR212" s="6" t="str">
        <f>IF($B212="","",(IF(Atempts!AR212="","",((HLOOKUP(AR$1,'Assist Tables'!$B$1:$AY$2,2,0))-((Atempts!AR212-1)*10)))))</f>
        <v/>
      </c>
      <c r="AS212" s="6" t="str">
        <f>IF($B212="","",(IF(Atempts!AS212="","",((HLOOKUP(AS$1,'Assist Tables'!$B$1:$AY$2,2,0))-((Atempts!AS212-1)*10)))))</f>
        <v/>
      </c>
      <c r="AT212" s="6" t="str">
        <f>IF($B212="","",(IF(Atempts!AT212="","",((HLOOKUP(AT$1,'Assist Tables'!$B$1:$AY$2,2,0))-((Atempts!AT212-1)*10)))))</f>
        <v/>
      </c>
      <c r="AU212" s="6" t="str">
        <f>IF($B212="","",(IF(Atempts!AU212="","",((HLOOKUP(AU$1,'Assist Tables'!$B$1:$AY$2,2,0))-((Atempts!AU212-1)*10)))))</f>
        <v/>
      </c>
      <c r="AV212" s="6" t="str">
        <f>IF($B212="","",(IF(Atempts!AV212="","",((HLOOKUP(AV$1,'Assist Tables'!$B$1:$AY$2,2,0))-((Atempts!AV212-1)*10)))))</f>
        <v/>
      </c>
      <c r="AW212" s="6" t="str">
        <f>IF($B212="","",(IF(Atempts!AW212="","",((HLOOKUP(AW$1,'Assist Tables'!$B$1:$AY$2,2,0))-((Atempts!AW212-1)*10)))))</f>
        <v/>
      </c>
      <c r="AX212" s="6" t="str">
        <f>IF($B212="","",(IF(Atempts!AX212="","",((HLOOKUP(AX$1,'Assist Tables'!$B$1:$AY$2,2,0))-((Atempts!AX212-1)*10)))))</f>
        <v/>
      </c>
      <c r="AY212" s="6" t="str">
        <f>IF($B212="","",(IF(Atempts!AY212="","",((HLOOKUP(AY$1,'Assist Tables'!$B$1:$AY$2,2,0))-((Atempts!AY212-1)*10)))))</f>
        <v/>
      </c>
      <c r="AZ212" s="6" t="str">
        <f>IF($B212="","",(IF(Atempts!AZ212="","",((HLOOKUP(AZ$1,'Assist Tables'!$B$1:$AY$2,2,0))-((Atempts!AZ212-1)*10)))))</f>
        <v/>
      </c>
      <c r="BA212" s="2"/>
    </row>
    <row r="213" spans="1:53" ht="14.25" customHeight="1" x14ac:dyDescent="0.25">
      <c r="A213" s="19" t="str">
        <f>IF(Competitors!A213="","",Competitors!A213)</f>
        <v/>
      </c>
      <c r="B213" s="25" t="str">
        <f>IF(Competitors!B213=0,"",Competitors!B213)</f>
        <v/>
      </c>
      <c r="C213" s="6" t="str">
        <f>IF($B213="","",(IF(Atempts!C213="","",((HLOOKUP(C$1,'Assist Tables'!$B$1:$AY$2,2,0))-((Atempts!C213-1)*10)))))</f>
        <v/>
      </c>
      <c r="D213" s="6" t="str">
        <f>IF($B213="","",(IF(Atempts!D213="","",((HLOOKUP(D$1,'Assist Tables'!$B$1:$AY$2,2,0))-((Atempts!D213-1)*10)))))</f>
        <v/>
      </c>
      <c r="E213" s="6" t="str">
        <f>IF($B213="","",(IF(Atempts!E213="","",((HLOOKUP(E$1,'Assist Tables'!$B$1:$AY$2,2,0))-((Atempts!E213-1)*10)))))</f>
        <v/>
      </c>
      <c r="F213" s="6" t="str">
        <f>IF($B213="","",(IF(Atempts!F213="","",((HLOOKUP(F$1,'Assist Tables'!$B$1:$AY$2,2,0))-((Atempts!F213-1)*10)))))</f>
        <v/>
      </c>
      <c r="G213" s="6" t="str">
        <f>IF($B213="","",(IF(Atempts!G213="","",((HLOOKUP(G$1,'Assist Tables'!$B$1:$AY$2,2,0))-((Atempts!G213-1)*10)))))</f>
        <v/>
      </c>
      <c r="H213" s="6" t="str">
        <f>IF($B213="","",(IF(Atempts!H213="","",((HLOOKUP(H$1,'Assist Tables'!$B$1:$AY$2,2,0))-((Atempts!H213-1)*10)))))</f>
        <v/>
      </c>
      <c r="I213" s="6" t="str">
        <f>IF($B213="","",(IF(Atempts!I213="","",((HLOOKUP(I$1,'Assist Tables'!$B$1:$AY$2,2,0))-((Atempts!I213-1)*10)))))</f>
        <v/>
      </c>
      <c r="J213" s="6" t="str">
        <f>IF($B213="","",(IF(Atempts!J213="","",((HLOOKUP(J$1,'Assist Tables'!$B$1:$AY$2,2,0))-((Atempts!J213-1)*10)))))</f>
        <v/>
      </c>
      <c r="K213" s="6" t="str">
        <f>IF($B213="","",(IF(Atempts!K213="","",((HLOOKUP(K$1,'Assist Tables'!$B$1:$AY$2,2,0))-((Atempts!K213-1)*10)))))</f>
        <v/>
      </c>
      <c r="L213" s="6" t="str">
        <f>IF($B213="","",(IF(Atempts!L213="","",((HLOOKUP(L$1,'Assist Tables'!$B$1:$AY$2,2,0))-((Atempts!L213-1)*10)))))</f>
        <v/>
      </c>
      <c r="M213" s="6" t="str">
        <f>IF($B213="","",(IF(Atempts!M213="","",((HLOOKUP(M$1,'Assist Tables'!$B$1:$AY$2,2,0))-((Atempts!M213-1)*10)))))</f>
        <v/>
      </c>
      <c r="N213" s="6" t="str">
        <f>IF($B213="","",(IF(Atempts!N213="","",((HLOOKUP(N$1,'Assist Tables'!$B$1:$AY$2,2,0))-((Atempts!N213-1)*10)))))</f>
        <v/>
      </c>
      <c r="O213" s="6" t="str">
        <f>IF($B213="","",(IF(Atempts!O213="","",((HLOOKUP(O$1,'Assist Tables'!$B$1:$AY$2,2,0))-((Atempts!O213-1)*10)))))</f>
        <v/>
      </c>
      <c r="P213" s="6" t="str">
        <f>IF($B213="","",(IF(Atempts!P213="","",((HLOOKUP(P$1,'Assist Tables'!$B$1:$AY$2,2,0))-((Atempts!P213-1)*10)))))</f>
        <v/>
      </c>
      <c r="Q213" s="6" t="str">
        <f>IF($B213="","",(IF(Atempts!Q213="","",((HLOOKUP(Q$1,'Assist Tables'!$B$1:$AY$2,2,0))-((Atempts!Q213-1)*10)))))</f>
        <v/>
      </c>
      <c r="R213" s="6" t="str">
        <f>IF($B213="","",(IF(Atempts!R213="","",((HLOOKUP(R$1,'Assist Tables'!$B$1:$AY$2,2,0))-((Atempts!R213-1)*10)))))</f>
        <v/>
      </c>
      <c r="S213" s="6" t="str">
        <f>IF($B213="","",(IF(Atempts!S213="","",((HLOOKUP(S$1,'Assist Tables'!$B$1:$AY$2,2,0))-((Atempts!S213-1)*10)))))</f>
        <v/>
      </c>
      <c r="T213" s="6" t="str">
        <f>IF($B213="","",(IF(Atempts!T213="","",((HLOOKUP(T$1,'Assist Tables'!$B$1:$AY$2,2,0))-((Atempts!T213-1)*10)))))</f>
        <v/>
      </c>
      <c r="U213" s="6" t="str">
        <f>IF($B213="","",(IF(Atempts!U213="","",((HLOOKUP(U$1,'Assist Tables'!$B$1:$AY$2,2,0))-((Atempts!U213-1)*10)))))</f>
        <v/>
      </c>
      <c r="V213" s="6" t="str">
        <f>IF($B213="","",(IF(Atempts!V213="","",((HLOOKUP(V$1,'Assist Tables'!$B$1:$AY$2,2,0))-((Atempts!V213-1)*10)))))</f>
        <v/>
      </c>
      <c r="W213" s="6" t="str">
        <f>IF($B213="","",(IF(Atempts!W213="","",((HLOOKUP(W$1,'Assist Tables'!$B$1:$AY$2,2,0))-((Atempts!W213-1)*10)))))</f>
        <v/>
      </c>
      <c r="X213" s="6" t="str">
        <f>IF($B213="","",(IF(Atempts!X213="","",((HLOOKUP(X$1,'Assist Tables'!$B$1:$AY$2,2,0))-((Atempts!X213-1)*10)))))</f>
        <v/>
      </c>
      <c r="Y213" s="6" t="str">
        <f>IF($B213="","",(IF(Atempts!Y213="","",((HLOOKUP(Y$1,'Assist Tables'!$B$1:$AY$2,2,0))-((Atempts!Y213-1)*10)))))</f>
        <v/>
      </c>
      <c r="Z213" s="6" t="str">
        <f>IF($B213="","",(IF(Atempts!Z213="","",((HLOOKUP(Z$1,'Assist Tables'!$B$1:$AY$2,2,0))-((Atempts!Z213-1)*10)))))</f>
        <v/>
      </c>
      <c r="AA213" s="6" t="str">
        <f>IF($B213="","",(IF(Atempts!AA213="","",((HLOOKUP(AA$1,'Assist Tables'!$B$1:$AY$2,2,0))-((Atempts!AA213-1)*10)))))</f>
        <v/>
      </c>
      <c r="AB213" s="6" t="str">
        <f>IF($B213="","",(IF(Atempts!AB213="","",((HLOOKUP(AB$1,'Assist Tables'!$B$1:$AY$2,2,0))-((Atempts!AB213-1)*10)))))</f>
        <v/>
      </c>
      <c r="AC213" s="6" t="str">
        <f>IF($B213="","",(IF(Atempts!AC213="","",((HLOOKUP(AC$1,'Assist Tables'!$B$1:$AY$2,2,0))-((Atempts!AC213-1)*10)))))</f>
        <v/>
      </c>
      <c r="AD213" s="6" t="str">
        <f>IF($B213="","",(IF(Atempts!AD213="","",((HLOOKUP(AD$1,'Assist Tables'!$B$1:$AY$2,2,0))-((Atempts!AD213-1)*10)))))</f>
        <v/>
      </c>
      <c r="AE213" s="6" t="str">
        <f>IF($B213="","",(IF(Atempts!AE213="","",((HLOOKUP(AE$1,'Assist Tables'!$B$1:$AY$2,2,0))-((Atempts!AE213-1)*10)))))</f>
        <v/>
      </c>
      <c r="AF213" s="6" t="str">
        <f>IF($B213="","",(IF(Atempts!AF213="","",((HLOOKUP(AF$1,'Assist Tables'!$B$1:$AY$2,2,0))-((Atempts!AF213-1)*10)))))</f>
        <v/>
      </c>
      <c r="AG213" s="6" t="str">
        <f>IF($B213="","",(IF(Atempts!AG213="","",((HLOOKUP(AG$1,'Assist Tables'!$B$1:$AY$2,2,0))-((Atempts!AG213-1)*10)))))</f>
        <v/>
      </c>
      <c r="AH213" s="6" t="str">
        <f>IF($B213="","",(IF(Atempts!AH213="","",((HLOOKUP(AH$1,'Assist Tables'!$B$1:$AY$2,2,0))-((Atempts!AH213-1)*10)))))</f>
        <v/>
      </c>
      <c r="AI213" s="6" t="str">
        <f>IF($B213="","",(IF(Atempts!AI213="","",((HLOOKUP(AI$1,'Assist Tables'!$B$1:$AY$2,2,0))-((Atempts!AI213-1)*10)))))</f>
        <v/>
      </c>
      <c r="AJ213" s="6" t="str">
        <f>IF($B213="","",(IF(Atempts!AJ213="","",((HLOOKUP(AJ$1,'Assist Tables'!$B$1:$AY$2,2,0))-((Atempts!AJ213-1)*10)))))</f>
        <v/>
      </c>
      <c r="AK213" s="6" t="str">
        <f>IF($B213="","",(IF(Atempts!AK213="","",((HLOOKUP(AK$1,'Assist Tables'!$B$1:$AY$2,2,0))-((Atempts!AK213-1)*10)))))</f>
        <v/>
      </c>
      <c r="AL213" s="6" t="str">
        <f>IF($B213="","",(IF(Atempts!AL213="","",((HLOOKUP(AL$1,'Assist Tables'!$B$1:$AY$2,2,0))-((Atempts!AL213-1)*10)))))</f>
        <v/>
      </c>
      <c r="AM213" s="6" t="str">
        <f>IF($B213="","",(IF(Atempts!AM213="","",((HLOOKUP(AM$1,'Assist Tables'!$B$1:$AY$2,2,0))-((Atempts!AM213-1)*10)))))</f>
        <v/>
      </c>
      <c r="AN213" s="6" t="str">
        <f>IF($B213="","",(IF(Atempts!AN213="","",((HLOOKUP(AN$1,'Assist Tables'!$B$1:$AY$2,2,0))-((Atempts!AN213-1)*10)))))</f>
        <v/>
      </c>
      <c r="AO213" s="6" t="str">
        <f>IF($B213="","",(IF(Atempts!AO213="","",((HLOOKUP(AO$1,'Assist Tables'!$B$1:$AY$2,2,0))-((Atempts!AO213-1)*10)))))</f>
        <v/>
      </c>
      <c r="AP213" s="6" t="str">
        <f>IF($B213="","",(IF(Atempts!AP213="","",((HLOOKUP(AP$1,'Assist Tables'!$B$1:$AY$2,2,0))-((Atempts!AP213-1)*10)))))</f>
        <v/>
      </c>
      <c r="AQ213" s="6" t="str">
        <f>IF($B213="","",(IF(Atempts!AQ213="","",((HLOOKUP(AQ$1,'Assist Tables'!$B$1:$AY$2,2,0))-((Atempts!AQ213-1)*10)))))</f>
        <v/>
      </c>
      <c r="AR213" s="6" t="str">
        <f>IF($B213="","",(IF(Atempts!AR213="","",((HLOOKUP(AR$1,'Assist Tables'!$B$1:$AY$2,2,0))-((Atempts!AR213-1)*10)))))</f>
        <v/>
      </c>
      <c r="AS213" s="6" t="str">
        <f>IF($B213="","",(IF(Atempts!AS213="","",((HLOOKUP(AS$1,'Assist Tables'!$B$1:$AY$2,2,0))-((Atempts!AS213-1)*10)))))</f>
        <v/>
      </c>
      <c r="AT213" s="6" t="str">
        <f>IF($B213="","",(IF(Atempts!AT213="","",((HLOOKUP(AT$1,'Assist Tables'!$B$1:$AY$2,2,0))-((Atempts!AT213-1)*10)))))</f>
        <v/>
      </c>
      <c r="AU213" s="6" t="str">
        <f>IF($B213="","",(IF(Atempts!AU213="","",((HLOOKUP(AU$1,'Assist Tables'!$B$1:$AY$2,2,0))-((Atempts!AU213-1)*10)))))</f>
        <v/>
      </c>
      <c r="AV213" s="6" t="str">
        <f>IF($B213="","",(IF(Atempts!AV213="","",((HLOOKUP(AV$1,'Assist Tables'!$B$1:$AY$2,2,0))-((Atempts!AV213-1)*10)))))</f>
        <v/>
      </c>
      <c r="AW213" s="6" t="str">
        <f>IF($B213="","",(IF(Atempts!AW213="","",((HLOOKUP(AW$1,'Assist Tables'!$B$1:$AY$2,2,0))-((Atempts!AW213-1)*10)))))</f>
        <v/>
      </c>
      <c r="AX213" s="6" t="str">
        <f>IF($B213="","",(IF(Atempts!AX213="","",((HLOOKUP(AX$1,'Assist Tables'!$B$1:$AY$2,2,0))-((Atempts!AX213-1)*10)))))</f>
        <v/>
      </c>
      <c r="AY213" s="6" t="str">
        <f>IF($B213="","",(IF(Atempts!AY213="","",((HLOOKUP(AY$1,'Assist Tables'!$B$1:$AY$2,2,0))-((Atempts!AY213-1)*10)))))</f>
        <v/>
      </c>
      <c r="AZ213" s="6" t="str">
        <f>IF($B213="","",(IF(Atempts!AZ213="","",((HLOOKUP(AZ$1,'Assist Tables'!$B$1:$AY$2,2,0))-((Atempts!AZ213-1)*10)))))</f>
        <v/>
      </c>
      <c r="BA213" s="2"/>
    </row>
    <row r="214" spans="1:53" ht="14.25" customHeight="1" x14ac:dyDescent="0.25">
      <c r="A214" s="19" t="str">
        <f>IF(Competitors!A214="","",Competitors!A214)</f>
        <v/>
      </c>
      <c r="B214" s="25" t="str">
        <f>IF(Competitors!B214=0,"",Competitors!B214)</f>
        <v/>
      </c>
      <c r="C214" s="6" t="str">
        <f>IF($B214="","",(IF(Atempts!C214="","",((HLOOKUP(C$1,'Assist Tables'!$B$1:$AY$2,2,0))-((Atempts!C214-1)*10)))))</f>
        <v/>
      </c>
      <c r="D214" s="6" t="str">
        <f>IF($B214="","",(IF(Atempts!D214="","",((HLOOKUP(D$1,'Assist Tables'!$B$1:$AY$2,2,0))-((Atempts!D214-1)*10)))))</f>
        <v/>
      </c>
      <c r="E214" s="6" t="str">
        <f>IF($B214="","",(IF(Atempts!E214="","",((HLOOKUP(E$1,'Assist Tables'!$B$1:$AY$2,2,0))-((Atempts!E214-1)*10)))))</f>
        <v/>
      </c>
      <c r="F214" s="6" t="str">
        <f>IF($B214="","",(IF(Atempts!F214="","",((HLOOKUP(F$1,'Assist Tables'!$B$1:$AY$2,2,0))-((Atempts!F214-1)*10)))))</f>
        <v/>
      </c>
      <c r="G214" s="6" t="str">
        <f>IF($B214="","",(IF(Atempts!G214="","",((HLOOKUP(G$1,'Assist Tables'!$B$1:$AY$2,2,0))-((Atempts!G214-1)*10)))))</f>
        <v/>
      </c>
      <c r="H214" s="6" t="str">
        <f>IF($B214="","",(IF(Atempts!H214="","",((HLOOKUP(H$1,'Assist Tables'!$B$1:$AY$2,2,0))-((Atempts!H214-1)*10)))))</f>
        <v/>
      </c>
      <c r="I214" s="6" t="str">
        <f>IF($B214="","",(IF(Atempts!I214="","",((HLOOKUP(I$1,'Assist Tables'!$B$1:$AY$2,2,0))-((Atempts!I214-1)*10)))))</f>
        <v/>
      </c>
      <c r="J214" s="6" t="str">
        <f>IF($B214="","",(IF(Atempts!J214="","",((HLOOKUP(J$1,'Assist Tables'!$B$1:$AY$2,2,0))-((Atempts!J214-1)*10)))))</f>
        <v/>
      </c>
      <c r="K214" s="6" t="str">
        <f>IF($B214="","",(IF(Atempts!K214="","",((HLOOKUP(K$1,'Assist Tables'!$B$1:$AY$2,2,0))-((Atempts!K214-1)*10)))))</f>
        <v/>
      </c>
      <c r="L214" s="6" t="str">
        <f>IF($B214="","",(IF(Atempts!L214="","",((HLOOKUP(L$1,'Assist Tables'!$B$1:$AY$2,2,0))-((Atempts!L214-1)*10)))))</f>
        <v/>
      </c>
      <c r="M214" s="6" t="str">
        <f>IF($B214="","",(IF(Atempts!M214="","",((HLOOKUP(M$1,'Assist Tables'!$B$1:$AY$2,2,0))-((Atempts!M214-1)*10)))))</f>
        <v/>
      </c>
      <c r="N214" s="6" t="str">
        <f>IF($B214="","",(IF(Atempts!N214="","",((HLOOKUP(N$1,'Assist Tables'!$B$1:$AY$2,2,0))-((Atempts!N214-1)*10)))))</f>
        <v/>
      </c>
      <c r="O214" s="6" t="str">
        <f>IF($B214="","",(IF(Atempts!O214="","",((HLOOKUP(O$1,'Assist Tables'!$B$1:$AY$2,2,0))-((Atempts!O214-1)*10)))))</f>
        <v/>
      </c>
      <c r="P214" s="6" t="str">
        <f>IF($B214="","",(IF(Atempts!P214="","",((HLOOKUP(P$1,'Assist Tables'!$B$1:$AY$2,2,0))-((Atempts!P214-1)*10)))))</f>
        <v/>
      </c>
      <c r="Q214" s="6" t="str">
        <f>IF($B214="","",(IF(Atempts!Q214="","",((HLOOKUP(Q$1,'Assist Tables'!$B$1:$AY$2,2,0))-((Atempts!Q214-1)*10)))))</f>
        <v/>
      </c>
      <c r="R214" s="6" t="str">
        <f>IF($B214="","",(IF(Atempts!R214="","",((HLOOKUP(R$1,'Assist Tables'!$B$1:$AY$2,2,0))-((Atempts!R214-1)*10)))))</f>
        <v/>
      </c>
      <c r="S214" s="6" t="str">
        <f>IF($B214="","",(IF(Atempts!S214="","",((HLOOKUP(S$1,'Assist Tables'!$B$1:$AY$2,2,0))-((Atempts!S214-1)*10)))))</f>
        <v/>
      </c>
      <c r="T214" s="6" t="str">
        <f>IF($B214="","",(IF(Atempts!T214="","",((HLOOKUP(T$1,'Assist Tables'!$B$1:$AY$2,2,0))-((Atempts!T214-1)*10)))))</f>
        <v/>
      </c>
      <c r="U214" s="6" t="str">
        <f>IF($B214="","",(IF(Atempts!U214="","",((HLOOKUP(U$1,'Assist Tables'!$B$1:$AY$2,2,0))-((Atempts!U214-1)*10)))))</f>
        <v/>
      </c>
      <c r="V214" s="6" t="str">
        <f>IF($B214="","",(IF(Atempts!V214="","",((HLOOKUP(V$1,'Assist Tables'!$B$1:$AY$2,2,0))-((Atempts!V214-1)*10)))))</f>
        <v/>
      </c>
      <c r="W214" s="6" t="str">
        <f>IF($B214="","",(IF(Atempts!W214="","",((HLOOKUP(W$1,'Assist Tables'!$B$1:$AY$2,2,0))-((Atempts!W214-1)*10)))))</f>
        <v/>
      </c>
      <c r="X214" s="6" t="str">
        <f>IF($B214="","",(IF(Atempts!X214="","",((HLOOKUP(X$1,'Assist Tables'!$B$1:$AY$2,2,0))-((Atempts!X214-1)*10)))))</f>
        <v/>
      </c>
      <c r="Y214" s="6" t="str">
        <f>IF($B214="","",(IF(Atempts!Y214="","",((HLOOKUP(Y$1,'Assist Tables'!$B$1:$AY$2,2,0))-((Atempts!Y214-1)*10)))))</f>
        <v/>
      </c>
      <c r="Z214" s="6" t="str">
        <f>IF($B214="","",(IF(Atempts!Z214="","",((HLOOKUP(Z$1,'Assist Tables'!$B$1:$AY$2,2,0))-((Atempts!Z214-1)*10)))))</f>
        <v/>
      </c>
      <c r="AA214" s="6" t="str">
        <f>IF($B214="","",(IF(Atempts!AA214="","",((HLOOKUP(AA$1,'Assist Tables'!$B$1:$AY$2,2,0))-((Atempts!AA214-1)*10)))))</f>
        <v/>
      </c>
      <c r="AB214" s="6" t="str">
        <f>IF($B214="","",(IF(Atempts!AB214="","",((HLOOKUP(AB$1,'Assist Tables'!$B$1:$AY$2,2,0))-((Atempts!AB214-1)*10)))))</f>
        <v/>
      </c>
      <c r="AC214" s="6" t="str">
        <f>IF($B214="","",(IF(Atempts!AC214="","",((HLOOKUP(AC$1,'Assist Tables'!$B$1:$AY$2,2,0))-((Atempts!AC214-1)*10)))))</f>
        <v/>
      </c>
      <c r="AD214" s="6" t="str">
        <f>IF($B214="","",(IF(Atempts!AD214="","",((HLOOKUP(AD$1,'Assist Tables'!$B$1:$AY$2,2,0))-((Atempts!AD214-1)*10)))))</f>
        <v/>
      </c>
      <c r="AE214" s="6" t="str">
        <f>IF($B214="","",(IF(Atempts!AE214="","",((HLOOKUP(AE$1,'Assist Tables'!$B$1:$AY$2,2,0))-((Atempts!AE214-1)*10)))))</f>
        <v/>
      </c>
      <c r="AF214" s="6" t="str">
        <f>IF($B214="","",(IF(Atempts!AF214="","",((HLOOKUP(AF$1,'Assist Tables'!$B$1:$AY$2,2,0))-((Atempts!AF214-1)*10)))))</f>
        <v/>
      </c>
      <c r="AG214" s="6" t="str">
        <f>IF($B214="","",(IF(Atempts!AG214="","",((HLOOKUP(AG$1,'Assist Tables'!$B$1:$AY$2,2,0))-((Atempts!AG214-1)*10)))))</f>
        <v/>
      </c>
      <c r="AH214" s="6" t="str">
        <f>IF($B214="","",(IF(Atempts!AH214="","",((HLOOKUP(AH$1,'Assist Tables'!$B$1:$AY$2,2,0))-((Atempts!AH214-1)*10)))))</f>
        <v/>
      </c>
      <c r="AI214" s="6" t="str">
        <f>IF($B214="","",(IF(Atempts!AI214="","",((HLOOKUP(AI$1,'Assist Tables'!$B$1:$AY$2,2,0))-((Atempts!AI214-1)*10)))))</f>
        <v/>
      </c>
      <c r="AJ214" s="6" t="str">
        <f>IF($B214="","",(IF(Atempts!AJ214="","",((HLOOKUP(AJ$1,'Assist Tables'!$B$1:$AY$2,2,0))-((Atempts!AJ214-1)*10)))))</f>
        <v/>
      </c>
      <c r="AK214" s="6" t="str">
        <f>IF($B214="","",(IF(Atempts!AK214="","",((HLOOKUP(AK$1,'Assist Tables'!$B$1:$AY$2,2,0))-((Atempts!AK214-1)*10)))))</f>
        <v/>
      </c>
      <c r="AL214" s="6" t="str">
        <f>IF($B214="","",(IF(Atempts!AL214="","",((HLOOKUP(AL$1,'Assist Tables'!$B$1:$AY$2,2,0))-((Atempts!AL214-1)*10)))))</f>
        <v/>
      </c>
      <c r="AM214" s="6" t="str">
        <f>IF($B214="","",(IF(Atempts!AM214="","",((HLOOKUP(AM$1,'Assist Tables'!$B$1:$AY$2,2,0))-((Atempts!AM214-1)*10)))))</f>
        <v/>
      </c>
      <c r="AN214" s="6" t="str">
        <f>IF($B214="","",(IF(Atempts!AN214="","",((HLOOKUP(AN$1,'Assist Tables'!$B$1:$AY$2,2,0))-((Atempts!AN214-1)*10)))))</f>
        <v/>
      </c>
      <c r="AO214" s="6" t="str">
        <f>IF($B214="","",(IF(Atempts!AO214="","",((HLOOKUP(AO$1,'Assist Tables'!$B$1:$AY$2,2,0))-((Atempts!AO214-1)*10)))))</f>
        <v/>
      </c>
      <c r="AP214" s="6" t="str">
        <f>IF($B214="","",(IF(Atempts!AP214="","",((HLOOKUP(AP$1,'Assist Tables'!$B$1:$AY$2,2,0))-((Atempts!AP214-1)*10)))))</f>
        <v/>
      </c>
      <c r="AQ214" s="6" t="str">
        <f>IF($B214="","",(IF(Atempts!AQ214="","",((HLOOKUP(AQ$1,'Assist Tables'!$B$1:$AY$2,2,0))-((Atempts!AQ214-1)*10)))))</f>
        <v/>
      </c>
      <c r="AR214" s="6" t="str">
        <f>IF($B214="","",(IF(Atempts!AR214="","",((HLOOKUP(AR$1,'Assist Tables'!$B$1:$AY$2,2,0))-((Atempts!AR214-1)*10)))))</f>
        <v/>
      </c>
      <c r="AS214" s="6" t="str">
        <f>IF($B214="","",(IF(Atempts!AS214="","",((HLOOKUP(AS$1,'Assist Tables'!$B$1:$AY$2,2,0))-((Atempts!AS214-1)*10)))))</f>
        <v/>
      </c>
      <c r="AT214" s="6" t="str">
        <f>IF($B214="","",(IF(Atempts!AT214="","",((HLOOKUP(AT$1,'Assist Tables'!$B$1:$AY$2,2,0))-((Atempts!AT214-1)*10)))))</f>
        <v/>
      </c>
      <c r="AU214" s="6" t="str">
        <f>IF($B214="","",(IF(Atempts!AU214="","",((HLOOKUP(AU$1,'Assist Tables'!$B$1:$AY$2,2,0))-((Atempts!AU214-1)*10)))))</f>
        <v/>
      </c>
      <c r="AV214" s="6" t="str">
        <f>IF($B214="","",(IF(Atempts!AV214="","",((HLOOKUP(AV$1,'Assist Tables'!$B$1:$AY$2,2,0))-((Atempts!AV214-1)*10)))))</f>
        <v/>
      </c>
      <c r="AW214" s="6" t="str">
        <f>IF($B214="","",(IF(Atempts!AW214="","",((HLOOKUP(AW$1,'Assist Tables'!$B$1:$AY$2,2,0))-((Atempts!AW214-1)*10)))))</f>
        <v/>
      </c>
      <c r="AX214" s="6" t="str">
        <f>IF($B214="","",(IF(Atempts!AX214="","",((HLOOKUP(AX$1,'Assist Tables'!$B$1:$AY$2,2,0))-((Atempts!AX214-1)*10)))))</f>
        <v/>
      </c>
      <c r="AY214" s="6" t="str">
        <f>IF($B214="","",(IF(Atempts!AY214="","",((HLOOKUP(AY$1,'Assist Tables'!$B$1:$AY$2,2,0))-((Atempts!AY214-1)*10)))))</f>
        <v/>
      </c>
      <c r="AZ214" s="6" t="str">
        <f>IF($B214="","",(IF(Atempts!AZ214="","",((HLOOKUP(AZ$1,'Assist Tables'!$B$1:$AY$2,2,0))-((Atempts!AZ214-1)*10)))))</f>
        <v/>
      </c>
      <c r="BA214" s="2"/>
    </row>
    <row r="215" spans="1:53" ht="14.25" customHeight="1" x14ac:dyDescent="0.25">
      <c r="A215" s="19" t="str">
        <f>IF(Competitors!A215="","",Competitors!A215)</f>
        <v/>
      </c>
      <c r="B215" s="25" t="str">
        <f>IF(Competitors!B215=0,"",Competitors!B215)</f>
        <v/>
      </c>
      <c r="C215" s="6" t="str">
        <f>IF($B215="","",(IF(Atempts!C215="","",((HLOOKUP(C$1,'Assist Tables'!$B$1:$AY$2,2,0))-((Atempts!C215-1)*10)))))</f>
        <v/>
      </c>
      <c r="D215" s="6" t="str">
        <f>IF($B215="","",(IF(Atempts!D215="","",((HLOOKUP(D$1,'Assist Tables'!$B$1:$AY$2,2,0))-((Atempts!D215-1)*10)))))</f>
        <v/>
      </c>
      <c r="E215" s="6" t="str">
        <f>IF($B215="","",(IF(Atempts!E215="","",((HLOOKUP(E$1,'Assist Tables'!$B$1:$AY$2,2,0))-((Atempts!E215-1)*10)))))</f>
        <v/>
      </c>
      <c r="F215" s="6" t="str">
        <f>IF($B215="","",(IF(Atempts!F215="","",((HLOOKUP(F$1,'Assist Tables'!$B$1:$AY$2,2,0))-((Atempts!F215-1)*10)))))</f>
        <v/>
      </c>
      <c r="G215" s="6" t="str">
        <f>IF($B215="","",(IF(Atempts!G215="","",((HLOOKUP(G$1,'Assist Tables'!$B$1:$AY$2,2,0))-((Atempts!G215-1)*10)))))</f>
        <v/>
      </c>
      <c r="H215" s="6" t="str">
        <f>IF($B215="","",(IF(Atempts!H215="","",((HLOOKUP(H$1,'Assist Tables'!$B$1:$AY$2,2,0))-((Atempts!H215-1)*10)))))</f>
        <v/>
      </c>
      <c r="I215" s="6" t="str">
        <f>IF($B215="","",(IF(Atempts!I215="","",((HLOOKUP(I$1,'Assist Tables'!$B$1:$AY$2,2,0))-((Atempts!I215-1)*10)))))</f>
        <v/>
      </c>
      <c r="J215" s="6" t="str">
        <f>IF($B215="","",(IF(Atempts!J215="","",((HLOOKUP(J$1,'Assist Tables'!$B$1:$AY$2,2,0))-((Atempts!J215-1)*10)))))</f>
        <v/>
      </c>
      <c r="K215" s="6" t="str">
        <f>IF($B215="","",(IF(Atempts!K215="","",((HLOOKUP(K$1,'Assist Tables'!$B$1:$AY$2,2,0))-((Atempts!K215-1)*10)))))</f>
        <v/>
      </c>
      <c r="L215" s="6" t="str">
        <f>IF($B215="","",(IF(Atempts!L215="","",((HLOOKUP(L$1,'Assist Tables'!$B$1:$AY$2,2,0))-((Atempts!L215-1)*10)))))</f>
        <v/>
      </c>
      <c r="M215" s="6" t="str">
        <f>IF($B215="","",(IF(Atempts!M215="","",((HLOOKUP(M$1,'Assist Tables'!$B$1:$AY$2,2,0))-((Atempts!M215-1)*10)))))</f>
        <v/>
      </c>
      <c r="N215" s="6" t="str">
        <f>IF($B215="","",(IF(Atempts!N215="","",((HLOOKUP(N$1,'Assist Tables'!$B$1:$AY$2,2,0))-((Atempts!N215-1)*10)))))</f>
        <v/>
      </c>
      <c r="O215" s="6" t="str">
        <f>IF($B215="","",(IF(Atempts!O215="","",((HLOOKUP(O$1,'Assist Tables'!$B$1:$AY$2,2,0))-((Atempts!O215-1)*10)))))</f>
        <v/>
      </c>
      <c r="P215" s="6" t="str">
        <f>IF($B215="","",(IF(Atempts!P215="","",((HLOOKUP(P$1,'Assist Tables'!$B$1:$AY$2,2,0))-((Atempts!P215-1)*10)))))</f>
        <v/>
      </c>
      <c r="Q215" s="6" t="str">
        <f>IF($B215="","",(IF(Atempts!Q215="","",((HLOOKUP(Q$1,'Assist Tables'!$B$1:$AY$2,2,0))-((Atempts!Q215-1)*10)))))</f>
        <v/>
      </c>
      <c r="R215" s="6" t="str">
        <f>IF($B215="","",(IF(Atempts!R215="","",((HLOOKUP(R$1,'Assist Tables'!$B$1:$AY$2,2,0))-((Atempts!R215-1)*10)))))</f>
        <v/>
      </c>
      <c r="S215" s="6" t="str">
        <f>IF($B215="","",(IF(Atempts!S215="","",((HLOOKUP(S$1,'Assist Tables'!$B$1:$AY$2,2,0))-((Atempts!S215-1)*10)))))</f>
        <v/>
      </c>
      <c r="T215" s="6" t="str">
        <f>IF($B215="","",(IF(Atempts!T215="","",((HLOOKUP(T$1,'Assist Tables'!$B$1:$AY$2,2,0))-((Atempts!T215-1)*10)))))</f>
        <v/>
      </c>
      <c r="U215" s="6" t="str">
        <f>IF($B215="","",(IF(Atempts!U215="","",((HLOOKUP(U$1,'Assist Tables'!$B$1:$AY$2,2,0))-((Atempts!U215-1)*10)))))</f>
        <v/>
      </c>
      <c r="V215" s="6" t="str">
        <f>IF($B215="","",(IF(Atempts!V215="","",((HLOOKUP(V$1,'Assist Tables'!$B$1:$AY$2,2,0))-((Atempts!V215-1)*10)))))</f>
        <v/>
      </c>
      <c r="W215" s="6" t="str">
        <f>IF($B215="","",(IF(Atempts!W215="","",((HLOOKUP(W$1,'Assist Tables'!$B$1:$AY$2,2,0))-((Atempts!W215-1)*10)))))</f>
        <v/>
      </c>
      <c r="X215" s="6" t="str">
        <f>IF($B215="","",(IF(Atempts!X215="","",((HLOOKUP(X$1,'Assist Tables'!$B$1:$AY$2,2,0))-((Atempts!X215-1)*10)))))</f>
        <v/>
      </c>
      <c r="Y215" s="6" t="str">
        <f>IF($B215="","",(IF(Atempts!Y215="","",((HLOOKUP(Y$1,'Assist Tables'!$B$1:$AY$2,2,0))-((Atempts!Y215-1)*10)))))</f>
        <v/>
      </c>
      <c r="Z215" s="6" t="str">
        <f>IF($B215="","",(IF(Atempts!Z215="","",((HLOOKUP(Z$1,'Assist Tables'!$B$1:$AY$2,2,0))-((Atempts!Z215-1)*10)))))</f>
        <v/>
      </c>
      <c r="AA215" s="6" t="str">
        <f>IF($B215="","",(IF(Atempts!AA215="","",((HLOOKUP(AA$1,'Assist Tables'!$B$1:$AY$2,2,0))-((Atempts!AA215-1)*10)))))</f>
        <v/>
      </c>
      <c r="AB215" s="6" t="str">
        <f>IF($B215="","",(IF(Atempts!AB215="","",((HLOOKUP(AB$1,'Assist Tables'!$B$1:$AY$2,2,0))-((Atempts!AB215-1)*10)))))</f>
        <v/>
      </c>
      <c r="AC215" s="6" t="str">
        <f>IF($B215="","",(IF(Atempts!AC215="","",((HLOOKUP(AC$1,'Assist Tables'!$B$1:$AY$2,2,0))-((Atempts!AC215-1)*10)))))</f>
        <v/>
      </c>
      <c r="AD215" s="6" t="str">
        <f>IF($B215="","",(IF(Atempts!AD215="","",((HLOOKUP(AD$1,'Assist Tables'!$B$1:$AY$2,2,0))-((Atempts!AD215-1)*10)))))</f>
        <v/>
      </c>
      <c r="AE215" s="6" t="str">
        <f>IF($B215="","",(IF(Atempts!AE215="","",((HLOOKUP(AE$1,'Assist Tables'!$B$1:$AY$2,2,0))-((Atempts!AE215-1)*10)))))</f>
        <v/>
      </c>
      <c r="AF215" s="6" t="str">
        <f>IF($B215="","",(IF(Atempts!AF215="","",((HLOOKUP(AF$1,'Assist Tables'!$B$1:$AY$2,2,0))-((Atempts!AF215-1)*10)))))</f>
        <v/>
      </c>
      <c r="AG215" s="6" t="str">
        <f>IF($B215="","",(IF(Atempts!AG215="","",((HLOOKUP(AG$1,'Assist Tables'!$B$1:$AY$2,2,0))-((Atempts!AG215-1)*10)))))</f>
        <v/>
      </c>
      <c r="AH215" s="6" t="str">
        <f>IF($B215="","",(IF(Atempts!AH215="","",((HLOOKUP(AH$1,'Assist Tables'!$B$1:$AY$2,2,0))-((Atempts!AH215-1)*10)))))</f>
        <v/>
      </c>
      <c r="AI215" s="6" t="str">
        <f>IF($B215="","",(IF(Atempts!AI215="","",((HLOOKUP(AI$1,'Assist Tables'!$B$1:$AY$2,2,0))-((Atempts!AI215-1)*10)))))</f>
        <v/>
      </c>
      <c r="AJ215" s="6" t="str">
        <f>IF($B215="","",(IF(Atempts!AJ215="","",((HLOOKUP(AJ$1,'Assist Tables'!$B$1:$AY$2,2,0))-((Atempts!AJ215-1)*10)))))</f>
        <v/>
      </c>
      <c r="AK215" s="6" t="str">
        <f>IF($B215="","",(IF(Atempts!AK215="","",((HLOOKUP(AK$1,'Assist Tables'!$B$1:$AY$2,2,0))-((Atempts!AK215-1)*10)))))</f>
        <v/>
      </c>
      <c r="AL215" s="6" t="str">
        <f>IF($B215="","",(IF(Atempts!AL215="","",((HLOOKUP(AL$1,'Assist Tables'!$B$1:$AY$2,2,0))-((Atempts!AL215-1)*10)))))</f>
        <v/>
      </c>
      <c r="AM215" s="6" t="str">
        <f>IF($B215="","",(IF(Atempts!AM215="","",((HLOOKUP(AM$1,'Assist Tables'!$B$1:$AY$2,2,0))-((Atempts!AM215-1)*10)))))</f>
        <v/>
      </c>
      <c r="AN215" s="6" t="str">
        <f>IF($B215="","",(IF(Atempts!AN215="","",((HLOOKUP(AN$1,'Assist Tables'!$B$1:$AY$2,2,0))-((Atempts!AN215-1)*10)))))</f>
        <v/>
      </c>
      <c r="AO215" s="6" t="str">
        <f>IF($B215="","",(IF(Atempts!AO215="","",((HLOOKUP(AO$1,'Assist Tables'!$B$1:$AY$2,2,0))-((Atempts!AO215-1)*10)))))</f>
        <v/>
      </c>
      <c r="AP215" s="6" t="str">
        <f>IF($B215="","",(IF(Atempts!AP215="","",((HLOOKUP(AP$1,'Assist Tables'!$B$1:$AY$2,2,0))-((Atempts!AP215-1)*10)))))</f>
        <v/>
      </c>
      <c r="AQ215" s="6" t="str">
        <f>IF($B215="","",(IF(Atempts!AQ215="","",((HLOOKUP(AQ$1,'Assist Tables'!$B$1:$AY$2,2,0))-((Atempts!AQ215-1)*10)))))</f>
        <v/>
      </c>
      <c r="AR215" s="6" t="str">
        <f>IF($B215="","",(IF(Atempts!AR215="","",((HLOOKUP(AR$1,'Assist Tables'!$B$1:$AY$2,2,0))-((Atempts!AR215-1)*10)))))</f>
        <v/>
      </c>
      <c r="AS215" s="6" t="str">
        <f>IF($B215="","",(IF(Atempts!AS215="","",((HLOOKUP(AS$1,'Assist Tables'!$B$1:$AY$2,2,0))-((Atempts!AS215-1)*10)))))</f>
        <v/>
      </c>
      <c r="AT215" s="6" t="str">
        <f>IF($B215="","",(IF(Atempts!AT215="","",((HLOOKUP(AT$1,'Assist Tables'!$B$1:$AY$2,2,0))-((Atempts!AT215-1)*10)))))</f>
        <v/>
      </c>
      <c r="AU215" s="6" t="str">
        <f>IF($B215="","",(IF(Atempts!AU215="","",((HLOOKUP(AU$1,'Assist Tables'!$B$1:$AY$2,2,0))-((Atempts!AU215-1)*10)))))</f>
        <v/>
      </c>
      <c r="AV215" s="6" t="str">
        <f>IF($B215="","",(IF(Atempts!AV215="","",((HLOOKUP(AV$1,'Assist Tables'!$B$1:$AY$2,2,0))-((Atempts!AV215-1)*10)))))</f>
        <v/>
      </c>
      <c r="AW215" s="6" t="str">
        <f>IF($B215="","",(IF(Atempts!AW215="","",((HLOOKUP(AW$1,'Assist Tables'!$B$1:$AY$2,2,0))-((Atempts!AW215-1)*10)))))</f>
        <v/>
      </c>
      <c r="AX215" s="6" t="str">
        <f>IF($B215="","",(IF(Atempts!AX215="","",((HLOOKUP(AX$1,'Assist Tables'!$B$1:$AY$2,2,0))-((Atempts!AX215-1)*10)))))</f>
        <v/>
      </c>
      <c r="AY215" s="6" t="str">
        <f>IF($B215="","",(IF(Atempts!AY215="","",((HLOOKUP(AY$1,'Assist Tables'!$B$1:$AY$2,2,0))-((Atempts!AY215-1)*10)))))</f>
        <v/>
      </c>
      <c r="AZ215" s="6" t="str">
        <f>IF($B215="","",(IF(Atempts!AZ215="","",((HLOOKUP(AZ$1,'Assist Tables'!$B$1:$AY$2,2,0))-((Atempts!AZ215-1)*10)))))</f>
        <v/>
      </c>
      <c r="BA215" s="2"/>
    </row>
    <row r="216" spans="1:53" ht="14.25" customHeight="1" x14ac:dyDescent="0.25">
      <c r="A216" s="19" t="str">
        <f>IF(Competitors!A216="","",Competitors!A216)</f>
        <v/>
      </c>
      <c r="B216" s="25" t="str">
        <f>IF(Competitors!B216=0,"",Competitors!B216)</f>
        <v/>
      </c>
      <c r="C216" s="6" t="str">
        <f>IF($B216="","",(IF(Atempts!C216="","",((HLOOKUP(C$1,'Assist Tables'!$B$1:$AY$2,2,0))-((Atempts!C216-1)*10)))))</f>
        <v/>
      </c>
      <c r="D216" s="6" t="str">
        <f>IF($B216="","",(IF(Atempts!D216="","",((HLOOKUP(D$1,'Assist Tables'!$B$1:$AY$2,2,0))-((Atempts!D216-1)*10)))))</f>
        <v/>
      </c>
      <c r="E216" s="6" t="str">
        <f>IF($B216="","",(IF(Atempts!E216="","",((HLOOKUP(E$1,'Assist Tables'!$B$1:$AY$2,2,0))-((Atempts!E216-1)*10)))))</f>
        <v/>
      </c>
      <c r="F216" s="6" t="str">
        <f>IF($B216="","",(IF(Atempts!F216="","",((HLOOKUP(F$1,'Assist Tables'!$B$1:$AY$2,2,0))-((Atempts!F216-1)*10)))))</f>
        <v/>
      </c>
      <c r="G216" s="6" t="str">
        <f>IF($B216="","",(IF(Atempts!G216="","",((HLOOKUP(G$1,'Assist Tables'!$B$1:$AY$2,2,0))-((Atempts!G216-1)*10)))))</f>
        <v/>
      </c>
      <c r="H216" s="6" t="str">
        <f>IF($B216="","",(IF(Atempts!H216="","",((HLOOKUP(H$1,'Assist Tables'!$B$1:$AY$2,2,0))-((Atempts!H216-1)*10)))))</f>
        <v/>
      </c>
      <c r="I216" s="6" t="str">
        <f>IF($B216="","",(IF(Atempts!I216="","",((HLOOKUP(I$1,'Assist Tables'!$B$1:$AY$2,2,0))-((Atempts!I216-1)*10)))))</f>
        <v/>
      </c>
      <c r="J216" s="6" t="str">
        <f>IF($B216="","",(IF(Atempts!J216="","",((HLOOKUP(J$1,'Assist Tables'!$B$1:$AY$2,2,0))-((Atempts!J216-1)*10)))))</f>
        <v/>
      </c>
      <c r="K216" s="6" t="str">
        <f>IF($B216="","",(IF(Atempts!K216="","",((HLOOKUP(K$1,'Assist Tables'!$B$1:$AY$2,2,0))-((Atempts!K216-1)*10)))))</f>
        <v/>
      </c>
      <c r="L216" s="6" t="str">
        <f>IF($B216="","",(IF(Atempts!L216="","",((HLOOKUP(L$1,'Assist Tables'!$B$1:$AY$2,2,0))-((Atempts!L216-1)*10)))))</f>
        <v/>
      </c>
      <c r="M216" s="6" t="str">
        <f>IF($B216="","",(IF(Atempts!M216="","",((HLOOKUP(M$1,'Assist Tables'!$B$1:$AY$2,2,0))-((Atempts!M216-1)*10)))))</f>
        <v/>
      </c>
      <c r="N216" s="6" t="str">
        <f>IF($B216="","",(IF(Atempts!N216="","",((HLOOKUP(N$1,'Assist Tables'!$B$1:$AY$2,2,0))-((Atempts!N216-1)*10)))))</f>
        <v/>
      </c>
      <c r="O216" s="6" t="str">
        <f>IF($B216="","",(IF(Atempts!O216="","",((HLOOKUP(O$1,'Assist Tables'!$B$1:$AY$2,2,0))-((Atempts!O216-1)*10)))))</f>
        <v/>
      </c>
      <c r="P216" s="6" t="str">
        <f>IF($B216="","",(IF(Atempts!P216="","",((HLOOKUP(P$1,'Assist Tables'!$B$1:$AY$2,2,0))-((Atempts!P216-1)*10)))))</f>
        <v/>
      </c>
      <c r="Q216" s="6" t="str">
        <f>IF($B216="","",(IF(Atempts!Q216="","",((HLOOKUP(Q$1,'Assist Tables'!$B$1:$AY$2,2,0))-((Atempts!Q216-1)*10)))))</f>
        <v/>
      </c>
      <c r="R216" s="6" t="str">
        <f>IF($B216="","",(IF(Atempts!R216="","",((HLOOKUP(R$1,'Assist Tables'!$B$1:$AY$2,2,0))-((Atempts!R216-1)*10)))))</f>
        <v/>
      </c>
      <c r="S216" s="6" t="str">
        <f>IF($B216="","",(IF(Atempts!S216="","",((HLOOKUP(S$1,'Assist Tables'!$B$1:$AY$2,2,0))-((Atempts!S216-1)*10)))))</f>
        <v/>
      </c>
      <c r="T216" s="6" t="str">
        <f>IF($B216="","",(IF(Atempts!T216="","",((HLOOKUP(T$1,'Assist Tables'!$B$1:$AY$2,2,0))-((Atempts!T216-1)*10)))))</f>
        <v/>
      </c>
      <c r="U216" s="6" t="str">
        <f>IF($B216="","",(IF(Atempts!U216="","",((HLOOKUP(U$1,'Assist Tables'!$B$1:$AY$2,2,0))-((Atempts!U216-1)*10)))))</f>
        <v/>
      </c>
      <c r="V216" s="6" t="str">
        <f>IF($B216="","",(IF(Atempts!V216="","",((HLOOKUP(V$1,'Assist Tables'!$B$1:$AY$2,2,0))-((Atempts!V216-1)*10)))))</f>
        <v/>
      </c>
      <c r="W216" s="6" t="str">
        <f>IF($B216="","",(IF(Atempts!W216="","",((HLOOKUP(W$1,'Assist Tables'!$B$1:$AY$2,2,0))-((Atempts!W216-1)*10)))))</f>
        <v/>
      </c>
      <c r="X216" s="6" t="str">
        <f>IF($B216="","",(IF(Atempts!X216="","",((HLOOKUP(X$1,'Assist Tables'!$B$1:$AY$2,2,0))-((Atempts!X216-1)*10)))))</f>
        <v/>
      </c>
      <c r="Y216" s="6" t="str">
        <f>IF($B216="","",(IF(Atempts!Y216="","",((HLOOKUP(Y$1,'Assist Tables'!$B$1:$AY$2,2,0))-((Atempts!Y216-1)*10)))))</f>
        <v/>
      </c>
      <c r="Z216" s="6" t="str">
        <f>IF($B216="","",(IF(Atempts!Z216="","",((HLOOKUP(Z$1,'Assist Tables'!$B$1:$AY$2,2,0))-((Atempts!Z216-1)*10)))))</f>
        <v/>
      </c>
      <c r="AA216" s="6" t="str">
        <f>IF($B216="","",(IF(Atempts!AA216="","",((HLOOKUP(AA$1,'Assist Tables'!$B$1:$AY$2,2,0))-((Atempts!AA216-1)*10)))))</f>
        <v/>
      </c>
      <c r="AB216" s="6" t="str">
        <f>IF($B216="","",(IF(Atempts!AB216="","",((HLOOKUP(AB$1,'Assist Tables'!$B$1:$AY$2,2,0))-((Atempts!AB216-1)*10)))))</f>
        <v/>
      </c>
      <c r="AC216" s="6" t="str">
        <f>IF($B216="","",(IF(Atempts!AC216="","",((HLOOKUP(AC$1,'Assist Tables'!$B$1:$AY$2,2,0))-((Atempts!AC216-1)*10)))))</f>
        <v/>
      </c>
      <c r="AD216" s="6" t="str">
        <f>IF($B216="","",(IF(Atempts!AD216="","",((HLOOKUP(AD$1,'Assist Tables'!$B$1:$AY$2,2,0))-((Atempts!AD216-1)*10)))))</f>
        <v/>
      </c>
      <c r="AE216" s="6" t="str">
        <f>IF($B216="","",(IF(Atempts!AE216="","",((HLOOKUP(AE$1,'Assist Tables'!$B$1:$AY$2,2,0))-((Atempts!AE216-1)*10)))))</f>
        <v/>
      </c>
      <c r="AF216" s="6" t="str">
        <f>IF($B216="","",(IF(Atempts!AF216="","",((HLOOKUP(AF$1,'Assist Tables'!$B$1:$AY$2,2,0))-((Atempts!AF216-1)*10)))))</f>
        <v/>
      </c>
      <c r="AG216" s="6" t="str">
        <f>IF($B216="","",(IF(Atempts!AG216="","",((HLOOKUP(AG$1,'Assist Tables'!$B$1:$AY$2,2,0))-((Atempts!AG216-1)*10)))))</f>
        <v/>
      </c>
      <c r="AH216" s="6" t="str">
        <f>IF($B216="","",(IF(Atempts!AH216="","",((HLOOKUP(AH$1,'Assist Tables'!$B$1:$AY$2,2,0))-((Atempts!AH216-1)*10)))))</f>
        <v/>
      </c>
      <c r="AI216" s="6" t="str">
        <f>IF($B216="","",(IF(Atempts!AI216="","",((HLOOKUP(AI$1,'Assist Tables'!$B$1:$AY$2,2,0))-((Atempts!AI216-1)*10)))))</f>
        <v/>
      </c>
      <c r="AJ216" s="6" t="str">
        <f>IF($B216="","",(IF(Atempts!AJ216="","",((HLOOKUP(AJ$1,'Assist Tables'!$B$1:$AY$2,2,0))-((Atempts!AJ216-1)*10)))))</f>
        <v/>
      </c>
      <c r="AK216" s="6" t="str">
        <f>IF($B216="","",(IF(Atempts!AK216="","",((HLOOKUP(AK$1,'Assist Tables'!$B$1:$AY$2,2,0))-((Atempts!AK216-1)*10)))))</f>
        <v/>
      </c>
      <c r="AL216" s="6" t="str">
        <f>IF($B216="","",(IF(Atempts!AL216="","",((HLOOKUP(AL$1,'Assist Tables'!$B$1:$AY$2,2,0))-((Atempts!AL216-1)*10)))))</f>
        <v/>
      </c>
      <c r="AM216" s="6" t="str">
        <f>IF($B216="","",(IF(Atempts!AM216="","",((HLOOKUP(AM$1,'Assist Tables'!$B$1:$AY$2,2,0))-((Atempts!AM216-1)*10)))))</f>
        <v/>
      </c>
      <c r="AN216" s="6" t="str">
        <f>IF($B216="","",(IF(Atempts!AN216="","",((HLOOKUP(AN$1,'Assist Tables'!$B$1:$AY$2,2,0))-((Atempts!AN216-1)*10)))))</f>
        <v/>
      </c>
      <c r="AO216" s="6" t="str">
        <f>IF($B216="","",(IF(Atempts!AO216="","",((HLOOKUP(AO$1,'Assist Tables'!$B$1:$AY$2,2,0))-((Atempts!AO216-1)*10)))))</f>
        <v/>
      </c>
      <c r="AP216" s="6" t="str">
        <f>IF($B216="","",(IF(Atempts!AP216="","",((HLOOKUP(AP$1,'Assist Tables'!$B$1:$AY$2,2,0))-((Atempts!AP216-1)*10)))))</f>
        <v/>
      </c>
      <c r="AQ216" s="6" t="str">
        <f>IF($B216="","",(IF(Atempts!AQ216="","",((HLOOKUP(AQ$1,'Assist Tables'!$B$1:$AY$2,2,0))-((Atempts!AQ216-1)*10)))))</f>
        <v/>
      </c>
      <c r="AR216" s="6" t="str">
        <f>IF($B216="","",(IF(Atempts!AR216="","",((HLOOKUP(AR$1,'Assist Tables'!$B$1:$AY$2,2,0))-((Atempts!AR216-1)*10)))))</f>
        <v/>
      </c>
      <c r="AS216" s="6" t="str">
        <f>IF($B216="","",(IF(Atempts!AS216="","",((HLOOKUP(AS$1,'Assist Tables'!$B$1:$AY$2,2,0))-((Atempts!AS216-1)*10)))))</f>
        <v/>
      </c>
      <c r="AT216" s="6" t="str">
        <f>IF($B216="","",(IF(Atempts!AT216="","",((HLOOKUP(AT$1,'Assist Tables'!$B$1:$AY$2,2,0))-((Atempts!AT216-1)*10)))))</f>
        <v/>
      </c>
      <c r="AU216" s="6" t="str">
        <f>IF($B216="","",(IF(Atempts!AU216="","",((HLOOKUP(AU$1,'Assist Tables'!$B$1:$AY$2,2,0))-((Atempts!AU216-1)*10)))))</f>
        <v/>
      </c>
      <c r="AV216" s="6" t="str">
        <f>IF($B216="","",(IF(Atempts!AV216="","",((HLOOKUP(AV$1,'Assist Tables'!$B$1:$AY$2,2,0))-((Atempts!AV216-1)*10)))))</f>
        <v/>
      </c>
      <c r="AW216" s="6" t="str">
        <f>IF($B216="","",(IF(Atempts!AW216="","",((HLOOKUP(AW$1,'Assist Tables'!$B$1:$AY$2,2,0))-((Atempts!AW216-1)*10)))))</f>
        <v/>
      </c>
      <c r="AX216" s="6" t="str">
        <f>IF($B216="","",(IF(Atempts!AX216="","",((HLOOKUP(AX$1,'Assist Tables'!$B$1:$AY$2,2,0))-((Atempts!AX216-1)*10)))))</f>
        <v/>
      </c>
      <c r="AY216" s="6" t="str">
        <f>IF($B216="","",(IF(Atempts!AY216="","",((HLOOKUP(AY$1,'Assist Tables'!$B$1:$AY$2,2,0))-((Atempts!AY216-1)*10)))))</f>
        <v/>
      </c>
      <c r="AZ216" s="6" t="str">
        <f>IF($B216="","",(IF(Atempts!AZ216="","",((HLOOKUP(AZ$1,'Assist Tables'!$B$1:$AY$2,2,0))-((Atempts!AZ216-1)*10)))))</f>
        <v/>
      </c>
      <c r="BA216" s="2"/>
    </row>
    <row r="217" spans="1:53" ht="14.25" customHeight="1" x14ac:dyDescent="0.25">
      <c r="A217" s="19" t="str">
        <f>IF(Competitors!A217="","",Competitors!A217)</f>
        <v/>
      </c>
      <c r="B217" s="25" t="str">
        <f>IF(Competitors!B217=0,"",Competitors!B217)</f>
        <v/>
      </c>
      <c r="C217" s="6" t="str">
        <f>IF($B217="","",(IF(Atempts!C217="","",((HLOOKUP(C$1,'Assist Tables'!$B$1:$AY$2,2,0))-((Atempts!C217-1)*10)))))</f>
        <v/>
      </c>
      <c r="D217" s="6" t="str">
        <f>IF($B217="","",(IF(Atempts!D217="","",((HLOOKUP(D$1,'Assist Tables'!$B$1:$AY$2,2,0))-((Atempts!D217-1)*10)))))</f>
        <v/>
      </c>
      <c r="E217" s="6" t="str">
        <f>IF($B217="","",(IF(Atempts!E217="","",((HLOOKUP(E$1,'Assist Tables'!$B$1:$AY$2,2,0))-((Atempts!E217-1)*10)))))</f>
        <v/>
      </c>
      <c r="F217" s="6" t="str">
        <f>IF($B217="","",(IF(Atempts!F217="","",((HLOOKUP(F$1,'Assist Tables'!$B$1:$AY$2,2,0))-((Atempts!F217-1)*10)))))</f>
        <v/>
      </c>
      <c r="G217" s="6" t="str">
        <f>IF($B217="","",(IF(Atempts!G217="","",((HLOOKUP(G$1,'Assist Tables'!$B$1:$AY$2,2,0))-((Atempts!G217-1)*10)))))</f>
        <v/>
      </c>
      <c r="H217" s="6" t="str">
        <f>IF($B217="","",(IF(Atempts!H217="","",((HLOOKUP(H$1,'Assist Tables'!$B$1:$AY$2,2,0))-((Atempts!H217-1)*10)))))</f>
        <v/>
      </c>
      <c r="I217" s="6" t="str">
        <f>IF($B217="","",(IF(Atempts!I217="","",((HLOOKUP(I$1,'Assist Tables'!$B$1:$AY$2,2,0))-((Atempts!I217-1)*10)))))</f>
        <v/>
      </c>
      <c r="J217" s="6" t="str">
        <f>IF($B217="","",(IF(Atempts!J217="","",((HLOOKUP(J$1,'Assist Tables'!$B$1:$AY$2,2,0))-((Atempts!J217-1)*10)))))</f>
        <v/>
      </c>
      <c r="K217" s="6" t="str">
        <f>IF($B217="","",(IF(Atempts!K217="","",((HLOOKUP(K$1,'Assist Tables'!$B$1:$AY$2,2,0))-((Atempts!K217-1)*10)))))</f>
        <v/>
      </c>
      <c r="L217" s="6" t="str">
        <f>IF($B217="","",(IF(Atempts!L217="","",((HLOOKUP(L$1,'Assist Tables'!$B$1:$AY$2,2,0))-((Atempts!L217-1)*10)))))</f>
        <v/>
      </c>
      <c r="M217" s="6" t="str">
        <f>IF($B217="","",(IF(Atempts!M217="","",((HLOOKUP(M$1,'Assist Tables'!$B$1:$AY$2,2,0))-((Atempts!M217-1)*10)))))</f>
        <v/>
      </c>
      <c r="N217" s="6" t="str">
        <f>IF($B217="","",(IF(Atempts!N217="","",((HLOOKUP(N$1,'Assist Tables'!$B$1:$AY$2,2,0))-((Atempts!N217-1)*10)))))</f>
        <v/>
      </c>
      <c r="O217" s="6" t="str">
        <f>IF($B217="","",(IF(Atempts!O217="","",((HLOOKUP(O$1,'Assist Tables'!$B$1:$AY$2,2,0))-((Atempts!O217-1)*10)))))</f>
        <v/>
      </c>
      <c r="P217" s="6" t="str">
        <f>IF($B217="","",(IF(Atempts!P217="","",((HLOOKUP(P$1,'Assist Tables'!$B$1:$AY$2,2,0))-((Atempts!P217-1)*10)))))</f>
        <v/>
      </c>
      <c r="Q217" s="6" t="str">
        <f>IF($B217="","",(IF(Atempts!Q217="","",((HLOOKUP(Q$1,'Assist Tables'!$B$1:$AY$2,2,0))-((Atempts!Q217-1)*10)))))</f>
        <v/>
      </c>
      <c r="R217" s="6" t="str">
        <f>IF($B217="","",(IF(Atempts!R217="","",((HLOOKUP(R$1,'Assist Tables'!$B$1:$AY$2,2,0))-((Atempts!R217-1)*10)))))</f>
        <v/>
      </c>
      <c r="S217" s="6" t="str">
        <f>IF($B217="","",(IF(Atempts!S217="","",((HLOOKUP(S$1,'Assist Tables'!$B$1:$AY$2,2,0))-((Atempts!S217-1)*10)))))</f>
        <v/>
      </c>
      <c r="T217" s="6" t="str">
        <f>IF($B217="","",(IF(Atempts!T217="","",((HLOOKUP(T$1,'Assist Tables'!$B$1:$AY$2,2,0))-((Atempts!T217-1)*10)))))</f>
        <v/>
      </c>
      <c r="U217" s="6" t="str">
        <f>IF($B217="","",(IF(Atempts!U217="","",((HLOOKUP(U$1,'Assist Tables'!$B$1:$AY$2,2,0))-((Atempts!U217-1)*10)))))</f>
        <v/>
      </c>
      <c r="V217" s="6" t="str">
        <f>IF($B217="","",(IF(Atempts!V217="","",((HLOOKUP(V$1,'Assist Tables'!$B$1:$AY$2,2,0))-((Atempts!V217-1)*10)))))</f>
        <v/>
      </c>
      <c r="W217" s="6" t="str">
        <f>IF($B217="","",(IF(Atempts!W217="","",((HLOOKUP(W$1,'Assist Tables'!$B$1:$AY$2,2,0))-((Atempts!W217-1)*10)))))</f>
        <v/>
      </c>
      <c r="X217" s="6" t="str">
        <f>IF($B217="","",(IF(Atempts!X217="","",((HLOOKUP(X$1,'Assist Tables'!$B$1:$AY$2,2,0))-((Atempts!X217-1)*10)))))</f>
        <v/>
      </c>
      <c r="Y217" s="6" t="str">
        <f>IF($B217="","",(IF(Atempts!Y217="","",((HLOOKUP(Y$1,'Assist Tables'!$B$1:$AY$2,2,0))-((Atempts!Y217-1)*10)))))</f>
        <v/>
      </c>
      <c r="Z217" s="6" t="str">
        <f>IF($B217="","",(IF(Atempts!Z217="","",((HLOOKUP(Z$1,'Assist Tables'!$B$1:$AY$2,2,0))-((Atempts!Z217-1)*10)))))</f>
        <v/>
      </c>
      <c r="AA217" s="6" t="str">
        <f>IF($B217="","",(IF(Atempts!AA217="","",((HLOOKUP(AA$1,'Assist Tables'!$B$1:$AY$2,2,0))-((Atempts!AA217-1)*10)))))</f>
        <v/>
      </c>
      <c r="AB217" s="6" t="str">
        <f>IF($B217="","",(IF(Atempts!AB217="","",((HLOOKUP(AB$1,'Assist Tables'!$B$1:$AY$2,2,0))-((Atempts!AB217-1)*10)))))</f>
        <v/>
      </c>
      <c r="AC217" s="6" t="str">
        <f>IF($B217="","",(IF(Atempts!AC217="","",((HLOOKUP(AC$1,'Assist Tables'!$B$1:$AY$2,2,0))-((Atempts!AC217-1)*10)))))</f>
        <v/>
      </c>
      <c r="AD217" s="6" t="str">
        <f>IF($B217="","",(IF(Atempts!AD217="","",((HLOOKUP(AD$1,'Assist Tables'!$B$1:$AY$2,2,0))-((Atempts!AD217-1)*10)))))</f>
        <v/>
      </c>
      <c r="AE217" s="6" t="str">
        <f>IF($B217="","",(IF(Atempts!AE217="","",((HLOOKUP(AE$1,'Assist Tables'!$B$1:$AY$2,2,0))-((Atempts!AE217-1)*10)))))</f>
        <v/>
      </c>
      <c r="AF217" s="6" t="str">
        <f>IF($B217="","",(IF(Atempts!AF217="","",((HLOOKUP(AF$1,'Assist Tables'!$B$1:$AY$2,2,0))-((Atempts!AF217-1)*10)))))</f>
        <v/>
      </c>
      <c r="AG217" s="6" t="str">
        <f>IF($B217="","",(IF(Atempts!AG217="","",((HLOOKUP(AG$1,'Assist Tables'!$B$1:$AY$2,2,0))-((Atempts!AG217-1)*10)))))</f>
        <v/>
      </c>
      <c r="AH217" s="6" t="str">
        <f>IF($B217="","",(IF(Atempts!AH217="","",((HLOOKUP(AH$1,'Assist Tables'!$B$1:$AY$2,2,0))-((Atempts!AH217-1)*10)))))</f>
        <v/>
      </c>
      <c r="AI217" s="6" t="str">
        <f>IF($B217="","",(IF(Atempts!AI217="","",((HLOOKUP(AI$1,'Assist Tables'!$B$1:$AY$2,2,0))-((Atempts!AI217-1)*10)))))</f>
        <v/>
      </c>
      <c r="AJ217" s="6" t="str">
        <f>IF($B217="","",(IF(Atempts!AJ217="","",((HLOOKUP(AJ$1,'Assist Tables'!$B$1:$AY$2,2,0))-((Atempts!AJ217-1)*10)))))</f>
        <v/>
      </c>
      <c r="AK217" s="6" t="str">
        <f>IF($B217="","",(IF(Atempts!AK217="","",((HLOOKUP(AK$1,'Assist Tables'!$B$1:$AY$2,2,0))-((Atempts!AK217-1)*10)))))</f>
        <v/>
      </c>
      <c r="AL217" s="6" t="str">
        <f>IF($B217="","",(IF(Atempts!AL217="","",((HLOOKUP(AL$1,'Assist Tables'!$B$1:$AY$2,2,0))-((Atempts!AL217-1)*10)))))</f>
        <v/>
      </c>
      <c r="AM217" s="6" t="str">
        <f>IF($B217="","",(IF(Atempts!AM217="","",((HLOOKUP(AM$1,'Assist Tables'!$B$1:$AY$2,2,0))-((Atempts!AM217-1)*10)))))</f>
        <v/>
      </c>
      <c r="AN217" s="6" t="str">
        <f>IF($B217="","",(IF(Atempts!AN217="","",((HLOOKUP(AN$1,'Assist Tables'!$B$1:$AY$2,2,0))-((Atempts!AN217-1)*10)))))</f>
        <v/>
      </c>
      <c r="AO217" s="6" t="str">
        <f>IF($B217="","",(IF(Atempts!AO217="","",((HLOOKUP(AO$1,'Assist Tables'!$B$1:$AY$2,2,0))-((Atempts!AO217-1)*10)))))</f>
        <v/>
      </c>
      <c r="AP217" s="6" t="str">
        <f>IF($B217="","",(IF(Atempts!AP217="","",((HLOOKUP(AP$1,'Assist Tables'!$B$1:$AY$2,2,0))-((Atempts!AP217-1)*10)))))</f>
        <v/>
      </c>
      <c r="AQ217" s="6" t="str">
        <f>IF($B217="","",(IF(Atempts!AQ217="","",((HLOOKUP(AQ$1,'Assist Tables'!$B$1:$AY$2,2,0))-((Atempts!AQ217-1)*10)))))</f>
        <v/>
      </c>
      <c r="AR217" s="6" t="str">
        <f>IF($B217="","",(IF(Atempts!AR217="","",((HLOOKUP(AR$1,'Assist Tables'!$B$1:$AY$2,2,0))-((Atempts!AR217-1)*10)))))</f>
        <v/>
      </c>
      <c r="AS217" s="6" t="str">
        <f>IF($B217="","",(IF(Atempts!AS217="","",((HLOOKUP(AS$1,'Assist Tables'!$B$1:$AY$2,2,0))-((Atempts!AS217-1)*10)))))</f>
        <v/>
      </c>
      <c r="AT217" s="6" t="str">
        <f>IF($B217="","",(IF(Atempts!AT217="","",((HLOOKUP(AT$1,'Assist Tables'!$B$1:$AY$2,2,0))-((Atempts!AT217-1)*10)))))</f>
        <v/>
      </c>
      <c r="AU217" s="6" t="str">
        <f>IF($B217="","",(IF(Atempts!AU217="","",((HLOOKUP(AU$1,'Assist Tables'!$B$1:$AY$2,2,0))-((Atempts!AU217-1)*10)))))</f>
        <v/>
      </c>
      <c r="AV217" s="6" t="str">
        <f>IF($B217="","",(IF(Atempts!AV217="","",((HLOOKUP(AV$1,'Assist Tables'!$B$1:$AY$2,2,0))-((Atempts!AV217-1)*10)))))</f>
        <v/>
      </c>
      <c r="AW217" s="6" t="str">
        <f>IF($B217="","",(IF(Atempts!AW217="","",((HLOOKUP(AW$1,'Assist Tables'!$B$1:$AY$2,2,0))-((Atempts!AW217-1)*10)))))</f>
        <v/>
      </c>
      <c r="AX217" s="6" t="str">
        <f>IF($B217="","",(IF(Atempts!AX217="","",((HLOOKUP(AX$1,'Assist Tables'!$B$1:$AY$2,2,0))-((Atempts!AX217-1)*10)))))</f>
        <v/>
      </c>
      <c r="AY217" s="6" t="str">
        <f>IF($B217="","",(IF(Atempts!AY217="","",((HLOOKUP(AY$1,'Assist Tables'!$B$1:$AY$2,2,0))-((Atempts!AY217-1)*10)))))</f>
        <v/>
      </c>
      <c r="AZ217" s="6" t="str">
        <f>IF($B217="","",(IF(Atempts!AZ217="","",((HLOOKUP(AZ$1,'Assist Tables'!$B$1:$AY$2,2,0))-((Atempts!AZ217-1)*10)))))</f>
        <v/>
      </c>
      <c r="BA217" s="2"/>
    </row>
    <row r="218" spans="1:53" ht="14.25" customHeight="1" x14ac:dyDescent="0.25">
      <c r="A218" s="19" t="str">
        <f>IF(Competitors!A218="","",Competitors!A218)</f>
        <v/>
      </c>
      <c r="B218" s="25" t="str">
        <f>IF(Competitors!B218=0,"",Competitors!B218)</f>
        <v/>
      </c>
      <c r="C218" s="6" t="str">
        <f>IF($B218="","",(IF(Atempts!C218="","",((HLOOKUP(C$1,'Assist Tables'!$B$1:$AY$2,2,0))-((Atempts!C218-1)*10)))))</f>
        <v/>
      </c>
      <c r="D218" s="6" t="str">
        <f>IF($B218="","",(IF(Atempts!D218="","",((HLOOKUP(D$1,'Assist Tables'!$B$1:$AY$2,2,0))-((Atempts!D218-1)*10)))))</f>
        <v/>
      </c>
      <c r="E218" s="6" t="str">
        <f>IF($B218="","",(IF(Atempts!E218="","",((HLOOKUP(E$1,'Assist Tables'!$B$1:$AY$2,2,0))-((Atempts!E218-1)*10)))))</f>
        <v/>
      </c>
      <c r="F218" s="6" t="str">
        <f>IF($B218="","",(IF(Atempts!F218="","",((HLOOKUP(F$1,'Assist Tables'!$B$1:$AY$2,2,0))-((Atempts!F218-1)*10)))))</f>
        <v/>
      </c>
      <c r="G218" s="6" t="str">
        <f>IF($B218="","",(IF(Atempts!G218="","",((HLOOKUP(G$1,'Assist Tables'!$B$1:$AY$2,2,0))-((Atempts!G218-1)*10)))))</f>
        <v/>
      </c>
      <c r="H218" s="6" t="str">
        <f>IF($B218="","",(IF(Atempts!H218="","",((HLOOKUP(H$1,'Assist Tables'!$B$1:$AY$2,2,0))-((Atempts!H218-1)*10)))))</f>
        <v/>
      </c>
      <c r="I218" s="6" t="str">
        <f>IF($B218="","",(IF(Atempts!I218="","",((HLOOKUP(I$1,'Assist Tables'!$B$1:$AY$2,2,0))-((Atempts!I218-1)*10)))))</f>
        <v/>
      </c>
      <c r="J218" s="6" t="str">
        <f>IF($B218="","",(IF(Atempts!J218="","",((HLOOKUP(J$1,'Assist Tables'!$B$1:$AY$2,2,0))-((Atempts!J218-1)*10)))))</f>
        <v/>
      </c>
      <c r="K218" s="6" t="str">
        <f>IF($B218="","",(IF(Atempts!K218="","",((HLOOKUP(K$1,'Assist Tables'!$B$1:$AY$2,2,0))-((Atempts!K218-1)*10)))))</f>
        <v/>
      </c>
      <c r="L218" s="6" t="str">
        <f>IF($B218="","",(IF(Atempts!L218="","",((HLOOKUP(L$1,'Assist Tables'!$B$1:$AY$2,2,0))-((Atempts!L218-1)*10)))))</f>
        <v/>
      </c>
      <c r="M218" s="6" t="str">
        <f>IF($B218="","",(IF(Atempts!M218="","",((HLOOKUP(M$1,'Assist Tables'!$B$1:$AY$2,2,0))-((Atempts!M218-1)*10)))))</f>
        <v/>
      </c>
      <c r="N218" s="6" t="str">
        <f>IF($B218="","",(IF(Atempts!N218="","",((HLOOKUP(N$1,'Assist Tables'!$B$1:$AY$2,2,0))-((Atempts!N218-1)*10)))))</f>
        <v/>
      </c>
      <c r="O218" s="6" t="str">
        <f>IF($B218="","",(IF(Atempts!O218="","",((HLOOKUP(O$1,'Assist Tables'!$B$1:$AY$2,2,0))-((Atempts!O218-1)*10)))))</f>
        <v/>
      </c>
      <c r="P218" s="6" t="str">
        <f>IF($B218="","",(IF(Atempts!P218="","",((HLOOKUP(P$1,'Assist Tables'!$B$1:$AY$2,2,0))-((Atempts!P218-1)*10)))))</f>
        <v/>
      </c>
      <c r="Q218" s="6" t="str">
        <f>IF($B218="","",(IF(Atempts!Q218="","",((HLOOKUP(Q$1,'Assist Tables'!$B$1:$AY$2,2,0))-((Atempts!Q218-1)*10)))))</f>
        <v/>
      </c>
      <c r="R218" s="6" t="str">
        <f>IF($B218="","",(IF(Atempts!R218="","",((HLOOKUP(R$1,'Assist Tables'!$B$1:$AY$2,2,0))-((Atempts!R218-1)*10)))))</f>
        <v/>
      </c>
      <c r="S218" s="6" t="str">
        <f>IF($B218="","",(IF(Atempts!S218="","",((HLOOKUP(S$1,'Assist Tables'!$B$1:$AY$2,2,0))-((Atempts!S218-1)*10)))))</f>
        <v/>
      </c>
      <c r="T218" s="6" t="str">
        <f>IF($B218="","",(IF(Atempts!T218="","",((HLOOKUP(T$1,'Assist Tables'!$B$1:$AY$2,2,0))-((Atempts!T218-1)*10)))))</f>
        <v/>
      </c>
      <c r="U218" s="6" t="str">
        <f>IF($B218="","",(IF(Atempts!U218="","",((HLOOKUP(U$1,'Assist Tables'!$B$1:$AY$2,2,0))-((Atempts!U218-1)*10)))))</f>
        <v/>
      </c>
      <c r="V218" s="6" t="str">
        <f>IF($B218="","",(IF(Atempts!V218="","",((HLOOKUP(V$1,'Assist Tables'!$B$1:$AY$2,2,0))-((Atempts!V218-1)*10)))))</f>
        <v/>
      </c>
      <c r="W218" s="6" t="str">
        <f>IF($B218="","",(IF(Atempts!W218="","",((HLOOKUP(W$1,'Assist Tables'!$B$1:$AY$2,2,0))-((Atempts!W218-1)*10)))))</f>
        <v/>
      </c>
      <c r="X218" s="6" t="str">
        <f>IF($B218="","",(IF(Atempts!X218="","",((HLOOKUP(X$1,'Assist Tables'!$B$1:$AY$2,2,0))-((Atempts!X218-1)*10)))))</f>
        <v/>
      </c>
      <c r="Y218" s="6" t="str">
        <f>IF($B218="","",(IF(Atempts!Y218="","",((HLOOKUP(Y$1,'Assist Tables'!$B$1:$AY$2,2,0))-((Atempts!Y218-1)*10)))))</f>
        <v/>
      </c>
      <c r="Z218" s="6" t="str">
        <f>IF($B218="","",(IF(Atempts!Z218="","",((HLOOKUP(Z$1,'Assist Tables'!$B$1:$AY$2,2,0))-((Atempts!Z218-1)*10)))))</f>
        <v/>
      </c>
      <c r="AA218" s="6" t="str">
        <f>IF($B218="","",(IF(Atempts!AA218="","",((HLOOKUP(AA$1,'Assist Tables'!$B$1:$AY$2,2,0))-((Atempts!AA218-1)*10)))))</f>
        <v/>
      </c>
      <c r="AB218" s="6" t="str">
        <f>IF($B218="","",(IF(Atempts!AB218="","",((HLOOKUP(AB$1,'Assist Tables'!$B$1:$AY$2,2,0))-((Atempts!AB218-1)*10)))))</f>
        <v/>
      </c>
      <c r="AC218" s="6" t="str">
        <f>IF($B218="","",(IF(Atempts!AC218="","",((HLOOKUP(AC$1,'Assist Tables'!$B$1:$AY$2,2,0))-((Atempts!AC218-1)*10)))))</f>
        <v/>
      </c>
      <c r="AD218" s="6" t="str">
        <f>IF($B218="","",(IF(Atempts!AD218="","",((HLOOKUP(AD$1,'Assist Tables'!$B$1:$AY$2,2,0))-((Atempts!AD218-1)*10)))))</f>
        <v/>
      </c>
      <c r="AE218" s="6" t="str">
        <f>IF($B218="","",(IF(Atempts!AE218="","",((HLOOKUP(AE$1,'Assist Tables'!$B$1:$AY$2,2,0))-((Atempts!AE218-1)*10)))))</f>
        <v/>
      </c>
      <c r="AF218" s="6" t="str">
        <f>IF($B218="","",(IF(Atempts!AF218="","",((HLOOKUP(AF$1,'Assist Tables'!$B$1:$AY$2,2,0))-((Atempts!AF218-1)*10)))))</f>
        <v/>
      </c>
      <c r="AG218" s="6" t="str">
        <f>IF($B218="","",(IF(Atempts!AG218="","",((HLOOKUP(AG$1,'Assist Tables'!$B$1:$AY$2,2,0))-((Atempts!AG218-1)*10)))))</f>
        <v/>
      </c>
      <c r="AH218" s="6" t="str">
        <f>IF($B218="","",(IF(Atempts!AH218="","",((HLOOKUP(AH$1,'Assist Tables'!$B$1:$AY$2,2,0))-((Atempts!AH218-1)*10)))))</f>
        <v/>
      </c>
      <c r="AI218" s="6" t="str">
        <f>IF($B218="","",(IF(Atempts!AI218="","",((HLOOKUP(AI$1,'Assist Tables'!$B$1:$AY$2,2,0))-((Atempts!AI218-1)*10)))))</f>
        <v/>
      </c>
      <c r="AJ218" s="6" t="str">
        <f>IF($B218="","",(IF(Atempts!AJ218="","",((HLOOKUP(AJ$1,'Assist Tables'!$B$1:$AY$2,2,0))-((Atempts!AJ218-1)*10)))))</f>
        <v/>
      </c>
      <c r="AK218" s="6" t="str">
        <f>IF($B218="","",(IF(Atempts!AK218="","",((HLOOKUP(AK$1,'Assist Tables'!$B$1:$AY$2,2,0))-((Atempts!AK218-1)*10)))))</f>
        <v/>
      </c>
      <c r="AL218" s="6" t="str">
        <f>IF($B218="","",(IF(Atempts!AL218="","",((HLOOKUP(AL$1,'Assist Tables'!$B$1:$AY$2,2,0))-((Atempts!AL218-1)*10)))))</f>
        <v/>
      </c>
      <c r="AM218" s="6" t="str">
        <f>IF($B218="","",(IF(Atempts!AM218="","",((HLOOKUP(AM$1,'Assist Tables'!$B$1:$AY$2,2,0))-((Atempts!AM218-1)*10)))))</f>
        <v/>
      </c>
      <c r="AN218" s="6" t="str">
        <f>IF($B218="","",(IF(Atempts!AN218="","",((HLOOKUP(AN$1,'Assist Tables'!$B$1:$AY$2,2,0))-((Atempts!AN218-1)*10)))))</f>
        <v/>
      </c>
      <c r="AO218" s="6" t="str">
        <f>IF($B218="","",(IF(Atempts!AO218="","",((HLOOKUP(AO$1,'Assist Tables'!$B$1:$AY$2,2,0))-((Atempts!AO218-1)*10)))))</f>
        <v/>
      </c>
      <c r="AP218" s="6" t="str">
        <f>IF($B218="","",(IF(Atempts!AP218="","",((HLOOKUP(AP$1,'Assist Tables'!$B$1:$AY$2,2,0))-((Atempts!AP218-1)*10)))))</f>
        <v/>
      </c>
      <c r="AQ218" s="6" t="str">
        <f>IF($B218="","",(IF(Atempts!AQ218="","",((HLOOKUP(AQ$1,'Assist Tables'!$B$1:$AY$2,2,0))-((Atempts!AQ218-1)*10)))))</f>
        <v/>
      </c>
      <c r="AR218" s="6" t="str">
        <f>IF($B218="","",(IF(Atempts!AR218="","",((HLOOKUP(AR$1,'Assist Tables'!$B$1:$AY$2,2,0))-((Atempts!AR218-1)*10)))))</f>
        <v/>
      </c>
      <c r="AS218" s="6" t="str">
        <f>IF($B218="","",(IF(Atempts!AS218="","",((HLOOKUP(AS$1,'Assist Tables'!$B$1:$AY$2,2,0))-((Atempts!AS218-1)*10)))))</f>
        <v/>
      </c>
      <c r="AT218" s="6" t="str">
        <f>IF($B218="","",(IF(Atempts!AT218="","",((HLOOKUP(AT$1,'Assist Tables'!$B$1:$AY$2,2,0))-((Atempts!AT218-1)*10)))))</f>
        <v/>
      </c>
      <c r="AU218" s="6" t="str">
        <f>IF($B218="","",(IF(Atempts!AU218="","",((HLOOKUP(AU$1,'Assist Tables'!$B$1:$AY$2,2,0))-((Atempts!AU218-1)*10)))))</f>
        <v/>
      </c>
      <c r="AV218" s="6" t="str">
        <f>IF($B218="","",(IF(Atempts!AV218="","",((HLOOKUP(AV$1,'Assist Tables'!$B$1:$AY$2,2,0))-((Atempts!AV218-1)*10)))))</f>
        <v/>
      </c>
      <c r="AW218" s="6" t="str">
        <f>IF($B218="","",(IF(Atempts!AW218="","",((HLOOKUP(AW$1,'Assist Tables'!$B$1:$AY$2,2,0))-((Atempts!AW218-1)*10)))))</f>
        <v/>
      </c>
      <c r="AX218" s="6" t="str">
        <f>IF($B218="","",(IF(Atempts!AX218="","",((HLOOKUP(AX$1,'Assist Tables'!$B$1:$AY$2,2,0))-((Atempts!AX218-1)*10)))))</f>
        <v/>
      </c>
      <c r="AY218" s="6" t="str">
        <f>IF($B218="","",(IF(Atempts!AY218="","",((HLOOKUP(AY$1,'Assist Tables'!$B$1:$AY$2,2,0))-((Atempts!AY218-1)*10)))))</f>
        <v/>
      </c>
      <c r="AZ218" s="6" t="str">
        <f>IF($B218="","",(IF(Atempts!AZ218="","",((HLOOKUP(AZ$1,'Assist Tables'!$B$1:$AY$2,2,0))-((Atempts!AZ218-1)*10)))))</f>
        <v/>
      </c>
      <c r="BA218" s="2"/>
    </row>
    <row r="219" spans="1:53" ht="14.25" customHeight="1" x14ac:dyDescent="0.25">
      <c r="A219" s="19" t="str">
        <f>IF(Competitors!A219="","",Competitors!A219)</f>
        <v/>
      </c>
      <c r="B219" s="25" t="str">
        <f>IF(Competitors!B219=0,"",Competitors!B219)</f>
        <v/>
      </c>
      <c r="C219" s="6" t="str">
        <f>IF($B219="","",(IF(Atempts!C219="","",((HLOOKUP(C$1,'Assist Tables'!$B$1:$AY$2,2,0))-((Atempts!C219-1)*10)))))</f>
        <v/>
      </c>
      <c r="D219" s="6" t="str">
        <f>IF($B219="","",(IF(Atempts!D219="","",((HLOOKUP(D$1,'Assist Tables'!$B$1:$AY$2,2,0))-((Atempts!D219-1)*10)))))</f>
        <v/>
      </c>
      <c r="E219" s="6" t="str">
        <f>IF($B219="","",(IF(Atempts!E219="","",((HLOOKUP(E$1,'Assist Tables'!$B$1:$AY$2,2,0))-((Atempts!E219-1)*10)))))</f>
        <v/>
      </c>
      <c r="F219" s="6" t="str">
        <f>IF($B219="","",(IF(Atempts!F219="","",((HLOOKUP(F$1,'Assist Tables'!$B$1:$AY$2,2,0))-((Atempts!F219-1)*10)))))</f>
        <v/>
      </c>
      <c r="G219" s="6" t="str">
        <f>IF($B219="","",(IF(Atempts!G219="","",((HLOOKUP(G$1,'Assist Tables'!$B$1:$AY$2,2,0))-((Atempts!G219-1)*10)))))</f>
        <v/>
      </c>
      <c r="H219" s="6" t="str">
        <f>IF($B219="","",(IF(Atempts!H219="","",((HLOOKUP(H$1,'Assist Tables'!$B$1:$AY$2,2,0))-((Atempts!H219-1)*10)))))</f>
        <v/>
      </c>
      <c r="I219" s="6" t="str">
        <f>IF($B219="","",(IF(Atempts!I219="","",((HLOOKUP(I$1,'Assist Tables'!$B$1:$AY$2,2,0))-((Atempts!I219-1)*10)))))</f>
        <v/>
      </c>
      <c r="J219" s="6" t="str">
        <f>IF($B219="","",(IF(Atempts!J219="","",((HLOOKUP(J$1,'Assist Tables'!$B$1:$AY$2,2,0))-((Atempts!J219-1)*10)))))</f>
        <v/>
      </c>
      <c r="K219" s="6" t="str">
        <f>IF($B219="","",(IF(Atempts!K219="","",((HLOOKUP(K$1,'Assist Tables'!$B$1:$AY$2,2,0))-((Atempts!K219-1)*10)))))</f>
        <v/>
      </c>
      <c r="L219" s="6" t="str">
        <f>IF($B219="","",(IF(Atempts!L219="","",((HLOOKUP(L$1,'Assist Tables'!$B$1:$AY$2,2,0))-((Atempts!L219-1)*10)))))</f>
        <v/>
      </c>
      <c r="M219" s="6" t="str">
        <f>IF($B219="","",(IF(Atempts!M219="","",((HLOOKUP(M$1,'Assist Tables'!$B$1:$AY$2,2,0))-((Atempts!M219-1)*10)))))</f>
        <v/>
      </c>
      <c r="N219" s="6" t="str">
        <f>IF($B219="","",(IF(Atempts!N219="","",((HLOOKUP(N$1,'Assist Tables'!$B$1:$AY$2,2,0))-((Atempts!N219-1)*10)))))</f>
        <v/>
      </c>
      <c r="O219" s="6" t="str">
        <f>IF($B219="","",(IF(Atempts!O219="","",((HLOOKUP(O$1,'Assist Tables'!$B$1:$AY$2,2,0))-((Atempts!O219-1)*10)))))</f>
        <v/>
      </c>
      <c r="P219" s="6" t="str">
        <f>IF($B219="","",(IF(Atempts!P219="","",((HLOOKUP(P$1,'Assist Tables'!$B$1:$AY$2,2,0))-((Atempts!P219-1)*10)))))</f>
        <v/>
      </c>
      <c r="Q219" s="6" t="str">
        <f>IF($B219="","",(IF(Atempts!Q219="","",((HLOOKUP(Q$1,'Assist Tables'!$B$1:$AY$2,2,0))-((Atempts!Q219-1)*10)))))</f>
        <v/>
      </c>
      <c r="R219" s="6" t="str">
        <f>IF($B219="","",(IF(Atempts!R219="","",((HLOOKUP(R$1,'Assist Tables'!$B$1:$AY$2,2,0))-((Atempts!R219-1)*10)))))</f>
        <v/>
      </c>
      <c r="S219" s="6" t="str">
        <f>IF($B219="","",(IF(Atempts!S219="","",((HLOOKUP(S$1,'Assist Tables'!$B$1:$AY$2,2,0))-((Atempts!S219-1)*10)))))</f>
        <v/>
      </c>
      <c r="T219" s="6" t="str">
        <f>IF($B219="","",(IF(Atempts!T219="","",((HLOOKUP(T$1,'Assist Tables'!$B$1:$AY$2,2,0))-((Atempts!T219-1)*10)))))</f>
        <v/>
      </c>
      <c r="U219" s="6" t="str">
        <f>IF($B219="","",(IF(Atempts!U219="","",((HLOOKUP(U$1,'Assist Tables'!$B$1:$AY$2,2,0))-((Atempts!U219-1)*10)))))</f>
        <v/>
      </c>
      <c r="V219" s="6" t="str">
        <f>IF($B219="","",(IF(Atempts!V219="","",((HLOOKUP(V$1,'Assist Tables'!$B$1:$AY$2,2,0))-((Atempts!V219-1)*10)))))</f>
        <v/>
      </c>
      <c r="W219" s="6" t="str">
        <f>IF($B219="","",(IF(Atempts!W219="","",((HLOOKUP(W$1,'Assist Tables'!$B$1:$AY$2,2,0))-((Atempts!W219-1)*10)))))</f>
        <v/>
      </c>
      <c r="X219" s="6" t="str">
        <f>IF($B219="","",(IF(Atempts!X219="","",((HLOOKUP(X$1,'Assist Tables'!$B$1:$AY$2,2,0))-((Atempts!X219-1)*10)))))</f>
        <v/>
      </c>
      <c r="Y219" s="6" t="str">
        <f>IF($B219="","",(IF(Atempts!Y219="","",((HLOOKUP(Y$1,'Assist Tables'!$B$1:$AY$2,2,0))-((Atempts!Y219-1)*10)))))</f>
        <v/>
      </c>
      <c r="Z219" s="6" t="str">
        <f>IF($B219="","",(IF(Atempts!Z219="","",((HLOOKUP(Z$1,'Assist Tables'!$B$1:$AY$2,2,0))-((Atempts!Z219-1)*10)))))</f>
        <v/>
      </c>
      <c r="AA219" s="6" t="str">
        <f>IF($B219="","",(IF(Atempts!AA219="","",((HLOOKUP(AA$1,'Assist Tables'!$B$1:$AY$2,2,0))-((Atempts!AA219-1)*10)))))</f>
        <v/>
      </c>
      <c r="AB219" s="6" t="str">
        <f>IF($B219="","",(IF(Atempts!AB219="","",((HLOOKUP(AB$1,'Assist Tables'!$B$1:$AY$2,2,0))-((Atempts!AB219-1)*10)))))</f>
        <v/>
      </c>
      <c r="AC219" s="6" t="str">
        <f>IF($B219="","",(IF(Atempts!AC219="","",((HLOOKUP(AC$1,'Assist Tables'!$B$1:$AY$2,2,0))-((Atempts!AC219-1)*10)))))</f>
        <v/>
      </c>
      <c r="AD219" s="6" t="str">
        <f>IF($B219="","",(IF(Atempts!AD219="","",((HLOOKUP(AD$1,'Assist Tables'!$B$1:$AY$2,2,0))-((Atempts!AD219-1)*10)))))</f>
        <v/>
      </c>
      <c r="AE219" s="6" t="str">
        <f>IF($B219="","",(IF(Atempts!AE219="","",((HLOOKUP(AE$1,'Assist Tables'!$B$1:$AY$2,2,0))-((Atempts!AE219-1)*10)))))</f>
        <v/>
      </c>
      <c r="AF219" s="6" t="str">
        <f>IF($B219="","",(IF(Atempts!AF219="","",((HLOOKUP(AF$1,'Assist Tables'!$B$1:$AY$2,2,0))-((Atempts!AF219-1)*10)))))</f>
        <v/>
      </c>
      <c r="AG219" s="6" t="str">
        <f>IF($B219="","",(IF(Atempts!AG219="","",((HLOOKUP(AG$1,'Assist Tables'!$B$1:$AY$2,2,0))-((Atempts!AG219-1)*10)))))</f>
        <v/>
      </c>
      <c r="AH219" s="6" t="str">
        <f>IF($B219="","",(IF(Atempts!AH219="","",((HLOOKUP(AH$1,'Assist Tables'!$B$1:$AY$2,2,0))-((Atempts!AH219-1)*10)))))</f>
        <v/>
      </c>
      <c r="AI219" s="6" t="str">
        <f>IF($B219="","",(IF(Atempts!AI219="","",((HLOOKUP(AI$1,'Assist Tables'!$B$1:$AY$2,2,0))-((Atempts!AI219-1)*10)))))</f>
        <v/>
      </c>
      <c r="AJ219" s="6" t="str">
        <f>IF($B219="","",(IF(Atempts!AJ219="","",((HLOOKUP(AJ$1,'Assist Tables'!$B$1:$AY$2,2,0))-((Atempts!AJ219-1)*10)))))</f>
        <v/>
      </c>
      <c r="AK219" s="6" t="str">
        <f>IF($B219="","",(IF(Atempts!AK219="","",((HLOOKUP(AK$1,'Assist Tables'!$B$1:$AY$2,2,0))-((Atempts!AK219-1)*10)))))</f>
        <v/>
      </c>
      <c r="AL219" s="6" t="str">
        <f>IF($B219="","",(IF(Atempts!AL219="","",((HLOOKUP(AL$1,'Assist Tables'!$B$1:$AY$2,2,0))-((Atempts!AL219-1)*10)))))</f>
        <v/>
      </c>
      <c r="AM219" s="6" t="str">
        <f>IF($B219="","",(IF(Atempts!AM219="","",((HLOOKUP(AM$1,'Assist Tables'!$B$1:$AY$2,2,0))-((Atempts!AM219-1)*10)))))</f>
        <v/>
      </c>
      <c r="AN219" s="6" t="str">
        <f>IF($B219="","",(IF(Atempts!AN219="","",((HLOOKUP(AN$1,'Assist Tables'!$B$1:$AY$2,2,0))-((Atempts!AN219-1)*10)))))</f>
        <v/>
      </c>
      <c r="AO219" s="6" t="str">
        <f>IF($B219="","",(IF(Atempts!AO219="","",((HLOOKUP(AO$1,'Assist Tables'!$B$1:$AY$2,2,0))-((Atempts!AO219-1)*10)))))</f>
        <v/>
      </c>
      <c r="AP219" s="6" t="str">
        <f>IF($B219="","",(IF(Atempts!AP219="","",((HLOOKUP(AP$1,'Assist Tables'!$B$1:$AY$2,2,0))-((Atempts!AP219-1)*10)))))</f>
        <v/>
      </c>
      <c r="AQ219" s="6" t="str">
        <f>IF($B219="","",(IF(Atempts!AQ219="","",((HLOOKUP(AQ$1,'Assist Tables'!$B$1:$AY$2,2,0))-((Atempts!AQ219-1)*10)))))</f>
        <v/>
      </c>
      <c r="AR219" s="6" t="str">
        <f>IF($B219="","",(IF(Atempts!AR219="","",((HLOOKUP(AR$1,'Assist Tables'!$B$1:$AY$2,2,0))-((Atempts!AR219-1)*10)))))</f>
        <v/>
      </c>
      <c r="AS219" s="6" t="str">
        <f>IF($B219="","",(IF(Atempts!AS219="","",((HLOOKUP(AS$1,'Assist Tables'!$B$1:$AY$2,2,0))-((Atempts!AS219-1)*10)))))</f>
        <v/>
      </c>
      <c r="AT219" s="6" t="str">
        <f>IF($B219="","",(IF(Atempts!AT219="","",((HLOOKUP(AT$1,'Assist Tables'!$B$1:$AY$2,2,0))-((Atempts!AT219-1)*10)))))</f>
        <v/>
      </c>
      <c r="AU219" s="6" t="str">
        <f>IF($B219="","",(IF(Atempts!AU219="","",((HLOOKUP(AU$1,'Assist Tables'!$B$1:$AY$2,2,0))-((Atempts!AU219-1)*10)))))</f>
        <v/>
      </c>
      <c r="AV219" s="6" t="str">
        <f>IF($B219="","",(IF(Atempts!AV219="","",((HLOOKUP(AV$1,'Assist Tables'!$B$1:$AY$2,2,0))-((Atempts!AV219-1)*10)))))</f>
        <v/>
      </c>
      <c r="AW219" s="6" t="str">
        <f>IF($B219="","",(IF(Atempts!AW219="","",((HLOOKUP(AW$1,'Assist Tables'!$B$1:$AY$2,2,0))-((Atempts!AW219-1)*10)))))</f>
        <v/>
      </c>
      <c r="AX219" s="6" t="str">
        <f>IF($B219="","",(IF(Atempts!AX219="","",((HLOOKUP(AX$1,'Assist Tables'!$B$1:$AY$2,2,0))-((Atempts!AX219-1)*10)))))</f>
        <v/>
      </c>
      <c r="AY219" s="6" t="str">
        <f>IF($B219="","",(IF(Atempts!AY219="","",((HLOOKUP(AY$1,'Assist Tables'!$B$1:$AY$2,2,0))-((Atempts!AY219-1)*10)))))</f>
        <v/>
      </c>
      <c r="AZ219" s="6" t="str">
        <f>IF($B219="","",(IF(Atempts!AZ219="","",((HLOOKUP(AZ$1,'Assist Tables'!$B$1:$AY$2,2,0))-((Atempts!AZ219-1)*10)))))</f>
        <v/>
      </c>
      <c r="BA219" s="2"/>
    </row>
    <row r="220" spans="1:53" ht="14.25" customHeight="1" x14ac:dyDescent="0.25">
      <c r="A220" s="19" t="str">
        <f>IF(Competitors!A220="","",Competitors!A220)</f>
        <v/>
      </c>
      <c r="B220" s="25" t="str">
        <f>IF(Competitors!B220=0,"",Competitors!B220)</f>
        <v/>
      </c>
      <c r="C220" s="6" t="str">
        <f>IF($B220="","",(IF(Atempts!C220="","",((HLOOKUP(C$1,'Assist Tables'!$B$1:$AY$2,2,0))-((Atempts!C220-1)*10)))))</f>
        <v/>
      </c>
      <c r="D220" s="6" t="str">
        <f>IF($B220="","",(IF(Atempts!D220="","",((HLOOKUP(D$1,'Assist Tables'!$B$1:$AY$2,2,0))-((Atempts!D220-1)*10)))))</f>
        <v/>
      </c>
      <c r="E220" s="6" t="str">
        <f>IF($B220="","",(IF(Atempts!E220="","",((HLOOKUP(E$1,'Assist Tables'!$B$1:$AY$2,2,0))-((Atempts!E220-1)*10)))))</f>
        <v/>
      </c>
      <c r="F220" s="6" t="str">
        <f>IF($B220="","",(IF(Atempts!F220="","",((HLOOKUP(F$1,'Assist Tables'!$B$1:$AY$2,2,0))-((Atempts!F220-1)*10)))))</f>
        <v/>
      </c>
      <c r="G220" s="6" t="str">
        <f>IF($B220="","",(IF(Atempts!G220="","",((HLOOKUP(G$1,'Assist Tables'!$B$1:$AY$2,2,0))-((Atempts!G220-1)*10)))))</f>
        <v/>
      </c>
      <c r="H220" s="6" t="str">
        <f>IF($B220="","",(IF(Atempts!H220="","",((HLOOKUP(H$1,'Assist Tables'!$B$1:$AY$2,2,0))-((Atempts!H220-1)*10)))))</f>
        <v/>
      </c>
      <c r="I220" s="6" t="str">
        <f>IF($B220="","",(IF(Atempts!I220="","",((HLOOKUP(I$1,'Assist Tables'!$B$1:$AY$2,2,0))-((Atempts!I220-1)*10)))))</f>
        <v/>
      </c>
      <c r="J220" s="6" t="str">
        <f>IF($B220="","",(IF(Atempts!J220="","",((HLOOKUP(J$1,'Assist Tables'!$B$1:$AY$2,2,0))-((Atempts!J220-1)*10)))))</f>
        <v/>
      </c>
      <c r="K220" s="6" t="str">
        <f>IF($B220="","",(IF(Atempts!K220="","",((HLOOKUP(K$1,'Assist Tables'!$B$1:$AY$2,2,0))-((Atempts!K220-1)*10)))))</f>
        <v/>
      </c>
      <c r="L220" s="6" t="str">
        <f>IF($B220="","",(IF(Atempts!L220="","",((HLOOKUP(L$1,'Assist Tables'!$B$1:$AY$2,2,0))-((Atempts!L220-1)*10)))))</f>
        <v/>
      </c>
      <c r="M220" s="6" t="str">
        <f>IF($B220="","",(IF(Atempts!M220="","",((HLOOKUP(M$1,'Assist Tables'!$B$1:$AY$2,2,0))-((Atempts!M220-1)*10)))))</f>
        <v/>
      </c>
      <c r="N220" s="6" t="str">
        <f>IF($B220="","",(IF(Atempts!N220="","",((HLOOKUP(N$1,'Assist Tables'!$B$1:$AY$2,2,0))-((Atempts!N220-1)*10)))))</f>
        <v/>
      </c>
      <c r="O220" s="6" t="str">
        <f>IF($B220="","",(IF(Atempts!O220="","",((HLOOKUP(O$1,'Assist Tables'!$B$1:$AY$2,2,0))-((Atempts!O220-1)*10)))))</f>
        <v/>
      </c>
      <c r="P220" s="6" t="str">
        <f>IF($B220="","",(IF(Atempts!P220="","",((HLOOKUP(P$1,'Assist Tables'!$B$1:$AY$2,2,0))-((Atempts!P220-1)*10)))))</f>
        <v/>
      </c>
      <c r="Q220" s="6" t="str">
        <f>IF($B220="","",(IF(Atempts!Q220="","",((HLOOKUP(Q$1,'Assist Tables'!$B$1:$AY$2,2,0))-((Atempts!Q220-1)*10)))))</f>
        <v/>
      </c>
      <c r="R220" s="6" t="str">
        <f>IF($B220="","",(IF(Atempts!R220="","",((HLOOKUP(R$1,'Assist Tables'!$B$1:$AY$2,2,0))-((Atempts!R220-1)*10)))))</f>
        <v/>
      </c>
      <c r="S220" s="6" t="str">
        <f>IF($B220="","",(IF(Atempts!S220="","",((HLOOKUP(S$1,'Assist Tables'!$B$1:$AY$2,2,0))-((Atempts!S220-1)*10)))))</f>
        <v/>
      </c>
      <c r="T220" s="6" t="str">
        <f>IF($B220="","",(IF(Atempts!T220="","",((HLOOKUP(T$1,'Assist Tables'!$B$1:$AY$2,2,0))-((Atempts!T220-1)*10)))))</f>
        <v/>
      </c>
      <c r="U220" s="6" t="str">
        <f>IF($B220="","",(IF(Atempts!U220="","",((HLOOKUP(U$1,'Assist Tables'!$B$1:$AY$2,2,0))-((Atempts!U220-1)*10)))))</f>
        <v/>
      </c>
      <c r="V220" s="6" t="str">
        <f>IF($B220="","",(IF(Atempts!V220="","",((HLOOKUP(V$1,'Assist Tables'!$B$1:$AY$2,2,0))-((Atempts!V220-1)*10)))))</f>
        <v/>
      </c>
      <c r="W220" s="6" t="str">
        <f>IF($B220="","",(IF(Atempts!W220="","",((HLOOKUP(W$1,'Assist Tables'!$B$1:$AY$2,2,0))-((Atempts!W220-1)*10)))))</f>
        <v/>
      </c>
      <c r="X220" s="6" t="str">
        <f>IF($B220="","",(IF(Atempts!X220="","",((HLOOKUP(X$1,'Assist Tables'!$B$1:$AY$2,2,0))-((Atempts!X220-1)*10)))))</f>
        <v/>
      </c>
      <c r="Y220" s="6" t="str">
        <f>IF($B220="","",(IF(Atempts!Y220="","",((HLOOKUP(Y$1,'Assist Tables'!$B$1:$AY$2,2,0))-((Atempts!Y220-1)*10)))))</f>
        <v/>
      </c>
      <c r="Z220" s="6" t="str">
        <f>IF($B220="","",(IF(Atempts!Z220="","",((HLOOKUP(Z$1,'Assist Tables'!$B$1:$AY$2,2,0))-((Atempts!Z220-1)*10)))))</f>
        <v/>
      </c>
      <c r="AA220" s="6" t="str">
        <f>IF($B220="","",(IF(Atempts!AA220="","",((HLOOKUP(AA$1,'Assist Tables'!$B$1:$AY$2,2,0))-((Atempts!AA220-1)*10)))))</f>
        <v/>
      </c>
      <c r="AB220" s="6" t="str">
        <f>IF($B220="","",(IF(Atempts!AB220="","",((HLOOKUP(AB$1,'Assist Tables'!$B$1:$AY$2,2,0))-((Atempts!AB220-1)*10)))))</f>
        <v/>
      </c>
      <c r="AC220" s="6" t="str">
        <f>IF($B220="","",(IF(Atempts!AC220="","",((HLOOKUP(AC$1,'Assist Tables'!$B$1:$AY$2,2,0))-((Atempts!AC220-1)*10)))))</f>
        <v/>
      </c>
      <c r="AD220" s="6" t="str">
        <f>IF($B220="","",(IF(Atempts!AD220="","",((HLOOKUP(AD$1,'Assist Tables'!$B$1:$AY$2,2,0))-((Atempts!AD220-1)*10)))))</f>
        <v/>
      </c>
      <c r="AE220" s="6" t="str">
        <f>IF($B220="","",(IF(Atempts!AE220="","",((HLOOKUP(AE$1,'Assist Tables'!$B$1:$AY$2,2,0))-((Atempts!AE220-1)*10)))))</f>
        <v/>
      </c>
      <c r="AF220" s="6" t="str">
        <f>IF($B220="","",(IF(Atempts!AF220="","",((HLOOKUP(AF$1,'Assist Tables'!$B$1:$AY$2,2,0))-((Atempts!AF220-1)*10)))))</f>
        <v/>
      </c>
      <c r="AG220" s="6" t="str">
        <f>IF($B220="","",(IF(Atempts!AG220="","",((HLOOKUP(AG$1,'Assist Tables'!$B$1:$AY$2,2,0))-((Atempts!AG220-1)*10)))))</f>
        <v/>
      </c>
      <c r="AH220" s="6" t="str">
        <f>IF($B220="","",(IF(Atempts!AH220="","",((HLOOKUP(AH$1,'Assist Tables'!$B$1:$AY$2,2,0))-((Atempts!AH220-1)*10)))))</f>
        <v/>
      </c>
      <c r="AI220" s="6" t="str">
        <f>IF($B220="","",(IF(Atempts!AI220="","",((HLOOKUP(AI$1,'Assist Tables'!$B$1:$AY$2,2,0))-((Atempts!AI220-1)*10)))))</f>
        <v/>
      </c>
      <c r="AJ220" s="6" t="str">
        <f>IF($B220="","",(IF(Atempts!AJ220="","",((HLOOKUP(AJ$1,'Assist Tables'!$B$1:$AY$2,2,0))-((Atempts!AJ220-1)*10)))))</f>
        <v/>
      </c>
      <c r="AK220" s="6" t="str">
        <f>IF($B220="","",(IF(Atempts!AK220="","",((HLOOKUP(AK$1,'Assist Tables'!$B$1:$AY$2,2,0))-((Atempts!AK220-1)*10)))))</f>
        <v/>
      </c>
      <c r="AL220" s="6" t="str">
        <f>IF($B220="","",(IF(Atempts!AL220="","",((HLOOKUP(AL$1,'Assist Tables'!$B$1:$AY$2,2,0))-((Atempts!AL220-1)*10)))))</f>
        <v/>
      </c>
      <c r="AM220" s="6" t="str">
        <f>IF($B220="","",(IF(Atempts!AM220="","",((HLOOKUP(AM$1,'Assist Tables'!$B$1:$AY$2,2,0))-((Atempts!AM220-1)*10)))))</f>
        <v/>
      </c>
      <c r="AN220" s="6" t="str">
        <f>IF($B220="","",(IF(Atempts!AN220="","",((HLOOKUP(AN$1,'Assist Tables'!$B$1:$AY$2,2,0))-((Atempts!AN220-1)*10)))))</f>
        <v/>
      </c>
      <c r="AO220" s="6" t="str">
        <f>IF($B220="","",(IF(Atempts!AO220="","",((HLOOKUP(AO$1,'Assist Tables'!$B$1:$AY$2,2,0))-((Atempts!AO220-1)*10)))))</f>
        <v/>
      </c>
      <c r="AP220" s="6" t="str">
        <f>IF($B220="","",(IF(Atempts!AP220="","",((HLOOKUP(AP$1,'Assist Tables'!$B$1:$AY$2,2,0))-((Atempts!AP220-1)*10)))))</f>
        <v/>
      </c>
      <c r="AQ220" s="6" t="str">
        <f>IF($B220="","",(IF(Atempts!AQ220="","",((HLOOKUP(AQ$1,'Assist Tables'!$B$1:$AY$2,2,0))-((Atempts!AQ220-1)*10)))))</f>
        <v/>
      </c>
      <c r="AR220" s="6" t="str">
        <f>IF($B220="","",(IF(Atempts!AR220="","",((HLOOKUP(AR$1,'Assist Tables'!$B$1:$AY$2,2,0))-((Atempts!AR220-1)*10)))))</f>
        <v/>
      </c>
      <c r="AS220" s="6" t="str">
        <f>IF($B220="","",(IF(Atempts!AS220="","",((HLOOKUP(AS$1,'Assist Tables'!$B$1:$AY$2,2,0))-((Atempts!AS220-1)*10)))))</f>
        <v/>
      </c>
      <c r="AT220" s="6" t="str">
        <f>IF($B220="","",(IF(Atempts!AT220="","",((HLOOKUP(AT$1,'Assist Tables'!$B$1:$AY$2,2,0))-((Atempts!AT220-1)*10)))))</f>
        <v/>
      </c>
      <c r="AU220" s="6" t="str">
        <f>IF($B220="","",(IF(Atempts!AU220="","",((HLOOKUP(AU$1,'Assist Tables'!$B$1:$AY$2,2,0))-((Atempts!AU220-1)*10)))))</f>
        <v/>
      </c>
      <c r="AV220" s="6" t="str">
        <f>IF($B220="","",(IF(Atempts!AV220="","",((HLOOKUP(AV$1,'Assist Tables'!$B$1:$AY$2,2,0))-((Atempts!AV220-1)*10)))))</f>
        <v/>
      </c>
      <c r="AW220" s="6" t="str">
        <f>IF($B220="","",(IF(Atempts!AW220="","",((HLOOKUP(AW$1,'Assist Tables'!$B$1:$AY$2,2,0))-((Atempts!AW220-1)*10)))))</f>
        <v/>
      </c>
      <c r="AX220" s="6" t="str">
        <f>IF($B220="","",(IF(Atempts!AX220="","",((HLOOKUP(AX$1,'Assist Tables'!$B$1:$AY$2,2,0))-((Atempts!AX220-1)*10)))))</f>
        <v/>
      </c>
      <c r="AY220" s="6" t="str">
        <f>IF($B220="","",(IF(Atempts!AY220="","",((HLOOKUP(AY$1,'Assist Tables'!$B$1:$AY$2,2,0))-((Atempts!AY220-1)*10)))))</f>
        <v/>
      </c>
      <c r="AZ220" s="6" t="str">
        <f>IF($B220="","",(IF(Atempts!AZ220="","",((HLOOKUP(AZ$1,'Assist Tables'!$B$1:$AY$2,2,0))-((Atempts!AZ220-1)*10)))))</f>
        <v/>
      </c>
      <c r="BA220" s="2"/>
    </row>
    <row r="221" spans="1:53" ht="14.25" customHeight="1" x14ac:dyDescent="0.25">
      <c r="A221" s="19" t="str">
        <f>IF(Competitors!A221="","",Competitors!A221)</f>
        <v/>
      </c>
      <c r="B221" s="25" t="str">
        <f>IF(Competitors!B221=0,"",Competitors!B221)</f>
        <v/>
      </c>
      <c r="C221" s="6" t="str">
        <f>IF($B221="","",(IF(Atempts!C221="","",((HLOOKUP(C$1,'Assist Tables'!$B$1:$AY$2,2,0))-((Atempts!C221-1)*10)))))</f>
        <v/>
      </c>
      <c r="D221" s="6" t="str">
        <f>IF($B221="","",(IF(Atempts!D221="","",((HLOOKUP(D$1,'Assist Tables'!$B$1:$AY$2,2,0))-((Atempts!D221-1)*10)))))</f>
        <v/>
      </c>
      <c r="E221" s="6" t="str">
        <f>IF($B221="","",(IF(Atempts!E221="","",((HLOOKUP(E$1,'Assist Tables'!$B$1:$AY$2,2,0))-((Atempts!E221-1)*10)))))</f>
        <v/>
      </c>
      <c r="F221" s="6" t="str">
        <f>IF($B221="","",(IF(Atempts!F221="","",((HLOOKUP(F$1,'Assist Tables'!$B$1:$AY$2,2,0))-((Atempts!F221-1)*10)))))</f>
        <v/>
      </c>
      <c r="G221" s="6" t="str">
        <f>IF($B221="","",(IF(Atempts!G221="","",((HLOOKUP(G$1,'Assist Tables'!$B$1:$AY$2,2,0))-((Atempts!G221-1)*10)))))</f>
        <v/>
      </c>
      <c r="H221" s="6" t="str">
        <f>IF($B221="","",(IF(Atempts!H221="","",((HLOOKUP(H$1,'Assist Tables'!$B$1:$AY$2,2,0))-((Atempts!H221-1)*10)))))</f>
        <v/>
      </c>
      <c r="I221" s="6" t="str">
        <f>IF($B221="","",(IF(Atempts!I221="","",((HLOOKUP(I$1,'Assist Tables'!$B$1:$AY$2,2,0))-((Atempts!I221-1)*10)))))</f>
        <v/>
      </c>
      <c r="J221" s="6" t="str">
        <f>IF($B221="","",(IF(Atempts!J221="","",((HLOOKUP(J$1,'Assist Tables'!$B$1:$AY$2,2,0))-((Atempts!J221-1)*10)))))</f>
        <v/>
      </c>
      <c r="K221" s="6" t="str">
        <f>IF($B221="","",(IF(Atempts!K221="","",((HLOOKUP(K$1,'Assist Tables'!$B$1:$AY$2,2,0))-((Atempts!K221-1)*10)))))</f>
        <v/>
      </c>
      <c r="L221" s="6" t="str">
        <f>IF($B221="","",(IF(Atempts!L221="","",((HLOOKUP(L$1,'Assist Tables'!$B$1:$AY$2,2,0))-((Atempts!L221-1)*10)))))</f>
        <v/>
      </c>
      <c r="M221" s="6" t="str">
        <f>IF($B221="","",(IF(Atempts!M221="","",((HLOOKUP(M$1,'Assist Tables'!$B$1:$AY$2,2,0))-((Atempts!M221-1)*10)))))</f>
        <v/>
      </c>
      <c r="N221" s="6" t="str">
        <f>IF($B221="","",(IF(Atempts!N221="","",((HLOOKUP(N$1,'Assist Tables'!$B$1:$AY$2,2,0))-((Atempts!N221-1)*10)))))</f>
        <v/>
      </c>
      <c r="O221" s="6" t="str">
        <f>IF($B221="","",(IF(Atempts!O221="","",((HLOOKUP(O$1,'Assist Tables'!$B$1:$AY$2,2,0))-((Atempts!O221-1)*10)))))</f>
        <v/>
      </c>
      <c r="P221" s="6" t="str">
        <f>IF($B221="","",(IF(Atempts!P221="","",((HLOOKUP(P$1,'Assist Tables'!$B$1:$AY$2,2,0))-((Atempts!P221-1)*10)))))</f>
        <v/>
      </c>
      <c r="Q221" s="6" t="str">
        <f>IF($B221="","",(IF(Atempts!Q221="","",((HLOOKUP(Q$1,'Assist Tables'!$B$1:$AY$2,2,0))-((Atempts!Q221-1)*10)))))</f>
        <v/>
      </c>
      <c r="R221" s="6" t="str">
        <f>IF($B221="","",(IF(Atempts!R221="","",((HLOOKUP(R$1,'Assist Tables'!$B$1:$AY$2,2,0))-((Atempts!R221-1)*10)))))</f>
        <v/>
      </c>
      <c r="S221" s="6" t="str">
        <f>IF($B221="","",(IF(Atempts!S221="","",((HLOOKUP(S$1,'Assist Tables'!$B$1:$AY$2,2,0))-((Atempts!S221-1)*10)))))</f>
        <v/>
      </c>
      <c r="T221" s="6" t="str">
        <f>IF($B221="","",(IF(Atempts!T221="","",((HLOOKUP(T$1,'Assist Tables'!$B$1:$AY$2,2,0))-((Atempts!T221-1)*10)))))</f>
        <v/>
      </c>
      <c r="U221" s="6" t="str">
        <f>IF($B221="","",(IF(Atempts!U221="","",((HLOOKUP(U$1,'Assist Tables'!$B$1:$AY$2,2,0))-((Atempts!U221-1)*10)))))</f>
        <v/>
      </c>
      <c r="V221" s="6" t="str">
        <f>IF($B221="","",(IF(Atempts!V221="","",((HLOOKUP(V$1,'Assist Tables'!$B$1:$AY$2,2,0))-((Atempts!V221-1)*10)))))</f>
        <v/>
      </c>
      <c r="W221" s="6" t="str">
        <f>IF($B221="","",(IF(Atempts!W221="","",((HLOOKUP(W$1,'Assist Tables'!$B$1:$AY$2,2,0))-((Atempts!W221-1)*10)))))</f>
        <v/>
      </c>
      <c r="X221" s="6" t="str">
        <f>IF($B221="","",(IF(Atempts!X221="","",((HLOOKUP(X$1,'Assist Tables'!$B$1:$AY$2,2,0))-((Atempts!X221-1)*10)))))</f>
        <v/>
      </c>
      <c r="Y221" s="6" t="str">
        <f>IF($B221="","",(IF(Atempts!Y221="","",((HLOOKUP(Y$1,'Assist Tables'!$B$1:$AY$2,2,0))-((Atempts!Y221-1)*10)))))</f>
        <v/>
      </c>
      <c r="Z221" s="6" t="str">
        <f>IF($B221="","",(IF(Atempts!Z221="","",((HLOOKUP(Z$1,'Assist Tables'!$B$1:$AY$2,2,0))-((Atempts!Z221-1)*10)))))</f>
        <v/>
      </c>
      <c r="AA221" s="6" t="str">
        <f>IF($B221="","",(IF(Atempts!AA221="","",((HLOOKUP(AA$1,'Assist Tables'!$B$1:$AY$2,2,0))-((Atempts!AA221-1)*10)))))</f>
        <v/>
      </c>
      <c r="AB221" s="6" t="str">
        <f>IF($B221="","",(IF(Atempts!AB221="","",((HLOOKUP(AB$1,'Assist Tables'!$B$1:$AY$2,2,0))-((Atempts!AB221-1)*10)))))</f>
        <v/>
      </c>
      <c r="AC221" s="6" t="str">
        <f>IF($B221="","",(IF(Atempts!AC221="","",((HLOOKUP(AC$1,'Assist Tables'!$B$1:$AY$2,2,0))-((Atempts!AC221-1)*10)))))</f>
        <v/>
      </c>
      <c r="AD221" s="6" t="str">
        <f>IF($B221="","",(IF(Atempts!AD221="","",((HLOOKUP(AD$1,'Assist Tables'!$B$1:$AY$2,2,0))-((Atempts!AD221-1)*10)))))</f>
        <v/>
      </c>
      <c r="AE221" s="6" t="str">
        <f>IF($B221="","",(IF(Atempts!AE221="","",((HLOOKUP(AE$1,'Assist Tables'!$B$1:$AY$2,2,0))-((Atempts!AE221-1)*10)))))</f>
        <v/>
      </c>
      <c r="AF221" s="6" t="str">
        <f>IF($B221="","",(IF(Atempts!AF221="","",((HLOOKUP(AF$1,'Assist Tables'!$B$1:$AY$2,2,0))-((Atempts!AF221-1)*10)))))</f>
        <v/>
      </c>
      <c r="AG221" s="6" t="str">
        <f>IF($B221="","",(IF(Atempts!AG221="","",((HLOOKUP(AG$1,'Assist Tables'!$B$1:$AY$2,2,0))-((Atempts!AG221-1)*10)))))</f>
        <v/>
      </c>
      <c r="AH221" s="6" t="str">
        <f>IF($B221="","",(IF(Atempts!AH221="","",((HLOOKUP(AH$1,'Assist Tables'!$B$1:$AY$2,2,0))-((Atempts!AH221-1)*10)))))</f>
        <v/>
      </c>
      <c r="AI221" s="6" t="str">
        <f>IF($B221="","",(IF(Atempts!AI221="","",((HLOOKUP(AI$1,'Assist Tables'!$B$1:$AY$2,2,0))-((Atempts!AI221-1)*10)))))</f>
        <v/>
      </c>
      <c r="AJ221" s="6" t="str">
        <f>IF($B221="","",(IF(Atempts!AJ221="","",((HLOOKUP(AJ$1,'Assist Tables'!$B$1:$AY$2,2,0))-((Atempts!AJ221-1)*10)))))</f>
        <v/>
      </c>
      <c r="AK221" s="6" t="str">
        <f>IF($B221="","",(IF(Atempts!AK221="","",((HLOOKUP(AK$1,'Assist Tables'!$B$1:$AY$2,2,0))-((Atempts!AK221-1)*10)))))</f>
        <v/>
      </c>
      <c r="AL221" s="6" t="str">
        <f>IF($B221="","",(IF(Atempts!AL221="","",((HLOOKUP(AL$1,'Assist Tables'!$B$1:$AY$2,2,0))-((Atempts!AL221-1)*10)))))</f>
        <v/>
      </c>
      <c r="AM221" s="6" t="str">
        <f>IF($B221="","",(IF(Atempts!AM221="","",((HLOOKUP(AM$1,'Assist Tables'!$B$1:$AY$2,2,0))-((Atempts!AM221-1)*10)))))</f>
        <v/>
      </c>
      <c r="AN221" s="6" t="str">
        <f>IF($B221="","",(IF(Atempts!AN221="","",((HLOOKUP(AN$1,'Assist Tables'!$B$1:$AY$2,2,0))-((Atempts!AN221-1)*10)))))</f>
        <v/>
      </c>
      <c r="AO221" s="6" t="str">
        <f>IF($B221="","",(IF(Atempts!AO221="","",((HLOOKUP(AO$1,'Assist Tables'!$B$1:$AY$2,2,0))-((Atempts!AO221-1)*10)))))</f>
        <v/>
      </c>
      <c r="AP221" s="6" t="str">
        <f>IF($B221="","",(IF(Atempts!AP221="","",((HLOOKUP(AP$1,'Assist Tables'!$B$1:$AY$2,2,0))-((Atempts!AP221-1)*10)))))</f>
        <v/>
      </c>
      <c r="AQ221" s="6" t="str">
        <f>IF($B221="","",(IF(Atempts!AQ221="","",((HLOOKUP(AQ$1,'Assist Tables'!$B$1:$AY$2,2,0))-((Atempts!AQ221-1)*10)))))</f>
        <v/>
      </c>
      <c r="AR221" s="6" t="str">
        <f>IF($B221="","",(IF(Atempts!AR221="","",((HLOOKUP(AR$1,'Assist Tables'!$B$1:$AY$2,2,0))-((Atempts!AR221-1)*10)))))</f>
        <v/>
      </c>
      <c r="AS221" s="6" t="str">
        <f>IF($B221="","",(IF(Atempts!AS221="","",((HLOOKUP(AS$1,'Assist Tables'!$B$1:$AY$2,2,0))-((Atempts!AS221-1)*10)))))</f>
        <v/>
      </c>
      <c r="AT221" s="6" t="str">
        <f>IF($B221="","",(IF(Atempts!AT221="","",((HLOOKUP(AT$1,'Assist Tables'!$B$1:$AY$2,2,0))-((Atempts!AT221-1)*10)))))</f>
        <v/>
      </c>
      <c r="AU221" s="6" t="str">
        <f>IF($B221="","",(IF(Atempts!AU221="","",((HLOOKUP(AU$1,'Assist Tables'!$B$1:$AY$2,2,0))-((Atempts!AU221-1)*10)))))</f>
        <v/>
      </c>
      <c r="AV221" s="6" t="str">
        <f>IF($B221="","",(IF(Atempts!AV221="","",((HLOOKUP(AV$1,'Assist Tables'!$B$1:$AY$2,2,0))-((Atempts!AV221-1)*10)))))</f>
        <v/>
      </c>
      <c r="AW221" s="6" t="str">
        <f>IF($B221="","",(IF(Atempts!AW221="","",((HLOOKUP(AW$1,'Assist Tables'!$B$1:$AY$2,2,0))-((Atempts!AW221-1)*10)))))</f>
        <v/>
      </c>
      <c r="AX221" s="6" t="str">
        <f>IF($B221="","",(IF(Atempts!AX221="","",((HLOOKUP(AX$1,'Assist Tables'!$B$1:$AY$2,2,0))-((Atempts!AX221-1)*10)))))</f>
        <v/>
      </c>
      <c r="AY221" s="6" t="str">
        <f>IF($B221="","",(IF(Atempts!AY221="","",((HLOOKUP(AY$1,'Assist Tables'!$B$1:$AY$2,2,0))-((Atempts!AY221-1)*10)))))</f>
        <v/>
      </c>
      <c r="AZ221" s="6" t="str">
        <f>IF($B221="","",(IF(Atempts!AZ221="","",((HLOOKUP(AZ$1,'Assist Tables'!$B$1:$AY$2,2,0))-((Atempts!AZ221-1)*10)))))</f>
        <v/>
      </c>
      <c r="BA221" s="2"/>
    </row>
    <row r="222" spans="1:53" ht="14.25" customHeight="1" x14ac:dyDescent="0.25">
      <c r="A222" s="19" t="str">
        <f>IF(Competitors!A222="","",Competitors!A222)</f>
        <v/>
      </c>
      <c r="B222" s="25" t="str">
        <f>IF(Competitors!B222=0,"",Competitors!B222)</f>
        <v/>
      </c>
      <c r="C222" s="6" t="str">
        <f>IF($B222="","",(IF(Atempts!C222="","",((HLOOKUP(C$1,'Assist Tables'!$B$1:$AY$2,2,0))-((Atempts!C222-1)*10)))))</f>
        <v/>
      </c>
      <c r="D222" s="6" t="str">
        <f>IF($B222="","",(IF(Atempts!D222="","",((HLOOKUP(D$1,'Assist Tables'!$B$1:$AY$2,2,0))-((Atempts!D222-1)*10)))))</f>
        <v/>
      </c>
      <c r="E222" s="6" t="str">
        <f>IF($B222="","",(IF(Atempts!E222="","",((HLOOKUP(E$1,'Assist Tables'!$B$1:$AY$2,2,0))-((Atempts!E222-1)*10)))))</f>
        <v/>
      </c>
      <c r="F222" s="6" t="str">
        <f>IF($B222="","",(IF(Atempts!F222="","",((HLOOKUP(F$1,'Assist Tables'!$B$1:$AY$2,2,0))-((Atempts!F222-1)*10)))))</f>
        <v/>
      </c>
      <c r="G222" s="6" t="str">
        <f>IF($B222="","",(IF(Atempts!G222="","",((HLOOKUP(G$1,'Assist Tables'!$B$1:$AY$2,2,0))-((Atempts!G222-1)*10)))))</f>
        <v/>
      </c>
      <c r="H222" s="6" t="str">
        <f>IF($B222="","",(IF(Atempts!H222="","",((HLOOKUP(H$1,'Assist Tables'!$B$1:$AY$2,2,0))-((Atempts!H222-1)*10)))))</f>
        <v/>
      </c>
      <c r="I222" s="6" t="str">
        <f>IF($B222="","",(IF(Atempts!I222="","",((HLOOKUP(I$1,'Assist Tables'!$B$1:$AY$2,2,0))-((Atempts!I222-1)*10)))))</f>
        <v/>
      </c>
      <c r="J222" s="6" t="str">
        <f>IF($B222="","",(IF(Atempts!J222="","",((HLOOKUP(J$1,'Assist Tables'!$B$1:$AY$2,2,0))-((Atempts!J222-1)*10)))))</f>
        <v/>
      </c>
      <c r="K222" s="6" t="str">
        <f>IF($B222="","",(IF(Atempts!K222="","",((HLOOKUP(K$1,'Assist Tables'!$B$1:$AY$2,2,0))-((Atempts!K222-1)*10)))))</f>
        <v/>
      </c>
      <c r="L222" s="6" t="str">
        <f>IF($B222="","",(IF(Atempts!L222="","",((HLOOKUP(L$1,'Assist Tables'!$B$1:$AY$2,2,0))-((Atempts!L222-1)*10)))))</f>
        <v/>
      </c>
      <c r="M222" s="6" t="str">
        <f>IF($B222="","",(IF(Atempts!M222="","",((HLOOKUP(M$1,'Assist Tables'!$B$1:$AY$2,2,0))-((Atempts!M222-1)*10)))))</f>
        <v/>
      </c>
      <c r="N222" s="6" t="str">
        <f>IF($B222="","",(IF(Atempts!N222="","",((HLOOKUP(N$1,'Assist Tables'!$B$1:$AY$2,2,0))-((Atempts!N222-1)*10)))))</f>
        <v/>
      </c>
      <c r="O222" s="6" t="str">
        <f>IF($B222="","",(IF(Atempts!O222="","",((HLOOKUP(O$1,'Assist Tables'!$B$1:$AY$2,2,0))-((Atempts!O222-1)*10)))))</f>
        <v/>
      </c>
      <c r="P222" s="6" t="str">
        <f>IF($B222="","",(IF(Atempts!P222="","",((HLOOKUP(P$1,'Assist Tables'!$B$1:$AY$2,2,0))-((Atempts!P222-1)*10)))))</f>
        <v/>
      </c>
      <c r="Q222" s="6" t="str">
        <f>IF($B222="","",(IF(Atempts!Q222="","",((HLOOKUP(Q$1,'Assist Tables'!$B$1:$AY$2,2,0))-((Atempts!Q222-1)*10)))))</f>
        <v/>
      </c>
      <c r="R222" s="6" t="str">
        <f>IF($B222="","",(IF(Atempts!R222="","",((HLOOKUP(R$1,'Assist Tables'!$B$1:$AY$2,2,0))-((Atempts!R222-1)*10)))))</f>
        <v/>
      </c>
      <c r="S222" s="6" t="str">
        <f>IF($B222="","",(IF(Atempts!S222="","",((HLOOKUP(S$1,'Assist Tables'!$B$1:$AY$2,2,0))-((Atempts!S222-1)*10)))))</f>
        <v/>
      </c>
      <c r="T222" s="6" t="str">
        <f>IF($B222="","",(IF(Atempts!T222="","",((HLOOKUP(T$1,'Assist Tables'!$B$1:$AY$2,2,0))-((Atempts!T222-1)*10)))))</f>
        <v/>
      </c>
      <c r="U222" s="6" t="str">
        <f>IF($B222="","",(IF(Atempts!U222="","",((HLOOKUP(U$1,'Assist Tables'!$B$1:$AY$2,2,0))-((Atempts!U222-1)*10)))))</f>
        <v/>
      </c>
      <c r="V222" s="6" t="str">
        <f>IF($B222="","",(IF(Atempts!V222="","",((HLOOKUP(V$1,'Assist Tables'!$B$1:$AY$2,2,0))-((Atempts!V222-1)*10)))))</f>
        <v/>
      </c>
      <c r="W222" s="6" t="str">
        <f>IF($B222="","",(IF(Atempts!W222="","",((HLOOKUP(W$1,'Assist Tables'!$B$1:$AY$2,2,0))-((Atempts!W222-1)*10)))))</f>
        <v/>
      </c>
      <c r="X222" s="6" t="str">
        <f>IF($B222="","",(IF(Atempts!X222="","",((HLOOKUP(X$1,'Assist Tables'!$B$1:$AY$2,2,0))-((Atempts!X222-1)*10)))))</f>
        <v/>
      </c>
      <c r="Y222" s="6" t="str">
        <f>IF($B222="","",(IF(Atempts!Y222="","",((HLOOKUP(Y$1,'Assist Tables'!$B$1:$AY$2,2,0))-((Atempts!Y222-1)*10)))))</f>
        <v/>
      </c>
      <c r="Z222" s="6" t="str">
        <f>IF($B222="","",(IF(Atempts!Z222="","",((HLOOKUP(Z$1,'Assist Tables'!$B$1:$AY$2,2,0))-((Atempts!Z222-1)*10)))))</f>
        <v/>
      </c>
      <c r="AA222" s="6" t="str">
        <f>IF($B222="","",(IF(Atempts!AA222="","",((HLOOKUP(AA$1,'Assist Tables'!$B$1:$AY$2,2,0))-((Atempts!AA222-1)*10)))))</f>
        <v/>
      </c>
      <c r="AB222" s="6" t="str">
        <f>IF($B222="","",(IF(Atempts!AB222="","",((HLOOKUP(AB$1,'Assist Tables'!$B$1:$AY$2,2,0))-((Atempts!AB222-1)*10)))))</f>
        <v/>
      </c>
      <c r="AC222" s="6" t="str">
        <f>IF($B222="","",(IF(Atempts!AC222="","",((HLOOKUP(AC$1,'Assist Tables'!$B$1:$AY$2,2,0))-((Atempts!AC222-1)*10)))))</f>
        <v/>
      </c>
      <c r="AD222" s="6" t="str">
        <f>IF($B222="","",(IF(Atempts!AD222="","",((HLOOKUP(AD$1,'Assist Tables'!$B$1:$AY$2,2,0))-((Atempts!AD222-1)*10)))))</f>
        <v/>
      </c>
      <c r="AE222" s="6" t="str">
        <f>IF($B222="","",(IF(Atempts!AE222="","",((HLOOKUP(AE$1,'Assist Tables'!$B$1:$AY$2,2,0))-((Atempts!AE222-1)*10)))))</f>
        <v/>
      </c>
      <c r="AF222" s="6" t="str">
        <f>IF($B222="","",(IF(Atempts!AF222="","",((HLOOKUP(AF$1,'Assist Tables'!$B$1:$AY$2,2,0))-((Atempts!AF222-1)*10)))))</f>
        <v/>
      </c>
      <c r="AG222" s="6" t="str">
        <f>IF($B222="","",(IF(Atempts!AG222="","",((HLOOKUP(AG$1,'Assist Tables'!$B$1:$AY$2,2,0))-((Atempts!AG222-1)*10)))))</f>
        <v/>
      </c>
      <c r="AH222" s="6" t="str">
        <f>IF($B222="","",(IF(Atempts!AH222="","",((HLOOKUP(AH$1,'Assist Tables'!$B$1:$AY$2,2,0))-((Atempts!AH222-1)*10)))))</f>
        <v/>
      </c>
      <c r="AI222" s="6" t="str">
        <f>IF($B222="","",(IF(Atempts!AI222="","",((HLOOKUP(AI$1,'Assist Tables'!$B$1:$AY$2,2,0))-((Atempts!AI222-1)*10)))))</f>
        <v/>
      </c>
      <c r="AJ222" s="6" t="str">
        <f>IF($B222="","",(IF(Atempts!AJ222="","",((HLOOKUP(AJ$1,'Assist Tables'!$B$1:$AY$2,2,0))-((Atempts!AJ222-1)*10)))))</f>
        <v/>
      </c>
      <c r="AK222" s="6" t="str">
        <f>IF($B222="","",(IF(Atempts!AK222="","",((HLOOKUP(AK$1,'Assist Tables'!$B$1:$AY$2,2,0))-((Atempts!AK222-1)*10)))))</f>
        <v/>
      </c>
      <c r="AL222" s="6" t="str">
        <f>IF($B222="","",(IF(Atempts!AL222="","",((HLOOKUP(AL$1,'Assist Tables'!$B$1:$AY$2,2,0))-((Atempts!AL222-1)*10)))))</f>
        <v/>
      </c>
      <c r="AM222" s="6" t="str">
        <f>IF($B222="","",(IF(Atempts!AM222="","",((HLOOKUP(AM$1,'Assist Tables'!$B$1:$AY$2,2,0))-((Atempts!AM222-1)*10)))))</f>
        <v/>
      </c>
      <c r="AN222" s="6" t="str">
        <f>IF($B222="","",(IF(Atempts!AN222="","",((HLOOKUP(AN$1,'Assist Tables'!$B$1:$AY$2,2,0))-((Atempts!AN222-1)*10)))))</f>
        <v/>
      </c>
      <c r="AO222" s="6" t="str">
        <f>IF($B222="","",(IF(Atempts!AO222="","",((HLOOKUP(AO$1,'Assist Tables'!$B$1:$AY$2,2,0))-((Atempts!AO222-1)*10)))))</f>
        <v/>
      </c>
      <c r="AP222" s="6" t="str">
        <f>IF($B222="","",(IF(Atempts!AP222="","",((HLOOKUP(AP$1,'Assist Tables'!$B$1:$AY$2,2,0))-((Atempts!AP222-1)*10)))))</f>
        <v/>
      </c>
      <c r="AQ222" s="6" t="str">
        <f>IF($B222="","",(IF(Atempts!AQ222="","",((HLOOKUP(AQ$1,'Assist Tables'!$B$1:$AY$2,2,0))-((Atempts!AQ222-1)*10)))))</f>
        <v/>
      </c>
      <c r="AR222" s="6" t="str">
        <f>IF($B222="","",(IF(Atempts!AR222="","",((HLOOKUP(AR$1,'Assist Tables'!$B$1:$AY$2,2,0))-((Atempts!AR222-1)*10)))))</f>
        <v/>
      </c>
      <c r="AS222" s="6" t="str">
        <f>IF($B222="","",(IF(Atempts!AS222="","",((HLOOKUP(AS$1,'Assist Tables'!$B$1:$AY$2,2,0))-((Atempts!AS222-1)*10)))))</f>
        <v/>
      </c>
      <c r="AT222" s="6" t="str">
        <f>IF($B222="","",(IF(Atempts!AT222="","",((HLOOKUP(AT$1,'Assist Tables'!$B$1:$AY$2,2,0))-((Atempts!AT222-1)*10)))))</f>
        <v/>
      </c>
      <c r="AU222" s="6" t="str">
        <f>IF($B222="","",(IF(Atempts!AU222="","",((HLOOKUP(AU$1,'Assist Tables'!$B$1:$AY$2,2,0))-((Atempts!AU222-1)*10)))))</f>
        <v/>
      </c>
      <c r="AV222" s="6" t="str">
        <f>IF($B222="","",(IF(Atempts!AV222="","",((HLOOKUP(AV$1,'Assist Tables'!$B$1:$AY$2,2,0))-((Atempts!AV222-1)*10)))))</f>
        <v/>
      </c>
      <c r="AW222" s="6" t="str">
        <f>IF($B222="","",(IF(Atempts!AW222="","",((HLOOKUP(AW$1,'Assist Tables'!$B$1:$AY$2,2,0))-((Atempts!AW222-1)*10)))))</f>
        <v/>
      </c>
      <c r="AX222" s="6" t="str">
        <f>IF($B222="","",(IF(Atempts!AX222="","",((HLOOKUP(AX$1,'Assist Tables'!$B$1:$AY$2,2,0))-((Atempts!AX222-1)*10)))))</f>
        <v/>
      </c>
      <c r="AY222" s="6" t="str">
        <f>IF($B222="","",(IF(Atempts!AY222="","",((HLOOKUP(AY$1,'Assist Tables'!$B$1:$AY$2,2,0))-((Atempts!AY222-1)*10)))))</f>
        <v/>
      </c>
      <c r="AZ222" s="6" t="str">
        <f>IF($B222="","",(IF(Atempts!AZ222="","",((HLOOKUP(AZ$1,'Assist Tables'!$B$1:$AY$2,2,0))-((Atempts!AZ222-1)*10)))))</f>
        <v/>
      </c>
      <c r="BA222" s="2"/>
    </row>
    <row r="223" spans="1:53" ht="14.25" customHeight="1" x14ac:dyDescent="0.25">
      <c r="A223" s="19" t="str">
        <f>IF(Competitors!A223="","",Competitors!A223)</f>
        <v/>
      </c>
      <c r="B223" s="25" t="str">
        <f>IF(Competitors!B223=0,"",Competitors!B223)</f>
        <v/>
      </c>
      <c r="C223" s="6" t="str">
        <f>IF($B223="","",(IF(Atempts!C223="","",((HLOOKUP(C$1,'Assist Tables'!$B$1:$AY$2,2,0))-((Atempts!C223-1)*10)))))</f>
        <v/>
      </c>
      <c r="D223" s="6" t="str">
        <f>IF($B223="","",(IF(Atempts!D223="","",((HLOOKUP(D$1,'Assist Tables'!$B$1:$AY$2,2,0))-((Atempts!D223-1)*10)))))</f>
        <v/>
      </c>
      <c r="E223" s="6" t="str">
        <f>IF($B223="","",(IF(Atempts!E223="","",((HLOOKUP(E$1,'Assist Tables'!$B$1:$AY$2,2,0))-((Atempts!E223-1)*10)))))</f>
        <v/>
      </c>
      <c r="F223" s="6" t="str">
        <f>IF($B223="","",(IF(Atempts!F223="","",((HLOOKUP(F$1,'Assist Tables'!$B$1:$AY$2,2,0))-((Atempts!F223-1)*10)))))</f>
        <v/>
      </c>
      <c r="G223" s="6" t="str">
        <f>IF($B223="","",(IF(Atempts!G223="","",((HLOOKUP(G$1,'Assist Tables'!$B$1:$AY$2,2,0))-((Atempts!G223-1)*10)))))</f>
        <v/>
      </c>
      <c r="H223" s="6" t="str">
        <f>IF($B223="","",(IF(Atempts!H223="","",((HLOOKUP(H$1,'Assist Tables'!$B$1:$AY$2,2,0))-((Atempts!H223-1)*10)))))</f>
        <v/>
      </c>
      <c r="I223" s="6" t="str">
        <f>IF($B223="","",(IF(Atempts!I223="","",((HLOOKUP(I$1,'Assist Tables'!$B$1:$AY$2,2,0))-((Atempts!I223-1)*10)))))</f>
        <v/>
      </c>
      <c r="J223" s="6" t="str">
        <f>IF($B223="","",(IF(Atempts!J223="","",((HLOOKUP(J$1,'Assist Tables'!$B$1:$AY$2,2,0))-((Atempts!J223-1)*10)))))</f>
        <v/>
      </c>
      <c r="K223" s="6" t="str">
        <f>IF($B223="","",(IF(Atempts!K223="","",((HLOOKUP(K$1,'Assist Tables'!$B$1:$AY$2,2,0))-((Atempts!K223-1)*10)))))</f>
        <v/>
      </c>
      <c r="L223" s="6" t="str">
        <f>IF($B223="","",(IF(Atempts!L223="","",((HLOOKUP(L$1,'Assist Tables'!$B$1:$AY$2,2,0))-((Atempts!L223-1)*10)))))</f>
        <v/>
      </c>
      <c r="M223" s="6" t="str">
        <f>IF($B223="","",(IF(Atempts!M223="","",((HLOOKUP(M$1,'Assist Tables'!$B$1:$AY$2,2,0))-((Atempts!M223-1)*10)))))</f>
        <v/>
      </c>
      <c r="N223" s="6" t="str">
        <f>IF($B223="","",(IF(Atempts!N223="","",((HLOOKUP(N$1,'Assist Tables'!$B$1:$AY$2,2,0))-((Atempts!N223-1)*10)))))</f>
        <v/>
      </c>
      <c r="O223" s="6" t="str">
        <f>IF($B223="","",(IF(Atempts!O223="","",((HLOOKUP(O$1,'Assist Tables'!$B$1:$AY$2,2,0))-((Atempts!O223-1)*10)))))</f>
        <v/>
      </c>
      <c r="P223" s="6" t="str">
        <f>IF($B223="","",(IF(Atempts!P223="","",((HLOOKUP(P$1,'Assist Tables'!$B$1:$AY$2,2,0))-((Atempts!P223-1)*10)))))</f>
        <v/>
      </c>
      <c r="Q223" s="6" t="str">
        <f>IF($B223="","",(IF(Atempts!Q223="","",((HLOOKUP(Q$1,'Assist Tables'!$B$1:$AY$2,2,0))-((Atempts!Q223-1)*10)))))</f>
        <v/>
      </c>
      <c r="R223" s="6" t="str">
        <f>IF($B223="","",(IF(Atempts!R223="","",((HLOOKUP(R$1,'Assist Tables'!$B$1:$AY$2,2,0))-((Atempts!R223-1)*10)))))</f>
        <v/>
      </c>
      <c r="S223" s="6" t="str">
        <f>IF($B223="","",(IF(Atempts!S223="","",((HLOOKUP(S$1,'Assist Tables'!$B$1:$AY$2,2,0))-((Atempts!S223-1)*10)))))</f>
        <v/>
      </c>
      <c r="T223" s="6" t="str">
        <f>IF($B223="","",(IF(Atempts!T223="","",((HLOOKUP(T$1,'Assist Tables'!$B$1:$AY$2,2,0))-((Atempts!T223-1)*10)))))</f>
        <v/>
      </c>
      <c r="U223" s="6" t="str">
        <f>IF($B223="","",(IF(Atempts!U223="","",((HLOOKUP(U$1,'Assist Tables'!$B$1:$AY$2,2,0))-((Atempts!U223-1)*10)))))</f>
        <v/>
      </c>
      <c r="V223" s="6" t="str">
        <f>IF($B223="","",(IF(Atempts!V223="","",((HLOOKUP(V$1,'Assist Tables'!$B$1:$AY$2,2,0))-((Atempts!V223-1)*10)))))</f>
        <v/>
      </c>
      <c r="W223" s="6" t="str">
        <f>IF($B223="","",(IF(Atempts!W223="","",((HLOOKUP(W$1,'Assist Tables'!$B$1:$AY$2,2,0))-((Atempts!W223-1)*10)))))</f>
        <v/>
      </c>
      <c r="X223" s="6" t="str">
        <f>IF($B223="","",(IF(Atempts!X223="","",((HLOOKUP(X$1,'Assist Tables'!$B$1:$AY$2,2,0))-((Atempts!X223-1)*10)))))</f>
        <v/>
      </c>
      <c r="Y223" s="6" t="str">
        <f>IF($B223="","",(IF(Atempts!Y223="","",((HLOOKUP(Y$1,'Assist Tables'!$B$1:$AY$2,2,0))-((Atempts!Y223-1)*10)))))</f>
        <v/>
      </c>
      <c r="Z223" s="6" t="str">
        <f>IF($B223="","",(IF(Atempts!Z223="","",((HLOOKUP(Z$1,'Assist Tables'!$B$1:$AY$2,2,0))-((Atempts!Z223-1)*10)))))</f>
        <v/>
      </c>
      <c r="AA223" s="6" t="str">
        <f>IF($B223="","",(IF(Atempts!AA223="","",((HLOOKUP(AA$1,'Assist Tables'!$B$1:$AY$2,2,0))-((Atempts!AA223-1)*10)))))</f>
        <v/>
      </c>
      <c r="AB223" s="6" t="str">
        <f>IF($B223="","",(IF(Atempts!AB223="","",((HLOOKUP(AB$1,'Assist Tables'!$B$1:$AY$2,2,0))-((Atempts!AB223-1)*10)))))</f>
        <v/>
      </c>
      <c r="AC223" s="6" t="str">
        <f>IF($B223="","",(IF(Atempts!AC223="","",((HLOOKUP(AC$1,'Assist Tables'!$B$1:$AY$2,2,0))-((Atempts!AC223-1)*10)))))</f>
        <v/>
      </c>
      <c r="AD223" s="6" t="str">
        <f>IF($B223="","",(IF(Atempts!AD223="","",((HLOOKUP(AD$1,'Assist Tables'!$B$1:$AY$2,2,0))-((Atempts!AD223-1)*10)))))</f>
        <v/>
      </c>
      <c r="AE223" s="6" t="str">
        <f>IF($B223="","",(IF(Atempts!AE223="","",((HLOOKUP(AE$1,'Assist Tables'!$B$1:$AY$2,2,0))-((Atempts!AE223-1)*10)))))</f>
        <v/>
      </c>
      <c r="AF223" s="6" t="str">
        <f>IF($B223="","",(IF(Atempts!AF223="","",((HLOOKUP(AF$1,'Assist Tables'!$B$1:$AY$2,2,0))-((Atempts!AF223-1)*10)))))</f>
        <v/>
      </c>
      <c r="AG223" s="6" t="str">
        <f>IF($B223="","",(IF(Atempts!AG223="","",((HLOOKUP(AG$1,'Assist Tables'!$B$1:$AY$2,2,0))-((Atempts!AG223-1)*10)))))</f>
        <v/>
      </c>
      <c r="AH223" s="6" t="str">
        <f>IF($B223="","",(IF(Atempts!AH223="","",((HLOOKUP(AH$1,'Assist Tables'!$B$1:$AY$2,2,0))-((Atempts!AH223-1)*10)))))</f>
        <v/>
      </c>
      <c r="AI223" s="6" t="str">
        <f>IF($B223="","",(IF(Atempts!AI223="","",((HLOOKUP(AI$1,'Assist Tables'!$B$1:$AY$2,2,0))-((Atempts!AI223-1)*10)))))</f>
        <v/>
      </c>
      <c r="AJ223" s="6" t="str">
        <f>IF($B223="","",(IF(Atempts!AJ223="","",((HLOOKUP(AJ$1,'Assist Tables'!$B$1:$AY$2,2,0))-((Atempts!AJ223-1)*10)))))</f>
        <v/>
      </c>
      <c r="AK223" s="6" t="str">
        <f>IF($B223="","",(IF(Atempts!AK223="","",((HLOOKUP(AK$1,'Assist Tables'!$B$1:$AY$2,2,0))-((Atempts!AK223-1)*10)))))</f>
        <v/>
      </c>
      <c r="AL223" s="6" t="str">
        <f>IF($B223="","",(IF(Atempts!AL223="","",((HLOOKUP(AL$1,'Assist Tables'!$B$1:$AY$2,2,0))-((Atempts!AL223-1)*10)))))</f>
        <v/>
      </c>
      <c r="AM223" s="6" t="str">
        <f>IF($B223="","",(IF(Atempts!AM223="","",((HLOOKUP(AM$1,'Assist Tables'!$B$1:$AY$2,2,0))-((Atempts!AM223-1)*10)))))</f>
        <v/>
      </c>
      <c r="AN223" s="6" t="str">
        <f>IF($B223="","",(IF(Atempts!AN223="","",((HLOOKUP(AN$1,'Assist Tables'!$B$1:$AY$2,2,0))-((Atempts!AN223-1)*10)))))</f>
        <v/>
      </c>
      <c r="AO223" s="6" t="str">
        <f>IF($B223="","",(IF(Atempts!AO223="","",((HLOOKUP(AO$1,'Assist Tables'!$B$1:$AY$2,2,0))-((Atempts!AO223-1)*10)))))</f>
        <v/>
      </c>
      <c r="AP223" s="6" t="str">
        <f>IF($B223="","",(IF(Atempts!AP223="","",((HLOOKUP(AP$1,'Assist Tables'!$B$1:$AY$2,2,0))-((Atempts!AP223-1)*10)))))</f>
        <v/>
      </c>
      <c r="AQ223" s="6" t="str">
        <f>IF($B223="","",(IF(Atempts!AQ223="","",((HLOOKUP(AQ$1,'Assist Tables'!$B$1:$AY$2,2,0))-((Atempts!AQ223-1)*10)))))</f>
        <v/>
      </c>
      <c r="AR223" s="6" t="str">
        <f>IF($B223="","",(IF(Atempts!AR223="","",((HLOOKUP(AR$1,'Assist Tables'!$B$1:$AY$2,2,0))-((Atempts!AR223-1)*10)))))</f>
        <v/>
      </c>
      <c r="AS223" s="6" t="str">
        <f>IF($B223="","",(IF(Atempts!AS223="","",((HLOOKUP(AS$1,'Assist Tables'!$B$1:$AY$2,2,0))-((Atempts!AS223-1)*10)))))</f>
        <v/>
      </c>
      <c r="AT223" s="6" t="str">
        <f>IF($B223="","",(IF(Atempts!AT223="","",((HLOOKUP(AT$1,'Assist Tables'!$B$1:$AY$2,2,0))-((Atempts!AT223-1)*10)))))</f>
        <v/>
      </c>
      <c r="AU223" s="6" t="str">
        <f>IF($B223="","",(IF(Atempts!AU223="","",((HLOOKUP(AU$1,'Assist Tables'!$B$1:$AY$2,2,0))-((Atempts!AU223-1)*10)))))</f>
        <v/>
      </c>
      <c r="AV223" s="6" t="str">
        <f>IF($B223="","",(IF(Atempts!AV223="","",((HLOOKUP(AV$1,'Assist Tables'!$B$1:$AY$2,2,0))-((Atempts!AV223-1)*10)))))</f>
        <v/>
      </c>
      <c r="AW223" s="6" t="str">
        <f>IF($B223="","",(IF(Atempts!AW223="","",((HLOOKUP(AW$1,'Assist Tables'!$B$1:$AY$2,2,0))-((Atempts!AW223-1)*10)))))</f>
        <v/>
      </c>
      <c r="AX223" s="6" t="str">
        <f>IF($B223="","",(IF(Atempts!AX223="","",((HLOOKUP(AX$1,'Assist Tables'!$B$1:$AY$2,2,0))-((Atempts!AX223-1)*10)))))</f>
        <v/>
      </c>
      <c r="AY223" s="6" t="str">
        <f>IF($B223="","",(IF(Atempts!AY223="","",((HLOOKUP(AY$1,'Assist Tables'!$B$1:$AY$2,2,0))-((Atempts!AY223-1)*10)))))</f>
        <v/>
      </c>
      <c r="AZ223" s="6" t="str">
        <f>IF($B223="","",(IF(Atempts!AZ223="","",((HLOOKUP(AZ$1,'Assist Tables'!$B$1:$AY$2,2,0))-((Atempts!AZ223-1)*10)))))</f>
        <v/>
      </c>
      <c r="BA223" s="2"/>
    </row>
    <row r="224" spans="1:53" ht="14.25" customHeight="1" x14ac:dyDescent="0.25">
      <c r="A224" s="19" t="str">
        <f>IF(Competitors!A224="","",Competitors!A224)</f>
        <v/>
      </c>
      <c r="B224" s="25" t="str">
        <f>IF(Competitors!B224=0,"",Competitors!B224)</f>
        <v/>
      </c>
      <c r="C224" s="6" t="str">
        <f>IF($B224="","",(IF(Atempts!C224="","",((HLOOKUP(C$1,'Assist Tables'!$B$1:$AY$2,2,0))-((Atempts!C224-1)*10)))))</f>
        <v/>
      </c>
      <c r="D224" s="6" t="str">
        <f>IF($B224="","",(IF(Atempts!D224="","",((HLOOKUP(D$1,'Assist Tables'!$B$1:$AY$2,2,0))-((Atempts!D224-1)*10)))))</f>
        <v/>
      </c>
      <c r="E224" s="6" t="str">
        <f>IF($B224="","",(IF(Atempts!E224="","",((HLOOKUP(E$1,'Assist Tables'!$B$1:$AY$2,2,0))-((Atempts!E224-1)*10)))))</f>
        <v/>
      </c>
      <c r="F224" s="6" t="str">
        <f>IF($B224="","",(IF(Atempts!F224="","",((HLOOKUP(F$1,'Assist Tables'!$B$1:$AY$2,2,0))-((Atempts!F224-1)*10)))))</f>
        <v/>
      </c>
      <c r="G224" s="6" t="str">
        <f>IF($B224="","",(IF(Atempts!G224="","",((HLOOKUP(G$1,'Assist Tables'!$B$1:$AY$2,2,0))-((Atempts!G224-1)*10)))))</f>
        <v/>
      </c>
      <c r="H224" s="6" t="str">
        <f>IF($B224="","",(IF(Atempts!H224="","",((HLOOKUP(H$1,'Assist Tables'!$B$1:$AY$2,2,0))-((Atempts!H224-1)*10)))))</f>
        <v/>
      </c>
      <c r="I224" s="6" t="str">
        <f>IF($B224="","",(IF(Atempts!I224="","",((HLOOKUP(I$1,'Assist Tables'!$B$1:$AY$2,2,0))-((Atempts!I224-1)*10)))))</f>
        <v/>
      </c>
      <c r="J224" s="6" t="str">
        <f>IF($B224="","",(IF(Atempts!J224="","",((HLOOKUP(J$1,'Assist Tables'!$B$1:$AY$2,2,0))-((Atempts!J224-1)*10)))))</f>
        <v/>
      </c>
      <c r="K224" s="6" t="str">
        <f>IF($B224="","",(IF(Atempts!K224="","",((HLOOKUP(K$1,'Assist Tables'!$B$1:$AY$2,2,0))-((Atempts!K224-1)*10)))))</f>
        <v/>
      </c>
      <c r="L224" s="6" t="str">
        <f>IF($B224="","",(IF(Atempts!L224="","",((HLOOKUP(L$1,'Assist Tables'!$B$1:$AY$2,2,0))-((Atempts!L224-1)*10)))))</f>
        <v/>
      </c>
      <c r="M224" s="6" t="str">
        <f>IF($B224="","",(IF(Atempts!M224="","",((HLOOKUP(M$1,'Assist Tables'!$B$1:$AY$2,2,0))-((Atempts!M224-1)*10)))))</f>
        <v/>
      </c>
      <c r="N224" s="6" t="str">
        <f>IF($B224="","",(IF(Atempts!N224="","",((HLOOKUP(N$1,'Assist Tables'!$B$1:$AY$2,2,0))-((Atempts!N224-1)*10)))))</f>
        <v/>
      </c>
      <c r="O224" s="6" t="str">
        <f>IF($B224="","",(IF(Atempts!O224="","",((HLOOKUP(O$1,'Assist Tables'!$B$1:$AY$2,2,0))-((Atempts!O224-1)*10)))))</f>
        <v/>
      </c>
      <c r="P224" s="6" t="str">
        <f>IF($B224="","",(IF(Atempts!P224="","",((HLOOKUP(P$1,'Assist Tables'!$B$1:$AY$2,2,0))-((Atempts!P224-1)*10)))))</f>
        <v/>
      </c>
      <c r="Q224" s="6" t="str">
        <f>IF($B224="","",(IF(Atempts!Q224="","",((HLOOKUP(Q$1,'Assist Tables'!$B$1:$AY$2,2,0))-((Atempts!Q224-1)*10)))))</f>
        <v/>
      </c>
      <c r="R224" s="6" t="str">
        <f>IF($B224="","",(IF(Atempts!R224="","",((HLOOKUP(R$1,'Assist Tables'!$B$1:$AY$2,2,0))-((Atempts!R224-1)*10)))))</f>
        <v/>
      </c>
      <c r="S224" s="6" t="str">
        <f>IF($B224="","",(IF(Atempts!S224="","",((HLOOKUP(S$1,'Assist Tables'!$B$1:$AY$2,2,0))-((Atempts!S224-1)*10)))))</f>
        <v/>
      </c>
      <c r="T224" s="6" t="str">
        <f>IF($B224="","",(IF(Atempts!T224="","",((HLOOKUP(T$1,'Assist Tables'!$B$1:$AY$2,2,0))-((Atempts!T224-1)*10)))))</f>
        <v/>
      </c>
      <c r="U224" s="6" t="str">
        <f>IF($B224="","",(IF(Atempts!U224="","",((HLOOKUP(U$1,'Assist Tables'!$B$1:$AY$2,2,0))-((Atempts!U224-1)*10)))))</f>
        <v/>
      </c>
      <c r="V224" s="6" t="str">
        <f>IF($B224="","",(IF(Atempts!V224="","",((HLOOKUP(V$1,'Assist Tables'!$B$1:$AY$2,2,0))-((Atempts!V224-1)*10)))))</f>
        <v/>
      </c>
      <c r="W224" s="6" t="str">
        <f>IF($B224="","",(IF(Atempts!W224="","",((HLOOKUP(W$1,'Assist Tables'!$B$1:$AY$2,2,0))-((Atempts!W224-1)*10)))))</f>
        <v/>
      </c>
      <c r="X224" s="6" t="str">
        <f>IF($B224="","",(IF(Atempts!X224="","",((HLOOKUP(X$1,'Assist Tables'!$B$1:$AY$2,2,0))-((Atempts!X224-1)*10)))))</f>
        <v/>
      </c>
      <c r="Y224" s="6" t="str">
        <f>IF($B224="","",(IF(Atempts!Y224="","",((HLOOKUP(Y$1,'Assist Tables'!$B$1:$AY$2,2,0))-((Atempts!Y224-1)*10)))))</f>
        <v/>
      </c>
      <c r="Z224" s="6" t="str">
        <f>IF($B224="","",(IF(Atempts!Z224="","",((HLOOKUP(Z$1,'Assist Tables'!$B$1:$AY$2,2,0))-((Atempts!Z224-1)*10)))))</f>
        <v/>
      </c>
      <c r="AA224" s="6" t="str">
        <f>IF($B224="","",(IF(Atempts!AA224="","",((HLOOKUP(AA$1,'Assist Tables'!$B$1:$AY$2,2,0))-((Atempts!AA224-1)*10)))))</f>
        <v/>
      </c>
      <c r="AB224" s="6" t="str">
        <f>IF($B224="","",(IF(Atempts!AB224="","",((HLOOKUP(AB$1,'Assist Tables'!$B$1:$AY$2,2,0))-((Atempts!AB224-1)*10)))))</f>
        <v/>
      </c>
      <c r="AC224" s="6" t="str">
        <f>IF($B224="","",(IF(Atempts!AC224="","",((HLOOKUP(AC$1,'Assist Tables'!$B$1:$AY$2,2,0))-((Atempts!AC224-1)*10)))))</f>
        <v/>
      </c>
      <c r="AD224" s="6" t="str">
        <f>IF($B224="","",(IF(Atempts!AD224="","",((HLOOKUP(AD$1,'Assist Tables'!$B$1:$AY$2,2,0))-((Atempts!AD224-1)*10)))))</f>
        <v/>
      </c>
      <c r="AE224" s="6" t="str">
        <f>IF($B224="","",(IF(Atempts!AE224="","",((HLOOKUP(AE$1,'Assist Tables'!$B$1:$AY$2,2,0))-((Atempts!AE224-1)*10)))))</f>
        <v/>
      </c>
      <c r="AF224" s="6" t="str">
        <f>IF($B224="","",(IF(Atempts!AF224="","",((HLOOKUP(AF$1,'Assist Tables'!$B$1:$AY$2,2,0))-((Atempts!AF224-1)*10)))))</f>
        <v/>
      </c>
      <c r="AG224" s="6" t="str">
        <f>IF($B224="","",(IF(Atempts!AG224="","",((HLOOKUP(AG$1,'Assist Tables'!$B$1:$AY$2,2,0))-((Atempts!AG224-1)*10)))))</f>
        <v/>
      </c>
      <c r="AH224" s="6" t="str">
        <f>IF($B224="","",(IF(Atempts!AH224="","",((HLOOKUP(AH$1,'Assist Tables'!$B$1:$AY$2,2,0))-((Atempts!AH224-1)*10)))))</f>
        <v/>
      </c>
      <c r="AI224" s="6" t="str">
        <f>IF($B224="","",(IF(Atempts!AI224="","",((HLOOKUP(AI$1,'Assist Tables'!$B$1:$AY$2,2,0))-((Atempts!AI224-1)*10)))))</f>
        <v/>
      </c>
      <c r="AJ224" s="6" t="str">
        <f>IF($B224="","",(IF(Atempts!AJ224="","",((HLOOKUP(AJ$1,'Assist Tables'!$B$1:$AY$2,2,0))-((Atempts!AJ224-1)*10)))))</f>
        <v/>
      </c>
      <c r="AK224" s="6" t="str">
        <f>IF($B224="","",(IF(Atempts!AK224="","",((HLOOKUP(AK$1,'Assist Tables'!$B$1:$AY$2,2,0))-((Atempts!AK224-1)*10)))))</f>
        <v/>
      </c>
      <c r="AL224" s="6" t="str">
        <f>IF($B224="","",(IF(Atempts!AL224="","",((HLOOKUP(AL$1,'Assist Tables'!$B$1:$AY$2,2,0))-((Atempts!AL224-1)*10)))))</f>
        <v/>
      </c>
      <c r="AM224" s="6" t="str">
        <f>IF($B224="","",(IF(Atempts!AM224="","",((HLOOKUP(AM$1,'Assist Tables'!$B$1:$AY$2,2,0))-((Atempts!AM224-1)*10)))))</f>
        <v/>
      </c>
      <c r="AN224" s="6" t="str">
        <f>IF($B224="","",(IF(Atempts!AN224="","",((HLOOKUP(AN$1,'Assist Tables'!$B$1:$AY$2,2,0))-((Atempts!AN224-1)*10)))))</f>
        <v/>
      </c>
      <c r="AO224" s="6" t="str">
        <f>IF($B224="","",(IF(Atempts!AO224="","",((HLOOKUP(AO$1,'Assist Tables'!$B$1:$AY$2,2,0))-((Atempts!AO224-1)*10)))))</f>
        <v/>
      </c>
      <c r="AP224" s="6" t="str">
        <f>IF($B224="","",(IF(Atempts!AP224="","",((HLOOKUP(AP$1,'Assist Tables'!$B$1:$AY$2,2,0))-((Atempts!AP224-1)*10)))))</f>
        <v/>
      </c>
      <c r="AQ224" s="6" t="str">
        <f>IF($B224="","",(IF(Atempts!AQ224="","",((HLOOKUP(AQ$1,'Assist Tables'!$B$1:$AY$2,2,0))-((Atempts!AQ224-1)*10)))))</f>
        <v/>
      </c>
      <c r="AR224" s="6" t="str">
        <f>IF($B224="","",(IF(Atempts!AR224="","",((HLOOKUP(AR$1,'Assist Tables'!$B$1:$AY$2,2,0))-((Atempts!AR224-1)*10)))))</f>
        <v/>
      </c>
      <c r="AS224" s="6" t="str">
        <f>IF($B224="","",(IF(Atempts!AS224="","",((HLOOKUP(AS$1,'Assist Tables'!$B$1:$AY$2,2,0))-((Atempts!AS224-1)*10)))))</f>
        <v/>
      </c>
      <c r="AT224" s="6" t="str">
        <f>IF($B224="","",(IF(Atempts!AT224="","",((HLOOKUP(AT$1,'Assist Tables'!$B$1:$AY$2,2,0))-((Atempts!AT224-1)*10)))))</f>
        <v/>
      </c>
      <c r="AU224" s="6" t="str">
        <f>IF($B224="","",(IF(Atempts!AU224="","",((HLOOKUP(AU$1,'Assist Tables'!$B$1:$AY$2,2,0))-((Atempts!AU224-1)*10)))))</f>
        <v/>
      </c>
      <c r="AV224" s="6" t="str">
        <f>IF($B224="","",(IF(Atempts!AV224="","",((HLOOKUP(AV$1,'Assist Tables'!$B$1:$AY$2,2,0))-((Atempts!AV224-1)*10)))))</f>
        <v/>
      </c>
      <c r="AW224" s="6" t="str">
        <f>IF($B224="","",(IF(Atempts!AW224="","",((HLOOKUP(AW$1,'Assist Tables'!$B$1:$AY$2,2,0))-((Atempts!AW224-1)*10)))))</f>
        <v/>
      </c>
      <c r="AX224" s="6" t="str">
        <f>IF($B224="","",(IF(Atempts!AX224="","",((HLOOKUP(AX$1,'Assist Tables'!$B$1:$AY$2,2,0))-((Atempts!AX224-1)*10)))))</f>
        <v/>
      </c>
      <c r="AY224" s="6" t="str">
        <f>IF($B224="","",(IF(Atempts!AY224="","",((HLOOKUP(AY$1,'Assist Tables'!$B$1:$AY$2,2,0))-((Atempts!AY224-1)*10)))))</f>
        <v/>
      </c>
      <c r="AZ224" s="6" t="str">
        <f>IF($B224="","",(IF(Atempts!AZ224="","",((HLOOKUP(AZ$1,'Assist Tables'!$B$1:$AY$2,2,0))-((Atempts!AZ224-1)*10)))))</f>
        <v/>
      </c>
      <c r="BA224" s="2"/>
    </row>
    <row r="225" spans="1:53" ht="14.25" customHeight="1" x14ac:dyDescent="0.25">
      <c r="A225" s="19" t="str">
        <f>IF(Competitors!A225="","",Competitors!A225)</f>
        <v/>
      </c>
      <c r="B225" s="25" t="str">
        <f>IF(Competitors!B225=0,"",Competitors!B225)</f>
        <v/>
      </c>
      <c r="C225" s="6" t="str">
        <f>IF($B225="","",(IF(Atempts!C225="","",((HLOOKUP(C$1,'Assist Tables'!$B$1:$AY$2,2,0))-((Atempts!C225-1)*10)))))</f>
        <v/>
      </c>
      <c r="D225" s="6" t="str">
        <f>IF($B225="","",(IF(Atempts!D225="","",((HLOOKUP(D$1,'Assist Tables'!$B$1:$AY$2,2,0))-((Atempts!D225-1)*10)))))</f>
        <v/>
      </c>
      <c r="E225" s="6" t="str">
        <f>IF($B225="","",(IF(Atempts!E225="","",((HLOOKUP(E$1,'Assist Tables'!$B$1:$AY$2,2,0))-((Atempts!E225-1)*10)))))</f>
        <v/>
      </c>
      <c r="F225" s="6" t="str">
        <f>IF($B225="","",(IF(Atempts!F225="","",((HLOOKUP(F$1,'Assist Tables'!$B$1:$AY$2,2,0))-((Atempts!F225-1)*10)))))</f>
        <v/>
      </c>
      <c r="G225" s="6" t="str">
        <f>IF($B225="","",(IF(Atempts!G225="","",((HLOOKUP(G$1,'Assist Tables'!$B$1:$AY$2,2,0))-((Atempts!G225-1)*10)))))</f>
        <v/>
      </c>
      <c r="H225" s="6" t="str">
        <f>IF($B225="","",(IF(Atempts!H225="","",((HLOOKUP(H$1,'Assist Tables'!$B$1:$AY$2,2,0))-((Atempts!H225-1)*10)))))</f>
        <v/>
      </c>
      <c r="I225" s="6" t="str">
        <f>IF($B225="","",(IF(Atempts!I225="","",((HLOOKUP(I$1,'Assist Tables'!$B$1:$AY$2,2,0))-((Atempts!I225-1)*10)))))</f>
        <v/>
      </c>
      <c r="J225" s="6" t="str">
        <f>IF($B225="","",(IF(Atempts!J225="","",((HLOOKUP(J$1,'Assist Tables'!$B$1:$AY$2,2,0))-((Atempts!J225-1)*10)))))</f>
        <v/>
      </c>
      <c r="K225" s="6" t="str">
        <f>IF($B225="","",(IF(Atempts!K225="","",((HLOOKUP(K$1,'Assist Tables'!$B$1:$AY$2,2,0))-((Atempts!K225-1)*10)))))</f>
        <v/>
      </c>
      <c r="L225" s="6" t="str">
        <f>IF($B225="","",(IF(Atempts!L225="","",((HLOOKUP(L$1,'Assist Tables'!$B$1:$AY$2,2,0))-((Atempts!L225-1)*10)))))</f>
        <v/>
      </c>
      <c r="M225" s="6" t="str">
        <f>IF($B225="","",(IF(Atempts!M225="","",((HLOOKUP(M$1,'Assist Tables'!$B$1:$AY$2,2,0))-((Atempts!M225-1)*10)))))</f>
        <v/>
      </c>
      <c r="N225" s="6" t="str">
        <f>IF($B225="","",(IF(Atempts!N225="","",((HLOOKUP(N$1,'Assist Tables'!$B$1:$AY$2,2,0))-((Atempts!N225-1)*10)))))</f>
        <v/>
      </c>
      <c r="O225" s="6" t="str">
        <f>IF($B225="","",(IF(Atempts!O225="","",((HLOOKUP(O$1,'Assist Tables'!$B$1:$AY$2,2,0))-((Atempts!O225-1)*10)))))</f>
        <v/>
      </c>
      <c r="P225" s="6" t="str">
        <f>IF($B225="","",(IF(Atempts!P225="","",((HLOOKUP(P$1,'Assist Tables'!$B$1:$AY$2,2,0))-((Atempts!P225-1)*10)))))</f>
        <v/>
      </c>
      <c r="Q225" s="6" t="str">
        <f>IF($B225="","",(IF(Atempts!Q225="","",((HLOOKUP(Q$1,'Assist Tables'!$B$1:$AY$2,2,0))-((Atempts!Q225-1)*10)))))</f>
        <v/>
      </c>
      <c r="R225" s="6" t="str">
        <f>IF($B225="","",(IF(Atempts!R225="","",((HLOOKUP(R$1,'Assist Tables'!$B$1:$AY$2,2,0))-((Atempts!R225-1)*10)))))</f>
        <v/>
      </c>
      <c r="S225" s="6" t="str">
        <f>IF($B225="","",(IF(Atempts!S225="","",((HLOOKUP(S$1,'Assist Tables'!$B$1:$AY$2,2,0))-((Atempts!S225-1)*10)))))</f>
        <v/>
      </c>
      <c r="T225" s="6" t="str">
        <f>IF($B225="","",(IF(Atempts!T225="","",((HLOOKUP(T$1,'Assist Tables'!$B$1:$AY$2,2,0))-((Atempts!T225-1)*10)))))</f>
        <v/>
      </c>
      <c r="U225" s="6" t="str">
        <f>IF($B225="","",(IF(Atempts!U225="","",((HLOOKUP(U$1,'Assist Tables'!$B$1:$AY$2,2,0))-((Atempts!U225-1)*10)))))</f>
        <v/>
      </c>
      <c r="V225" s="6" t="str">
        <f>IF($B225="","",(IF(Atempts!V225="","",((HLOOKUP(V$1,'Assist Tables'!$B$1:$AY$2,2,0))-((Atempts!V225-1)*10)))))</f>
        <v/>
      </c>
      <c r="W225" s="6" t="str">
        <f>IF($B225="","",(IF(Atempts!W225="","",((HLOOKUP(W$1,'Assist Tables'!$B$1:$AY$2,2,0))-((Atempts!W225-1)*10)))))</f>
        <v/>
      </c>
      <c r="X225" s="6" t="str">
        <f>IF($B225="","",(IF(Atempts!X225="","",((HLOOKUP(X$1,'Assist Tables'!$B$1:$AY$2,2,0))-((Atempts!X225-1)*10)))))</f>
        <v/>
      </c>
      <c r="Y225" s="6" t="str">
        <f>IF($B225="","",(IF(Atempts!Y225="","",((HLOOKUP(Y$1,'Assist Tables'!$B$1:$AY$2,2,0))-((Atempts!Y225-1)*10)))))</f>
        <v/>
      </c>
      <c r="Z225" s="6" t="str">
        <f>IF($B225="","",(IF(Atempts!Z225="","",((HLOOKUP(Z$1,'Assist Tables'!$B$1:$AY$2,2,0))-((Atempts!Z225-1)*10)))))</f>
        <v/>
      </c>
      <c r="AA225" s="6" t="str">
        <f>IF($B225="","",(IF(Atempts!AA225="","",((HLOOKUP(AA$1,'Assist Tables'!$B$1:$AY$2,2,0))-((Atempts!AA225-1)*10)))))</f>
        <v/>
      </c>
      <c r="AB225" s="6" t="str">
        <f>IF($B225="","",(IF(Atempts!AB225="","",((HLOOKUP(AB$1,'Assist Tables'!$B$1:$AY$2,2,0))-((Atempts!AB225-1)*10)))))</f>
        <v/>
      </c>
      <c r="AC225" s="6" t="str">
        <f>IF($B225="","",(IF(Atempts!AC225="","",((HLOOKUP(AC$1,'Assist Tables'!$B$1:$AY$2,2,0))-((Atempts!AC225-1)*10)))))</f>
        <v/>
      </c>
      <c r="AD225" s="6" t="str">
        <f>IF($B225="","",(IF(Atempts!AD225="","",((HLOOKUP(AD$1,'Assist Tables'!$B$1:$AY$2,2,0))-((Atempts!AD225-1)*10)))))</f>
        <v/>
      </c>
      <c r="AE225" s="6" t="str">
        <f>IF($B225="","",(IF(Atempts!AE225="","",((HLOOKUP(AE$1,'Assist Tables'!$B$1:$AY$2,2,0))-((Atempts!AE225-1)*10)))))</f>
        <v/>
      </c>
      <c r="AF225" s="6" t="str">
        <f>IF($B225="","",(IF(Atempts!AF225="","",((HLOOKUP(AF$1,'Assist Tables'!$B$1:$AY$2,2,0))-((Atempts!AF225-1)*10)))))</f>
        <v/>
      </c>
      <c r="AG225" s="6" t="str">
        <f>IF($B225="","",(IF(Atempts!AG225="","",((HLOOKUP(AG$1,'Assist Tables'!$B$1:$AY$2,2,0))-((Atempts!AG225-1)*10)))))</f>
        <v/>
      </c>
      <c r="AH225" s="6" t="str">
        <f>IF($B225="","",(IF(Atempts!AH225="","",((HLOOKUP(AH$1,'Assist Tables'!$B$1:$AY$2,2,0))-((Atempts!AH225-1)*10)))))</f>
        <v/>
      </c>
      <c r="AI225" s="6" t="str">
        <f>IF($B225="","",(IF(Atempts!AI225="","",((HLOOKUP(AI$1,'Assist Tables'!$B$1:$AY$2,2,0))-((Atempts!AI225-1)*10)))))</f>
        <v/>
      </c>
      <c r="AJ225" s="6" t="str">
        <f>IF($B225="","",(IF(Atempts!AJ225="","",((HLOOKUP(AJ$1,'Assist Tables'!$B$1:$AY$2,2,0))-((Atempts!AJ225-1)*10)))))</f>
        <v/>
      </c>
      <c r="AK225" s="6" t="str">
        <f>IF($B225="","",(IF(Atempts!AK225="","",((HLOOKUP(AK$1,'Assist Tables'!$B$1:$AY$2,2,0))-((Atempts!AK225-1)*10)))))</f>
        <v/>
      </c>
      <c r="AL225" s="6" t="str">
        <f>IF($B225="","",(IF(Atempts!AL225="","",((HLOOKUP(AL$1,'Assist Tables'!$B$1:$AY$2,2,0))-((Atempts!AL225-1)*10)))))</f>
        <v/>
      </c>
      <c r="AM225" s="6" t="str">
        <f>IF($B225="","",(IF(Atempts!AM225="","",((HLOOKUP(AM$1,'Assist Tables'!$B$1:$AY$2,2,0))-((Atempts!AM225-1)*10)))))</f>
        <v/>
      </c>
      <c r="AN225" s="6" t="str">
        <f>IF($B225="","",(IF(Atempts!AN225="","",((HLOOKUP(AN$1,'Assist Tables'!$B$1:$AY$2,2,0))-((Atempts!AN225-1)*10)))))</f>
        <v/>
      </c>
      <c r="AO225" s="6" t="str">
        <f>IF($B225="","",(IF(Atempts!AO225="","",((HLOOKUP(AO$1,'Assist Tables'!$B$1:$AY$2,2,0))-((Atempts!AO225-1)*10)))))</f>
        <v/>
      </c>
      <c r="AP225" s="6" t="str">
        <f>IF($B225="","",(IF(Atempts!AP225="","",((HLOOKUP(AP$1,'Assist Tables'!$B$1:$AY$2,2,0))-((Atempts!AP225-1)*10)))))</f>
        <v/>
      </c>
      <c r="AQ225" s="6" t="str">
        <f>IF($B225="","",(IF(Atempts!AQ225="","",((HLOOKUP(AQ$1,'Assist Tables'!$B$1:$AY$2,2,0))-((Atempts!AQ225-1)*10)))))</f>
        <v/>
      </c>
      <c r="AR225" s="6" t="str">
        <f>IF($B225="","",(IF(Atempts!AR225="","",((HLOOKUP(AR$1,'Assist Tables'!$B$1:$AY$2,2,0))-((Atempts!AR225-1)*10)))))</f>
        <v/>
      </c>
      <c r="AS225" s="6" t="str">
        <f>IF($B225="","",(IF(Atempts!AS225="","",((HLOOKUP(AS$1,'Assist Tables'!$B$1:$AY$2,2,0))-((Atempts!AS225-1)*10)))))</f>
        <v/>
      </c>
      <c r="AT225" s="6" t="str">
        <f>IF($B225="","",(IF(Atempts!AT225="","",((HLOOKUP(AT$1,'Assist Tables'!$B$1:$AY$2,2,0))-((Atempts!AT225-1)*10)))))</f>
        <v/>
      </c>
      <c r="AU225" s="6" t="str">
        <f>IF($B225="","",(IF(Atempts!AU225="","",((HLOOKUP(AU$1,'Assist Tables'!$B$1:$AY$2,2,0))-((Atempts!AU225-1)*10)))))</f>
        <v/>
      </c>
      <c r="AV225" s="6" t="str">
        <f>IF($B225="","",(IF(Atempts!AV225="","",((HLOOKUP(AV$1,'Assist Tables'!$B$1:$AY$2,2,0))-((Atempts!AV225-1)*10)))))</f>
        <v/>
      </c>
      <c r="AW225" s="6" t="str">
        <f>IF($B225="","",(IF(Atempts!AW225="","",((HLOOKUP(AW$1,'Assist Tables'!$B$1:$AY$2,2,0))-((Atempts!AW225-1)*10)))))</f>
        <v/>
      </c>
      <c r="AX225" s="6" t="str">
        <f>IF($B225="","",(IF(Atempts!AX225="","",((HLOOKUP(AX$1,'Assist Tables'!$B$1:$AY$2,2,0))-((Atempts!AX225-1)*10)))))</f>
        <v/>
      </c>
      <c r="AY225" s="6" t="str">
        <f>IF($B225="","",(IF(Atempts!AY225="","",((HLOOKUP(AY$1,'Assist Tables'!$B$1:$AY$2,2,0))-((Atempts!AY225-1)*10)))))</f>
        <v/>
      </c>
      <c r="AZ225" s="6" t="str">
        <f>IF($B225="","",(IF(Atempts!AZ225="","",((HLOOKUP(AZ$1,'Assist Tables'!$B$1:$AY$2,2,0))-((Atempts!AZ225-1)*10)))))</f>
        <v/>
      </c>
      <c r="BA225" s="2"/>
    </row>
    <row r="226" spans="1:53" ht="14.25" customHeight="1" x14ac:dyDescent="0.25">
      <c r="A226" s="19" t="str">
        <f>IF(Competitors!A226="","",Competitors!A226)</f>
        <v/>
      </c>
      <c r="B226" s="25" t="str">
        <f>IF(Competitors!B226=0,"",Competitors!B226)</f>
        <v/>
      </c>
      <c r="C226" s="6" t="str">
        <f>IF($B226="","",(IF(Atempts!C226="","",((HLOOKUP(C$1,'Assist Tables'!$B$1:$AY$2,2,0))-((Atempts!C226-1)*10)))))</f>
        <v/>
      </c>
      <c r="D226" s="6" t="str">
        <f>IF($B226="","",(IF(Atempts!D226="","",((HLOOKUP(D$1,'Assist Tables'!$B$1:$AY$2,2,0))-((Atempts!D226-1)*10)))))</f>
        <v/>
      </c>
      <c r="E226" s="6" t="str">
        <f>IF($B226="","",(IF(Atempts!E226="","",((HLOOKUP(E$1,'Assist Tables'!$B$1:$AY$2,2,0))-((Atempts!E226-1)*10)))))</f>
        <v/>
      </c>
      <c r="F226" s="6" t="str">
        <f>IF($B226="","",(IF(Atempts!F226="","",((HLOOKUP(F$1,'Assist Tables'!$B$1:$AY$2,2,0))-((Atempts!F226-1)*10)))))</f>
        <v/>
      </c>
      <c r="G226" s="6" t="str">
        <f>IF($B226="","",(IF(Atempts!G226="","",((HLOOKUP(G$1,'Assist Tables'!$B$1:$AY$2,2,0))-((Atempts!G226-1)*10)))))</f>
        <v/>
      </c>
      <c r="H226" s="6" t="str">
        <f>IF($B226="","",(IF(Atempts!H226="","",((HLOOKUP(H$1,'Assist Tables'!$B$1:$AY$2,2,0))-((Atempts!H226-1)*10)))))</f>
        <v/>
      </c>
      <c r="I226" s="6" t="str">
        <f>IF($B226="","",(IF(Atempts!I226="","",((HLOOKUP(I$1,'Assist Tables'!$B$1:$AY$2,2,0))-((Atempts!I226-1)*10)))))</f>
        <v/>
      </c>
      <c r="J226" s="6" t="str">
        <f>IF($B226="","",(IF(Atempts!J226="","",((HLOOKUP(J$1,'Assist Tables'!$B$1:$AY$2,2,0))-((Atempts!J226-1)*10)))))</f>
        <v/>
      </c>
      <c r="K226" s="6" t="str">
        <f>IF($B226="","",(IF(Atempts!K226="","",((HLOOKUP(K$1,'Assist Tables'!$B$1:$AY$2,2,0))-((Atempts!K226-1)*10)))))</f>
        <v/>
      </c>
      <c r="L226" s="6" t="str">
        <f>IF($B226="","",(IF(Atempts!L226="","",((HLOOKUP(L$1,'Assist Tables'!$B$1:$AY$2,2,0))-((Atempts!L226-1)*10)))))</f>
        <v/>
      </c>
      <c r="M226" s="6" t="str">
        <f>IF($B226="","",(IF(Atempts!M226="","",((HLOOKUP(M$1,'Assist Tables'!$B$1:$AY$2,2,0))-((Atempts!M226-1)*10)))))</f>
        <v/>
      </c>
      <c r="N226" s="6" t="str">
        <f>IF($B226="","",(IF(Atempts!N226="","",((HLOOKUP(N$1,'Assist Tables'!$B$1:$AY$2,2,0))-((Atempts!N226-1)*10)))))</f>
        <v/>
      </c>
      <c r="O226" s="6" t="str">
        <f>IF($B226="","",(IF(Atempts!O226="","",((HLOOKUP(O$1,'Assist Tables'!$B$1:$AY$2,2,0))-((Atempts!O226-1)*10)))))</f>
        <v/>
      </c>
      <c r="P226" s="6" t="str">
        <f>IF($B226="","",(IF(Atempts!P226="","",((HLOOKUP(P$1,'Assist Tables'!$B$1:$AY$2,2,0))-((Atempts!P226-1)*10)))))</f>
        <v/>
      </c>
      <c r="Q226" s="6" t="str">
        <f>IF($B226="","",(IF(Atempts!Q226="","",((HLOOKUP(Q$1,'Assist Tables'!$B$1:$AY$2,2,0))-((Atempts!Q226-1)*10)))))</f>
        <v/>
      </c>
      <c r="R226" s="6" t="str">
        <f>IF($B226="","",(IF(Atempts!R226="","",((HLOOKUP(R$1,'Assist Tables'!$B$1:$AY$2,2,0))-((Atempts!R226-1)*10)))))</f>
        <v/>
      </c>
      <c r="S226" s="6" t="str">
        <f>IF($B226="","",(IF(Atempts!S226="","",((HLOOKUP(S$1,'Assist Tables'!$B$1:$AY$2,2,0))-((Atempts!S226-1)*10)))))</f>
        <v/>
      </c>
      <c r="T226" s="6" t="str">
        <f>IF($B226="","",(IF(Atempts!T226="","",((HLOOKUP(T$1,'Assist Tables'!$B$1:$AY$2,2,0))-((Atempts!T226-1)*10)))))</f>
        <v/>
      </c>
      <c r="U226" s="6" t="str">
        <f>IF($B226="","",(IF(Atempts!U226="","",((HLOOKUP(U$1,'Assist Tables'!$B$1:$AY$2,2,0))-((Atempts!U226-1)*10)))))</f>
        <v/>
      </c>
      <c r="V226" s="6" t="str">
        <f>IF($B226="","",(IF(Atempts!V226="","",((HLOOKUP(V$1,'Assist Tables'!$B$1:$AY$2,2,0))-((Atempts!V226-1)*10)))))</f>
        <v/>
      </c>
      <c r="W226" s="6" t="str">
        <f>IF($B226="","",(IF(Atempts!W226="","",((HLOOKUP(W$1,'Assist Tables'!$B$1:$AY$2,2,0))-((Atempts!W226-1)*10)))))</f>
        <v/>
      </c>
      <c r="X226" s="6" t="str">
        <f>IF($B226="","",(IF(Atempts!X226="","",((HLOOKUP(X$1,'Assist Tables'!$B$1:$AY$2,2,0))-((Atempts!X226-1)*10)))))</f>
        <v/>
      </c>
      <c r="Y226" s="6" t="str">
        <f>IF($B226="","",(IF(Atempts!Y226="","",((HLOOKUP(Y$1,'Assist Tables'!$B$1:$AY$2,2,0))-((Atempts!Y226-1)*10)))))</f>
        <v/>
      </c>
      <c r="Z226" s="6" t="str">
        <f>IF($B226="","",(IF(Atempts!Z226="","",((HLOOKUP(Z$1,'Assist Tables'!$B$1:$AY$2,2,0))-((Atempts!Z226-1)*10)))))</f>
        <v/>
      </c>
      <c r="AA226" s="6" t="str">
        <f>IF($B226="","",(IF(Atempts!AA226="","",((HLOOKUP(AA$1,'Assist Tables'!$B$1:$AY$2,2,0))-((Atempts!AA226-1)*10)))))</f>
        <v/>
      </c>
      <c r="AB226" s="6" t="str">
        <f>IF($B226="","",(IF(Atempts!AB226="","",((HLOOKUP(AB$1,'Assist Tables'!$B$1:$AY$2,2,0))-((Atempts!AB226-1)*10)))))</f>
        <v/>
      </c>
      <c r="AC226" s="6" t="str">
        <f>IF($B226="","",(IF(Atempts!AC226="","",((HLOOKUP(AC$1,'Assist Tables'!$B$1:$AY$2,2,0))-((Atempts!AC226-1)*10)))))</f>
        <v/>
      </c>
      <c r="AD226" s="6" t="str">
        <f>IF($B226="","",(IF(Atempts!AD226="","",((HLOOKUP(AD$1,'Assist Tables'!$B$1:$AY$2,2,0))-((Atempts!AD226-1)*10)))))</f>
        <v/>
      </c>
      <c r="AE226" s="6" t="str">
        <f>IF($B226="","",(IF(Atempts!AE226="","",((HLOOKUP(AE$1,'Assist Tables'!$B$1:$AY$2,2,0))-((Atempts!AE226-1)*10)))))</f>
        <v/>
      </c>
      <c r="AF226" s="6" t="str">
        <f>IF($B226="","",(IF(Atempts!AF226="","",((HLOOKUP(AF$1,'Assist Tables'!$B$1:$AY$2,2,0))-((Atempts!AF226-1)*10)))))</f>
        <v/>
      </c>
      <c r="AG226" s="6" t="str">
        <f>IF($B226="","",(IF(Atempts!AG226="","",((HLOOKUP(AG$1,'Assist Tables'!$B$1:$AY$2,2,0))-((Atempts!AG226-1)*10)))))</f>
        <v/>
      </c>
      <c r="AH226" s="6" t="str">
        <f>IF($B226="","",(IF(Atempts!AH226="","",((HLOOKUP(AH$1,'Assist Tables'!$B$1:$AY$2,2,0))-((Atempts!AH226-1)*10)))))</f>
        <v/>
      </c>
      <c r="AI226" s="6" t="str">
        <f>IF($B226="","",(IF(Atempts!AI226="","",((HLOOKUP(AI$1,'Assist Tables'!$B$1:$AY$2,2,0))-((Atempts!AI226-1)*10)))))</f>
        <v/>
      </c>
      <c r="AJ226" s="6" t="str">
        <f>IF($B226="","",(IF(Atempts!AJ226="","",((HLOOKUP(AJ$1,'Assist Tables'!$B$1:$AY$2,2,0))-((Atempts!AJ226-1)*10)))))</f>
        <v/>
      </c>
      <c r="AK226" s="6" t="str">
        <f>IF($B226="","",(IF(Atempts!AK226="","",((HLOOKUP(AK$1,'Assist Tables'!$B$1:$AY$2,2,0))-((Atempts!AK226-1)*10)))))</f>
        <v/>
      </c>
      <c r="AL226" s="6" t="str">
        <f>IF($B226="","",(IF(Atempts!AL226="","",((HLOOKUP(AL$1,'Assist Tables'!$B$1:$AY$2,2,0))-((Atempts!AL226-1)*10)))))</f>
        <v/>
      </c>
      <c r="AM226" s="6" t="str">
        <f>IF($B226="","",(IF(Atempts!AM226="","",((HLOOKUP(AM$1,'Assist Tables'!$B$1:$AY$2,2,0))-((Atempts!AM226-1)*10)))))</f>
        <v/>
      </c>
      <c r="AN226" s="6" t="str">
        <f>IF($B226="","",(IF(Atempts!AN226="","",((HLOOKUP(AN$1,'Assist Tables'!$B$1:$AY$2,2,0))-((Atempts!AN226-1)*10)))))</f>
        <v/>
      </c>
      <c r="AO226" s="6" t="str">
        <f>IF($B226="","",(IF(Atempts!AO226="","",((HLOOKUP(AO$1,'Assist Tables'!$B$1:$AY$2,2,0))-((Atempts!AO226-1)*10)))))</f>
        <v/>
      </c>
      <c r="AP226" s="6" t="str">
        <f>IF($B226="","",(IF(Atempts!AP226="","",((HLOOKUP(AP$1,'Assist Tables'!$B$1:$AY$2,2,0))-((Atempts!AP226-1)*10)))))</f>
        <v/>
      </c>
      <c r="AQ226" s="6" t="str">
        <f>IF($B226="","",(IF(Atempts!AQ226="","",((HLOOKUP(AQ$1,'Assist Tables'!$B$1:$AY$2,2,0))-((Atempts!AQ226-1)*10)))))</f>
        <v/>
      </c>
      <c r="AR226" s="6" t="str">
        <f>IF($B226="","",(IF(Atempts!AR226="","",((HLOOKUP(AR$1,'Assist Tables'!$B$1:$AY$2,2,0))-((Atempts!AR226-1)*10)))))</f>
        <v/>
      </c>
      <c r="AS226" s="6" t="str">
        <f>IF($B226="","",(IF(Atempts!AS226="","",((HLOOKUP(AS$1,'Assist Tables'!$B$1:$AY$2,2,0))-((Atempts!AS226-1)*10)))))</f>
        <v/>
      </c>
      <c r="AT226" s="6" t="str">
        <f>IF($B226="","",(IF(Atempts!AT226="","",((HLOOKUP(AT$1,'Assist Tables'!$B$1:$AY$2,2,0))-((Atempts!AT226-1)*10)))))</f>
        <v/>
      </c>
      <c r="AU226" s="6" t="str">
        <f>IF($B226="","",(IF(Atempts!AU226="","",((HLOOKUP(AU$1,'Assist Tables'!$B$1:$AY$2,2,0))-((Atempts!AU226-1)*10)))))</f>
        <v/>
      </c>
      <c r="AV226" s="6" t="str">
        <f>IF($B226="","",(IF(Atempts!AV226="","",((HLOOKUP(AV$1,'Assist Tables'!$B$1:$AY$2,2,0))-((Atempts!AV226-1)*10)))))</f>
        <v/>
      </c>
      <c r="AW226" s="6" t="str">
        <f>IF($B226="","",(IF(Atempts!AW226="","",((HLOOKUP(AW$1,'Assist Tables'!$B$1:$AY$2,2,0))-((Atempts!AW226-1)*10)))))</f>
        <v/>
      </c>
      <c r="AX226" s="6" t="str">
        <f>IF($B226="","",(IF(Atempts!AX226="","",((HLOOKUP(AX$1,'Assist Tables'!$B$1:$AY$2,2,0))-((Atempts!AX226-1)*10)))))</f>
        <v/>
      </c>
      <c r="AY226" s="6" t="str">
        <f>IF($B226="","",(IF(Atempts!AY226="","",((HLOOKUP(AY$1,'Assist Tables'!$B$1:$AY$2,2,0))-((Atempts!AY226-1)*10)))))</f>
        <v/>
      </c>
      <c r="AZ226" s="6" t="str">
        <f>IF($B226="","",(IF(Atempts!AZ226="","",((HLOOKUP(AZ$1,'Assist Tables'!$B$1:$AY$2,2,0))-((Atempts!AZ226-1)*10)))))</f>
        <v/>
      </c>
      <c r="BA226" s="2"/>
    </row>
    <row r="227" spans="1:53" ht="14.25" customHeight="1" x14ac:dyDescent="0.25">
      <c r="A227" s="19" t="str">
        <f>IF(Competitors!A227="","",Competitors!A227)</f>
        <v/>
      </c>
      <c r="B227" s="25" t="str">
        <f>IF(Competitors!B227=0,"",Competitors!B227)</f>
        <v/>
      </c>
      <c r="C227" s="6" t="str">
        <f>IF($B227="","",(IF(Atempts!C227="","",((HLOOKUP(C$1,'Assist Tables'!$B$1:$AY$2,2,0))-((Atempts!C227-1)*10)))))</f>
        <v/>
      </c>
      <c r="D227" s="6" t="str">
        <f>IF($B227="","",(IF(Atempts!D227="","",((HLOOKUP(D$1,'Assist Tables'!$B$1:$AY$2,2,0))-((Atempts!D227-1)*10)))))</f>
        <v/>
      </c>
      <c r="E227" s="6" t="str">
        <f>IF($B227="","",(IF(Atempts!E227="","",((HLOOKUP(E$1,'Assist Tables'!$B$1:$AY$2,2,0))-((Atempts!E227-1)*10)))))</f>
        <v/>
      </c>
      <c r="F227" s="6" t="str">
        <f>IF($B227="","",(IF(Atempts!F227="","",((HLOOKUP(F$1,'Assist Tables'!$B$1:$AY$2,2,0))-((Atempts!F227-1)*10)))))</f>
        <v/>
      </c>
      <c r="G227" s="6" t="str">
        <f>IF($B227="","",(IF(Atempts!G227="","",((HLOOKUP(G$1,'Assist Tables'!$B$1:$AY$2,2,0))-((Atempts!G227-1)*10)))))</f>
        <v/>
      </c>
      <c r="H227" s="6" t="str">
        <f>IF($B227="","",(IF(Atempts!H227="","",((HLOOKUP(H$1,'Assist Tables'!$B$1:$AY$2,2,0))-((Atempts!H227-1)*10)))))</f>
        <v/>
      </c>
      <c r="I227" s="6" t="str">
        <f>IF($B227="","",(IF(Atempts!I227="","",((HLOOKUP(I$1,'Assist Tables'!$B$1:$AY$2,2,0))-((Atempts!I227-1)*10)))))</f>
        <v/>
      </c>
      <c r="J227" s="6" t="str">
        <f>IF($B227="","",(IF(Atempts!J227="","",((HLOOKUP(J$1,'Assist Tables'!$B$1:$AY$2,2,0))-((Atempts!J227-1)*10)))))</f>
        <v/>
      </c>
      <c r="K227" s="6" t="str">
        <f>IF($B227="","",(IF(Atempts!K227="","",((HLOOKUP(K$1,'Assist Tables'!$B$1:$AY$2,2,0))-((Atempts!K227-1)*10)))))</f>
        <v/>
      </c>
      <c r="L227" s="6" t="str">
        <f>IF($B227="","",(IF(Atempts!L227="","",((HLOOKUP(L$1,'Assist Tables'!$B$1:$AY$2,2,0))-((Atempts!L227-1)*10)))))</f>
        <v/>
      </c>
      <c r="M227" s="6" t="str">
        <f>IF($B227="","",(IF(Atempts!M227="","",((HLOOKUP(M$1,'Assist Tables'!$B$1:$AY$2,2,0))-((Atempts!M227-1)*10)))))</f>
        <v/>
      </c>
      <c r="N227" s="6" t="str">
        <f>IF($B227="","",(IF(Atempts!N227="","",((HLOOKUP(N$1,'Assist Tables'!$B$1:$AY$2,2,0))-((Atempts!N227-1)*10)))))</f>
        <v/>
      </c>
      <c r="O227" s="6" t="str">
        <f>IF($B227="","",(IF(Atempts!O227="","",((HLOOKUP(O$1,'Assist Tables'!$B$1:$AY$2,2,0))-((Atempts!O227-1)*10)))))</f>
        <v/>
      </c>
      <c r="P227" s="6" t="str">
        <f>IF($B227="","",(IF(Atempts!P227="","",((HLOOKUP(P$1,'Assist Tables'!$B$1:$AY$2,2,0))-((Atempts!P227-1)*10)))))</f>
        <v/>
      </c>
      <c r="Q227" s="6" t="str">
        <f>IF($B227="","",(IF(Atempts!Q227="","",((HLOOKUP(Q$1,'Assist Tables'!$B$1:$AY$2,2,0))-((Atempts!Q227-1)*10)))))</f>
        <v/>
      </c>
      <c r="R227" s="6" t="str">
        <f>IF($B227="","",(IF(Atempts!R227="","",((HLOOKUP(R$1,'Assist Tables'!$B$1:$AY$2,2,0))-((Atempts!R227-1)*10)))))</f>
        <v/>
      </c>
      <c r="S227" s="6" t="str">
        <f>IF($B227="","",(IF(Atempts!S227="","",((HLOOKUP(S$1,'Assist Tables'!$B$1:$AY$2,2,0))-((Atempts!S227-1)*10)))))</f>
        <v/>
      </c>
      <c r="T227" s="6" t="str">
        <f>IF($B227="","",(IF(Atempts!T227="","",((HLOOKUP(T$1,'Assist Tables'!$B$1:$AY$2,2,0))-((Atempts!T227-1)*10)))))</f>
        <v/>
      </c>
      <c r="U227" s="6" t="str">
        <f>IF($B227="","",(IF(Atempts!U227="","",((HLOOKUP(U$1,'Assist Tables'!$B$1:$AY$2,2,0))-((Atempts!U227-1)*10)))))</f>
        <v/>
      </c>
      <c r="V227" s="6" t="str">
        <f>IF($B227="","",(IF(Atempts!V227="","",((HLOOKUP(V$1,'Assist Tables'!$B$1:$AY$2,2,0))-((Atempts!V227-1)*10)))))</f>
        <v/>
      </c>
      <c r="W227" s="6" t="str">
        <f>IF($B227="","",(IF(Atempts!W227="","",((HLOOKUP(W$1,'Assist Tables'!$B$1:$AY$2,2,0))-((Atempts!W227-1)*10)))))</f>
        <v/>
      </c>
      <c r="X227" s="6" t="str">
        <f>IF($B227="","",(IF(Atempts!X227="","",((HLOOKUP(X$1,'Assist Tables'!$B$1:$AY$2,2,0))-((Atempts!X227-1)*10)))))</f>
        <v/>
      </c>
      <c r="Y227" s="6" t="str">
        <f>IF($B227="","",(IF(Atempts!Y227="","",((HLOOKUP(Y$1,'Assist Tables'!$B$1:$AY$2,2,0))-((Atempts!Y227-1)*10)))))</f>
        <v/>
      </c>
      <c r="Z227" s="6" t="str">
        <f>IF($B227="","",(IF(Atempts!Z227="","",((HLOOKUP(Z$1,'Assist Tables'!$B$1:$AY$2,2,0))-((Atempts!Z227-1)*10)))))</f>
        <v/>
      </c>
      <c r="AA227" s="6" t="str">
        <f>IF($B227="","",(IF(Atempts!AA227="","",((HLOOKUP(AA$1,'Assist Tables'!$B$1:$AY$2,2,0))-((Atempts!AA227-1)*10)))))</f>
        <v/>
      </c>
      <c r="AB227" s="6" t="str">
        <f>IF($B227="","",(IF(Atempts!AB227="","",((HLOOKUP(AB$1,'Assist Tables'!$B$1:$AY$2,2,0))-((Atempts!AB227-1)*10)))))</f>
        <v/>
      </c>
      <c r="AC227" s="6" t="str">
        <f>IF($B227="","",(IF(Atempts!AC227="","",((HLOOKUP(AC$1,'Assist Tables'!$B$1:$AY$2,2,0))-((Atempts!AC227-1)*10)))))</f>
        <v/>
      </c>
      <c r="AD227" s="6" t="str">
        <f>IF($B227="","",(IF(Atempts!AD227="","",((HLOOKUP(AD$1,'Assist Tables'!$B$1:$AY$2,2,0))-((Atempts!AD227-1)*10)))))</f>
        <v/>
      </c>
      <c r="AE227" s="6" t="str">
        <f>IF($B227="","",(IF(Atempts!AE227="","",((HLOOKUP(AE$1,'Assist Tables'!$B$1:$AY$2,2,0))-((Atempts!AE227-1)*10)))))</f>
        <v/>
      </c>
      <c r="AF227" s="6" t="str">
        <f>IF($B227="","",(IF(Atempts!AF227="","",((HLOOKUP(AF$1,'Assist Tables'!$B$1:$AY$2,2,0))-((Atempts!AF227-1)*10)))))</f>
        <v/>
      </c>
      <c r="AG227" s="6" t="str">
        <f>IF($B227="","",(IF(Atempts!AG227="","",((HLOOKUP(AG$1,'Assist Tables'!$B$1:$AY$2,2,0))-((Atempts!AG227-1)*10)))))</f>
        <v/>
      </c>
      <c r="AH227" s="6" t="str">
        <f>IF($B227="","",(IF(Atempts!AH227="","",((HLOOKUP(AH$1,'Assist Tables'!$B$1:$AY$2,2,0))-((Atempts!AH227-1)*10)))))</f>
        <v/>
      </c>
      <c r="AI227" s="6" t="str">
        <f>IF($B227="","",(IF(Atempts!AI227="","",((HLOOKUP(AI$1,'Assist Tables'!$B$1:$AY$2,2,0))-((Atempts!AI227-1)*10)))))</f>
        <v/>
      </c>
      <c r="AJ227" s="6" t="str">
        <f>IF($B227="","",(IF(Atempts!AJ227="","",((HLOOKUP(AJ$1,'Assist Tables'!$B$1:$AY$2,2,0))-((Atempts!AJ227-1)*10)))))</f>
        <v/>
      </c>
      <c r="AK227" s="6" t="str">
        <f>IF($B227="","",(IF(Atempts!AK227="","",((HLOOKUP(AK$1,'Assist Tables'!$B$1:$AY$2,2,0))-((Atempts!AK227-1)*10)))))</f>
        <v/>
      </c>
      <c r="AL227" s="6" t="str">
        <f>IF($B227="","",(IF(Atempts!AL227="","",((HLOOKUP(AL$1,'Assist Tables'!$B$1:$AY$2,2,0))-((Atempts!AL227-1)*10)))))</f>
        <v/>
      </c>
      <c r="AM227" s="6" t="str">
        <f>IF($B227="","",(IF(Atempts!AM227="","",((HLOOKUP(AM$1,'Assist Tables'!$B$1:$AY$2,2,0))-((Atempts!AM227-1)*10)))))</f>
        <v/>
      </c>
      <c r="AN227" s="6" t="str">
        <f>IF($B227="","",(IF(Atempts!AN227="","",((HLOOKUP(AN$1,'Assist Tables'!$B$1:$AY$2,2,0))-((Atempts!AN227-1)*10)))))</f>
        <v/>
      </c>
      <c r="AO227" s="6" t="str">
        <f>IF($B227="","",(IF(Atempts!AO227="","",((HLOOKUP(AO$1,'Assist Tables'!$B$1:$AY$2,2,0))-((Atempts!AO227-1)*10)))))</f>
        <v/>
      </c>
      <c r="AP227" s="6" t="str">
        <f>IF($B227="","",(IF(Atempts!AP227="","",((HLOOKUP(AP$1,'Assist Tables'!$B$1:$AY$2,2,0))-((Atempts!AP227-1)*10)))))</f>
        <v/>
      </c>
      <c r="AQ227" s="6" t="str">
        <f>IF($B227="","",(IF(Atempts!AQ227="","",((HLOOKUP(AQ$1,'Assist Tables'!$B$1:$AY$2,2,0))-((Atempts!AQ227-1)*10)))))</f>
        <v/>
      </c>
      <c r="AR227" s="6" t="str">
        <f>IF($B227="","",(IF(Atempts!AR227="","",((HLOOKUP(AR$1,'Assist Tables'!$B$1:$AY$2,2,0))-((Atempts!AR227-1)*10)))))</f>
        <v/>
      </c>
      <c r="AS227" s="6" t="str">
        <f>IF($B227="","",(IF(Atempts!AS227="","",((HLOOKUP(AS$1,'Assist Tables'!$B$1:$AY$2,2,0))-((Atempts!AS227-1)*10)))))</f>
        <v/>
      </c>
      <c r="AT227" s="6" t="str">
        <f>IF($B227="","",(IF(Atempts!AT227="","",((HLOOKUP(AT$1,'Assist Tables'!$B$1:$AY$2,2,0))-((Atempts!AT227-1)*10)))))</f>
        <v/>
      </c>
      <c r="AU227" s="6" t="str">
        <f>IF($B227="","",(IF(Atempts!AU227="","",((HLOOKUP(AU$1,'Assist Tables'!$B$1:$AY$2,2,0))-((Atempts!AU227-1)*10)))))</f>
        <v/>
      </c>
      <c r="AV227" s="6" t="str">
        <f>IF($B227="","",(IF(Atempts!AV227="","",((HLOOKUP(AV$1,'Assist Tables'!$B$1:$AY$2,2,0))-((Atempts!AV227-1)*10)))))</f>
        <v/>
      </c>
      <c r="AW227" s="6" t="str">
        <f>IF($B227="","",(IF(Atempts!AW227="","",((HLOOKUP(AW$1,'Assist Tables'!$B$1:$AY$2,2,0))-((Atempts!AW227-1)*10)))))</f>
        <v/>
      </c>
      <c r="AX227" s="6" t="str">
        <f>IF($B227="","",(IF(Atempts!AX227="","",((HLOOKUP(AX$1,'Assist Tables'!$B$1:$AY$2,2,0))-((Atempts!AX227-1)*10)))))</f>
        <v/>
      </c>
      <c r="AY227" s="6" t="str">
        <f>IF($B227="","",(IF(Atempts!AY227="","",((HLOOKUP(AY$1,'Assist Tables'!$B$1:$AY$2,2,0))-((Atempts!AY227-1)*10)))))</f>
        <v/>
      </c>
      <c r="AZ227" s="6" t="str">
        <f>IF($B227="","",(IF(Atempts!AZ227="","",((HLOOKUP(AZ$1,'Assist Tables'!$B$1:$AY$2,2,0))-((Atempts!AZ227-1)*10)))))</f>
        <v/>
      </c>
      <c r="BA227" s="2"/>
    </row>
    <row r="228" spans="1:53" ht="14.25" customHeight="1" x14ac:dyDescent="0.25">
      <c r="A228" s="19" t="str">
        <f>IF(Competitors!A228="","",Competitors!A228)</f>
        <v/>
      </c>
      <c r="B228" s="25" t="str">
        <f>IF(Competitors!B228=0,"",Competitors!B228)</f>
        <v/>
      </c>
      <c r="C228" s="6" t="str">
        <f>IF($B228="","",(IF(Atempts!C228="","",((HLOOKUP(C$1,'Assist Tables'!$B$1:$AY$2,2,0))-((Atempts!C228-1)*10)))))</f>
        <v/>
      </c>
      <c r="D228" s="6" t="str">
        <f>IF($B228="","",(IF(Atempts!D228="","",((HLOOKUP(D$1,'Assist Tables'!$B$1:$AY$2,2,0))-((Atempts!D228-1)*10)))))</f>
        <v/>
      </c>
      <c r="E228" s="6" t="str">
        <f>IF($B228="","",(IF(Atempts!E228="","",((HLOOKUP(E$1,'Assist Tables'!$B$1:$AY$2,2,0))-((Atempts!E228-1)*10)))))</f>
        <v/>
      </c>
      <c r="F228" s="6" t="str">
        <f>IF($B228="","",(IF(Atempts!F228="","",((HLOOKUP(F$1,'Assist Tables'!$B$1:$AY$2,2,0))-((Atempts!F228-1)*10)))))</f>
        <v/>
      </c>
      <c r="G228" s="6" t="str">
        <f>IF($B228="","",(IF(Atempts!G228="","",((HLOOKUP(G$1,'Assist Tables'!$B$1:$AY$2,2,0))-((Atempts!G228-1)*10)))))</f>
        <v/>
      </c>
      <c r="H228" s="6" t="str">
        <f>IF($B228="","",(IF(Atempts!H228="","",((HLOOKUP(H$1,'Assist Tables'!$B$1:$AY$2,2,0))-((Atempts!H228-1)*10)))))</f>
        <v/>
      </c>
      <c r="I228" s="6" t="str">
        <f>IF($B228="","",(IF(Atempts!I228="","",((HLOOKUP(I$1,'Assist Tables'!$B$1:$AY$2,2,0))-((Atempts!I228-1)*10)))))</f>
        <v/>
      </c>
      <c r="J228" s="6" t="str">
        <f>IF($B228="","",(IF(Atempts!J228="","",((HLOOKUP(J$1,'Assist Tables'!$B$1:$AY$2,2,0))-((Atempts!J228-1)*10)))))</f>
        <v/>
      </c>
      <c r="K228" s="6" t="str">
        <f>IF($B228="","",(IF(Atempts!K228="","",((HLOOKUP(K$1,'Assist Tables'!$B$1:$AY$2,2,0))-((Atempts!K228-1)*10)))))</f>
        <v/>
      </c>
      <c r="L228" s="6" t="str">
        <f>IF($B228="","",(IF(Atempts!L228="","",((HLOOKUP(L$1,'Assist Tables'!$B$1:$AY$2,2,0))-((Atempts!L228-1)*10)))))</f>
        <v/>
      </c>
      <c r="M228" s="6" t="str">
        <f>IF($B228="","",(IF(Atempts!M228="","",((HLOOKUP(M$1,'Assist Tables'!$B$1:$AY$2,2,0))-((Atempts!M228-1)*10)))))</f>
        <v/>
      </c>
      <c r="N228" s="6" t="str">
        <f>IF($B228="","",(IF(Atempts!N228="","",((HLOOKUP(N$1,'Assist Tables'!$B$1:$AY$2,2,0))-((Atempts!N228-1)*10)))))</f>
        <v/>
      </c>
      <c r="O228" s="6" t="str">
        <f>IF($B228="","",(IF(Atempts!O228="","",((HLOOKUP(O$1,'Assist Tables'!$B$1:$AY$2,2,0))-((Atempts!O228-1)*10)))))</f>
        <v/>
      </c>
      <c r="P228" s="6" t="str">
        <f>IF($B228="","",(IF(Atempts!P228="","",((HLOOKUP(P$1,'Assist Tables'!$B$1:$AY$2,2,0))-((Atempts!P228-1)*10)))))</f>
        <v/>
      </c>
      <c r="Q228" s="6" t="str">
        <f>IF($B228="","",(IF(Atempts!Q228="","",((HLOOKUP(Q$1,'Assist Tables'!$B$1:$AY$2,2,0))-((Atempts!Q228-1)*10)))))</f>
        <v/>
      </c>
      <c r="R228" s="6" t="str">
        <f>IF($B228="","",(IF(Atempts!R228="","",((HLOOKUP(R$1,'Assist Tables'!$B$1:$AY$2,2,0))-((Atempts!R228-1)*10)))))</f>
        <v/>
      </c>
      <c r="S228" s="6" t="str">
        <f>IF($B228="","",(IF(Atempts!S228="","",((HLOOKUP(S$1,'Assist Tables'!$B$1:$AY$2,2,0))-((Atempts!S228-1)*10)))))</f>
        <v/>
      </c>
      <c r="T228" s="6" t="str">
        <f>IF($B228="","",(IF(Atempts!T228="","",((HLOOKUP(T$1,'Assist Tables'!$B$1:$AY$2,2,0))-((Atempts!T228-1)*10)))))</f>
        <v/>
      </c>
      <c r="U228" s="6" t="str">
        <f>IF($B228="","",(IF(Atempts!U228="","",((HLOOKUP(U$1,'Assist Tables'!$B$1:$AY$2,2,0))-((Atempts!U228-1)*10)))))</f>
        <v/>
      </c>
      <c r="V228" s="6" t="str">
        <f>IF($B228="","",(IF(Atempts!V228="","",((HLOOKUP(V$1,'Assist Tables'!$B$1:$AY$2,2,0))-((Atempts!V228-1)*10)))))</f>
        <v/>
      </c>
      <c r="W228" s="6" t="str">
        <f>IF($B228="","",(IF(Atempts!W228="","",((HLOOKUP(W$1,'Assist Tables'!$B$1:$AY$2,2,0))-((Atempts!W228-1)*10)))))</f>
        <v/>
      </c>
      <c r="X228" s="6" t="str">
        <f>IF($B228="","",(IF(Atempts!X228="","",((HLOOKUP(X$1,'Assist Tables'!$B$1:$AY$2,2,0))-((Atempts!X228-1)*10)))))</f>
        <v/>
      </c>
      <c r="Y228" s="6" t="str">
        <f>IF($B228="","",(IF(Atempts!Y228="","",((HLOOKUP(Y$1,'Assist Tables'!$B$1:$AY$2,2,0))-((Atempts!Y228-1)*10)))))</f>
        <v/>
      </c>
      <c r="Z228" s="6" t="str">
        <f>IF($B228="","",(IF(Atempts!Z228="","",((HLOOKUP(Z$1,'Assist Tables'!$B$1:$AY$2,2,0))-((Atempts!Z228-1)*10)))))</f>
        <v/>
      </c>
      <c r="AA228" s="6" t="str">
        <f>IF($B228="","",(IF(Atempts!AA228="","",((HLOOKUP(AA$1,'Assist Tables'!$B$1:$AY$2,2,0))-((Atempts!AA228-1)*10)))))</f>
        <v/>
      </c>
      <c r="AB228" s="6" t="str">
        <f>IF($B228="","",(IF(Atempts!AB228="","",((HLOOKUP(AB$1,'Assist Tables'!$B$1:$AY$2,2,0))-((Atempts!AB228-1)*10)))))</f>
        <v/>
      </c>
      <c r="AC228" s="6" t="str">
        <f>IF($B228="","",(IF(Atempts!AC228="","",((HLOOKUP(AC$1,'Assist Tables'!$B$1:$AY$2,2,0))-((Atempts!AC228-1)*10)))))</f>
        <v/>
      </c>
      <c r="AD228" s="6" t="str">
        <f>IF($B228="","",(IF(Atempts!AD228="","",((HLOOKUP(AD$1,'Assist Tables'!$B$1:$AY$2,2,0))-((Atempts!AD228-1)*10)))))</f>
        <v/>
      </c>
      <c r="AE228" s="6" t="str">
        <f>IF($B228="","",(IF(Atempts!AE228="","",((HLOOKUP(AE$1,'Assist Tables'!$B$1:$AY$2,2,0))-((Atempts!AE228-1)*10)))))</f>
        <v/>
      </c>
      <c r="AF228" s="6" t="str">
        <f>IF($B228="","",(IF(Atempts!AF228="","",((HLOOKUP(AF$1,'Assist Tables'!$B$1:$AY$2,2,0))-((Atempts!AF228-1)*10)))))</f>
        <v/>
      </c>
      <c r="AG228" s="6" t="str">
        <f>IF($B228="","",(IF(Atempts!AG228="","",((HLOOKUP(AG$1,'Assist Tables'!$B$1:$AY$2,2,0))-((Atempts!AG228-1)*10)))))</f>
        <v/>
      </c>
      <c r="AH228" s="6" t="str">
        <f>IF($B228="","",(IF(Atempts!AH228="","",((HLOOKUP(AH$1,'Assist Tables'!$B$1:$AY$2,2,0))-((Atempts!AH228-1)*10)))))</f>
        <v/>
      </c>
      <c r="AI228" s="6" t="str">
        <f>IF($B228="","",(IF(Atempts!AI228="","",((HLOOKUP(AI$1,'Assist Tables'!$B$1:$AY$2,2,0))-((Atempts!AI228-1)*10)))))</f>
        <v/>
      </c>
      <c r="AJ228" s="6" t="str">
        <f>IF($B228="","",(IF(Atempts!AJ228="","",((HLOOKUP(AJ$1,'Assist Tables'!$B$1:$AY$2,2,0))-((Atempts!AJ228-1)*10)))))</f>
        <v/>
      </c>
      <c r="AK228" s="6" t="str">
        <f>IF($B228="","",(IF(Atempts!AK228="","",((HLOOKUP(AK$1,'Assist Tables'!$B$1:$AY$2,2,0))-((Atempts!AK228-1)*10)))))</f>
        <v/>
      </c>
      <c r="AL228" s="6" t="str">
        <f>IF($B228="","",(IF(Atempts!AL228="","",((HLOOKUP(AL$1,'Assist Tables'!$B$1:$AY$2,2,0))-((Atempts!AL228-1)*10)))))</f>
        <v/>
      </c>
      <c r="AM228" s="6" t="str">
        <f>IF($B228="","",(IF(Atempts!AM228="","",((HLOOKUP(AM$1,'Assist Tables'!$B$1:$AY$2,2,0))-((Atempts!AM228-1)*10)))))</f>
        <v/>
      </c>
      <c r="AN228" s="6" t="str">
        <f>IF($B228="","",(IF(Atempts!AN228="","",((HLOOKUP(AN$1,'Assist Tables'!$B$1:$AY$2,2,0))-((Atempts!AN228-1)*10)))))</f>
        <v/>
      </c>
      <c r="AO228" s="6" t="str">
        <f>IF($B228="","",(IF(Atempts!AO228="","",((HLOOKUP(AO$1,'Assist Tables'!$B$1:$AY$2,2,0))-((Atempts!AO228-1)*10)))))</f>
        <v/>
      </c>
      <c r="AP228" s="6" t="str">
        <f>IF($B228="","",(IF(Atempts!AP228="","",((HLOOKUP(AP$1,'Assist Tables'!$B$1:$AY$2,2,0))-((Atempts!AP228-1)*10)))))</f>
        <v/>
      </c>
      <c r="AQ228" s="6" t="str">
        <f>IF($B228="","",(IF(Atempts!AQ228="","",((HLOOKUP(AQ$1,'Assist Tables'!$B$1:$AY$2,2,0))-((Atempts!AQ228-1)*10)))))</f>
        <v/>
      </c>
      <c r="AR228" s="6" t="str">
        <f>IF($B228="","",(IF(Atempts!AR228="","",((HLOOKUP(AR$1,'Assist Tables'!$B$1:$AY$2,2,0))-((Atempts!AR228-1)*10)))))</f>
        <v/>
      </c>
      <c r="AS228" s="6" t="str">
        <f>IF($B228="","",(IF(Atempts!AS228="","",((HLOOKUP(AS$1,'Assist Tables'!$B$1:$AY$2,2,0))-((Atempts!AS228-1)*10)))))</f>
        <v/>
      </c>
      <c r="AT228" s="6" t="str">
        <f>IF($B228="","",(IF(Atempts!AT228="","",((HLOOKUP(AT$1,'Assist Tables'!$B$1:$AY$2,2,0))-((Atempts!AT228-1)*10)))))</f>
        <v/>
      </c>
      <c r="AU228" s="6" t="str">
        <f>IF($B228="","",(IF(Atempts!AU228="","",((HLOOKUP(AU$1,'Assist Tables'!$B$1:$AY$2,2,0))-((Atempts!AU228-1)*10)))))</f>
        <v/>
      </c>
      <c r="AV228" s="6" t="str">
        <f>IF($B228="","",(IF(Atempts!AV228="","",((HLOOKUP(AV$1,'Assist Tables'!$B$1:$AY$2,2,0))-((Atempts!AV228-1)*10)))))</f>
        <v/>
      </c>
      <c r="AW228" s="6" t="str">
        <f>IF($B228="","",(IF(Atempts!AW228="","",((HLOOKUP(AW$1,'Assist Tables'!$B$1:$AY$2,2,0))-((Atempts!AW228-1)*10)))))</f>
        <v/>
      </c>
      <c r="AX228" s="6" t="str">
        <f>IF($B228="","",(IF(Atempts!AX228="","",((HLOOKUP(AX$1,'Assist Tables'!$B$1:$AY$2,2,0))-((Atempts!AX228-1)*10)))))</f>
        <v/>
      </c>
      <c r="AY228" s="6" t="str">
        <f>IF($B228="","",(IF(Atempts!AY228="","",((HLOOKUP(AY$1,'Assist Tables'!$B$1:$AY$2,2,0))-((Atempts!AY228-1)*10)))))</f>
        <v/>
      </c>
      <c r="AZ228" s="6" t="str">
        <f>IF($B228="","",(IF(Atempts!AZ228="","",((HLOOKUP(AZ$1,'Assist Tables'!$B$1:$AY$2,2,0))-((Atempts!AZ228-1)*10)))))</f>
        <v/>
      </c>
      <c r="BA228" s="2"/>
    </row>
    <row r="229" spans="1:53" ht="14.25" customHeight="1" x14ac:dyDescent="0.25">
      <c r="A229" s="19" t="str">
        <f>IF(Competitors!A229="","",Competitors!A229)</f>
        <v/>
      </c>
      <c r="B229" s="25" t="str">
        <f>IF(Competitors!B229=0,"",Competitors!B229)</f>
        <v/>
      </c>
      <c r="C229" s="6" t="str">
        <f>IF($B229="","",(IF(Atempts!C229="","",((HLOOKUP(C$1,'Assist Tables'!$B$1:$AY$2,2,0))-((Atempts!C229-1)*10)))))</f>
        <v/>
      </c>
      <c r="D229" s="6" t="str">
        <f>IF($B229="","",(IF(Atempts!D229="","",((HLOOKUP(D$1,'Assist Tables'!$B$1:$AY$2,2,0))-((Atempts!D229-1)*10)))))</f>
        <v/>
      </c>
      <c r="E229" s="6" t="str">
        <f>IF($B229="","",(IF(Atempts!E229="","",((HLOOKUP(E$1,'Assist Tables'!$B$1:$AY$2,2,0))-((Atempts!E229-1)*10)))))</f>
        <v/>
      </c>
      <c r="F229" s="6" t="str">
        <f>IF($B229="","",(IF(Atempts!F229="","",((HLOOKUP(F$1,'Assist Tables'!$B$1:$AY$2,2,0))-((Atempts!F229-1)*10)))))</f>
        <v/>
      </c>
      <c r="G229" s="6" t="str">
        <f>IF($B229="","",(IF(Atempts!G229="","",((HLOOKUP(G$1,'Assist Tables'!$B$1:$AY$2,2,0))-((Atempts!G229-1)*10)))))</f>
        <v/>
      </c>
      <c r="H229" s="6" t="str">
        <f>IF($B229="","",(IF(Atempts!H229="","",((HLOOKUP(H$1,'Assist Tables'!$B$1:$AY$2,2,0))-((Atempts!H229-1)*10)))))</f>
        <v/>
      </c>
      <c r="I229" s="6" t="str">
        <f>IF($B229="","",(IF(Atempts!I229="","",((HLOOKUP(I$1,'Assist Tables'!$B$1:$AY$2,2,0))-((Atempts!I229-1)*10)))))</f>
        <v/>
      </c>
      <c r="J229" s="6" t="str">
        <f>IF($B229="","",(IF(Atempts!J229="","",((HLOOKUP(J$1,'Assist Tables'!$B$1:$AY$2,2,0))-((Atempts!J229-1)*10)))))</f>
        <v/>
      </c>
      <c r="K229" s="6" t="str">
        <f>IF($B229="","",(IF(Atempts!K229="","",((HLOOKUP(K$1,'Assist Tables'!$B$1:$AY$2,2,0))-((Atempts!K229-1)*10)))))</f>
        <v/>
      </c>
      <c r="L229" s="6" t="str">
        <f>IF($B229="","",(IF(Atempts!L229="","",((HLOOKUP(L$1,'Assist Tables'!$B$1:$AY$2,2,0))-((Atempts!L229-1)*10)))))</f>
        <v/>
      </c>
      <c r="M229" s="6" t="str">
        <f>IF($B229="","",(IF(Atempts!M229="","",((HLOOKUP(M$1,'Assist Tables'!$B$1:$AY$2,2,0))-((Atempts!M229-1)*10)))))</f>
        <v/>
      </c>
      <c r="N229" s="6" t="str">
        <f>IF($B229="","",(IF(Atempts!N229="","",((HLOOKUP(N$1,'Assist Tables'!$B$1:$AY$2,2,0))-((Atempts!N229-1)*10)))))</f>
        <v/>
      </c>
      <c r="O229" s="6" t="str">
        <f>IF($B229="","",(IF(Atempts!O229="","",((HLOOKUP(O$1,'Assist Tables'!$B$1:$AY$2,2,0))-((Atempts!O229-1)*10)))))</f>
        <v/>
      </c>
      <c r="P229" s="6" t="str">
        <f>IF($B229="","",(IF(Atempts!P229="","",((HLOOKUP(P$1,'Assist Tables'!$B$1:$AY$2,2,0))-((Atempts!P229-1)*10)))))</f>
        <v/>
      </c>
      <c r="Q229" s="6" t="str">
        <f>IF($B229="","",(IF(Atempts!Q229="","",((HLOOKUP(Q$1,'Assist Tables'!$B$1:$AY$2,2,0))-((Atempts!Q229-1)*10)))))</f>
        <v/>
      </c>
      <c r="R229" s="6" t="str">
        <f>IF($B229="","",(IF(Atempts!R229="","",((HLOOKUP(R$1,'Assist Tables'!$B$1:$AY$2,2,0))-((Atempts!R229-1)*10)))))</f>
        <v/>
      </c>
      <c r="S229" s="6" t="str">
        <f>IF($B229="","",(IF(Atempts!S229="","",((HLOOKUP(S$1,'Assist Tables'!$B$1:$AY$2,2,0))-((Atempts!S229-1)*10)))))</f>
        <v/>
      </c>
      <c r="T229" s="6" t="str">
        <f>IF($B229="","",(IF(Atempts!T229="","",((HLOOKUP(T$1,'Assist Tables'!$B$1:$AY$2,2,0))-((Atempts!T229-1)*10)))))</f>
        <v/>
      </c>
      <c r="U229" s="6" t="str">
        <f>IF($B229="","",(IF(Atempts!U229="","",((HLOOKUP(U$1,'Assist Tables'!$B$1:$AY$2,2,0))-((Atempts!U229-1)*10)))))</f>
        <v/>
      </c>
      <c r="V229" s="6" t="str">
        <f>IF($B229="","",(IF(Atempts!V229="","",((HLOOKUP(V$1,'Assist Tables'!$B$1:$AY$2,2,0))-((Atempts!V229-1)*10)))))</f>
        <v/>
      </c>
      <c r="W229" s="6" t="str">
        <f>IF($B229="","",(IF(Atempts!W229="","",((HLOOKUP(W$1,'Assist Tables'!$B$1:$AY$2,2,0))-((Atempts!W229-1)*10)))))</f>
        <v/>
      </c>
      <c r="X229" s="6" t="str">
        <f>IF($B229="","",(IF(Atempts!X229="","",((HLOOKUP(X$1,'Assist Tables'!$B$1:$AY$2,2,0))-((Atempts!X229-1)*10)))))</f>
        <v/>
      </c>
      <c r="Y229" s="6" t="str">
        <f>IF($B229="","",(IF(Atempts!Y229="","",((HLOOKUP(Y$1,'Assist Tables'!$B$1:$AY$2,2,0))-((Atempts!Y229-1)*10)))))</f>
        <v/>
      </c>
      <c r="Z229" s="6" t="str">
        <f>IF($B229="","",(IF(Atempts!Z229="","",((HLOOKUP(Z$1,'Assist Tables'!$B$1:$AY$2,2,0))-((Atempts!Z229-1)*10)))))</f>
        <v/>
      </c>
      <c r="AA229" s="6" t="str">
        <f>IF($B229="","",(IF(Atempts!AA229="","",((HLOOKUP(AA$1,'Assist Tables'!$B$1:$AY$2,2,0))-((Atempts!AA229-1)*10)))))</f>
        <v/>
      </c>
      <c r="AB229" s="6" t="str">
        <f>IF($B229="","",(IF(Atempts!AB229="","",((HLOOKUP(AB$1,'Assist Tables'!$B$1:$AY$2,2,0))-((Atempts!AB229-1)*10)))))</f>
        <v/>
      </c>
      <c r="AC229" s="6" t="str">
        <f>IF($B229="","",(IF(Atempts!AC229="","",((HLOOKUP(AC$1,'Assist Tables'!$B$1:$AY$2,2,0))-((Atempts!AC229-1)*10)))))</f>
        <v/>
      </c>
      <c r="AD229" s="6" t="str">
        <f>IF($B229="","",(IF(Atempts!AD229="","",((HLOOKUP(AD$1,'Assist Tables'!$B$1:$AY$2,2,0))-((Atempts!AD229-1)*10)))))</f>
        <v/>
      </c>
      <c r="AE229" s="6" t="str">
        <f>IF($B229="","",(IF(Atempts!AE229="","",((HLOOKUP(AE$1,'Assist Tables'!$B$1:$AY$2,2,0))-((Atempts!AE229-1)*10)))))</f>
        <v/>
      </c>
      <c r="AF229" s="6" t="str">
        <f>IF($B229="","",(IF(Atempts!AF229="","",((HLOOKUP(AF$1,'Assist Tables'!$B$1:$AY$2,2,0))-((Atempts!AF229-1)*10)))))</f>
        <v/>
      </c>
      <c r="AG229" s="6" t="str">
        <f>IF($B229="","",(IF(Atempts!AG229="","",((HLOOKUP(AG$1,'Assist Tables'!$B$1:$AY$2,2,0))-((Atempts!AG229-1)*10)))))</f>
        <v/>
      </c>
      <c r="AH229" s="6" t="str">
        <f>IF($B229="","",(IF(Atempts!AH229="","",((HLOOKUP(AH$1,'Assist Tables'!$B$1:$AY$2,2,0))-((Atempts!AH229-1)*10)))))</f>
        <v/>
      </c>
      <c r="AI229" s="6" t="str">
        <f>IF($B229="","",(IF(Atempts!AI229="","",((HLOOKUP(AI$1,'Assist Tables'!$B$1:$AY$2,2,0))-((Atempts!AI229-1)*10)))))</f>
        <v/>
      </c>
      <c r="AJ229" s="6" t="str">
        <f>IF($B229="","",(IF(Atempts!AJ229="","",((HLOOKUP(AJ$1,'Assist Tables'!$B$1:$AY$2,2,0))-((Atempts!AJ229-1)*10)))))</f>
        <v/>
      </c>
      <c r="AK229" s="6" t="str">
        <f>IF($B229="","",(IF(Atempts!AK229="","",((HLOOKUP(AK$1,'Assist Tables'!$B$1:$AY$2,2,0))-((Atempts!AK229-1)*10)))))</f>
        <v/>
      </c>
      <c r="AL229" s="6" t="str">
        <f>IF($B229="","",(IF(Atempts!AL229="","",((HLOOKUP(AL$1,'Assist Tables'!$B$1:$AY$2,2,0))-((Atempts!AL229-1)*10)))))</f>
        <v/>
      </c>
      <c r="AM229" s="6" t="str">
        <f>IF($B229="","",(IF(Atempts!AM229="","",((HLOOKUP(AM$1,'Assist Tables'!$B$1:$AY$2,2,0))-((Atempts!AM229-1)*10)))))</f>
        <v/>
      </c>
      <c r="AN229" s="6" t="str">
        <f>IF($B229="","",(IF(Atempts!AN229="","",((HLOOKUP(AN$1,'Assist Tables'!$B$1:$AY$2,2,0))-((Atempts!AN229-1)*10)))))</f>
        <v/>
      </c>
      <c r="AO229" s="6" t="str">
        <f>IF($B229="","",(IF(Atempts!AO229="","",((HLOOKUP(AO$1,'Assist Tables'!$B$1:$AY$2,2,0))-((Atempts!AO229-1)*10)))))</f>
        <v/>
      </c>
      <c r="AP229" s="6" t="str">
        <f>IF($B229="","",(IF(Atempts!AP229="","",((HLOOKUP(AP$1,'Assist Tables'!$B$1:$AY$2,2,0))-((Atempts!AP229-1)*10)))))</f>
        <v/>
      </c>
      <c r="AQ229" s="6" t="str">
        <f>IF($B229="","",(IF(Atempts!AQ229="","",((HLOOKUP(AQ$1,'Assist Tables'!$B$1:$AY$2,2,0))-((Atempts!AQ229-1)*10)))))</f>
        <v/>
      </c>
      <c r="AR229" s="6" t="str">
        <f>IF($B229="","",(IF(Atempts!AR229="","",((HLOOKUP(AR$1,'Assist Tables'!$B$1:$AY$2,2,0))-((Atempts!AR229-1)*10)))))</f>
        <v/>
      </c>
      <c r="AS229" s="6" t="str">
        <f>IF($B229="","",(IF(Atempts!AS229="","",((HLOOKUP(AS$1,'Assist Tables'!$B$1:$AY$2,2,0))-((Atempts!AS229-1)*10)))))</f>
        <v/>
      </c>
      <c r="AT229" s="6" t="str">
        <f>IF($B229="","",(IF(Atempts!AT229="","",((HLOOKUP(AT$1,'Assist Tables'!$B$1:$AY$2,2,0))-((Atempts!AT229-1)*10)))))</f>
        <v/>
      </c>
      <c r="AU229" s="6" t="str">
        <f>IF($B229="","",(IF(Atempts!AU229="","",((HLOOKUP(AU$1,'Assist Tables'!$B$1:$AY$2,2,0))-((Atempts!AU229-1)*10)))))</f>
        <v/>
      </c>
      <c r="AV229" s="6" t="str">
        <f>IF($B229="","",(IF(Atempts!AV229="","",((HLOOKUP(AV$1,'Assist Tables'!$B$1:$AY$2,2,0))-((Atempts!AV229-1)*10)))))</f>
        <v/>
      </c>
      <c r="AW229" s="6" t="str">
        <f>IF($B229="","",(IF(Atempts!AW229="","",((HLOOKUP(AW$1,'Assist Tables'!$B$1:$AY$2,2,0))-((Atempts!AW229-1)*10)))))</f>
        <v/>
      </c>
      <c r="AX229" s="6" t="str">
        <f>IF($B229="","",(IF(Atempts!AX229="","",((HLOOKUP(AX$1,'Assist Tables'!$B$1:$AY$2,2,0))-((Atempts!AX229-1)*10)))))</f>
        <v/>
      </c>
      <c r="AY229" s="6" t="str">
        <f>IF($B229="","",(IF(Atempts!AY229="","",((HLOOKUP(AY$1,'Assist Tables'!$B$1:$AY$2,2,0))-((Atempts!AY229-1)*10)))))</f>
        <v/>
      </c>
      <c r="AZ229" s="6" t="str">
        <f>IF($B229="","",(IF(Atempts!AZ229="","",((HLOOKUP(AZ$1,'Assist Tables'!$B$1:$AY$2,2,0))-((Atempts!AZ229-1)*10)))))</f>
        <v/>
      </c>
      <c r="BA229" s="2"/>
    </row>
    <row r="230" spans="1:53" ht="14.25" customHeight="1" x14ac:dyDescent="0.25">
      <c r="A230" s="19" t="str">
        <f>IF(Competitors!A230="","",Competitors!A230)</f>
        <v/>
      </c>
      <c r="B230" s="25" t="str">
        <f>IF(Competitors!B230=0,"",Competitors!B230)</f>
        <v/>
      </c>
      <c r="C230" s="6" t="str">
        <f>IF($B230="","",(IF(Atempts!C230="","",((HLOOKUP(C$1,'Assist Tables'!$B$1:$AY$2,2,0))-((Atempts!C230-1)*10)))))</f>
        <v/>
      </c>
      <c r="D230" s="6" t="str">
        <f>IF($B230="","",(IF(Atempts!D230="","",((HLOOKUP(D$1,'Assist Tables'!$B$1:$AY$2,2,0))-((Atempts!D230-1)*10)))))</f>
        <v/>
      </c>
      <c r="E230" s="6" t="str">
        <f>IF($B230="","",(IF(Atempts!E230="","",((HLOOKUP(E$1,'Assist Tables'!$B$1:$AY$2,2,0))-((Atempts!E230-1)*10)))))</f>
        <v/>
      </c>
      <c r="F230" s="6" t="str">
        <f>IF($B230="","",(IF(Atempts!F230="","",((HLOOKUP(F$1,'Assist Tables'!$B$1:$AY$2,2,0))-((Atempts!F230-1)*10)))))</f>
        <v/>
      </c>
      <c r="G230" s="6" t="str">
        <f>IF($B230="","",(IF(Atempts!G230="","",((HLOOKUP(G$1,'Assist Tables'!$B$1:$AY$2,2,0))-((Atempts!G230-1)*10)))))</f>
        <v/>
      </c>
      <c r="H230" s="6" t="str">
        <f>IF($B230="","",(IF(Atempts!H230="","",((HLOOKUP(H$1,'Assist Tables'!$B$1:$AY$2,2,0))-((Atempts!H230-1)*10)))))</f>
        <v/>
      </c>
      <c r="I230" s="6" t="str">
        <f>IF($B230="","",(IF(Atempts!I230="","",((HLOOKUP(I$1,'Assist Tables'!$B$1:$AY$2,2,0))-((Atempts!I230-1)*10)))))</f>
        <v/>
      </c>
      <c r="J230" s="6" t="str">
        <f>IF($B230="","",(IF(Atempts!J230="","",((HLOOKUP(J$1,'Assist Tables'!$B$1:$AY$2,2,0))-((Atempts!J230-1)*10)))))</f>
        <v/>
      </c>
      <c r="K230" s="6" t="str">
        <f>IF($B230="","",(IF(Atempts!K230="","",((HLOOKUP(K$1,'Assist Tables'!$B$1:$AY$2,2,0))-((Atempts!K230-1)*10)))))</f>
        <v/>
      </c>
      <c r="L230" s="6" t="str">
        <f>IF($B230="","",(IF(Atempts!L230="","",((HLOOKUP(L$1,'Assist Tables'!$B$1:$AY$2,2,0))-((Atempts!L230-1)*10)))))</f>
        <v/>
      </c>
      <c r="M230" s="6" t="str">
        <f>IF($B230="","",(IF(Atempts!M230="","",((HLOOKUP(M$1,'Assist Tables'!$B$1:$AY$2,2,0))-((Atempts!M230-1)*10)))))</f>
        <v/>
      </c>
      <c r="N230" s="6" t="str">
        <f>IF($B230="","",(IF(Atempts!N230="","",((HLOOKUP(N$1,'Assist Tables'!$B$1:$AY$2,2,0))-((Atempts!N230-1)*10)))))</f>
        <v/>
      </c>
      <c r="O230" s="6" t="str">
        <f>IF($B230="","",(IF(Atempts!O230="","",((HLOOKUP(O$1,'Assist Tables'!$B$1:$AY$2,2,0))-((Atempts!O230-1)*10)))))</f>
        <v/>
      </c>
      <c r="P230" s="6" t="str">
        <f>IF($B230="","",(IF(Atempts!P230="","",((HLOOKUP(P$1,'Assist Tables'!$B$1:$AY$2,2,0))-((Atempts!P230-1)*10)))))</f>
        <v/>
      </c>
      <c r="Q230" s="6" t="str">
        <f>IF($B230="","",(IF(Atempts!Q230="","",((HLOOKUP(Q$1,'Assist Tables'!$B$1:$AY$2,2,0))-((Atempts!Q230-1)*10)))))</f>
        <v/>
      </c>
      <c r="R230" s="6" t="str">
        <f>IF($B230="","",(IF(Atempts!R230="","",((HLOOKUP(R$1,'Assist Tables'!$B$1:$AY$2,2,0))-((Atempts!R230-1)*10)))))</f>
        <v/>
      </c>
      <c r="S230" s="6" t="str">
        <f>IF($B230="","",(IF(Atempts!S230="","",((HLOOKUP(S$1,'Assist Tables'!$B$1:$AY$2,2,0))-((Atempts!S230-1)*10)))))</f>
        <v/>
      </c>
      <c r="T230" s="6" t="str">
        <f>IF($B230="","",(IF(Atempts!T230="","",((HLOOKUP(T$1,'Assist Tables'!$B$1:$AY$2,2,0))-((Atempts!T230-1)*10)))))</f>
        <v/>
      </c>
      <c r="U230" s="6" t="str">
        <f>IF($B230="","",(IF(Atempts!U230="","",((HLOOKUP(U$1,'Assist Tables'!$B$1:$AY$2,2,0))-((Atempts!U230-1)*10)))))</f>
        <v/>
      </c>
      <c r="V230" s="6" t="str">
        <f>IF($B230="","",(IF(Atempts!V230="","",((HLOOKUP(V$1,'Assist Tables'!$B$1:$AY$2,2,0))-((Atempts!V230-1)*10)))))</f>
        <v/>
      </c>
      <c r="W230" s="6" t="str">
        <f>IF($B230="","",(IF(Atempts!W230="","",((HLOOKUP(W$1,'Assist Tables'!$B$1:$AY$2,2,0))-((Atempts!W230-1)*10)))))</f>
        <v/>
      </c>
      <c r="X230" s="6" t="str">
        <f>IF($B230="","",(IF(Atempts!X230="","",((HLOOKUP(X$1,'Assist Tables'!$B$1:$AY$2,2,0))-((Atempts!X230-1)*10)))))</f>
        <v/>
      </c>
      <c r="Y230" s="6" t="str">
        <f>IF($B230="","",(IF(Atempts!Y230="","",((HLOOKUP(Y$1,'Assist Tables'!$B$1:$AY$2,2,0))-((Atempts!Y230-1)*10)))))</f>
        <v/>
      </c>
      <c r="Z230" s="6" t="str">
        <f>IF($B230="","",(IF(Atempts!Z230="","",((HLOOKUP(Z$1,'Assist Tables'!$B$1:$AY$2,2,0))-((Atempts!Z230-1)*10)))))</f>
        <v/>
      </c>
      <c r="AA230" s="6" t="str">
        <f>IF($B230="","",(IF(Atempts!AA230="","",((HLOOKUP(AA$1,'Assist Tables'!$B$1:$AY$2,2,0))-((Atempts!AA230-1)*10)))))</f>
        <v/>
      </c>
      <c r="AB230" s="6" t="str">
        <f>IF($B230="","",(IF(Atempts!AB230="","",((HLOOKUP(AB$1,'Assist Tables'!$B$1:$AY$2,2,0))-((Atempts!AB230-1)*10)))))</f>
        <v/>
      </c>
      <c r="AC230" s="6" t="str">
        <f>IF($B230="","",(IF(Atempts!AC230="","",((HLOOKUP(AC$1,'Assist Tables'!$B$1:$AY$2,2,0))-((Atempts!AC230-1)*10)))))</f>
        <v/>
      </c>
      <c r="AD230" s="6" t="str">
        <f>IF($B230="","",(IF(Atempts!AD230="","",((HLOOKUP(AD$1,'Assist Tables'!$B$1:$AY$2,2,0))-((Atempts!AD230-1)*10)))))</f>
        <v/>
      </c>
      <c r="AE230" s="6" t="str">
        <f>IF($B230="","",(IF(Atempts!AE230="","",((HLOOKUP(AE$1,'Assist Tables'!$B$1:$AY$2,2,0))-((Atempts!AE230-1)*10)))))</f>
        <v/>
      </c>
      <c r="AF230" s="6" t="str">
        <f>IF($B230="","",(IF(Atempts!AF230="","",((HLOOKUP(AF$1,'Assist Tables'!$B$1:$AY$2,2,0))-((Atempts!AF230-1)*10)))))</f>
        <v/>
      </c>
      <c r="AG230" s="6" t="str">
        <f>IF($B230="","",(IF(Atempts!AG230="","",((HLOOKUP(AG$1,'Assist Tables'!$B$1:$AY$2,2,0))-((Atempts!AG230-1)*10)))))</f>
        <v/>
      </c>
      <c r="AH230" s="6" t="str">
        <f>IF($B230="","",(IF(Atempts!AH230="","",((HLOOKUP(AH$1,'Assist Tables'!$B$1:$AY$2,2,0))-((Atempts!AH230-1)*10)))))</f>
        <v/>
      </c>
      <c r="AI230" s="6" t="str">
        <f>IF($B230="","",(IF(Atempts!AI230="","",((HLOOKUP(AI$1,'Assist Tables'!$B$1:$AY$2,2,0))-((Atempts!AI230-1)*10)))))</f>
        <v/>
      </c>
      <c r="AJ230" s="6" t="str">
        <f>IF($B230="","",(IF(Atempts!AJ230="","",((HLOOKUP(AJ$1,'Assist Tables'!$B$1:$AY$2,2,0))-((Atempts!AJ230-1)*10)))))</f>
        <v/>
      </c>
      <c r="AK230" s="6" t="str">
        <f>IF($B230="","",(IF(Atempts!AK230="","",((HLOOKUP(AK$1,'Assist Tables'!$B$1:$AY$2,2,0))-((Atempts!AK230-1)*10)))))</f>
        <v/>
      </c>
      <c r="AL230" s="6" t="str">
        <f>IF($B230="","",(IF(Atempts!AL230="","",((HLOOKUP(AL$1,'Assist Tables'!$B$1:$AY$2,2,0))-((Atempts!AL230-1)*10)))))</f>
        <v/>
      </c>
      <c r="AM230" s="6" t="str">
        <f>IF($B230="","",(IF(Atempts!AM230="","",((HLOOKUP(AM$1,'Assist Tables'!$B$1:$AY$2,2,0))-((Atempts!AM230-1)*10)))))</f>
        <v/>
      </c>
      <c r="AN230" s="6" t="str">
        <f>IF($B230="","",(IF(Atempts!AN230="","",((HLOOKUP(AN$1,'Assist Tables'!$B$1:$AY$2,2,0))-((Atempts!AN230-1)*10)))))</f>
        <v/>
      </c>
      <c r="AO230" s="6" t="str">
        <f>IF($B230="","",(IF(Atempts!AO230="","",((HLOOKUP(AO$1,'Assist Tables'!$B$1:$AY$2,2,0))-((Atempts!AO230-1)*10)))))</f>
        <v/>
      </c>
      <c r="AP230" s="6" t="str">
        <f>IF($B230="","",(IF(Atempts!AP230="","",((HLOOKUP(AP$1,'Assist Tables'!$B$1:$AY$2,2,0))-((Atempts!AP230-1)*10)))))</f>
        <v/>
      </c>
      <c r="AQ230" s="6" t="str">
        <f>IF($B230="","",(IF(Atempts!AQ230="","",((HLOOKUP(AQ$1,'Assist Tables'!$B$1:$AY$2,2,0))-((Atempts!AQ230-1)*10)))))</f>
        <v/>
      </c>
      <c r="AR230" s="6" t="str">
        <f>IF($B230="","",(IF(Atempts!AR230="","",((HLOOKUP(AR$1,'Assist Tables'!$B$1:$AY$2,2,0))-((Atempts!AR230-1)*10)))))</f>
        <v/>
      </c>
      <c r="AS230" s="6" t="str">
        <f>IF($B230="","",(IF(Atempts!AS230="","",((HLOOKUP(AS$1,'Assist Tables'!$B$1:$AY$2,2,0))-((Atempts!AS230-1)*10)))))</f>
        <v/>
      </c>
      <c r="AT230" s="6" t="str">
        <f>IF($B230="","",(IF(Atempts!AT230="","",((HLOOKUP(AT$1,'Assist Tables'!$B$1:$AY$2,2,0))-((Atempts!AT230-1)*10)))))</f>
        <v/>
      </c>
      <c r="AU230" s="6" t="str">
        <f>IF($B230="","",(IF(Atempts!AU230="","",((HLOOKUP(AU$1,'Assist Tables'!$B$1:$AY$2,2,0))-((Atempts!AU230-1)*10)))))</f>
        <v/>
      </c>
      <c r="AV230" s="6" t="str">
        <f>IF($B230="","",(IF(Atempts!AV230="","",((HLOOKUP(AV$1,'Assist Tables'!$B$1:$AY$2,2,0))-((Atempts!AV230-1)*10)))))</f>
        <v/>
      </c>
      <c r="AW230" s="6" t="str">
        <f>IF($B230="","",(IF(Atempts!AW230="","",((HLOOKUP(AW$1,'Assist Tables'!$B$1:$AY$2,2,0))-((Atempts!AW230-1)*10)))))</f>
        <v/>
      </c>
      <c r="AX230" s="6" t="str">
        <f>IF($B230="","",(IF(Atempts!AX230="","",((HLOOKUP(AX$1,'Assist Tables'!$B$1:$AY$2,2,0))-((Atempts!AX230-1)*10)))))</f>
        <v/>
      </c>
      <c r="AY230" s="6" t="str">
        <f>IF($B230="","",(IF(Atempts!AY230="","",((HLOOKUP(AY$1,'Assist Tables'!$B$1:$AY$2,2,0))-((Atempts!AY230-1)*10)))))</f>
        <v/>
      </c>
      <c r="AZ230" s="6" t="str">
        <f>IF($B230="","",(IF(Atempts!AZ230="","",((HLOOKUP(AZ$1,'Assist Tables'!$B$1:$AY$2,2,0))-((Atempts!AZ230-1)*10)))))</f>
        <v/>
      </c>
      <c r="BA230" s="2"/>
    </row>
    <row r="231" spans="1:53" ht="14.25" customHeight="1" x14ac:dyDescent="0.25">
      <c r="A231" s="19" t="str">
        <f>IF(Competitors!A231="","",Competitors!A231)</f>
        <v/>
      </c>
      <c r="B231" s="25" t="str">
        <f>IF(Competitors!B231=0,"",Competitors!B231)</f>
        <v/>
      </c>
      <c r="C231" s="6" t="str">
        <f>IF($B231="","",(IF(Atempts!C231="","",((HLOOKUP(C$1,'Assist Tables'!$B$1:$AY$2,2,0))-((Atempts!C231-1)*10)))))</f>
        <v/>
      </c>
      <c r="D231" s="6" t="str">
        <f>IF($B231="","",(IF(Atempts!D231="","",((HLOOKUP(D$1,'Assist Tables'!$B$1:$AY$2,2,0))-((Atempts!D231-1)*10)))))</f>
        <v/>
      </c>
      <c r="E231" s="6" t="str">
        <f>IF($B231="","",(IF(Atempts!E231="","",((HLOOKUP(E$1,'Assist Tables'!$B$1:$AY$2,2,0))-((Atempts!E231-1)*10)))))</f>
        <v/>
      </c>
      <c r="F231" s="6" t="str">
        <f>IF($B231="","",(IF(Atempts!F231="","",((HLOOKUP(F$1,'Assist Tables'!$B$1:$AY$2,2,0))-((Atempts!F231-1)*10)))))</f>
        <v/>
      </c>
      <c r="G231" s="6" t="str">
        <f>IF($B231="","",(IF(Atempts!G231="","",((HLOOKUP(G$1,'Assist Tables'!$B$1:$AY$2,2,0))-((Atempts!G231-1)*10)))))</f>
        <v/>
      </c>
      <c r="H231" s="6" t="str">
        <f>IF($B231="","",(IF(Atempts!H231="","",((HLOOKUP(H$1,'Assist Tables'!$B$1:$AY$2,2,0))-((Atempts!H231-1)*10)))))</f>
        <v/>
      </c>
      <c r="I231" s="6" t="str">
        <f>IF($B231="","",(IF(Atempts!I231="","",((HLOOKUP(I$1,'Assist Tables'!$B$1:$AY$2,2,0))-((Atempts!I231-1)*10)))))</f>
        <v/>
      </c>
      <c r="J231" s="6" t="str">
        <f>IF($B231="","",(IF(Atempts!J231="","",((HLOOKUP(J$1,'Assist Tables'!$B$1:$AY$2,2,0))-((Atempts!J231-1)*10)))))</f>
        <v/>
      </c>
      <c r="K231" s="6" t="str">
        <f>IF($B231="","",(IF(Atempts!K231="","",((HLOOKUP(K$1,'Assist Tables'!$B$1:$AY$2,2,0))-((Atempts!K231-1)*10)))))</f>
        <v/>
      </c>
      <c r="L231" s="6" t="str">
        <f>IF($B231="","",(IF(Atempts!L231="","",((HLOOKUP(L$1,'Assist Tables'!$B$1:$AY$2,2,0))-((Atempts!L231-1)*10)))))</f>
        <v/>
      </c>
      <c r="M231" s="6" t="str">
        <f>IF($B231="","",(IF(Atempts!M231="","",((HLOOKUP(M$1,'Assist Tables'!$B$1:$AY$2,2,0))-((Atempts!M231-1)*10)))))</f>
        <v/>
      </c>
      <c r="N231" s="6" t="str">
        <f>IF($B231="","",(IF(Atempts!N231="","",((HLOOKUP(N$1,'Assist Tables'!$B$1:$AY$2,2,0))-((Atempts!N231-1)*10)))))</f>
        <v/>
      </c>
      <c r="O231" s="6" t="str">
        <f>IF($B231="","",(IF(Atempts!O231="","",((HLOOKUP(O$1,'Assist Tables'!$B$1:$AY$2,2,0))-((Atempts!O231-1)*10)))))</f>
        <v/>
      </c>
      <c r="P231" s="6" t="str">
        <f>IF($B231="","",(IF(Atempts!P231="","",((HLOOKUP(P$1,'Assist Tables'!$B$1:$AY$2,2,0))-((Atempts!P231-1)*10)))))</f>
        <v/>
      </c>
      <c r="Q231" s="6" t="str">
        <f>IF($B231="","",(IF(Atempts!Q231="","",((HLOOKUP(Q$1,'Assist Tables'!$B$1:$AY$2,2,0))-((Atempts!Q231-1)*10)))))</f>
        <v/>
      </c>
      <c r="R231" s="6" t="str">
        <f>IF($B231="","",(IF(Atempts!R231="","",((HLOOKUP(R$1,'Assist Tables'!$B$1:$AY$2,2,0))-((Atempts!R231-1)*10)))))</f>
        <v/>
      </c>
      <c r="S231" s="6" t="str">
        <f>IF($B231="","",(IF(Atempts!S231="","",((HLOOKUP(S$1,'Assist Tables'!$B$1:$AY$2,2,0))-((Atempts!S231-1)*10)))))</f>
        <v/>
      </c>
      <c r="T231" s="6" t="str">
        <f>IF($B231="","",(IF(Atempts!T231="","",((HLOOKUP(T$1,'Assist Tables'!$B$1:$AY$2,2,0))-((Atempts!T231-1)*10)))))</f>
        <v/>
      </c>
      <c r="U231" s="6" t="str">
        <f>IF($B231="","",(IF(Atempts!U231="","",((HLOOKUP(U$1,'Assist Tables'!$B$1:$AY$2,2,0))-((Atempts!U231-1)*10)))))</f>
        <v/>
      </c>
      <c r="V231" s="6" t="str">
        <f>IF($B231="","",(IF(Atempts!V231="","",((HLOOKUP(V$1,'Assist Tables'!$B$1:$AY$2,2,0))-((Atempts!V231-1)*10)))))</f>
        <v/>
      </c>
      <c r="W231" s="6" t="str">
        <f>IF($B231="","",(IF(Atempts!W231="","",((HLOOKUP(W$1,'Assist Tables'!$B$1:$AY$2,2,0))-((Atempts!W231-1)*10)))))</f>
        <v/>
      </c>
      <c r="X231" s="6" t="str">
        <f>IF($B231="","",(IF(Atempts!X231="","",((HLOOKUP(X$1,'Assist Tables'!$B$1:$AY$2,2,0))-((Atempts!X231-1)*10)))))</f>
        <v/>
      </c>
      <c r="Y231" s="6" t="str">
        <f>IF($B231="","",(IF(Atempts!Y231="","",((HLOOKUP(Y$1,'Assist Tables'!$B$1:$AY$2,2,0))-((Atempts!Y231-1)*10)))))</f>
        <v/>
      </c>
      <c r="Z231" s="6" t="str">
        <f>IF($B231="","",(IF(Atempts!Z231="","",((HLOOKUP(Z$1,'Assist Tables'!$B$1:$AY$2,2,0))-((Atempts!Z231-1)*10)))))</f>
        <v/>
      </c>
      <c r="AA231" s="6" t="str">
        <f>IF($B231="","",(IF(Atempts!AA231="","",((HLOOKUP(AA$1,'Assist Tables'!$B$1:$AY$2,2,0))-((Atempts!AA231-1)*10)))))</f>
        <v/>
      </c>
      <c r="AB231" s="6" t="str">
        <f>IF($B231="","",(IF(Atempts!AB231="","",((HLOOKUP(AB$1,'Assist Tables'!$B$1:$AY$2,2,0))-((Atempts!AB231-1)*10)))))</f>
        <v/>
      </c>
      <c r="AC231" s="6" t="str">
        <f>IF($B231="","",(IF(Atempts!AC231="","",((HLOOKUP(AC$1,'Assist Tables'!$B$1:$AY$2,2,0))-((Atempts!AC231-1)*10)))))</f>
        <v/>
      </c>
      <c r="AD231" s="6" t="str">
        <f>IF($B231="","",(IF(Atempts!AD231="","",((HLOOKUP(AD$1,'Assist Tables'!$B$1:$AY$2,2,0))-((Atempts!AD231-1)*10)))))</f>
        <v/>
      </c>
      <c r="AE231" s="6" t="str">
        <f>IF($B231="","",(IF(Atempts!AE231="","",((HLOOKUP(AE$1,'Assist Tables'!$B$1:$AY$2,2,0))-((Atempts!AE231-1)*10)))))</f>
        <v/>
      </c>
      <c r="AF231" s="6" t="str">
        <f>IF($B231="","",(IF(Atempts!AF231="","",((HLOOKUP(AF$1,'Assist Tables'!$B$1:$AY$2,2,0))-((Atempts!AF231-1)*10)))))</f>
        <v/>
      </c>
      <c r="AG231" s="6" t="str">
        <f>IF($B231="","",(IF(Atempts!AG231="","",((HLOOKUP(AG$1,'Assist Tables'!$B$1:$AY$2,2,0))-((Atempts!AG231-1)*10)))))</f>
        <v/>
      </c>
      <c r="AH231" s="6" t="str">
        <f>IF($B231="","",(IF(Atempts!AH231="","",((HLOOKUP(AH$1,'Assist Tables'!$B$1:$AY$2,2,0))-((Atempts!AH231-1)*10)))))</f>
        <v/>
      </c>
      <c r="AI231" s="6" t="str">
        <f>IF($B231="","",(IF(Atempts!AI231="","",((HLOOKUP(AI$1,'Assist Tables'!$B$1:$AY$2,2,0))-((Atempts!AI231-1)*10)))))</f>
        <v/>
      </c>
      <c r="AJ231" s="6" t="str">
        <f>IF($B231="","",(IF(Atempts!AJ231="","",((HLOOKUP(AJ$1,'Assist Tables'!$B$1:$AY$2,2,0))-((Atempts!AJ231-1)*10)))))</f>
        <v/>
      </c>
      <c r="AK231" s="6" t="str">
        <f>IF($B231="","",(IF(Atempts!AK231="","",((HLOOKUP(AK$1,'Assist Tables'!$B$1:$AY$2,2,0))-((Atempts!AK231-1)*10)))))</f>
        <v/>
      </c>
      <c r="AL231" s="6" t="str">
        <f>IF($B231="","",(IF(Atempts!AL231="","",((HLOOKUP(AL$1,'Assist Tables'!$B$1:$AY$2,2,0))-((Atempts!AL231-1)*10)))))</f>
        <v/>
      </c>
      <c r="AM231" s="6" t="str">
        <f>IF($B231="","",(IF(Atempts!AM231="","",((HLOOKUP(AM$1,'Assist Tables'!$B$1:$AY$2,2,0))-((Atempts!AM231-1)*10)))))</f>
        <v/>
      </c>
      <c r="AN231" s="6" t="str">
        <f>IF($B231="","",(IF(Atempts!AN231="","",((HLOOKUP(AN$1,'Assist Tables'!$B$1:$AY$2,2,0))-((Atempts!AN231-1)*10)))))</f>
        <v/>
      </c>
      <c r="AO231" s="6" t="str">
        <f>IF($B231="","",(IF(Atempts!AO231="","",((HLOOKUP(AO$1,'Assist Tables'!$B$1:$AY$2,2,0))-((Atempts!AO231-1)*10)))))</f>
        <v/>
      </c>
      <c r="AP231" s="6" t="str">
        <f>IF($B231="","",(IF(Atempts!AP231="","",((HLOOKUP(AP$1,'Assist Tables'!$B$1:$AY$2,2,0))-((Atempts!AP231-1)*10)))))</f>
        <v/>
      </c>
      <c r="AQ231" s="6" t="str">
        <f>IF($B231="","",(IF(Atempts!AQ231="","",((HLOOKUP(AQ$1,'Assist Tables'!$B$1:$AY$2,2,0))-((Atempts!AQ231-1)*10)))))</f>
        <v/>
      </c>
      <c r="AR231" s="6" t="str">
        <f>IF($B231="","",(IF(Atempts!AR231="","",((HLOOKUP(AR$1,'Assist Tables'!$B$1:$AY$2,2,0))-((Atempts!AR231-1)*10)))))</f>
        <v/>
      </c>
      <c r="AS231" s="6" t="str">
        <f>IF($B231="","",(IF(Atempts!AS231="","",((HLOOKUP(AS$1,'Assist Tables'!$B$1:$AY$2,2,0))-((Atempts!AS231-1)*10)))))</f>
        <v/>
      </c>
      <c r="AT231" s="6" t="str">
        <f>IF($B231="","",(IF(Atempts!AT231="","",((HLOOKUP(AT$1,'Assist Tables'!$B$1:$AY$2,2,0))-((Atempts!AT231-1)*10)))))</f>
        <v/>
      </c>
      <c r="AU231" s="6" t="str">
        <f>IF($B231="","",(IF(Atempts!AU231="","",((HLOOKUP(AU$1,'Assist Tables'!$B$1:$AY$2,2,0))-((Atempts!AU231-1)*10)))))</f>
        <v/>
      </c>
      <c r="AV231" s="6" t="str">
        <f>IF($B231="","",(IF(Atempts!AV231="","",((HLOOKUP(AV$1,'Assist Tables'!$B$1:$AY$2,2,0))-((Atempts!AV231-1)*10)))))</f>
        <v/>
      </c>
      <c r="AW231" s="6" t="str">
        <f>IF($B231="","",(IF(Atempts!AW231="","",((HLOOKUP(AW$1,'Assist Tables'!$B$1:$AY$2,2,0))-((Atempts!AW231-1)*10)))))</f>
        <v/>
      </c>
      <c r="AX231" s="6" t="str">
        <f>IF($B231="","",(IF(Atempts!AX231="","",((HLOOKUP(AX$1,'Assist Tables'!$B$1:$AY$2,2,0))-((Atempts!AX231-1)*10)))))</f>
        <v/>
      </c>
      <c r="AY231" s="6" t="str">
        <f>IF($B231="","",(IF(Atempts!AY231="","",((HLOOKUP(AY$1,'Assist Tables'!$B$1:$AY$2,2,0))-((Atempts!AY231-1)*10)))))</f>
        <v/>
      </c>
      <c r="AZ231" s="6" t="str">
        <f>IF($B231="","",(IF(Atempts!AZ231="","",((HLOOKUP(AZ$1,'Assist Tables'!$B$1:$AY$2,2,0))-((Atempts!AZ231-1)*10)))))</f>
        <v/>
      </c>
      <c r="BA231" s="2"/>
    </row>
    <row r="232" spans="1:53" ht="14.25" customHeight="1" x14ac:dyDescent="0.25">
      <c r="A232" s="19" t="str">
        <f>IF(Competitors!A232="","",Competitors!A232)</f>
        <v/>
      </c>
      <c r="B232" s="25" t="str">
        <f>IF(Competitors!B232=0,"",Competitors!B232)</f>
        <v/>
      </c>
      <c r="C232" s="6" t="str">
        <f>IF($B232="","",(IF(Atempts!C232="","",((HLOOKUP(C$1,'Assist Tables'!$B$1:$AY$2,2,0))-((Atempts!C232-1)*10)))))</f>
        <v/>
      </c>
      <c r="D232" s="6" t="str">
        <f>IF($B232="","",(IF(Atempts!D232="","",((HLOOKUP(D$1,'Assist Tables'!$B$1:$AY$2,2,0))-((Atempts!D232-1)*10)))))</f>
        <v/>
      </c>
      <c r="E232" s="6" t="str">
        <f>IF($B232="","",(IF(Atempts!E232="","",((HLOOKUP(E$1,'Assist Tables'!$B$1:$AY$2,2,0))-((Atempts!E232-1)*10)))))</f>
        <v/>
      </c>
      <c r="F232" s="6" t="str">
        <f>IF($B232="","",(IF(Atempts!F232="","",((HLOOKUP(F$1,'Assist Tables'!$B$1:$AY$2,2,0))-((Atempts!F232-1)*10)))))</f>
        <v/>
      </c>
      <c r="G232" s="6" t="str">
        <f>IF($B232="","",(IF(Atempts!G232="","",((HLOOKUP(G$1,'Assist Tables'!$B$1:$AY$2,2,0))-((Atempts!G232-1)*10)))))</f>
        <v/>
      </c>
      <c r="H232" s="6" t="str">
        <f>IF($B232="","",(IF(Atempts!H232="","",((HLOOKUP(H$1,'Assist Tables'!$B$1:$AY$2,2,0))-((Atempts!H232-1)*10)))))</f>
        <v/>
      </c>
      <c r="I232" s="6" t="str">
        <f>IF($B232="","",(IF(Atempts!I232="","",((HLOOKUP(I$1,'Assist Tables'!$B$1:$AY$2,2,0))-((Atempts!I232-1)*10)))))</f>
        <v/>
      </c>
      <c r="J232" s="6" t="str">
        <f>IF($B232="","",(IF(Atempts!J232="","",((HLOOKUP(J$1,'Assist Tables'!$B$1:$AY$2,2,0))-((Atempts!J232-1)*10)))))</f>
        <v/>
      </c>
      <c r="K232" s="6" t="str">
        <f>IF($B232="","",(IF(Atempts!K232="","",((HLOOKUP(K$1,'Assist Tables'!$B$1:$AY$2,2,0))-((Atempts!K232-1)*10)))))</f>
        <v/>
      </c>
      <c r="L232" s="6" t="str">
        <f>IF($B232="","",(IF(Atempts!L232="","",((HLOOKUP(L$1,'Assist Tables'!$B$1:$AY$2,2,0))-((Atempts!L232-1)*10)))))</f>
        <v/>
      </c>
      <c r="M232" s="6" t="str">
        <f>IF($B232="","",(IF(Atempts!M232="","",((HLOOKUP(M$1,'Assist Tables'!$B$1:$AY$2,2,0))-((Atempts!M232-1)*10)))))</f>
        <v/>
      </c>
      <c r="N232" s="6" t="str">
        <f>IF($B232="","",(IF(Atempts!N232="","",((HLOOKUP(N$1,'Assist Tables'!$B$1:$AY$2,2,0))-((Atempts!N232-1)*10)))))</f>
        <v/>
      </c>
      <c r="O232" s="6" t="str">
        <f>IF($B232="","",(IF(Atempts!O232="","",((HLOOKUP(O$1,'Assist Tables'!$B$1:$AY$2,2,0))-((Atempts!O232-1)*10)))))</f>
        <v/>
      </c>
      <c r="P232" s="6" t="str">
        <f>IF($B232="","",(IF(Atempts!P232="","",((HLOOKUP(P$1,'Assist Tables'!$B$1:$AY$2,2,0))-((Atempts!P232-1)*10)))))</f>
        <v/>
      </c>
      <c r="Q232" s="6" t="str">
        <f>IF($B232="","",(IF(Atempts!Q232="","",((HLOOKUP(Q$1,'Assist Tables'!$B$1:$AY$2,2,0))-((Atempts!Q232-1)*10)))))</f>
        <v/>
      </c>
      <c r="R232" s="6" t="str">
        <f>IF($B232="","",(IF(Atempts!R232="","",((HLOOKUP(R$1,'Assist Tables'!$B$1:$AY$2,2,0))-((Atempts!R232-1)*10)))))</f>
        <v/>
      </c>
      <c r="S232" s="6" t="str">
        <f>IF($B232="","",(IF(Atempts!S232="","",((HLOOKUP(S$1,'Assist Tables'!$B$1:$AY$2,2,0))-((Atempts!S232-1)*10)))))</f>
        <v/>
      </c>
      <c r="T232" s="6" t="str">
        <f>IF($B232="","",(IF(Atempts!T232="","",((HLOOKUP(T$1,'Assist Tables'!$B$1:$AY$2,2,0))-((Atempts!T232-1)*10)))))</f>
        <v/>
      </c>
      <c r="U232" s="6" t="str">
        <f>IF($B232="","",(IF(Atempts!U232="","",((HLOOKUP(U$1,'Assist Tables'!$B$1:$AY$2,2,0))-((Atempts!U232-1)*10)))))</f>
        <v/>
      </c>
      <c r="V232" s="6" t="str">
        <f>IF($B232="","",(IF(Atempts!V232="","",((HLOOKUP(V$1,'Assist Tables'!$B$1:$AY$2,2,0))-((Atempts!V232-1)*10)))))</f>
        <v/>
      </c>
      <c r="W232" s="6" t="str">
        <f>IF($B232="","",(IF(Atempts!W232="","",((HLOOKUP(W$1,'Assist Tables'!$B$1:$AY$2,2,0))-((Atempts!W232-1)*10)))))</f>
        <v/>
      </c>
      <c r="X232" s="6" t="str">
        <f>IF($B232="","",(IF(Atempts!X232="","",((HLOOKUP(X$1,'Assist Tables'!$B$1:$AY$2,2,0))-((Atempts!X232-1)*10)))))</f>
        <v/>
      </c>
      <c r="Y232" s="6" t="str">
        <f>IF($B232="","",(IF(Atempts!Y232="","",((HLOOKUP(Y$1,'Assist Tables'!$B$1:$AY$2,2,0))-((Atempts!Y232-1)*10)))))</f>
        <v/>
      </c>
      <c r="Z232" s="6" t="str">
        <f>IF($B232="","",(IF(Atempts!Z232="","",((HLOOKUP(Z$1,'Assist Tables'!$B$1:$AY$2,2,0))-((Atempts!Z232-1)*10)))))</f>
        <v/>
      </c>
      <c r="AA232" s="6" t="str">
        <f>IF($B232="","",(IF(Atempts!AA232="","",((HLOOKUP(AA$1,'Assist Tables'!$B$1:$AY$2,2,0))-((Atempts!AA232-1)*10)))))</f>
        <v/>
      </c>
      <c r="AB232" s="6" t="str">
        <f>IF($B232="","",(IF(Atempts!AB232="","",((HLOOKUP(AB$1,'Assist Tables'!$B$1:$AY$2,2,0))-((Atempts!AB232-1)*10)))))</f>
        <v/>
      </c>
      <c r="AC232" s="6" t="str">
        <f>IF($B232="","",(IF(Atempts!AC232="","",((HLOOKUP(AC$1,'Assist Tables'!$B$1:$AY$2,2,0))-((Atempts!AC232-1)*10)))))</f>
        <v/>
      </c>
      <c r="AD232" s="6" t="str">
        <f>IF($B232="","",(IF(Atempts!AD232="","",((HLOOKUP(AD$1,'Assist Tables'!$B$1:$AY$2,2,0))-((Atempts!AD232-1)*10)))))</f>
        <v/>
      </c>
      <c r="AE232" s="6" t="str">
        <f>IF($B232="","",(IF(Atempts!AE232="","",((HLOOKUP(AE$1,'Assist Tables'!$B$1:$AY$2,2,0))-((Atempts!AE232-1)*10)))))</f>
        <v/>
      </c>
      <c r="AF232" s="6" t="str">
        <f>IF($B232="","",(IF(Atempts!AF232="","",((HLOOKUP(AF$1,'Assist Tables'!$B$1:$AY$2,2,0))-((Atempts!AF232-1)*10)))))</f>
        <v/>
      </c>
      <c r="AG232" s="6" t="str">
        <f>IF($B232="","",(IF(Atempts!AG232="","",((HLOOKUP(AG$1,'Assist Tables'!$B$1:$AY$2,2,0))-((Atempts!AG232-1)*10)))))</f>
        <v/>
      </c>
      <c r="AH232" s="6" t="str">
        <f>IF($B232="","",(IF(Atempts!AH232="","",((HLOOKUP(AH$1,'Assist Tables'!$B$1:$AY$2,2,0))-((Atempts!AH232-1)*10)))))</f>
        <v/>
      </c>
      <c r="AI232" s="6" t="str">
        <f>IF($B232="","",(IF(Atempts!AI232="","",((HLOOKUP(AI$1,'Assist Tables'!$B$1:$AY$2,2,0))-((Atempts!AI232-1)*10)))))</f>
        <v/>
      </c>
      <c r="AJ232" s="6" t="str">
        <f>IF($B232="","",(IF(Atempts!AJ232="","",((HLOOKUP(AJ$1,'Assist Tables'!$B$1:$AY$2,2,0))-((Atempts!AJ232-1)*10)))))</f>
        <v/>
      </c>
      <c r="AK232" s="6" t="str">
        <f>IF($B232="","",(IF(Atempts!AK232="","",((HLOOKUP(AK$1,'Assist Tables'!$B$1:$AY$2,2,0))-((Atempts!AK232-1)*10)))))</f>
        <v/>
      </c>
      <c r="AL232" s="6" t="str">
        <f>IF($B232="","",(IF(Atempts!AL232="","",((HLOOKUP(AL$1,'Assist Tables'!$B$1:$AY$2,2,0))-((Atempts!AL232-1)*10)))))</f>
        <v/>
      </c>
      <c r="AM232" s="6" t="str">
        <f>IF($B232="","",(IF(Atempts!AM232="","",((HLOOKUP(AM$1,'Assist Tables'!$B$1:$AY$2,2,0))-((Atempts!AM232-1)*10)))))</f>
        <v/>
      </c>
      <c r="AN232" s="6" t="str">
        <f>IF($B232="","",(IF(Atempts!AN232="","",((HLOOKUP(AN$1,'Assist Tables'!$B$1:$AY$2,2,0))-((Atempts!AN232-1)*10)))))</f>
        <v/>
      </c>
      <c r="AO232" s="6" t="str">
        <f>IF($B232="","",(IF(Atempts!AO232="","",((HLOOKUP(AO$1,'Assist Tables'!$B$1:$AY$2,2,0))-((Atempts!AO232-1)*10)))))</f>
        <v/>
      </c>
      <c r="AP232" s="6" t="str">
        <f>IF($B232="","",(IF(Atempts!AP232="","",((HLOOKUP(AP$1,'Assist Tables'!$B$1:$AY$2,2,0))-((Atempts!AP232-1)*10)))))</f>
        <v/>
      </c>
      <c r="AQ232" s="6" t="str">
        <f>IF($B232="","",(IF(Atempts!AQ232="","",((HLOOKUP(AQ$1,'Assist Tables'!$B$1:$AY$2,2,0))-((Atempts!AQ232-1)*10)))))</f>
        <v/>
      </c>
      <c r="AR232" s="6" t="str">
        <f>IF($B232="","",(IF(Atempts!AR232="","",((HLOOKUP(AR$1,'Assist Tables'!$B$1:$AY$2,2,0))-((Atempts!AR232-1)*10)))))</f>
        <v/>
      </c>
      <c r="AS232" s="6" t="str">
        <f>IF($B232="","",(IF(Atempts!AS232="","",((HLOOKUP(AS$1,'Assist Tables'!$B$1:$AY$2,2,0))-((Atempts!AS232-1)*10)))))</f>
        <v/>
      </c>
      <c r="AT232" s="6" t="str">
        <f>IF($B232="","",(IF(Atempts!AT232="","",((HLOOKUP(AT$1,'Assist Tables'!$B$1:$AY$2,2,0))-((Atempts!AT232-1)*10)))))</f>
        <v/>
      </c>
      <c r="AU232" s="6" t="str">
        <f>IF($B232="","",(IF(Atempts!AU232="","",((HLOOKUP(AU$1,'Assist Tables'!$B$1:$AY$2,2,0))-((Atempts!AU232-1)*10)))))</f>
        <v/>
      </c>
      <c r="AV232" s="6" t="str">
        <f>IF($B232="","",(IF(Atempts!AV232="","",((HLOOKUP(AV$1,'Assist Tables'!$B$1:$AY$2,2,0))-((Atempts!AV232-1)*10)))))</f>
        <v/>
      </c>
      <c r="AW232" s="6" t="str">
        <f>IF($B232="","",(IF(Atempts!AW232="","",((HLOOKUP(AW$1,'Assist Tables'!$B$1:$AY$2,2,0))-((Atempts!AW232-1)*10)))))</f>
        <v/>
      </c>
      <c r="AX232" s="6" t="str">
        <f>IF($B232="","",(IF(Atempts!AX232="","",((HLOOKUP(AX$1,'Assist Tables'!$B$1:$AY$2,2,0))-((Atempts!AX232-1)*10)))))</f>
        <v/>
      </c>
      <c r="AY232" s="6" t="str">
        <f>IF($B232="","",(IF(Atempts!AY232="","",((HLOOKUP(AY$1,'Assist Tables'!$B$1:$AY$2,2,0))-((Atempts!AY232-1)*10)))))</f>
        <v/>
      </c>
      <c r="AZ232" s="6" t="str">
        <f>IF($B232="","",(IF(Atempts!AZ232="","",((HLOOKUP(AZ$1,'Assist Tables'!$B$1:$AY$2,2,0))-((Atempts!AZ232-1)*10)))))</f>
        <v/>
      </c>
      <c r="BA232" s="2"/>
    </row>
    <row r="233" spans="1:53" ht="14.25" customHeight="1" x14ac:dyDescent="0.25">
      <c r="A233" s="19" t="str">
        <f>IF(Competitors!A233="","",Competitors!A233)</f>
        <v/>
      </c>
      <c r="B233" s="25" t="str">
        <f>IF(Competitors!B233=0,"",Competitors!B233)</f>
        <v/>
      </c>
      <c r="C233" s="6" t="str">
        <f>IF($B233="","",(IF(Atempts!C233="","",((HLOOKUP(C$1,'Assist Tables'!$B$1:$AY$2,2,0))-((Atempts!C233-1)*10)))))</f>
        <v/>
      </c>
      <c r="D233" s="6" t="str">
        <f>IF($B233="","",(IF(Atempts!D233="","",((HLOOKUP(D$1,'Assist Tables'!$B$1:$AY$2,2,0))-((Atempts!D233-1)*10)))))</f>
        <v/>
      </c>
      <c r="E233" s="6" t="str">
        <f>IF($B233="","",(IF(Atempts!E233="","",((HLOOKUP(E$1,'Assist Tables'!$B$1:$AY$2,2,0))-((Atempts!E233-1)*10)))))</f>
        <v/>
      </c>
      <c r="F233" s="6" t="str">
        <f>IF($B233="","",(IF(Atempts!F233="","",((HLOOKUP(F$1,'Assist Tables'!$B$1:$AY$2,2,0))-((Atempts!F233-1)*10)))))</f>
        <v/>
      </c>
      <c r="G233" s="6" t="str">
        <f>IF($B233="","",(IF(Atempts!G233="","",((HLOOKUP(G$1,'Assist Tables'!$B$1:$AY$2,2,0))-((Atempts!G233-1)*10)))))</f>
        <v/>
      </c>
      <c r="H233" s="6" t="str">
        <f>IF($B233="","",(IF(Atempts!H233="","",((HLOOKUP(H$1,'Assist Tables'!$B$1:$AY$2,2,0))-((Atempts!H233-1)*10)))))</f>
        <v/>
      </c>
      <c r="I233" s="6" t="str">
        <f>IF($B233="","",(IF(Atempts!I233="","",((HLOOKUP(I$1,'Assist Tables'!$B$1:$AY$2,2,0))-((Atempts!I233-1)*10)))))</f>
        <v/>
      </c>
      <c r="J233" s="6" t="str">
        <f>IF($B233="","",(IF(Atempts!J233="","",((HLOOKUP(J$1,'Assist Tables'!$B$1:$AY$2,2,0))-((Atempts!J233-1)*10)))))</f>
        <v/>
      </c>
      <c r="K233" s="6" t="str">
        <f>IF($B233="","",(IF(Atempts!K233="","",((HLOOKUP(K$1,'Assist Tables'!$B$1:$AY$2,2,0))-((Atempts!K233-1)*10)))))</f>
        <v/>
      </c>
      <c r="L233" s="6" t="str">
        <f>IF($B233="","",(IF(Atempts!L233="","",((HLOOKUP(L$1,'Assist Tables'!$B$1:$AY$2,2,0))-((Atempts!L233-1)*10)))))</f>
        <v/>
      </c>
      <c r="M233" s="6" t="str">
        <f>IF($B233="","",(IF(Atempts!M233="","",((HLOOKUP(M$1,'Assist Tables'!$B$1:$AY$2,2,0))-((Atempts!M233-1)*10)))))</f>
        <v/>
      </c>
      <c r="N233" s="6" t="str">
        <f>IF($B233="","",(IF(Atempts!N233="","",((HLOOKUP(N$1,'Assist Tables'!$B$1:$AY$2,2,0))-((Atempts!N233-1)*10)))))</f>
        <v/>
      </c>
      <c r="O233" s="6" t="str">
        <f>IF($B233="","",(IF(Atempts!O233="","",((HLOOKUP(O$1,'Assist Tables'!$B$1:$AY$2,2,0))-((Atempts!O233-1)*10)))))</f>
        <v/>
      </c>
      <c r="P233" s="6" t="str">
        <f>IF($B233="","",(IF(Atempts!P233="","",((HLOOKUP(P$1,'Assist Tables'!$B$1:$AY$2,2,0))-((Atempts!P233-1)*10)))))</f>
        <v/>
      </c>
      <c r="Q233" s="6" t="str">
        <f>IF($B233="","",(IF(Atempts!Q233="","",((HLOOKUP(Q$1,'Assist Tables'!$B$1:$AY$2,2,0))-((Atempts!Q233-1)*10)))))</f>
        <v/>
      </c>
      <c r="R233" s="6" t="str">
        <f>IF($B233="","",(IF(Atempts!R233="","",((HLOOKUP(R$1,'Assist Tables'!$B$1:$AY$2,2,0))-((Atempts!R233-1)*10)))))</f>
        <v/>
      </c>
      <c r="S233" s="6" t="str">
        <f>IF($B233="","",(IF(Atempts!S233="","",((HLOOKUP(S$1,'Assist Tables'!$B$1:$AY$2,2,0))-((Atempts!S233-1)*10)))))</f>
        <v/>
      </c>
      <c r="T233" s="6" t="str">
        <f>IF($B233="","",(IF(Atempts!T233="","",((HLOOKUP(T$1,'Assist Tables'!$B$1:$AY$2,2,0))-((Atempts!T233-1)*10)))))</f>
        <v/>
      </c>
      <c r="U233" s="6" t="str">
        <f>IF($B233="","",(IF(Atempts!U233="","",((HLOOKUP(U$1,'Assist Tables'!$B$1:$AY$2,2,0))-((Atempts!U233-1)*10)))))</f>
        <v/>
      </c>
      <c r="V233" s="6" t="str">
        <f>IF($B233="","",(IF(Atempts!V233="","",((HLOOKUP(V$1,'Assist Tables'!$B$1:$AY$2,2,0))-((Atempts!V233-1)*10)))))</f>
        <v/>
      </c>
      <c r="W233" s="6" t="str">
        <f>IF($B233="","",(IF(Atempts!W233="","",((HLOOKUP(W$1,'Assist Tables'!$B$1:$AY$2,2,0))-((Atempts!W233-1)*10)))))</f>
        <v/>
      </c>
      <c r="X233" s="6" t="str">
        <f>IF($B233="","",(IF(Atempts!X233="","",((HLOOKUP(X$1,'Assist Tables'!$B$1:$AY$2,2,0))-((Atempts!X233-1)*10)))))</f>
        <v/>
      </c>
      <c r="Y233" s="6" t="str">
        <f>IF($B233="","",(IF(Atempts!Y233="","",((HLOOKUP(Y$1,'Assist Tables'!$B$1:$AY$2,2,0))-((Atempts!Y233-1)*10)))))</f>
        <v/>
      </c>
      <c r="Z233" s="6" t="str">
        <f>IF($B233="","",(IF(Atempts!Z233="","",((HLOOKUP(Z$1,'Assist Tables'!$B$1:$AY$2,2,0))-((Atempts!Z233-1)*10)))))</f>
        <v/>
      </c>
      <c r="AA233" s="6" t="str">
        <f>IF($B233="","",(IF(Atempts!AA233="","",((HLOOKUP(AA$1,'Assist Tables'!$B$1:$AY$2,2,0))-((Atempts!AA233-1)*10)))))</f>
        <v/>
      </c>
      <c r="AB233" s="6" t="str">
        <f>IF($B233="","",(IF(Atempts!AB233="","",((HLOOKUP(AB$1,'Assist Tables'!$B$1:$AY$2,2,0))-((Atempts!AB233-1)*10)))))</f>
        <v/>
      </c>
      <c r="AC233" s="6" t="str">
        <f>IF($B233="","",(IF(Atempts!AC233="","",((HLOOKUP(AC$1,'Assist Tables'!$B$1:$AY$2,2,0))-((Atempts!AC233-1)*10)))))</f>
        <v/>
      </c>
      <c r="AD233" s="6" t="str">
        <f>IF($B233="","",(IF(Atempts!AD233="","",((HLOOKUP(AD$1,'Assist Tables'!$B$1:$AY$2,2,0))-((Atempts!AD233-1)*10)))))</f>
        <v/>
      </c>
      <c r="AE233" s="6" t="str">
        <f>IF($B233="","",(IF(Atempts!AE233="","",((HLOOKUP(AE$1,'Assist Tables'!$B$1:$AY$2,2,0))-((Atempts!AE233-1)*10)))))</f>
        <v/>
      </c>
      <c r="AF233" s="6" t="str">
        <f>IF($B233="","",(IF(Atempts!AF233="","",((HLOOKUP(AF$1,'Assist Tables'!$B$1:$AY$2,2,0))-((Atempts!AF233-1)*10)))))</f>
        <v/>
      </c>
      <c r="AG233" s="6" t="str">
        <f>IF($B233="","",(IF(Atempts!AG233="","",((HLOOKUP(AG$1,'Assist Tables'!$B$1:$AY$2,2,0))-((Atempts!AG233-1)*10)))))</f>
        <v/>
      </c>
      <c r="AH233" s="6" t="str">
        <f>IF($B233="","",(IF(Atempts!AH233="","",((HLOOKUP(AH$1,'Assist Tables'!$B$1:$AY$2,2,0))-((Atempts!AH233-1)*10)))))</f>
        <v/>
      </c>
      <c r="AI233" s="6" t="str">
        <f>IF($B233="","",(IF(Atempts!AI233="","",((HLOOKUP(AI$1,'Assist Tables'!$B$1:$AY$2,2,0))-((Atempts!AI233-1)*10)))))</f>
        <v/>
      </c>
      <c r="AJ233" s="6" t="str">
        <f>IF($B233="","",(IF(Atempts!AJ233="","",((HLOOKUP(AJ$1,'Assist Tables'!$B$1:$AY$2,2,0))-((Atempts!AJ233-1)*10)))))</f>
        <v/>
      </c>
      <c r="AK233" s="6" t="str">
        <f>IF($B233="","",(IF(Atempts!AK233="","",((HLOOKUP(AK$1,'Assist Tables'!$B$1:$AY$2,2,0))-((Atempts!AK233-1)*10)))))</f>
        <v/>
      </c>
      <c r="AL233" s="6" t="str">
        <f>IF($B233="","",(IF(Atempts!AL233="","",((HLOOKUP(AL$1,'Assist Tables'!$B$1:$AY$2,2,0))-((Atempts!AL233-1)*10)))))</f>
        <v/>
      </c>
      <c r="AM233" s="6" t="str">
        <f>IF($B233="","",(IF(Atempts!AM233="","",((HLOOKUP(AM$1,'Assist Tables'!$B$1:$AY$2,2,0))-((Atempts!AM233-1)*10)))))</f>
        <v/>
      </c>
      <c r="AN233" s="6" t="str">
        <f>IF($B233="","",(IF(Atempts!AN233="","",((HLOOKUP(AN$1,'Assist Tables'!$B$1:$AY$2,2,0))-((Atempts!AN233-1)*10)))))</f>
        <v/>
      </c>
      <c r="AO233" s="6" t="str">
        <f>IF($B233="","",(IF(Atempts!AO233="","",((HLOOKUP(AO$1,'Assist Tables'!$B$1:$AY$2,2,0))-((Atempts!AO233-1)*10)))))</f>
        <v/>
      </c>
      <c r="AP233" s="6" t="str">
        <f>IF($B233="","",(IF(Atempts!AP233="","",((HLOOKUP(AP$1,'Assist Tables'!$B$1:$AY$2,2,0))-((Atempts!AP233-1)*10)))))</f>
        <v/>
      </c>
      <c r="AQ233" s="6" t="str">
        <f>IF($B233="","",(IF(Atempts!AQ233="","",((HLOOKUP(AQ$1,'Assist Tables'!$B$1:$AY$2,2,0))-((Atempts!AQ233-1)*10)))))</f>
        <v/>
      </c>
      <c r="AR233" s="6" t="str">
        <f>IF($B233="","",(IF(Atempts!AR233="","",((HLOOKUP(AR$1,'Assist Tables'!$B$1:$AY$2,2,0))-((Atempts!AR233-1)*10)))))</f>
        <v/>
      </c>
      <c r="AS233" s="6" t="str">
        <f>IF($B233="","",(IF(Atempts!AS233="","",((HLOOKUP(AS$1,'Assist Tables'!$B$1:$AY$2,2,0))-((Atempts!AS233-1)*10)))))</f>
        <v/>
      </c>
      <c r="AT233" s="6" t="str">
        <f>IF($B233="","",(IF(Atempts!AT233="","",((HLOOKUP(AT$1,'Assist Tables'!$B$1:$AY$2,2,0))-((Atempts!AT233-1)*10)))))</f>
        <v/>
      </c>
      <c r="AU233" s="6" t="str">
        <f>IF($B233="","",(IF(Atempts!AU233="","",((HLOOKUP(AU$1,'Assist Tables'!$B$1:$AY$2,2,0))-((Atempts!AU233-1)*10)))))</f>
        <v/>
      </c>
      <c r="AV233" s="6" t="str">
        <f>IF($B233="","",(IF(Atempts!AV233="","",((HLOOKUP(AV$1,'Assist Tables'!$B$1:$AY$2,2,0))-((Atempts!AV233-1)*10)))))</f>
        <v/>
      </c>
      <c r="AW233" s="6" t="str">
        <f>IF($B233="","",(IF(Atempts!AW233="","",((HLOOKUP(AW$1,'Assist Tables'!$B$1:$AY$2,2,0))-((Atempts!AW233-1)*10)))))</f>
        <v/>
      </c>
      <c r="AX233" s="6" t="str">
        <f>IF($B233="","",(IF(Atempts!AX233="","",((HLOOKUP(AX$1,'Assist Tables'!$B$1:$AY$2,2,0))-((Atempts!AX233-1)*10)))))</f>
        <v/>
      </c>
      <c r="AY233" s="6" t="str">
        <f>IF($B233="","",(IF(Atempts!AY233="","",((HLOOKUP(AY$1,'Assist Tables'!$B$1:$AY$2,2,0))-((Atempts!AY233-1)*10)))))</f>
        <v/>
      </c>
      <c r="AZ233" s="6" t="str">
        <f>IF($B233="","",(IF(Atempts!AZ233="","",((HLOOKUP(AZ$1,'Assist Tables'!$B$1:$AY$2,2,0))-((Atempts!AZ233-1)*10)))))</f>
        <v/>
      </c>
      <c r="BA233" s="2"/>
    </row>
    <row r="234" spans="1:53" ht="14.25" customHeight="1" x14ac:dyDescent="0.25">
      <c r="A234" s="19" t="str">
        <f>IF(Competitors!A234="","",Competitors!A234)</f>
        <v/>
      </c>
      <c r="B234" s="25" t="str">
        <f>IF(Competitors!B234=0,"",Competitors!B234)</f>
        <v/>
      </c>
      <c r="C234" s="6" t="str">
        <f>IF($B234="","",(IF(Atempts!C234="","",((HLOOKUP(C$1,'Assist Tables'!$B$1:$AY$2,2,0))-((Atempts!C234-1)*10)))))</f>
        <v/>
      </c>
      <c r="D234" s="6" t="str">
        <f>IF($B234="","",(IF(Atempts!D234="","",((HLOOKUP(D$1,'Assist Tables'!$B$1:$AY$2,2,0))-((Atempts!D234-1)*10)))))</f>
        <v/>
      </c>
      <c r="E234" s="6" t="str">
        <f>IF($B234="","",(IF(Atempts!E234="","",((HLOOKUP(E$1,'Assist Tables'!$B$1:$AY$2,2,0))-((Atempts!E234-1)*10)))))</f>
        <v/>
      </c>
      <c r="F234" s="6" t="str">
        <f>IF($B234="","",(IF(Atempts!F234="","",((HLOOKUP(F$1,'Assist Tables'!$B$1:$AY$2,2,0))-((Atempts!F234-1)*10)))))</f>
        <v/>
      </c>
      <c r="G234" s="6" t="str">
        <f>IF($B234="","",(IF(Atempts!G234="","",((HLOOKUP(G$1,'Assist Tables'!$B$1:$AY$2,2,0))-((Atempts!G234-1)*10)))))</f>
        <v/>
      </c>
      <c r="H234" s="6" t="str">
        <f>IF($B234="","",(IF(Atempts!H234="","",((HLOOKUP(H$1,'Assist Tables'!$B$1:$AY$2,2,0))-((Atempts!H234-1)*10)))))</f>
        <v/>
      </c>
      <c r="I234" s="6" t="str">
        <f>IF($B234="","",(IF(Atempts!I234="","",((HLOOKUP(I$1,'Assist Tables'!$B$1:$AY$2,2,0))-((Atempts!I234-1)*10)))))</f>
        <v/>
      </c>
      <c r="J234" s="6" t="str">
        <f>IF($B234="","",(IF(Atempts!J234="","",((HLOOKUP(J$1,'Assist Tables'!$B$1:$AY$2,2,0))-((Atempts!J234-1)*10)))))</f>
        <v/>
      </c>
      <c r="K234" s="6" t="str">
        <f>IF($B234="","",(IF(Atempts!K234="","",((HLOOKUP(K$1,'Assist Tables'!$B$1:$AY$2,2,0))-((Atempts!K234-1)*10)))))</f>
        <v/>
      </c>
      <c r="L234" s="6" t="str">
        <f>IF($B234="","",(IF(Atempts!L234="","",((HLOOKUP(L$1,'Assist Tables'!$B$1:$AY$2,2,0))-((Atempts!L234-1)*10)))))</f>
        <v/>
      </c>
      <c r="M234" s="6" t="str">
        <f>IF($B234="","",(IF(Atempts!M234="","",((HLOOKUP(M$1,'Assist Tables'!$B$1:$AY$2,2,0))-((Atempts!M234-1)*10)))))</f>
        <v/>
      </c>
      <c r="N234" s="6" t="str">
        <f>IF($B234="","",(IF(Atempts!N234="","",((HLOOKUP(N$1,'Assist Tables'!$B$1:$AY$2,2,0))-((Atempts!N234-1)*10)))))</f>
        <v/>
      </c>
      <c r="O234" s="6" t="str">
        <f>IF($B234="","",(IF(Atempts!O234="","",((HLOOKUP(O$1,'Assist Tables'!$B$1:$AY$2,2,0))-((Atempts!O234-1)*10)))))</f>
        <v/>
      </c>
      <c r="P234" s="6" t="str">
        <f>IF($B234="","",(IF(Atempts!P234="","",((HLOOKUP(P$1,'Assist Tables'!$B$1:$AY$2,2,0))-((Atempts!P234-1)*10)))))</f>
        <v/>
      </c>
      <c r="Q234" s="6" t="str">
        <f>IF($B234="","",(IF(Atempts!Q234="","",((HLOOKUP(Q$1,'Assist Tables'!$B$1:$AY$2,2,0))-((Atempts!Q234-1)*10)))))</f>
        <v/>
      </c>
      <c r="R234" s="6" t="str">
        <f>IF($B234="","",(IF(Atempts!R234="","",((HLOOKUP(R$1,'Assist Tables'!$B$1:$AY$2,2,0))-((Atempts!R234-1)*10)))))</f>
        <v/>
      </c>
      <c r="S234" s="6" t="str">
        <f>IF($B234="","",(IF(Atempts!S234="","",((HLOOKUP(S$1,'Assist Tables'!$B$1:$AY$2,2,0))-((Atempts!S234-1)*10)))))</f>
        <v/>
      </c>
      <c r="T234" s="6" t="str">
        <f>IF($B234="","",(IF(Atempts!T234="","",((HLOOKUP(T$1,'Assist Tables'!$B$1:$AY$2,2,0))-((Atempts!T234-1)*10)))))</f>
        <v/>
      </c>
      <c r="U234" s="6" t="str">
        <f>IF($B234="","",(IF(Atempts!U234="","",((HLOOKUP(U$1,'Assist Tables'!$B$1:$AY$2,2,0))-((Atempts!U234-1)*10)))))</f>
        <v/>
      </c>
      <c r="V234" s="6" t="str">
        <f>IF($B234="","",(IF(Atempts!V234="","",((HLOOKUP(V$1,'Assist Tables'!$B$1:$AY$2,2,0))-((Atempts!V234-1)*10)))))</f>
        <v/>
      </c>
      <c r="W234" s="6" t="str">
        <f>IF($B234="","",(IF(Atempts!W234="","",((HLOOKUP(W$1,'Assist Tables'!$B$1:$AY$2,2,0))-((Atempts!W234-1)*10)))))</f>
        <v/>
      </c>
      <c r="X234" s="6" t="str">
        <f>IF($B234="","",(IF(Atempts!X234="","",((HLOOKUP(X$1,'Assist Tables'!$B$1:$AY$2,2,0))-((Atempts!X234-1)*10)))))</f>
        <v/>
      </c>
      <c r="Y234" s="6" t="str">
        <f>IF($B234="","",(IF(Atempts!Y234="","",((HLOOKUP(Y$1,'Assist Tables'!$B$1:$AY$2,2,0))-((Atempts!Y234-1)*10)))))</f>
        <v/>
      </c>
      <c r="Z234" s="6" t="str">
        <f>IF($B234="","",(IF(Atempts!Z234="","",((HLOOKUP(Z$1,'Assist Tables'!$B$1:$AY$2,2,0))-((Atempts!Z234-1)*10)))))</f>
        <v/>
      </c>
      <c r="AA234" s="6" t="str">
        <f>IF($B234="","",(IF(Atempts!AA234="","",((HLOOKUP(AA$1,'Assist Tables'!$B$1:$AY$2,2,0))-((Atempts!AA234-1)*10)))))</f>
        <v/>
      </c>
      <c r="AB234" s="6" t="str">
        <f>IF($B234="","",(IF(Atempts!AB234="","",((HLOOKUP(AB$1,'Assist Tables'!$B$1:$AY$2,2,0))-((Atempts!AB234-1)*10)))))</f>
        <v/>
      </c>
      <c r="AC234" s="6" t="str">
        <f>IF($B234="","",(IF(Atempts!AC234="","",((HLOOKUP(AC$1,'Assist Tables'!$B$1:$AY$2,2,0))-((Atempts!AC234-1)*10)))))</f>
        <v/>
      </c>
      <c r="AD234" s="6" t="str">
        <f>IF($B234="","",(IF(Atempts!AD234="","",((HLOOKUP(AD$1,'Assist Tables'!$B$1:$AY$2,2,0))-((Atempts!AD234-1)*10)))))</f>
        <v/>
      </c>
      <c r="AE234" s="6" t="str">
        <f>IF($B234="","",(IF(Atempts!AE234="","",((HLOOKUP(AE$1,'Assist Tables'!$B$1:$AY$2,2,0))-((Atempts!AE234-1)*10)))))</f>
        <v/>
      </c>
      <c r="AF234" s="6" t="str">
        <f>IF($B234="","",(IF(Atempts!AF234="","",((HLOOKUP(AF$1,'Assist Tables'!$B$1:$AY$2,2,0))-((Atempts!AF234-1)*10)))))</f>
        <v/>
      </c>
      <c r="AG234" s="6" t="str">
        <f>IF($B234="","",(IF(Atempts!AG234="","",((HLOOKUP(AG$1,'Assist Tables'!$B$1:$AY$2,2,0))-((Atempts!AG234-1)*10)))))</f>
        <v/>
      </c>
      <c r="AH234" s="6" t="str">
        <f>IF($B234="","",(IF(Atempts!AH234="","",((HLOOKUP(AH$1,'Assist Tables'!$B$1:$AY$2,2,0))-((Atempts!AH234-1)*10)))))</f>
        <v/>
      </c>
      <c r="AI234" s="6" t="str">
        <f>IF($B234="","",(IF(Atempts!AI234="","",((HLOOKUP(AI$1,'Assist Tables'!$B$1:$AY$2,2,0))-((Atempts!AI234-1)*10)))))</f>
        <v/>
      </c>
      <c r="AJ234" s="6" t="str">
        <f>IF($B234="","",(IF(Atempts!AJ234="","",((HLOOKUP(AJ$1,'Assist Tables'!$B$1:$AY$2,2,0))-((Atempts!AJ234-1)*10)))))</f>
        <v/>
      </c>
      <c r="AK234" s="6" t="str">
        <f>IF($B234="","",(IF(Atempts!AK234="","",((HLOOKUP(AK$1,'Assist Tables'!$B$1:$AY$2,2,0))-((Atempts!AK234-1)*10)))))</f>
        <v/>
      </c>
      <c r="AL234" s="6" t="str">
        <f>IF($B234="","",(IF(Atempts!AL234="","",((HLOOKUP(AL$1,'Assist Tables'!$B$1:$AY$2,2,0))-((Atempts!AL234-1)*10)))))</f>
        <v/>
      </c>
      <c r="AM234" s="6" t="str">
        <f>IF($B234="","",(IF(Atempts!AM234="","",((HLOOKUP(AM$1,'Assist Tables'!$B$1:$AY$2,2,0))-((Atempts!AM234-1)*10)))))</f>
        <v/>
      </c>
      <c r="AN234" s="6" t="str">
        <f>IF($B234="","",(IF(Atempts!AN234="","",((HLOOKUP(AN$1,'Assist Tables'!$B$1:$AY$2,2,0))-((Atempts!AN234-1)*10)))))</f>
        <v/>
      </c>
      <c r="AO234" s="6" t="str">
        <f>IF($B234="","",(IF(Atempts!AO234="","",((HLOOKUP(AO$1,'Assist Tables'!$B$1:$AY$2,2,0))-((Atempts!AO234-1)*10)))))</f>
        <v/>
      </c>
      <c r="AP234" s="6" t="str">
        <f>IF($B234="","",(IF(Atempts!AP234="","",((HLOOKUP(AP$1,'Assist Tables'!$B$1:$AY$2,2,0))-((Atempts!AP234-1)*10)))))</f>
        <v/>
      </c>
      <c r="AQ234" s="6" t="str">
        <f>IF($B234="","",(IF(Atempts!AQ234="","",((HLOOKUP(AQ$1,'Assist Tables'!$B$1:$AY$2,2,0))-((Atempts!AQ234-1)*10)))))</f>
        <v/>
      </c>
      <c r="AR234" s="6" t="str">
        <f>IF($B234="","",(IF(Atempts!AR234="","",((HLOOKUP(AR$1,'Assist Tables'!$B$1:$AY$2,2,0))-((Atempts!AR234-1)*10)))))</f>
        <v/>
      </c>
      <c r="AS234" s="6" t="str">
        <f>IF($B234="","",(IF(Atempts!AS234="","",((HLOOKUP(AS$1,'Assist Tables'!$B$1:$AY$2,2,0))-((Atempts!AS234-1)*10)))))</f>
        <v/>
      </c>
      <c r="AT234" s="6" t="str">
        <f>IF($B234="","",(IF(Atempts!AT234="","",((HLOOKUP(AT$1,'Assist Tables'!$B$1:$AY$2,2,0))-((Atempts!AT234-1)*10)))))</f>
        <v/>
      </c>
      <c r="AU234" s="6" t="str">
        <f>IF($B234="","",(IF(Atempts!AU234="","",((HLOOKUP(AU$1,'Assist Tables'!$B$1:$AY$2,2,0))-((Atempts!AU234-1)*10)))))</f>
        <v/>
      </c>
      <c r="AV234" s="6" t="str">
        <f>IF($B234="","",(IF(Atempts!AV234="","",((HLOOKUP(AV$1,'Assist Tables'!$B$1:$AY$2,2,0))-((Atempts!AV234-1)*10)))))</f>
        <v/>
      </c>
      <c r="AW234" s="6" t="str">
        <f>IF($B234="","",(IF(Atempts!AW234="","",((HLOOKUP(AW$1,'Assist Tables'!$B$1:$AY$2,2,0))-((Atempts!AW234-1)*10)))))</f>
        <v/>
      </c>
      <c r="AX234" s="6" t="str">
        <f>IF($B234="","",(IF(Atempts!AX234="","",((HLOOKUP(AX$1,'Assist Tables'!$B$1:$AY$2,2,0))-((Atempts!AX234-1)*10)))))</f>
        <v/>
      </c>
      <c r="AY234" s="6" t="str">
        <f>IF($B234="","",(IF(Atempts!AY234="","",((HLOOKUP(AY$1,'Assist Tables'!$B$1:$AY$2,2,0))-((Atempts!AY234-1)*10)))))</f>
        <v/>
      </c>
      <c r="AZ234" s="6" t="str">
        <f>IF($B234="","",(IF(Atempts!AZ234="","",((HLOOKUP(AZ$1,'Assist Tables'!$B$1:$AY$2,2,0))-((Atempts!AZ234-1)*10)))))</f>
        <v/>
      </c>
      <c r="BA234" s="2"/>
    </row>
    <row r="235" spans="1:53" ht="14.25" customHeight="1" x14ac:dyDescent="0.25">
      <c r="A235" s="19" t="str">
        <f>IF(Competitors!A235="","",Competitors!A235)</f>
        <v/>
      </c>
      <c r="B235" s="25" t="str">
        <f>IF(Competitors!B235=0,"",Competitors!B235)</f>
        <v/>
      </c>
      <c r="C235" s="6" t="str">
        <f>IF($B235="","",(IF(Atempts!C235="","",((HLOOKUP(C$1,'Assist Tables'!$B$1:$AY$2,2,0))-((Atempts!C235-1)*10)))))</f>
        <v/>
      </c>
      <c r="D235" s="6" t="str">
        <f>IF($B235="","",(IF(Atempts!D235="","",((HLOOKUP(D$1,'Assist Tables'!$B$1:$AY$2,2,0))-((Atempts!D235-1)*10)))))</f>
        <v/>
      </c>
      <c r="E235" s="6" t="str">
        <f>IF($B235="","",(IF(Atempts!E235="","",((HLOOKUP(E$1,'Assist Tables'!$B$1:$AY$2,2,0))-((Atempts!E235-1)*10)))))</f>
        <v/>
      </c>
      <c r="F235" s="6" t="str">
        <f>IF($B235="","",(IF(Atempts!F235="","",((HLOOKUP(F$1,'Assist Tables'!$B$1:$AY$2,2,0))-((Atempts!F235-1)*10)))))</f>
        <v/>
      </c>
      <c r="G235" s="6" t="str">
        <f>IF($B235="","",(IF(Atempts!G235="","",((HLOOKUP(G$1,'Assist Tables'!$B$1:$AY$2,2,0))-((Atempts!G235-1)*10)))))</f>
        <v/>
      </c>
      <c r="H235" s="6" t="str">
        <f>IF($B235="","",(IF(Atempts!H235="","",((HLOOKUP(H$1,'Assist Tables'!$B$1:$AY$2,2,0))-((Atempts!H235-1)*10)))))</f>
        <v/>
      </c>
      <c r="I235" s="6" t="str">
        <f>IF($B235="","",(IF(Atempts!I235="","",((HLOOKUP(I$1,'Assist Tables'!$B$1:$AY$2,2,0))-((Atempts!I235-1)*10)))))</f>
        <v/>
      </c>
      <c r="J235" s="6" t="str">
        <f>IF($B235="","",(IF(Atempts!J235="","",((HLOOKUP(J$1,'Assist Tables'!$B$1:$AY$2,2,0))-((Atempts!J235-1)*10)))))</f>
        <v/>
      </c>
      <c r="K235" s="6" t="str">
        <f>IF($B235="","",(IF(Atempts!K235="","",((HLOOKUP(K$1,'Assist Tables'!$B$1:$AY$2,2,0))-((Atempts!K235-1)*10)))))</f>
        <v/>
      </c>
      <c r="L235" s="6" t="str">
        <f>IF($B235="","",(IF(Atempts!L235="","",((HLOOKUP(L$1,'Assist Tables'!$B$1:$AY$2,2,0))-((Atempts!L235-1)*10)))))</f>
        <v/>
      </c>
      <c r="M235" s="6" t="str">
        <f>IF($B235="","",(IF(Atempts!M235="","",((HLOOKUP(M$1,'Assist Tables'!$B$1:$AY$2,2,0))-((Atempts!M235-1)*10)))))</f>
        <v/>
      </c>
      <c r="N235" s="6" t="str">
        <f>IF($B235="","",(IF(Atempts!N235="","",((HLOOKUP(N$1,'Assist Tables'!$B$1:$AY$2,2,0))-((Atempts!N235-1)*10)))))</f>
        <v/>
      </c>
      <c r="O235" s="6" t="str">
        <f>IF($B235="","",(IF(Atempts!O235="","",((HLOOKUP(O$1,'Assist Tables'!$B$1:$AY$2,2,0))-((Atempts!O235-1)*10)))))</f>
        <v/>
      </c>
      <c r="P235" s="6" t="str">
        <f>IF($B235="","",(IF(Atempts!P235="","",((HLOOKUP(P$1,'Assist Tables'!$B$1:$AY$2,2,0))-((Atempts!P235-1)*10)))))</f>
        <v/>
      </c>
      <c r="Q235" s="6" t="str">
        <f>IF($B235="","",(IF(Atempts!Q235="","",((HLOOKUP(Q$1,'Assist Tables'!$B$1:$AY$2,2,0))-((Atempts!Q235-1)*10)))))</f>
        <v/>
      </c>
      <c r="R235" s="6" t="str">
        <f>IF($B235="","",(IF(Atempts!R235="","",((HLOOKUP(R$1,'Assist Tables'!$B$1:$AY$2,2,0))-((Atempts!R235-1)*10)))))</f>
        <v/>
      </c>
      <c r="S235" s="6" t="str">
        <f>IF($B235="","",(IF(Atempts!S235="","",((HLOOKUP(S$1,'Assist Tables'!$B$1:$AY$2,2,0))-((Atempts!S235-1)*10)))))</f>
        <v/>
      </c>
      <c r="T235" s="6" t="str">
        <f>IF($B235="","",(IF(Atempts!T235="","",((HLOOKUP(T$1,'Assist Tables'!$B$1:$AY$2,2,0))-((Atempts!T235-1)*10)))))</f>
        <v/>
      </c>
      <c r="U235" s="6" t="str">
        <f>IF($B235="","",(IF(Atempts!U235="","",((HLOOKUP(U$1,'Assist Tables'!$B$1:$AY$2,2,0))-((Atempts!U235-1)*10)))))</f>
        <v/>
      </c>
      <c r="V235" s="6" t="str">
        <f>IF($B235="","",(IF(Atempts!V235="","",((HLOOKUP(V$1,'Assist Tables'!$B$1:$AY$2,2,0))-((Atempts!V235-1)*10)))))</f>
        <v/>
      </c>
      <c r="W235" s="6" t="str">
        <f>IF($B235="","",(IF(Atempts!W235="","",((HLOOKUP(W$1,'Assist Tables'!$B$1:$AY$2,2,0))-((Atempts!W235-1)*10)))))</f>
        <v/>
      </c>
      <c r="X235" s="6" t="str">
        <f>IF($B235="","",(IF(Atempts!X235="","",((HLOOKUP(X$1,'Assist Tables'!$B$1:$AY$2,2,0))-((Atempts!X235-1)*10)))))</f>
        <v/>
      </c>
      <c r="Y235" s="6" t="str">
        <f>IF($B235="","",(IF(Atempts!Y235="","",((HLOOKUP(Y$1,'Assist Tables'!$B$1:$AY$2,2,0))-((Atempts!Y235-1)*10)))))</f>
        <v/>
      </c>
      <c r="Z235" s="6" t="str">
        <f>IF($B235="","",(IF(Atempts!Z235="","",((HLOOKUP(Z$1,'Assist Tables'!$B$1:$AY$2,2,0))-((Atempts!Z235-1)*10)))))</f>
        <v/>
      </c>
      <c r="AA235" s="6" t="str">
        <f>IF($B235="","",(IF(Atempts!AA235="","",((HLOOKUP(AA$1,'Assist Tables'!$B$1:$AY$2,2,0))-((Atempts!AA235-1)*10)))))</f>
        <v/>
      </c>
      <c r="AB235" s="6" t="str">
        <f>IF($B235="","",(IF(Atempts!AB235="","",((HLOOKUP(AB$1,'Assist Tables'!$B$1:$AY$2,2,0))-((Atempts!AB235-1)*10)))))</f>
        <v/>
      </c>
      <c r="AC235" s="6" t="str">
        <f>IF($B235="","",(IF(Atempts!AC235="","",((HLOOKUP(AC$1,'Assist Tables'!$B$1:$AY$2,2,0))-((Atempts!AC235-1)*10)))))</f>
        <v/>
      </c>
      <c r="AD235" s="6" t="str">
        <f>IF($B235="","",(IF(Atempts!AD235="","",((HLOOKUP(AD$1,'Assist Tables'!$B$1:$AY$2,2,0))-((Atempts!AD235-1)*10)))))</f>
        <v/>
      </c>
      <c r="AE235" s="6" t="str">
        <f>IF($B235="","",(IF(Atempts!AE235="","",((HLOOKUP(AE$1,'Assist Tables'!$B$1:$AY$2,2,0))-((Atempts!AE235-1)*10)))))</f>
        <v/>
      </c>
      <c r="AF235" s="6" t="str">
        <f>IF($B235="","",(IF(Atempts!AF235="","",((HLOOKUP(AF$1,'Assist Tables'!$B$1:$AY$2,2,0))-((Atempts!AF235-1)*10)))))</f>
        <v/>
      </c>
      <c r="AG235" s="6" t="str">
        <f>IF($B235="","",(IF(Atempts!AG235="","",((HLOOKUP(AG$1,'Assist Tables'!$B$1:$AY$2,2,0))-((Atempts!AG235-1)*10)))))</f>
        <v/>
      </c>
      <c r="AH235" s="6" t="str">
        <f>IF($B235="","",(IF(Atempts!AH235="","",((HLOOKUP(AH$1,'Assist Tables'!$B$1:$AY$2,2,0))-((Atempts!AH235-1)*10)))))</f>
        <v/>
      </c>
      <c r="AI235" s="6" t="str">
        <f>IF($B235="","",(IF(Atempts!AI235="","",((HLOOKUP(AI$1,'Assist Tables'!$B$1:$AY$2,2,0))-((Atempts!AI235-1)*10)))))</f>
        <v/>
      </c>
      <c r="AJ235" s="6" t="str">
        <f>IF($B235="","",(IF(Atempts!AJ235="","",((HLOOKUP(AJ$1,'Assist Tables'!$B$1:$AY$2,2,0))-((Atempts!AJ235-1)*10)))))</f>
        <v/>
      </c>
      <c r="AK235" s="6" t="str">
        <f>IF($B235="","",(IF(Atempts!AK235="","",((HLOOKUP(AK$1,'Assist Tables'!$B$1:$AY$2,2,0))-((Atempts!AK235-1)*10)))))</f>
        <v/>
      </c>
      <c r="AL235" s="6" t="str">
        <f>IF($B235="","",(IF(Atempts!AL235="","",((HLOOKUP(AL$1,'Assist Tables'!$B$1:$AY$2,2,0))-((Atempts!AL235-1)*10)))))</f>
        <v/>
      </c>
      <c r="AM235" s="6" t="str">
        <f>IF($B235="","",(IF(Atempts!AM235="","",((HLOOKUP(AM$1,'Assist Tables'!$B$1:$AY$2,2,0))-((Atempts!AM235-1)*10)))))</f>
        <v/>
      </c>
      <c r="AN235" s="6" t="str">
        <f>IF($B235="","",(IF(Atempts!AN235="","",((HLOOKUP(AN$1,'Assist Tables'!$B$1:$AY$2,2,0))-((Atempts!AN235-1)*10)))))</f>
        <v/>
      </c>
      <c r="AO235" s="6" t="str">
        <f>IF($B235="","",(IF(Atempts!AO235="","",((HLOOKUP(AO$1,'Assist Tables'!$B$1:$AY$2,2,0))-((Atempts!AO235-1)*10)))))</f>
        <v/>
      </c>
      <c r="AP235" s="6" t="str">
        <f>IF($B235="","",(IF(Atempts!AP235="","",((HLOOKUP(AP$1,'Assist Tables'!$B$1:$AY$2,2,0))-((Atempts!AP235-1)*10)))))</f>
        <v/>
      </c>
      <c r="AQ235" s="6" t="str">
        <f>IF($B235="","",(IF(Atempts!AQ235="","",((HLOOKUP(AQ$1,'Assist Tables'!$B$1:$AY$2,2,0))-((Atempts!AQ235-1)*10)))))</f>
        <v/>
      </c>
      <c r="AR235" s="6" t="str">
        <f>IF($B235="","",(IF(Atempts!AR235="","",((HLOOKUP(AR$1,'Assist Tables'!$B$1:$AY$2,2,0))-((Atempts!AR235-1)*10)))))</f>
        <v/>
      </c>
      <c r="AS235" s="6" t="str">
        <f>IF($B235="","",(IF(Atempts!AS235="","",((HLOOKUP(AS$1,'Assist Tables'!$B$1:$AY$2,2,0))-((Atempts!AS235-1)*10)))))</f>
        <v/>
      </c>
      <c r="AT235" s="6" t="str">
        <f>IF($B235="","",(IF(Atempts!AT235="","",((HLOOKUP(AT$1,'Assist Tables'!$B$1:$AY$2,2,0))-((Atempts!AT235-1)*10)))))</f>
        <v/>
      </c>
      <c r="AU235" s="6" t="str">
        <f>IF($B235="","",(IF(Atempts!AU235="","",((HLOOKUP(AU$1,'Assist Tables'!$B$1:$AY$2,2,0))-((Atempts!AU235-1)*10)))))</f>
        <v/>
      </c>
      <c r="AV235" s="6" t="str">
        <f>IF($B235="","",(IF(Atempts!AV235="","",((HLOOKUP(AV$1,'Assist Tables'!$B$1:$AY$2,2,0))-((Atempts!AV235-1)*10)))))</f>
        <v/>
      </c>
      <c r="AW235" s="6" t="str">
        <f>IF($B235="","",(IF(Atempts!AW235="","",((HLOOKUP(AW$1,'Assist Tables'!$B$1:$AY$2,2,0))-((Atempts!AW235-1)*10)))))</f>
        <v/>
      </c>
      <c r="AX235" s="6" t="str">
        <f>IF($B235="","",(IF(Atempts!AX235="","",((HLOOKUP(AX$1,'Assist Tables'!$B$1:$AY$2,2,0))-((Atempts!AX235-1)*10)))))</f>
        <v/>
      </c>
      <c r="AY235" s="6" t="str">
        <f>IF($B235="","",(IF(Atempts!AY235="","",((HLOOKUP(AY$1,'Assist Tables'!$B$1:$AY$2,2,0))-((Atempts!AY235-1)*10)))))</f>
        <v/>
      </c>
      <c r="AZ235" s="6" t="str">
        <f>IF($B235="","",(IF(Atempts!AZ235="","",((HLOOKUP(AZ$1,'Assist Tables'!$B$1:$AY$2,2,0))-((Atempts!AZ235-1)*10)))))</f>
        <v/>
      </c>
      <c r="BA235" s="2"/>
    </row>
    <row r="236" spans="1:53" ht="14.25" customHeight="1" x14ac:dyDescent="0.25">
      <c r="A236" s="19" t="str">
        <f>IF(Competitors!A236="","",Competitors!A236)</f>
        <v/>
      </c>
      <c r="B236" s="25" t="str">
        <f>IF(Competitors!B236=0,"",Competitors!B236)</f>
        <v/>
      </c>
      <c r="C236" s="6" t="str">
        <f>IF($B236="","",(IF(Atempts!C236="","",((HLOOKUP(C$1,'Assist Tables'!$B$1:$AY$2,2,0))-((Atempts!C236-1)*10)))))</f>
        <v/>
      </c>
      <c r="D236" s="6" t="str">
        <f>IF($B236="","",(IF(Atempts!D236="","",((HLOOKUP(D$1,'Assist Tables'!$B$1:$AY$2,2,0))-((Atempts!D236-1)*10)))))</f>
        <v/>
      </c>
      <c r="E236" s="6" t="str">
        <f>IF($B236="","",(IF(Atempts!E236="","",((HLOOKUP(E$1,'Assist Tables'!$B$1:$AY$2,2,0))-((Atempts!E236-1)*10)))))</f>
        <v/>
      </c>
      <c r="F236" s="6" t="str">
        <f>IF($B236="","",(IF(Atempts!F236="","",((HLOOKUP(F$1,'Assist Tables'!$B$1:$AY$2,2,0))-((Atempts!F236-1)*10)))))</f>
        <v/>
      </c>
      <c r="G236" s="6" t="str">
        <f>IF($B236="","",(IF(Atempts!G236="","",((HLOOKUP(G$1,'Assist Tables'!$B$1:$AY$2,2,0))-((Atempts!G236-1)*10)))))</f>
        <v/>
      </c>
      <c r="H236" s="6" t="str">
        <f>IF($B236="","",(IF(Atempts!H236="","",((HLOOKUP(H$1,'Assist Tables'!$B$1:$AY$2,2,0))-((Atempts!H236-1)*10)))))</f>
        <v/>
      </c>
      <c r="I236" s="6" t="str">
        <f>IF($B236="","",(IF(Atempts!I236="","",((HLOOKUP(I$1,'Assist Tables'!$B$1:$AY$2,2,0))-((Atempts!I236-1)*10)))))</f>
        <v/>
      </c>
      <c r="J236" s="6" t="str">
        <f>IF($B236="","",(IF(Atempts!J236="","",((HLOOKUP(J$1,'Assist Tables'!$B$1:$AY$2,2,0))-((Atempts!J236-1)*10)))))</f>
        <v/>
      </c>
      <c r="K236" s="6" t="str">
        <f>IF($B236="","",(IF(Atempts!K236="","",((HLOOKUP(K$1,'Assist Tables'!$B$1:$AY$2,2,0))-((Atempts!K236-1)*10)))))</f>
        <v/>
      </c>
      <c r="L236" s="6" t="str">
        <f>IF($B236="","",(IF(Atempts!L236="","",((HLOOKUP(L$1,'Assist Tables'!$B$1:$AY$2,2,0))-((Atempts!L236-1)*10)))))</f>
        <v/>
      </c>
      <c r="M236" s="6" t="str">
        <f>IF($B236="","",(IF(Atempts!M236="","",((HLOOKUP(M$1,'Assist Tables'!$B$1:$AY$2,2,0))-((Atempts!M236-1)*10)))))</f>
        <v/>
      </c>
      <c r="N236" s="6" t="str">
        <f>IF($B236="","",(IF(Atempts!N236="","",((HLOOKUP(N$1,'Assist Tables'!$B$1:$AY$2,2,0))-((Atempts!N236-1)*10)))))</f>
        <v/>
      </c>
      <c r="O236" s="6" t="str">
        <f>IF($B236="","",(IF(Atempts!O236="","",((HLOOKUP(O$1,'Assist Tables'!$B$1:$AY$2,2,0))-((Atempts!O236-1)*10)))))</f>
        <v/>
      </c>
      <c r="P236" s="6" t="str">
        <f>IF($B236="","",(IF(Atempts!P236="","",((HLOOKUP(P$1,'Assist Tables'!$B$1:$AY$2,2,0))-((Atempts!P236-1)*10)))))</f>
        <v/>
      </c>
      <c r="Q236" s="6" t="str">
        <f>IF($B236="","",(IF(Atempts!Q236="","",((HLOOKUP(Q$1,'Assist Tables'!$B$1:$AY$2,2,0))-((Atempts!Q236-1)*10)))))</f>
        <v/>
      </c>
      <c r="R236" s="6" t="str">
        <f>IF($B236="","",(IF(Atempts!R236="","",((HLOOKUP(R$1,'Assist Tables'!$B$1:$AY$2,2,0))-((Atempts!R236-1)*10)))))</f>
        <v/>
      </c>
      <c r="S236" s="6" t="str">
        <f>IF($B236="","",(IF(Atempts!S236="","",((HLOOKUP(S$1,'Assist Tables'!$B$1:$AY$2,2,0))-((Atempts!S236-1)*10)))))</f>
        <v/>
      </c>
      <c r="T236" s="6" t="str">
        <f>IF($B236="","",(IF(Atempts!T236="","",((HLOOKUP(T$1,'Assist Tables'!$B$1:$AY$2,2,0))-((Atempts!T236-1)*10)))))</f>
        <v/>
      </c>
      <c r="U236" s="6" t="str">
        <f>IF($B236="","",(IF(Atempts!U236="","",((HLOOKUP(U$1,'Assist Tables'!$B$1:$AY$2,2,0))-((Atempts!U236-1)*10)))))</f>
        <v/>
      </c>
      <c r="V236" s="6" t="str">
        <f>IF($B236="","",(IF(Atempts!V236="","",((HLOOKUP(V$1,'Assist Tables'!$B$1:$AY$2,2,0))-((Atempts!V236-1)*10)))))</f>
        <v/>
      </c>
      <c r="W236" s="6" t="str">
        <f>IF($B236="","",(IF(Atempts!W236="","",((HLOOKUP(W$1,'Assist Tables'!$B$1:$AY$2,2,0))-((Atempts!W236-1)*10)))))</f>
        <v/>
      </c>
      <c r="X236" s="6" t="str">
        <f>IF($B236="","",(IF(Atempts!X236="","",((HLOOKUP(X$1,'Assist Tables'!$B$1:$AY$2,2,0))-((Atempts!X236-1)*10)))))</f>
        <v/>
      </c>
      <c r="Y236" s="6" t="str">
        <f>IF($B236="","",(IF(Atempts!Y236="","",((HLOOKUP(Y$1,'Assist Tables'!$B$1:$AY$2,2,0))-((Atempts!Y236-1)*10)))))</f>
        <v/>
      </c>
      <c r="Z236" s="6" t="str">
        <f>IF($B236="","",(IF(Atempts!Z236="","",((HLOOKUP(Z$1,'Assist Tables'!$B$1:$AY$2,2,0))-((Atempts!Z236-1)*10)))))</f>
        <v/>
      </c>
      <c r="AA236" s="6" t="str">
        <f>IF($B236="","",(IF(Atempts!AA236="","",((HLOOKUP(AA$1,'Assist Tables'!$B$1:$AY$2,2,0))-((Atempts!AA236-1)*10)))))</f>
        <v/>
      </c>
      <c r="AB236" s="6" t="str">
        <f>IF($B236="","",(IF(Atempts!AB236="","",((HLOOKUP(AB$1,'Assist Tables'!$B$1:$AY$2,2,0))-((Atempts!AB236-1)*10)))))</f>
        <v/>
      </c>
      <c r="AC236" s="6" t="str">
        <f>IF($B236="","",(IF(Atempts!AC236="","",((HLOOKUP(AC$1,'Assist Tables'!$B$1:$AY$2,2,0))-((Atempts!AC236-1)*10)))))</f>
        <v/>
      </c>
      <c r="AD236" s="6" t="str">
        <f>IF($B236="","",(IF(Atempts!AD236="","",((HLOOKUP(AD$1,'Assist Tables'!$B$1:$AY$2,2,0))-((Atempts!AD236-1)*10)))))</f>
        <v/>
      </c>
      <c r="AE236" s="6" t="str">
        <f>IF($B236="","",(IF(Atempts!AE236="","",((HLOOKUP(AE$1,'Assist Tables'!$B$1:$AY$2,2,0))-((Atempts!AE236-1)*10)))))</f>
        <v/>
      </c>
      <c r="AF236" s="6" t="str">
        <f>IF($B236="","",(IF(Atempts!AF236="","",((HLOOKUP(AF$1,'Assist Tables'!$B$1:$AY$2,2,0))-((Atempts!AF236-1)*10)))))</f>
        <v/>
      </c>
      <c r="AG236" s="6" t="str">
        <f>IF($B236="","",(IF(Atempts!AG236="","",((HLOOKUP(AG$1,'Assist Tables'!$B$1:$AY$2,2,0))-((Atempts!AG236-1)*10)))))</f>
        <v/>
      </c>
      <c r="AH236" s="6" t="str">
        <f>IF($B236="","",(IF(Atempts!AH236="","",((HLOOKUP(AH$1,'Assist Tables'!$B$1:$AY$2,2,0))-((Atempts!AH236-1)*10)))))</f>
        <v/>
      </c>
      <c r="AI236" s="6" t="str">
        <f>IF($B236="","",(IF(Atempts!AI236="","",((HLOOKUP(AI$1,'Assist Tables'!$B$1:$AY$2,2,0))-((Atempts!AI236-1)*10)))))</f>
        <v/>
      </c>
      <c r="AJ236" s="6" t="str">
        <f>IF($B236="","",(IF(Atempts!AJ236="","",((HLOOKUP(AJ$1,'Assist Tables'!$B$1:$AY$2,2,0))-((Atempts!AJ236-1)*10)))))</f>
        <v/>
      </c>
      <c r="AK236" s="6" t="str">
        <f>IF($B236="","",(IF(Atempts!AK236="","",((HLOOKUP(AK$1,'Assist Tables'!$B$1:$AY$2,2,0))-((Atempts!AK236-1)*10)))))</f>
        <v/>
      </c>
      <c r="AL236" s="6" t="str">
        <f>IF($B236="","",(IF(Atempts!AL236="","",((HLOOKUP(AL$1,'Assist Tables'!$B$1:$AY$2,2,0))-((Atempts!AL236-1)*10)))))</f>
        <v/>
      </c>
      <c r="AM236" s="6" t="str">
        <f>IF($B236="","",(IF(Atempts!AM236="","",((HLOOKUP(AM$1,'Assist Tables'!$B$1:$AY$2,2,0))-((Atempts!AM236-1)*10)))))</f>
        <v/>
      </c>
      <c r="AN236" s="6" t="str">
        <f>IF($B236="","",(IF(Atempts!AN236="","",((HLOOKUP(AN$1,'Assist Tables'!$B$1:$AY$2,2,0))-((Atempts!AN236-1)*10)))))</f>
        <v/>
      </c>
      <c r="AO236" s="6" t="str">
        <f>IF($B236="","",(IF(Atempts!AO236="","",((HLOOKUP(AO$1,'Assist Tables'!$B$1:$AY$2,2,0))-((Atempts!AO236-1)*10)))))</f>
        <v/>
      </c>
      <c r="AP236" s="6" t="str">
        <f>IF($B236="","",(IF(Atempts!AP236="","",((HLOOKUP(AP$1,'Assist Tables'!$B$1:$AY$2,2,0))-((Atempts!AP236-1)*10)))))</f>
        <v/>
      </c>
      <c r="AQ236" s="6" t="str">
        <f>IF($B236="","",(IF(Atempts!AQ236="","",((HLOOKUP(AQ$1,'Assist Tables'!$B$1:$AY$2,2,0))-((Atempts!AQ236-1)*10)))))</f>
        <v/>
      </c>
      <c r="AR236" s="6" t="str">
        <f>IF($B236="","",(IF(Atempts!AR236="","",((HLOOKUP(AR$1,'Assist Tables'!$B$1:$AY$2,2,0))-((Atempts!AR236-1)*10)))))</f>
        <v/>
      </c>
      <c r="AS236" s="6" t="str">
        <f>IF($B236="","",(IF(Atempts!AS236="","",((HLOOKUP(AS$1,'Assist Tables'!$B$1:$AY$2,2,0))-((Atempts!AS236-1)*10)))))</f>
        <v/>
      </c>
      <c r="AT236" s="6" t="str">
        <f>IF($B236="","",(IF(Atempts!AT236="","",((HLOOKUP(AT$1,'Assist Tables'!$B$1:$AY$2,2,0))-((Atempts!AT236-1)*10)))))</f>
        <v/>
      </c>
      <c r="AU236" s="6" t="str">
        <f>IF($B236="","",(IF(Atempts!AU236="","",((HLOOKUP(AU$1,'Assist Tables'!$B$1:$AY$2,2,0))-((Atempts!AU236-1)*10)))))</f>
        <v/>
      </c>
      <c r="AV236" s="6" t="str">
        <f>IF($B236="","",(IF(Atempts!AV236="","",((HLOOKUP(AV$1,'Assist Tables'!$B$1:$AY$2,2,0))-((Atempts!AV236-1)*10)))))</f>
        <v/>
      </c>
      <c r="AW236" s="6" t="str">
        <f>IF($B236="","",(IF(Atempts!AW236="","",((HLOOKUP(AW$1,'Assist Tables'!$B$1:$AY$2,2,0))-((Atempts!AW236-1)*10)))))</f>
        <v/>
      </c>
      <c r="AX236" s="6" t="str">
        <f>IF($B236="","",(IF(Atempts!AX236="","",((HLOOKUP(AX$1,'Assist Tables'!$B$1:$AY$2,2,0))-((Atempts!AX236-1)*10)))))</f>
        <v/>
      </c>
      <c r="AY236" s="6" t="str">
        <f>IF($B236="","",(IF(Atempts!AY236="","",((HLOOKUP(AY$1,'Assist Tables'!$B$1:$AY$2,2,0))-((Atempts!AY236-1)*10)))))</f>
        <v/>
      </c>
      <c r="AZ236" s="6" t="str">
        <f>IF($B236="","",(IF(Atempts!AZ236="","",((HLOOKUP(AZ$1,'Assist Tables'!$B$1:$AY$2,2,0))-((Atempts!AZ236-1)*10)))))</f>
        <v/>
      </c>
      <c r="BA236" s="2"/>
    </row>
    <row r="237" spans="1:53" ht="14.25" customHeight="1" x14ac:dyDescent="0.25">
      <c r="A237" s="19" t="str">
        <f>IF(Competitors!A237="","",Competitors!A237)</f>
        <v/>
      </c>
      <c r="B237" s="25" t="str">
        <f>IF(Competitors!B237=0,"",Competitors!B237)</f>
        <v/>
      </c>
      <c r="C237" s="6" t="str">
        <f>IF($B237="","",(IF(Atempts!C237="","",((HLOOKUP(C$1,'Assist Tables'!$B$1:$AY$2,2,0))-((Atempts!C237-1)*10)))))</f>
        <v/>
      </c>
      <c r="D237" s="6" t="str">
        <f>IF($B237="","",(IF(Atempts!D237="","",((HLOOKUP(D$1,'Assist Tables'!$B$1:$AY$2,2,0))-((Atempts!D237-1)*10)))))</f>
        <v/>
      </c>
      <c r="E237" s="6" t="str">
        <f>IF($B237="","",(IF(Atempts!E237="","",((HLOOKUP(E$1,'Assist Tables'!$B$1:$AY$2,2,0))-((Atempts!E237-1)*10)))))</f>
        <v/>
      </c>
      <c r="F237" s="6" t="str">
        <f>IF($B237="","",(IF(Atempts!F237="","",((HLOOKUP(F$1,'Assist Tables'!$B$1:$AY$2,2,0))-((Atempts!F237-1)*10)))))</f>
        <v/>
      </c>
      <c r="G237" s="6" t="str">
        <f>IF($B237="","",(IF(Atempts!G237="","",((HLOOKUP(G$1,'Assist Tables'!$B$1:$AY$2,2,0))-((Atempts!G237-1)*10)))))</f>
        <v/>
      </c>
      <c r="H237" s="6" t="str">
        <f>IF($B237="","",(IF(Atempts!H237="","",((HLOOKUP(H$1,'Assist Tables'!$B$1:$AY$2,2,0))-((Atempts!H237-1)*10)))))</f>
        <v/>
      </c>
      <c r="I237" s="6" t="str">
        <f>IF($B237="","",(IF(Atempts!I237="","",((HLOOKUP(I$1,'Assist Tables'!$B$1:$AY$2,2,0))-((Atempts!I237-1)*10)))))</f>
        <v/>
      </c>
      <c r="J237" s="6" t="str">
        <f>IF($B237="","",(IF(Atempts!J237="","",((HLOOKUP(J$1,'Assist Tables'!$B$1:$AY$2,2,0))-((Atempts!J237-1)*10)))))</f>
        <v/>
      </c>
      <c r="K237" s="6" t="str">
        <f>IF($B237="","",(IF(Atempts!K237="","",((HLOOKUP(K$1,'Assist Tables'!$B$1:$AY$2,2,0))-((Atempts!K237-1)*10)))))</f>
        <v/>
      </c>
      <c r="L237" s="6" t="str">
        <f>IF($B237="","",(IF(Atempts!L237="","",((HLOOKUP(L$1,'Assist Tables'!$B$1:$AY$2,2,0))-((Atempts!L237-1)*10)))))</f>
        <v/>
      </c>
      <c r="M237" s="6" t="str">
        <f>IF($B237="","",(IF(Atempts!M237="","",((HLOOKUP(M$1,'Assist Tables'!$B$1:$AY$2,2,0))-((Atempts!M237-1)*10)))))</f>
        <v/>
      </c>
      <c r="N237" s="6" t="str">
        <f>IF($B237="","",(IF(Atempts!N237="","",((HLOOKUP(N$1,'Assist Tables'!$B$1:$AY$2,2,0))-((Atempts!N237-1)*10)))))</f>
        <v/>
      </c>
      <c r="O237" s="6" t="str">
        <f>IF($B237="","",(IF(Atempts!O237="","",((HLOOKUP(O$1,'Assist Tables'!$B$1:$AY$2,2,0))-((Atempts!O237-1)*10)))))</f>
        <v/>
      </c>
      <c r="P237" s="6" t="str">
        <f>IF($B237="","",(IF(Atempts!P237="","",((HLOOKUP(P$1,'Assist Tables'!$B$1:$AY$2,2,0))-((Atempts!P237-1)*10)))))</f>
        <v/>
      </c>
      <c r="Q237" s="6" t="str">
        <f>IF($B237="","",(IF(Atempts!Q237="","",((HLOOKUP(Q$1,'Assist Tables'!$B$1:$AY$2,2,0))-((Atempts!Q237-1)*10)))))</f>
        <v/>
      </c>
      <c r="R237" s="6" t="str">
        <f>IF($B237="","",(IF(Atempts!R237="","",((HLOOKUP(R$1,'Assist Tables'!$B$1:$AY$2,2,0))-((Atempts!R237-1)*10)))))</f>
        <v/>
      </c>
      <c r="S237" s="6" t="str">
        <f>IF($B237="","",(IF(Atempts!S237="","",((HLOOKUP(S$1,'Assist Tables'!$B$1:$AY$2,2,0))-((Atempts!S237-1)*10)))))</f>
        <v/>
      </c>
      <c r="T237" s="6" t="str">
        <f>IF($B237="","",(IF(Atempts!T237="","",((HLOOKUP(T$1,'Assist Tables'!$B$1:$AY$2,2,0))-((Atempts!T237-1)*10)))))</f>
        <v/>
      </c>
      <c r="U237" s="6" t="str">
        <f>IF($B237="","",(IF(Atempts!U237="","",((HLOOKUP(U$1,'Assist Tables'!$B$1:$AY$2,2,0))-((Atempts!U237-1)*10)))))</f>
        <v/>
      </c>
      <c r="V237" s="6" t="str">
        <f>IF($B237="","",(IF(Atempts!V237="","",((HLOOKUP(V$1,'Assist Tables'!$B$1:$AY$2,2,0))-((Atempts!V237-1)*10)))))</f>
        <v/>
      </c>
      <c r="W237" s="6" t="str">
        <f>IF($B237="","",(IF(Atempts!W237="","",((HLOOKUP(W$1,'Assist Tables'!$B$1:$AY$2,2,0))-((Atempts!W237-1)*10)))))</f>
        <v/>
      </c>
      <c r="X237" s="6" t="str">
        <f>IF($B237="","",(IF(Atempts!X237="","",((HLOOKUP(X$1,'Assist Tables'!$B$1:$AY$2,2,0))-((Atempts!X237-1)*10)))))</f>
        <v/>
      </c>
      <c r="Y237" s="6" t="str">
        <f>IF($B237="","",(IF(Atempts!Y237="","",((HLOOKUP(Y$1,'Assist Tables'!$B$1:$AY$2,2,0))-((Atempts!Y237-1)*10)))))</f>
        <v/>
      </c>
      <c r="Z237" s="6" t="str">
        <f>IF($B237="","",(IF(Atempts!Z237="","",((HLOOKUP(Z$1,'Assist Tables'!$B$1:$AY$2,2,0))-((Atempts!Z237-1)*10)))))</f>
        <v/>
      </c>
      <c r="AA237" s="6" t="str">
        <f>IF($B237="","",(IF(Atempts!AA237="","",((HLOOKUP(AA$1,'Assist Tables'!$B$1:$AY$2,2,0))-((Atempts!AA237-1)*10)))))</f>
        <v/>
      </c>
      <c r="AB237" s="6" t="str">
        <f>IF($B237="","",(IF(Atempts!AB237="","",((HLOOKUP(AB$1,'Assist Tables'!$B$1:$AY$2,2,0))-((Atempts!AB237-1)*10)))))</f>
        <v/>
      </c>
      <c r="AC237" s="6" t="str">
        <f>IF($B237="","",(IF(Atempts!AC237="","",((HLOOKUP(AC$1,'Assist Tables'!$B$1:$AY$2,2,0))-((Atempts!AC237-1)*10)))))</f>
        <v/>
      </c>
      <c r="AD237" s="6" t="str">
        <f>IF($B237="","",(IF(Atempts!AD237="","",((HLOOKUP(AD$1,'Assist Tables'!$B$1:$AY$2,2,0))-((Atempts!AD237-1)*10)))))</f>
        <v/>
      </c>
      <c r="AE237" s="6" t="str">
        <f>IF($B237="","",(IF(Atempts!AE237="","",((HLOOKUP(AE$1,'Assist Tables'!$B$1:$AY$2,2,0))-((Atempts!AE237-1)*10)))))</f>
        <v/>
      </c>
      <c r="AF237" s="6" t="str">
        <f>IF($B237="","",(IF(Atempts!AF237="","",((HLOOKUP(AF$1,'Assist Tables'!$B$1:$AY$2,2,0))-((Atempts!AF237-1)*10)))))</f>
        <v/>
      </c>
      <c r="AG237" s="6" t="str">
        <f>IF($B237="","",(IF(Atempts!AG237="","",((HLOOKUP(AG$1,'Assist Tables'!$B$1:$AY$2,2,0))-((Atempts!AG237-1)*10)))))</f>
        <v/>
      </c>
      <c r="AH237" s="6" t="str">
        <f>IF($B237="","",(IF(Atempts!AH237="","",((HLOOKUP(AH$1,'Assist Tables'!$B$1:$AY$2,2,0))-((Atempts!AH237-1)*10)))))</f>
        <v/>
      </c>
      <c r="AI237" s="6" t="str">
        <f>IF($B237="","",(IF(Atempts!AI237="","",((HLOOKUP(AI$1,'Assist Tables'!$B$1:$AY$2,2,0))-((Atempts!AI237-1)*10)))))</f>
        <v/>
      </c>
      <c r="AJ237" s="6" t="str">
        <f>IF($B237="","",(IF(Atempts!AJ237="","",((HLOOKUP(AJ$1,'Assist Tables'!$B$1:$AY$2,2,0))-((Atempts!AJ237-1)*10)))))</f>
        <v/>
      </c>
      <c r="AK237" s="6" t="str">
        <f>IF($B237="","",(IF(Atempts!AK237="","",((HLOOKUP(AK$1,'Assist Tables'!$B$1:$AY$2,2,0))-((Atempts!AK237-1)*10)))))</f>
        <v/>
      </c>
      <c r="AL237" s="6" t="str">
        <f>IF($B237="","",(IF(Atempts!AL237="","",((HLOOKUP(AL$1,'Assist Tables'!$B$1:$AY$2,2,0))-((Atempts!AL237-1)*10)))))</f>
        <v/>
      </c>
      <c r="AM237" s="6" t="str">
        <f>IF($B237="","",(IF(Atempts!AM237="","",((HLOOKUP(AM$1,'Assist Tables'!$B$1:$AY$2,2,0))-((Atempts!AM237-1)*10)))))</f>
        <v/>
      </c>
      <c r="AN237" s="6" t="str">
        <f>IF($B237="","",(IF(Atempts!AN237="","",((HLOOKUP(AN$1,'Assist Tables'!$B$1:$AY$2,2,0))-((Atempts!AN237-1)*10)))))</f>
        <v/>
      </c>
      <c r="AO237" s="6" t="str">
        <f>IF($B237="","",(IF(Atempts!AO237="","",((HLOOKUP(AO$1,'Assist Tables'!$B$1:$AY$2,2,0))-((Atempts!AO237-1)*10)))))</f>
        <v/>
      </c>
      <c r="AP237" s="6" t="str">
        <f>IF($B237="","",(IF(Atempts!AP237="","",((HLOOKUP(AP$1,'Assist Tables'!$B$1:$AY$2,2,0))-((Atempts!AP237-1)*10)))))</f>
        <v/>
      </c>
      <c r="AQ237" s="6" t="str">
        <f>IF($B237="","",(IF(Atempts!AQ237="","",((HLOOKUP(AQ$1,'Assist Tables'!$B$1:$AY$2,2,0))-((Atempts!AQ237-1)*10)))))</f>
        <v/>
      </c>
      <c r="AR237" s="6" t="str">
        <f>IF($B237="","",(IF(Atempts!AR237="","",((HLOOKUP(AR$1,'Assist Tables'!$B$1:$AY$2,2,0))-((Atempts!AR237-1)*10)))))</f>
        <v/>
      </c>
      <c r="AS237" s="6" t="str">
        <f>IF($B237="","",(IF(Atempts!AS237="","",((HLOOKUP(AS$1,'Assist Tables'!$B$1:$AY$2,2,0))-((Atempts!AS237-1)*10)))))</f>
        <v/>
      </c>
      <c r="AT237" s="6" t="str">
        <f>IF($B237="","",(IF(Atempts!AT237="","",((HLOOKUP(AT$1,'Assist Tables'!$B$1:$AY$2,2,0))-((Atempts!AT237-1)*10)))))</f>
        <v/>
      </c>
      <c r="AU237" s="6" t="str">
        <f>IF($B237="","",(IF(Atempts!AU237="","",((HLOOKUP(AU$1,'Assist Tables'!$B$1:$AY$2,2,0))-((Atempts!AU237-1)*10)))))</f>
        <v/>
      </c>
      <c r="AV237" s="6" t="str">
        <f>IF($B237="","",(IF(Atempts!AV237="","",((HLOOKUP(AV$1,'Assist Tables'!$B$1:$AY$2,2,0))-((Atempts!AV237-1)*10)))))</f>
        <v/>
      </c>
      <c r="AW237" s="6" t="str">
        <f>IF($B237="","",(IF(Atempts!AW237="","",((HLOOKUP(AW$1,'Assist Tables'!$B$1:$AY$2,2,0))-((Atempts!AW237-1)*10)))))</f>
        <v/>
      </c>
      <c r="AX237" s="6" t="str">
        <f>IF($B237="","",(IF(Atempts!AX237="","",((HLOOKUP(AX$1,'Assist Tables'!$B$1:$AY$2,2,0))-((Atempts!AX237-1)*10)))))</f>
        <v/>
      </c>
      <c r="AY237" s="6" t="str">
        <f>IF($B237="","",(IF(Atempts!AY237="","",((HLOOKUP(AY$1,'Assist Tables'!$B$1:$AY$2,2,0))-((Atempts!AY237-1)*10)))))</f>
        <v/>
      </c>
      <c r="AZ237" s="6" t="str">
        <f>IF($B237="","",(IF(Atempts!AZ237="","",((HLOOKUP(AZ$1,'Assist Tables'!$B$1:$AY$2,2,0))-((Atempts!AZ237-1)*10)))))</f>
        <v/>
      </c>
      <c r="BA237" s="2"/>
    </row>
    <row r="238" spans="1:53" ht="14.25" customHeight="1" x14ac:dyDescent="0.25">
      <c r="A238" s="19" t="str">
        <f>IF(Competitors!A238="","",Competitors!A238)</f>
        <v/>
      </c>
      <c r="B238" s="25" t="str">
        <f>IF(Competitors!B238=0,"",Competitors!B238)</f>
        <v/>
      </c>
      <c r="C238" s="6" t="str">
        <f>IF($B238="","",(IF(Atempts!C238="","",((HLOOKUP(C$1,'Assist Tables'!$B$1:$AY$2,2,0))-((Atempts!C238-1)*10)))))</f>
        <v/>
      </c>
      <c r="D238" s="6" t="str">
        <f>IF($B238="","",(IF(Atempts!D238="","",((HLOOKUP(D$1,'Assist Tables'!$B$1:$AY$2,2,0))-((Atempts!D238-1)*10)))))</f>
        <v/>
      </c>
      <c r="E238" s="6" t="str">
        <f>IF($B238="","",(IF(Atempts!E238="","",((HLOOKUP(E$1,'Assist Tables'!$B$1:$AY$2,2,0))-((Atempts!E238-1)*10)))))</f>
        <v/>
      </c>
      <c r="F238" s="6" t="str">
        <f>IF($B238="","",(IF(Atempts!F238="","",((HLOOKUP(F$1,'Assist Tables'!$B$1:$AY$2,2,0))-((Atempts!F238-1)*10)))))</f>
        <v/>
      </c>
      <c r="G238" s="6" t="str">
        <f>IF($B238="","",(IF(Atempts!G238="","",((HLOOKUP(G$1,'Assist Tables'!$B$1:$AY$2,2,0))-((Atempts!G238-1)*10)))))</f>
        <v/>
      </c>
      <c r="H238" s="6" t="str">
        <f>IF($B238="","",(IF(Atempts!H238="","",((HLOOKUP(H$1,'Assist Tables'!$B$1:$AY$2,2,0))-((Atempts!H238-1)*10)))))</f>
        <v/>
      </c>
      <c r="I238" s="6" t="str">
        <f>IF($B238="","",(IF(Atempts!I238="","",((HLOOKUP(I$1,'Assist Tables'!$B$1:$AY$2,2,0))-((Atempts!I238-1)*10)))))</f>
        <v/>
      </c>
      <c r="J238" s="6" t="str">
        <f>IF($B238="","",(IF(Atempts!J238="","",((HLOOKUP(J$1,'Assist Tables'!$B$1:$AY$2,2,0))-((Atempts!J238-1)*10)))))</f>
        <v/>
      </c>
      <c r="K238" s="6" t="str">
        <f>IF($B238="","",(IF(Atempts!K238="","",((HLOOKUP(K$1,'Assist Tables'!$B$1:$AY$2,2,0))-((Atempts!K238-1)*10)))))</f>
        <v/>
      </c>
      <c r="L238" s="6" t="str">
        <f>IF($B238="","",(IF(Atempts!L238="","",((HLOOKUP(L$1,'Assist Tables'!$B$1:$AY$2,2,0))-((Atempts!L238-1)*10)))))</f>
        <v/>
      </c>
      <c r="M238" s="6" t="str">
        <f>IF($B238="","",(IF(Atempts!M238="","",((HLOOKUP(M$1,'Assist Tables'!$B$1:$AY$2,2,0))-((Atempts!M238-1)*10)))))</f>
        <v/>
      </c>
      <c r="N238" s="6" t="str">
        <f>IF($B238="","",(IF(Atempts!N238="","",((HLOOKUP(N$1,'Assist Tables'!$B$1:$AY$2,2,0))-((Atempts!N238-1)*10)))))</f>
        <v/>
      </c>
      <c r="O238" s="6" t="str">
        <f>IF($B238="","",(IF(Atempts!O238="","",((HLOOKUP(O$1,'Assist Tables'!$B$1:$AY$2,2,0))-((Atempts!O238-1)*10)))))</f>
        <v/>
      </c>
      <c r="P238" s="6" t="str">
        <f>IF($B238="","",(IF(Atempts!P238="","",((HLOOKUP(P$1,'Assist Tables'!$B$1:$AY$2,2,0))-((Atempts!P238-1)*10)))))</f>
        <v/>
      </c>
      <c r="Q238" s="6" t="str">
        <f>IF($B238="","",(IF(Atempts!Q238="","",((HLOOKUP(Q$1,'Assist Tables'!$B$1:$AY$2,2,0))-((Atempts!Q238-1)*10)))))</f>
        <v/>
      </c>
      <c r="R238" s="6" t="str">
        <f>IF($B238="","",(IF(Atempts!R238="","",((HLOOKUP(R$1,'Assist Tables'!$B$1:$AY$2,2,0))-((Atempts!R238-1)*10)))))</f>
        <v/>
      </c>
      <c r="S238" s="6" t="str">
        <f>IF($B238="","",(IF(Atempts!S238="","",((HLOOKUP(S$1,'Assist Tables'!$B$1:$AY$2,2,0))-((Atempts!S238-1)*10)))))</f>
        <v/>
      </c>
      <c r="T238" s="6" t="str">
        <f>IF($B238="","",(IF(Atempts!T238="","",((HLOOKUP(T$1,'Assist Tables'!$B$1:$AY$2,2,0))-((Atempts!T238-1)*10)))))</f>
        <v/>
      </c>
      <c r="U238" s="6" t="str">
        <f>IF($B238="","",(IF(Atempts!U238="","",((HLOOKUP(U$1,'Assist Tables'!$B$1:$AY$2,2,0))-((Atempts!U238-1)*10)))))</f>
        <v/>
      </c>
      <c r="V238" s="6" t="str">
        <f>IF($B238="","",(IF(Atempts!V238="","",((HLOOKUP(V$1,'Assist Tables'!$B$1:$AY$2,2,0))-((Atempts!V238-1)*10)))))</f>
        <v/>
      </c>
      <c r="W238" s="6" t="str">
        <f>IF($B238="","",(IF(Atempts!W238="","",((HLOOKUP(W$1,'Assist Tables'!$B$1:$AY$2,2,0))-((Atempts!W238-1)*10)))))</f>
        <v/>
      </c>
      <c r="X238" s="6" t="str">
        <f>IF($B238="","",(IF(Atempts!X238="","",((HLOOKUP(X$1,'Assist Tables'!$B$1:$AY$2,2,0))-((Atempts!X238-1)*10)))))</f>
        <v/>
      </c>
      <c r="Y238" s="6" t="str">
        <f>IF($B238="","",(IF(Atempts!Y238="","",((HLOOKUP(Y$1,'Assist Tables'!$B$1:$AY$2,2,0))-((Atempts!Y238-1)*10)))))</f>
        <v/>
      </c>
      <c r="Z238" s="6" t="str">
        <f>IF($B238="","",(IF(Atempts!Z238="","",((HLOOKUP(Z$1,'Assist Tables'!$B$1:$AY$2,2,0))-((Atempts!Z238-1)*10)))))</f>
        <v/>
      </c>
      <c r="AA238" s="6" t="str">
        <f>IF($B238="","",(IF(Atempts!AA238="","",((HLOOKUP(AA$1,'Assist Tables'!$B$1:$AY$2,2,0))-((Atempts!AA238-1)*10)))))</f>
        <v/>
      </c>
      <c r="AB238" s="6" t="str">
        <f>IF($B238="","",(IF(Atempts!AB238="","",((HLOOKUP(AB$1,'Assist Tables'!$B$1:$AY$2,2,0))-((Atempts!AB238-1)*10)))))</f>
        <v/>
      </c>
      <c r="AC238" s="6" t="str">
        <f>IF($B238="","",(IF(Atempts!AC238="","",((HLOOKUP(AC$1,'Assist Tables'!$B$1:$AY$2,2,0))-((Atempts!AC238-1)*10)))))</f>
        <v/>
      </c>
      <c r="AD238" s="6" t="str">
        <f>IF($B238="","",(IF(Atempts!AD238="","",((HLOOKUP(AD$1,'Assist Tables'!$B$1:$AY$2,2,0))-((Atempts!AD238-1)*10)))))</f>
        <v/>
      </c>
      <c r="AE238" s="6" t="str">
        <f>IF($B238="","",(IF(Atempts!AE238="","",((HLOOKUP(AE$1,'Assist Tables'!$B$1:$AY$2,2,0))-((Atempts!AE238-1)*10)))))</f>
        <v/>
      </c>
      <c r="AF238" s="6" t="str">
        <f>IF($B238="","",(IF(Atempts!AF238="","",((HLOOKUP(AF$1,'Assist Tables'!$B$1:$AY$2,2,0))-((Atempts!AF238-1)*10)))))</f>
        <v/>
      </c>
      <c r="AG238" s="6" t="str">
        <f>IF($B238="","",(IF(Atempts!AG238="","",((HLOOKUP(AG$1,'Assist Tables'!$B$1:$AY$2,2,0))-((Atempts!AG238-1)*10)))))</f>
        <v/>
      </c>
      <c r="AH238" s="6" t="str">
        <f>IF($B238="","",(IF(Atempts!AH238="","",((HLOOKUP(AH$1,'Assist Tables'!$B$1:$AY$2,2,0))-((Atempts!AH238-1)*10)))))</f>
        <v/>
      </c>
      <c r="AI238" s="6" t="str">
        <f>IF($B238="","",(IF(Atempts!AI238="","",((HLOOKUP(AI$1,'Assist Tables'!$B$1:$AY$2,2,0))-((Atempts!AI238-1)*10)))))</f>
        <v/>
      </c>
      <c r="AJ238" s="6" t="str">
        <f>IF($B238="","",(IF(Atempts!AJ238="","",((HLOOKUP(AJ$1,'Assist Tables'!$B$1:$AY$2,2,0))-((Atempts!AJ238-1)*10)))))</f>
        <v/>
      </c>
      <c r="AK238" s="6" t="str">
        <f>IF($B238="","",(IF(Atempts!AK238="","",((HLOOKUP(AK$1,'Assist Tables'!$B$1:$AY$2,2,0))-((Atempts!AK238-1)*10)))))</f>
        <v/>
      </c>
      <c r="AL238" s="6" t="str">
        <f>IF($B238="","",(IF(Atempts!AL238="","",((HLOOKUP(AL$1,'Assist Tables'!$B$1:$AY$2,2,0))-((Atempts!AL238-1)*10)))))</f>
        <v/>
      </c>
      <c r="AM238" s="6" t="str">
        <f>IF($B238="","",(IF(Atempts!AM238="","",((HLOOKUP(AM$1,'Assist Tables'!$B$1:$AY$2,2,0))-((Atempts!AM238-1)*10)))))</f>
        <v/>
      </c>
      <c r="AN238" s="6" t="str">
        <f>IF($B238="","",(IF(Atempts!AN238="","",((HLOOKUP(AN$1,'Assist Tables'!$B$1:$AY$2,2,0))-((Atempts!AN238-1)*10)))))</f>
        <v/>
      </c>
      <c r="AO238" s="6" t="str">
        <f>IF($B238="","",(IF(Atempts!AO238="","",((HLOOKUP(AO$1,'Assist Tables'!$B$1:$AY$2,2,0))-((Atempts!AO238-1)*10)))))</f>
        <v/>
      </c>
      <c r="AP238" s="6" t="str">
        <f>IF($B238="","",(IF(Atempts!AP238="","",((HLOOKUP(AP$1,'Assist Tables'!$B$1:$AY$2,2,0))-((Atempts!AP238-1)*10)))))</f>
        <v/>
      </c>
      <c r="AQ238" s="6" t="str">
        <f>IF($B238="","",(IF(Atempts!AQ238="","",((HLOOKUP(AQ$1,'Assist Tables'!$B$1:$AY$2,2,0))-((Atempts!AQ238-1)*10)))))</f>
        <v/>
      </c>
      <c r="AR238" s="6" t="str">
        <f>IF($B238="","",(IF(Atempts!AR238="","",((HLOOKUP(AR$1,'Assist Tables'!$B$1:$AY$2,2,0))-((Atempts!AR238-1)*10)))))</f>
        <v/>
      </c>
      <c r="AS238" s="6" t="str">
        <f>IF($B238="","",(IF(Atempts!AS238="","",((HLOOKUP(AS$1,'Assist Tables'!$B$1:$AY$2,2,0))-((Atempts!AS238-1)*10)))))</f>
        <v/>
      </c>
      <c r="AT238" s="6" t="str">
        <f>IF($B238="","",(IF(Atempts!AT238="","",((HLOOKUP(AT$1,'Assist Tables'!$B$1:$AY$2,2,0))-((Atempts!AT238-1)*10)))))</f>
        <v/>
      </c>
      <c r="AU238" s="6" t="str">
        <f>IF($B238="","",(IF(Atempts!AU238="","",((HLOOKUP(AU$1,'Assist Tables'!$B$1:$AY$2,2,0))-((Atempts!AU238-1)*10)))))</f>
        <v/>
      </c>
      <c r="AV238" s="6" t="str">
        <f>IF($B238="","",(IF(Atempts!AV238="","",((HLOOKUP(AV$1,'Assist Tables'!$B$1:$AY$2,2,0))-((Atempts!AV238-1)*10)))))</f>
        <v/>
      </c>
      <c r="AW238" s="6" t="str">
        <f>IF($B238="","",(IF(Atempts!AW238="","",((HLOOKUP(AW$1,'Assist Tables'!$B$1:$AY$2,2,0))-((Atempts!AW238-1)*10)))))</f>
        <v/>
      </c>
      <c r="AX238" s="6" t="str">
        <f>IF($B238="","",(IF(Atempts!AX238="","",((HLOOKUP(AX$1,'Assist Tables'!$B$1:$AY$2,2,0))-((Atempts!AX238-1)*10)))))</f>
        <v/>
      </c>
      <c r="AY238" s="6" t="str">
        <f>IF($B238="","",(IF(Atempts!AY238="","",((HLOOKUP(AY$1,'Assist Tables'!$B$1:$AY$2,2,0))-((Atempts!AY238-1)*10)))))</f>
        <v/>
      </c>
      <c r="AZ238" s="6" t="str">
        <f>IF($B238="","",(IF(Atempts!AZ238="","",((HLOOKUP(AZ$1,'Assist Tables'!$B$1:$AY$2,2,0))-((Atempts!AZ238-1)*10)))))</f>
        <v/>
      </c>
      <c r="BA238" s="2"/>
    </row>
    <row r="239" spans="1:53" ht="14.25" customHeight="1" x14ac:dyDescent="0.25">
      <c r="A239" s="19" t="str">
        <f>IF(Competitors!A239="","",Competitors!A239)</f>
        <v/>
      </c>
      <c r="B239" s="25" t="str">
        <f>IF(Competitors!B239=0,"",Competitors!B239)</f>
        <v/>
      </c>
      <c r="C239" s="6" t="str">
        <f>IF($B239="","",(IF(Atempts!C239="","",((HLOOKUP(C$1,'Assist Tables'!$B$1:$AY$2,2,0))-((Atempts!C239-1)*10)))))</f>
        <v/>
      </c>
      <c r="D239" s="6" t="str">
        <f>IF($B239="","",(IF(Atempts!D239="","",((HLOOKUP(D$1,'Assist Tables'!$B$1:$AY$2,2,0))-((Atempts!D239-1)*10)))))</f>
        <v/>
      </c>
      <c r="E239" s="6" t="str">
        <f>IF($B239="","",(IF(Atempts!E239="","",((HLOOKUP(E$1,'Assist Tables'!$B$1:$AY$2,2,0))-((Atempts!E239-1)*10)))))</f>
        <v/>
      </c>
      <c r="F239" s="6" t="str">
        <f>IF($B239="","",(IF(Atempts!F239="","",((HLOOKUP(F$1,'Assist Tables'!$B$1:$AY$2,2,0))-((Atempts!F239-1)*10)))))</f>
        <v/>
      </c>
      <c r="G239" s="6" t="str">
        <f>IF($B239="","",(IF(Atempts!G239="","",((HLOOKUP(G$1,'Assist Tables'!$B$1:$AY$2,2,0))-((Atempts!G239-1)*10)))))</f>
        <v/>
      </c>
      <c r="H239" s="6" t="str">
        <f>IF($B239="","",(IF(Atempts!H239="","",((HLOOKUP(H$1,'Assist Tables'!$B$1:$AY$2,2,0))-((Atempts!H239-1)*10)))))</f>
        <v/>
      </c>
      <c r="I239" s="6" t="str">
        <f>IF($B239="","",(IF(Atempts!I239="","",((HLOOKUP(I$1,'Assist Tables'!$B$1:$AY$2,2,0))-((Atempts!I239-1)*10)))))</f>
        <v/>
      </c>
      <c r="J239" s="6" t="str">
        <f>IF($B239="","",(IF(Atempts!J239="","",((HLOOKUP(J$1,'Assist Tables'!$B$1:$AY$2,2,0))-((Atempts!J239-1)*10)))))</f>
        <v/>
      </c>
      <c r="K239" s="6" t="str">
        <f>IF($B239="","",(IF(Atempts!K239="","",((HLOOKUP(K$1,'Assist Tables'!$B$1:$AY$2,2,0))-((Atempts!K239-1)*10)))))</f>
        <v/>
      </c>
      <c r="L239" s="6" t="str">
        <f>IF($B239="","",(IF(Atempts!L239="","",((HLOOKUP(L$1,'Assist Tables'!$B$1:$AY$2,2,0))-((Atempts!L239-1)*10)))))</f>
        <v/>
      </c>
      <c r="M239" s="6" t="str">
        <f>IF($B239="","",(IF(Atempts!M239="","",((HLOOKUP(M$1,'Assist Tables'!$B$1:$AY$2,2,0))-((Atempts!M239-1)*10)))))</f>
        <v/>
      </c>
      <c r="N239" s="6" t="str">
        <f>IF($B239="","",(IF(Atempts!N239="","",((HLOOKUP(N$1,'Assist Tables'!$B$1:$AY$2,2,0))-((Atempts!N239-1)*10)))))</f>
        <v/>
      </c>
      <c r="O239" s="6" t="str">
        <f>IF($B239="","",(IF(Atempts!O239="","",((HLOOKUP(O$1,'Assist Tables'!$B$1:$AY$2,2,0))-((Atempts!O239-1)*10)))))</f>
        <v/>
      </c>
      <c r="P239" s="6" t="str">
        <f>IF($B239="","",(IF(Atempts!P239="","",((HLOOKUP(P$1,'Assist Tables'!$B$1:$AY$2,2,0))-((Atempts!P239-1)*10)))))</f>
        <v/>
      </c>
      <c r="Q239" s="6" t="str">
        <f>IF($B239="","",(IF(Atempts!Q239="","",((HLOOKUP(Q$1,'Assist Tables'!$B$1:$AY$2,2,0))-((Atempts!Q239-1)*10)))))</f>
        <v/>
      </c>
      <c r="R239" s="6" t="str">
        <f>IF($B239="","",(IF(Atempts!R239="","",((HLOOKUP(R$1,'Assist Tables'!$B$1:$AY$2,2,0))-((Atempts!R239-1)*10)))))</f>
        <v/>
      </c>
      <c r="S239" s="6" t="str">
        <f>IF($B239="","",(IF(Atempts!S239="","",((HLOOKUP(S$1,'Assist Tables'!$B$1:$AY$2,2,0))-((Atempts!S239-1)*10)))))</f>
        <v/>
      </c>
      <c r="T239" s="6" t="str">
        <f>IF($B239="","",(IF(Atempts!T239="","",((HLOOKUP(T$1,'Assist Tables'!$B$1:$AY$2,2,0))-((Atempts!T239-1)*10)))))</f>
        <v/>
      </c>
      <c r="U239" s="6" t="str">
        <f>IF($B239="","",(IF(Atempts!U239="","",((HLOOKUP(U$1,'Assist Tables'!$B$1:$AY$2,2,0))-((Atempts!U239-1)*10)))))</f>
        <v/>
      </c>
      <c r="V239" s="6" t="str">
        <f>IF($B239="","",(IF(Atempts!V239="","",((HLOOKUP(V$1,'Assist Tables'!$B$1:$AY$2,2,0))-((Atempts!V239-1)*10)))))</f>
        <v/>
      </c>
      <c r="W239" s="6" t="str">
        <f>IF($B239="","",(IF(Atempts!W239="","",((HLOOKUP(W$1,'Assist Tables'!$B$1:$AY$2,2,0))-((Atempts!W239-1)*10)))))</f>
        <v/>
      </c>
      <c r="X239" s="6" t="str">
        <f>IF($B239="","",(IF(Atempts!X239="","",((HLOOKUP(X$1,'Assist Tables'!$B$1:$AY$2,2,0))-((Atempts!X239-1)*10)))))</f>
        <v/>
      </c>
      <c r="Y239" s="6" t="str">
        <f>IF($B239="","",(IF(Atempts!Y239="","",((HLOOKUP(Y$1,'Assist Tables'!$B$1:$AY$2,2,0))-((Atempts!Y239-1)*10)))))</f>
        <v/>
      </c>
      <c r="Z239" s="6" t="str">
        <f>IF($B239="","",(IF(Atempts!Z239="","",((HLOOKUP(Z$1,'Assist Tables'!$B$1:$AY$2,2,0))-((Atempts!Z239-1)*10)))))</f>
        <v/>
      </c>
      <c r="AA239" s="6" t="str">
        <f>IF($B239="","",(IF(Atempts!AA239="","",((HLOOKUP(AA$1,'Assist Tables'!$B$1:$AY$2,2,0))-((Atempts!AA239-1)*10)))))</f>
        <v/>
      </c>
      <c r="AB239" s="6" t="str">
        <f>IF($B239="","",(IF(Atempts!AB239="","",((HLOOKUP(AB$1,'Assist Tables'!$B$1:$AY$2,2,0))-((Atempts!AB239-1)*10)))))</f>
        <v/>
      </c>
      <c r="AC239" s="6" t="str">
        <f>IF($B239="","",(IF(Atempts!AC239="","",((HLOOKUP(AC$1,'Assist Tables'!$B$1:$AY$2,2,0))-((Atempts!AC239-1)*10)))))</f>
        <v/>
      </c>
      <c r="AD239" s="6" t="str">
        <f>IF($B239="","",(IF(Atempts!AD239="","",((HLOOKUP(AD$1,'Assist Tables'!$B$1:$AY$2,2,0))-((Atempts!AD239-1)*10)))))</f>
        <v/>
      </c>
      <c r="AE239" s="6" t="str">
        <f>IF($B239="","",(IF(Atempts!AE239="","",((HLOOKUP(AE$1,'Assist Tables'!$B$1:$AY$2,2,0))-((Atempts!AE239-1)*10)))))</f>
        <v/>
      </c>
      <c r="AF239" s="6" t="str">
        <f>IF($B239="","",(IF(Atempts!AF239="","",((HLOOKUP(AF$1,'Assist Tables'!$B$1:$AY$2,2,0))-((Atempts!AF239-1)*10)))))</f>
        <v/>
      </c>
      <c r="AG239" s="6" t="str">
        <f>IF($B239="","",(IF(Atempts!AG239="","",((HLOOKUP(AG$1,'Assist Tables'!$B$1:$AY$2,2,0))-((Atempts!AG239-1)*10)))))</f>
        <v/>
      </c>
      <c r="AH239" s="6" t="str">
        <f>IF($B239="","",(IF(Atempts!AH239="","",((HLOOKUP(AH$1,'Assist Tables'!$B$1:$AY$2,2,0))-((Atempts!AH239-1)*10)))))</f>
        <v/>
      </c>
      <c r="AI239" s="6" t="str">
        <f>IF($B239="","",(IF(Atempts!AI239="","",((HLOOKUP(AI$1,'Assist Tables'!$B$1:$AY$2,2,0))-((Atempts!AI239-1)*10)))))</f>
        <v/>
      </c>
      <c r="AJ239" s="6" t="str">
        <f>IF($B239="","",(IF(Atempts!AJ239="","",((HLOOKUP(AJ$1,'Assist Tables'!$B$1:$AY$2,2,0))-((Atempts!AJ239-1)*10)))))</f>
        <v/>
      </c>
      <c r="AK239" s="6" t="str">
        <f>IF($B239="","",(IF(Atempts!AK239="","",((HLOOKUP(AK$1,'Assist Tables'!$B$1:$AY$2,2,0))-((Atempts!AK239-1)*10)))))</f>
        <v/>
      </c>
      <c r="AL239" s="6" t="str">
        <f>IF($B239="","",(IF(Atempts!AL239="","",((HLOOKUP(AL$1,'Assist Tables'!$B$1:$AY$2,2,0))-((Atempts!AL239-1)*10)))))</f>
        <v/>
      </c>
      <c r="AM239" s="6" t="str">
        <f>IF($B239="","",(IF(Atempts!AM239="","",((HLOOKUP(AM$1,'Assist Tables'!$B$1:$AY$2,2,0))-((Atempts!AM239-1)*10)))))</f>
        <v/>
      </c>
      <c r="AN239" s="6" t="str">
        <f>IF($B239="","",(IF(Atempts!AN239="","",((HLOOKUP(AN$1,'Assist Tables'!$B$1:$AY$2,2,0))-((Atempts!AN239-1)*10)))))</f>
        <v/>
      </c>
      <c r="AO239" s="6" t="str">
        <f>IF($B239="","",(IF(Atempts!AO239="","",((HLOOKUP(AO$1,'Assist Tables'!$B$1:$AY$2,2,0))-((Atempts!AO239-1)*10)))))</f>
        <v/>
      </c>
      <c r="AP239" s="6" t="str">
        <f>IF($B239="","",(IF(Atempts!AP239="","",((HLOOKUP(AP$1,'Assist Tables'!$B$1:$AY$2,2,0))-((Atempts!AP239-1)*10)))))</f>
        <v/>
      </c>
      <c r="AQ239" s="6" t="str">
        <f>IF($B239="","",(IF(Atempts!AQ239="","",((HLOOKUP(AQ$1,'Assist Tables'!$B$1:$AY$2,2,0))-((Atempts!AQ239-1)*10)))))</f>
        <v/>
      </c>
      <c r="AR239" s="6" t="str">
        <f>IF($B239="","",(IF(Atempts!AR239="","",((HLOOKUP(AR$1,'Assist Tables'!$B$1:$AY$2,2,0))-((Atempts!AR239-1)*10)))))</f>
        <v/>
      </c>
      <c r="AS239" s="6" t="str">
        <f>IF($B239="","",(IF(Atempts!AS239="","",((HLOOKUP(AS$1,'Assist Tables'!$B$1:$AY$2,2,0))-((Atempts!AS239-1)*10)))))</f>
        <v/>
      </c>
      <c r="AT239" s="6" t="str">
        <f>IF($B239="","",(IF(Atempts!AT239="","",((HLOOKUP(AT$1,'Assist Tables'!$B$1:$AY$2,2,0))-((Atempts!AT239-1)*10)))))</f>
        <v/>
      </c>
      <c r="AU239" s="6" t="str">
        <f>IF($B239="","",(IF(Atempts!AU239="","",((HLOOKUP(AU$1,'Assist Tables'!$B$1:$AY$2,2,0))-((Atempts!AU239-1)*10)))))</f>
        <v/>
      </c>
      <c r="AV239" s="6" t="str">
        <f>IF($B239="","",(IF(Atempts!AV239="","",((HLOOKUP(AV$1,'Assist Tables'!$B$1:$AY$2,2,0))-((Atempts!AV239-1)*10)))))</f>
        <v/>
      </c>
      <c r="AW239" s="6" t="str">
        <f>IF($B239="","",(IF(Atempts!AW239="","",((HLOOKUP(AW$1,'Assist Tables'!$B$1:$AY$2,2,0))-((Atempts!AW239-1)*10)))))</f>
        <v/>
      </c>
      <c r="AX239" s="6" t="str">
        <f>IF($B239="","",(IF(Atempts!AX239="","",((HLOOKUP(AX$1,'Assist Tables'!$B$1:$AY$2,2,0))-((Atempts!AX239-1)*10)))))</f>
        <v/>
      </c>
      <c r="AY239" s="6" t="str">
        <f>IF($B239="","",(IF(Atempts!AY239="","",((HLOOKUP(AY$1,'Assist Tables'!$B$1:$AY$2,2,0))-((Atempts!AY239-1)*10)))))</f>
        <v/>
      </c>
      <c r="AZ239" s="6" t="str">
        <f>IF($B239="","",(IF(Atempts!AZ239="","",((HLOOKUP(AZ$1,'Assist Tables'!$B$1:$AY$2,2,0))-((Atempts!AZ239-1)*10)))))</f>
        <v/>
      </c>
      <c r="BA239" s="2"/>
    </row>
    <row r="240" spans="1:53" ht="14.25" customHeight="1" x14ac:dyDescent="0.25">
      <c r="A240" s="19" t="str">
        <f>IF(Competitors!A240="","",Competitors!A240)</f>
        <v/>
      </c>
      <c r="B240" s="25" t="str">
        <f>IF(Competitors!B240=0,"",Competitors!B240)</f>
        <v/>
      </c>
      <c r="C240" s="6" t="str">
        <f>IF($B240="","",(IF(Atempts!C240="","",((HLOOKUP(C$1,'Assist Tables'!$B$1:$AY$2,2,0))-((Atempts!C240-1)*10)))))</f>
        <v/>
      </c>
      <c r="D240" s="6" t="str">
        <f>IF($B240="","",(IF(Atempts!D240="","",((HLOOKUP(D$1,'Assist Tables'!$B$1:$AY$2,2,0))-((Atempts!D240-1)*10)))))</f>
        <v/>
      </c>
      <c r="E240" s="6" t="str">
        <f>IF($B240="","",(IF(Atempts!E240="","",((HLOOKUP(E$1,'Assist Tables'!$B$1:$AY$2,2,0))-((Atempts!E240-1)*10)))))</f>
        <v/>
      </c>
      <c r="F240" s="6" t="str">
        <f>IF($B240="","",(IF(Atempts!F240="","",((HLOOKUP(F$1,'Assist Tables'!$B$1:$AY$2,2,0))-((Atempts!F240-1)*10)))))</f>
        <v/>
      </c>
      <c r="G240" s="6" t="str">
        <f>IF($B240="","",(IF(Atempts!G240="","",((HLOOKUP(G$1,'Assist Tables'!$B$1:$AY$2,2,0))-((Atempts!G240-1)*10)))))</f>
        <v/>
      </c>
      <c r="H240" s="6" t="str">
        <f>IF($B240="","",(IF(Atempts!H240="","",((HLOOKUP(H$1,'Assist Tables'!$B$1:$AY$2,2,0))-((Atempts!H240-1)*10)))))</f>
        <v/>
      </c>
      <c r="I240" s="6" t="str">
        <f>IF($B240="","",(IF(Atempts!I240="","",((HLOOKUP(I$1,'Assist Tables'!$B$1:$AY$2,2,0))-((Atempts!I240-1)*10)))))</f>
        <v/>
      </c>
      <c r="J240" s="6" t="str">
        <f>IF($B240="","",(IF(Atempts!J240="","",((HLOOKUP(J$1,'Assist Tables'!$B$1:$AY$2,2,0))-((Atempts!J240-1)*10)))))</f>
        <v/>
      </c>
      <c r="K240" s="6" t="str">
        <f>IF($B240="","",(IF(Atempts!K240="","",((HLOOKUP(K$1,'Assist Tables'!$B$1:$AY$2,2,0))-((Atempts!K240-1)*10)))))</f>
        <v/>
      </c>
      <c r="L240" s="6" t="str">
        <f>IF($B240="","",(IF(Atempts!L240="","",((HLOOKUP(L$1,'Assist Tables'!$B$1:$AY$2,2,0))-((Atempts!L240-1)*10)))))</f>
        <v/>
      </c>
      <c r="M240" s="6" t="str">
        <f>IF($B240="","",(IF(Atempts!M240="","",((HLOOKUP(M$1,'Assist Tables'!$B$1:$AY$2,2,0))-((Atempts!M240-1)*10)))))</f>
        <v/>
      </c>
      <c r="N240" s="6" t="str">
        <f>IF($B240="","",(IF(Atempts!N240="","",((HLOOKUP(N$1,'Assist Tables'!$B$1:$AY$2,2,0))-((Atempts!N240-1)*10)))))</f>
        <v/>
      </c>
      <c r="O240" s="6" t="str">
        <f>IF($B240="","",(IF(Atempts!O240="","",((HLOOKUP(O$1,'Assist Tables'!$B$1:$AY$2,2,0))-((Atempts!O240-1)*10)))))</f>
        <v/>
      </c>
      <c r="P240" s="6" t="str">
        <f>IF($B240="","",(IF(Atempts!P240="","",((HLOOKUP(P$1,'Assist Tables'!$B$1:$AY$2,2,0))-((Atempts!P240-1)*10)))))</f>
        <v/>
      </c>
      <c r="Q240" s="6" t="str">
        <f>IF($B240="","",(IF(Atempts!Q240="","",((HLOOKUP(Q$1,'Assist Tables'!$B$1:$AY$2,2,0))-((Atempts!Q240-1)*10)))))</f>
        <v/>
      </c>
      <c r="R240" s="6" t="str">
        <f>IF($B240="","",(IF(Atempts!R240="","",((HLOOKUP(R$1,'Assist Tables'!$B$1:$AY$2,2,0))-((Atempts!R240-1)*10)))))</f>
        <v/>
      </c>
      <c r="S240" s="6" t="str">
        <f>IF($B240="","",(IF(Atempts!S240="","",((HLOOKUP(S$1,'Assist Tables'!$B$1:$AY$2,2,0))-((Atempts!S240-1)*10)))))</f>
        <v/>
      </c>
      <c r="T240" s="6" t="str">
        <f>IF($B240="","",(IF(Atempts!T240="","",((HLOOKUP(T$1,'Assist Tables'!$B$1:$AY$2,2,0))-((Atempts!T240-1)*10)))))</f>
        <v/>
      </c>
      <c r="U240" s="6" t="str">
        <f>IF($B240="","",(IF(Atempts!U240="","",((HLOOKUP(U$1,'Assist Tables'!$B$1:$AY$2,2,0))-((Atempts!U240-1)*10)))))</f>
        <v/>
      </c>
      <c r="V240" s="6" t="str">
        <f>IF($B240="","",(IF(Atempts!V240="","",((HLOOKUP(V$1,'Assist Tables'!$B$1:$AY$2,2,0))-((Atempts!V240-1)*10)))))</f>
        <v/>
      </c>
      <c r="W240" s="6" t="str">
        <f>IF($B240="","",(IF(Atempts!W240="","",((HLOOKUP(W$1,'Assist Tables'!$B$1:$AY$2,2,0))-((Atempts!W240-1)*10)))))</f>
        <v/>
      </c>
      <c r="X240" s="6" t="str">
        <f>IF($B240="","",(IF(Atempts!X240="","",((HLOOKUP(X$1,'Assist Tables'!$B$1:$AY$2,2,0))-((Atempts!X240-1)*10)))))</f>
        <v/>
      </c>
      <c r="Y240" s="6" t="str">
        <f>IF($B240="","",(IF(Atempts!Y240="","",((HLOOKUP(Y$1,'Assist Tables'!$B$1:$AY$2,2,0))-((Atempts!Y240-1)*10)))))</f>
        <v/>
      </c>
      <c r="Z240" s="6" t="str">
        <f>IF($B240="","",(IF(Atempts!Z240="","",((HLOOKUP(Z$1,'Assist Tables'!$B$1:$AY$2,2,0))-((Atempts!Z240-1)*10)))))</f>
        <v/>
      </c>
      <c r="AA240" s="6" t="str">
        <f>IF($B240="","",(IF(Atempts!AA240="","",((HLOOKUP(AA$1,'Assist Tables'!$B$1:$AY$2,2,0))-((Atempts!AA240-1)*10)))))</f>
        <v/>
      </c>
      <c r="AB240" s="6" t="str">
        <f>IF($B240="","",(IF(Atempts!AB240="","",((HLOOKUP(AB$1,'Assist Tables'!$B$1:$AY$2,2,0))-((Atempts!AB240-1)*10)))))</f>
        <v/>
      </c>
      <c r="AC240" s="6" t="str">
        <f>IF($B240="","",(IF(Atempts!AC240="","",((HLOOKUP(AC$1,'Assist Tables'!$B$1:$AY$2,2,0))-((Atempts!AC240-1)*10)))))</f>
        <v/>
      </c>
      <c r="AD240" s="6" t="str">
        <f>IF($B240="","",(IF(Atempts!AD240="","",((HLOOKUP(AD$1,'Assist Tables'!$B$1:$AY$2,2,0))-((Atempts!AD240-1)*10)))))</f>
        <v/>
      </c>
      <c r="AE240" s="6" t="str">
        <f>IF($B240="","",(IF(Atempts!AE240="","",((HLOOKUP(AE$1,'Assist Tables'!$B$1:$AY$2,2,0))-((Atempts!AE240-1)*10)))))</f>
        <v/>
      </c>
      <c r="AF240" s="6" t="str">
        <f>IF($B240="","",(IF(Atempts!AF240="","",((HLOOKUP(AF$1,'Assist Tables'!$B$1:$AY$2,2,0))-((Atempts!AF240-1)*10)))))</f>
        <v/>
      </c>
      <c r="AG240" s="6" t="str">
        <f>IF($B240="","",(IF(Atempts!AG240="","",((HLOOKUP(AG$1,'Assist Tables'!$B$1:$AY$2,2,0))-((Atempts!AG240-1)*10)))))</f>
        <v/>
      </c>
      <c r="AH240" s="6" t="str">
        <f>IF($B240="","",(IF(Atempts!AH240="","",((HLOOKUP(AH$1,'Assist Tables'!$B$1:$AY$2,2,0))-((Atempts!AH240-1)*10)))))</f>
        <v/>
      </c>
      <c r="AI240" s="6" t="str">
        <f>IF($B240="","",(IF(Atempts!AI240="","",((HLOOKUP(AI$1,'Assist Tables'!$B$1:$AY$2,2,0))-((Atempts!AI240-1)*10)))))</f>
        <v/>
      </c>
      <c r="AJ240" s="6" t="str">
        <f>IF($B240="","",(IF(Atempts!AJ240="","",((HLOOKUP(AJ$1,'Assist Tables'!$B$1:$AY$2,2,0))-((Atempts!AJ240-1)*10)))))</f>
        <v/>
      </c>
      <c r="AK240" s="6" t="str">
        <f>IF($B240="","",(IF(Atempts!AK240="","",((HLOOKUP(AK$1,'Assist Tables'!$B$1:$AY$2,2,0))-((Atempts!AK240-1)*10)))))</f>
        <v/>
      </c>
      <c r="AL240" s="6" t="str">
        <f>IF($B240="","",(IF(Atempts!AL240="","",((HLOOKUP(AL$1,'Assist Tables'!$B$1:$AY$2,2,0))-((Atempts!AL240-1)*10)))))</f>
        <v/>
      </c>
      <c r="AM240" s="6" t="str">
        <f>IF($B240="","",(IF(Atempts!AM240="","",((HLOOKUP(AM$1,'Assist Tables'!$B$1:$AY$2,2,0))-((Atempts!AM240-1)*10)))))</f>
        <v/>
      </c>
      <c r="AN240" s="6" t="str">
        <f>IF($B240="","",(IF(Atempts!AN240="","",((HLOOKUP(AN$1,'Assist Tables'!$B$1:$AY$2,2,0))-((Atempts!AN240-1)*10)))))</f>
        <v/>
      </c>
      <c r="AO240" s="6" t="str">
        <f>IF($B240="","",(IF(Atempts!AO240="","",((HLOOKUP(AO$1,'Assist Tables'!$B$1:$AY$2,2,0))-((Atempts!AO240-1)*10)))))</f>
        <v/>
      </c>
      <c r="AP240" s="6" t="str">
        <f>IF($B240="","",(IF(Atempts!AP240="","",((HLOOKUP(AP$1,'Assist Tables'!$B$1:$AY$2,2,0))-((Atempts!AP240-1)*10)))))</f>
        <v/>
      </c>
      <c r="AQ240" s="6" t="str">
        <f>IF($B240="","",(IF(Atempts!AQ240="","",((HLOOKUP(AQ$1,'Assist Tables'!$B$1:$AY$2,2,0))-((Atempts!AQ240-1)*10)))))</f>
        <v/>
      </c>
      <c r="AR240" s="6" t="str">
        <f>IF($B240="","",(IF(Atempts!AR240="","",((HLOOKUP(AR$1,'Assist Tables'!$B$1:$AY$2,2,0))-((Atempts!AR240-1)*10)))))</f>
        <v/>
      </c>
      <c r="AS240" s="6" t="str">
        <f>IF($B240="","",(IF(Atempts!AS240="","",((HLOOKUP(AS$1,'Assist Tables'!$B$1:$AY$2,2,0))-((Atempts!AS240-1)*10)))))</f>
        <v/>
      </c>
      <c r="AT240" s="6" t="str">
        <f>IF($B240="","",(IF(Atempts!AT240="","",((HLOOKUP(AT$1,'Assist Tables'!$B$1:$AY$2,2,0))-((Atempts!AT240-1)*10)))))</f>
        <v/>
      </c>
      <c r="AU240" s="6" t="str">
        <f>IF($B240="","",(IF(Atempts!AU240="","",((HLOOKUP(AU$1,'Assist Tables'!$B$1:$AY$2,2,0))-((Atempts!AU240-1)*10)))))</f>
        <v/>
      </c>
      <c r="AV240" s="6" t="str">
        <f>IF($B240="","",(IF(Atempts!AV240="","",((HLOOKUP(AV$1,'Assist Tables'!$B$1:$AY$2,2,0))-((Atempts!AV240-1)*10)))))</f>
        <v/>
      </c>
      <c r="AW240" s="6" t="str">
        <f>IF($B240="","",(IF(Atempts!AW240="","",((HLOOKUP(AW$1,'Assist Tables'!$B$1:$AY$2,2,0))-((Atempts!AW240-1)*10)))))</f>
        <v/>
      </c>
      <c r="AX240" s="6" t="str">
        <f>IF($B240="","",(IF(Atempts!AX240="","",((HLOOKUP(AX$1,'Assist Tables'!$B$1:$AY$2,2,0))-((Atempts!AX240-1)*10)))))</f>
        <v/>
      </c>
      <c r="AY240" s="6" t="str">
        <f>IF($B240="","",(IF(Atempts!AY240="","",((HLOOKUP(AY$1,'Assist Tables'!$B$1:$AY$2,2,0))-((Atempts!AY240-1)*10)))))</f>
        <v/>
      </c>
      <c r="AZ240" s="6" t="str">
        <f>IF($B240="","",(IF(Atempts!AZ240="","",((HLOOKUP(AZ$1,'Assist Tables'!$B$1:$AY$2,2,0))-((Atempts!AZ240-1)*10)))))</f>
        <v/>
      </c>
      <c r="BA240" s="2"/>
    </row>
    <row r="241" spans="1:53" ht="14.25" customHeight="1" x14ac:dyDescent="0.25">
      <c r="A241" s="19" t="str">
        <f>IF(Competitors!A241="","",Competitors!A241)</f>
        <v/>
      </c>
      <c r="B241" s="25" t="str">
        <f>IF(Competitors!B241=0,"",Competitors!B241)</f>
        <v/>
      </c>
      <c r="C241" s="6" t="str">
        <f>IF($B241="","",(IF(Atempts!C241="","",((HLOOKUP(C$1,'Assist Tables'!$B$1:$AY$2,2,0))-((Atempts!C241-1)*10)))))</f>
        <v/>
      </c>
      <c r="D241" s="6" t="str">
        <f>IF($B241="","",(IF(Atempts!D241="","",((HLOOKUP(D$1,'Assist Tables'!$B$1:$AY$2,2,0))-((Atempts!D241-1)*10)))))</f>
        <v/>
      </c>
      <c r="E241" s="6" t="str">
        <f>IF($B241="","",(IF(Atempts!E241="","",((HLOOKUP(E$1,'Assist Tables'!$B$1:$AY$2,2,0))-((Atempts!E241-1)*10)))))</f>
        <v/>
      </c>
      <c r="F241" s="6" t="str">
        <f>IF($B241="","",(IF(Atempts!F241="","",((HLOOKUP(F$1,'Assist Tables'!$B$1:$AY$2,2,0))-((Atempts!F241-1)*10)))))</f>
        <v/>
      </c>
      <c r="G241" s="6" t="str">
        <f>IF($B241="","",(IF(Atempts!G241="","",((HLOOKUP(G$1,'Assist Tables'!$B$1:$AY$2,2,0))-((Atempts!G241-1)*10)))))</f>
        <v/>
      </c>
      <c r="H241" s="6" t="str">
        <f>IF($B241="","",(IF(Atempts!H241="","",((HLOOKUP(H$1,'Assist Tables'!$B$1:$AY$2,2,0))-((Atempts!H241-1)*10)))))</f>
        <v/>
      </c>
      <c r="I241" s="6" t="str">
        <f>IF($B241="","",(IF(Atempts!I241="","",((HLOOKUP(I$1,'Assist Tables'!$B$1:$AY$2,2,0))-((Atempts!I241-1)*10)))))</f>
        <v/>
      </c>
      <c r="J241" s="6" t="str">
        <f>IF($B241="","",(IF(Atempts!J241="","",((HLOOKUP(J$1,'Assist Tables'!$B$1:$AY$2,2,0))-((Atempts!J241-1)*10)))))</f>
        <v/>
      </c>
      <c r="K241" s="6" t="str">
        <f>IF($B241="","",(IF(Atempts!K241="","",((HLOOKUP(K$1,'Assist Tables'!$B$1:$AY$2,2,0))-((Atempts!K241-1)*10)))))</f>
        <v/>
      </c>
      <c r="L241" s="6" t="str">
        <f>IF($B241="","",(IF(Atempts!L241="","",((HLOOKUP(L$1,'Assist Tables'!$B$1:$AY$2,2,0))-((Atempts!L241-1)*10)))))</f>
        <v/>
      </c>
      <c r="M241" s="6" t="str">
        <f>IF($B241="","",(IF(Atempts!M241="","",((HLOOKUP(M$1,'Assist Tables'!$B$1:$AY$2,2,0))-((Atempts!M241-1)*10)))))</f>
        <v/>
      </c>
      <c r="N241" s="6" t="str">
        <f>IF($B241="","",(IF(Atempts!N241="","",((HLOOKUP(N$1,'Assist Tables'!$B$1:$AY$2,2,0))-((Atempts!N241-1)*10)))))</f>
        <v/>
      </c>
      <c r="O241" s="6" t="str">
        <f>IF($B241="","",(IF(Atempts!O241="","",((HLOOKUP(O$1,'Assist Tables'!$B$1:$AY$2,2,0))-((Atempts!O241-1)*10)))))</f>
        <v/>
      </c>
      <c r="P241" s="6" t="str">
        <f>IF($B241="","",(IF(Atempts!P241="","",((HLOOKUP(P$1,'Assist Tables'!$B$1:$AY$2,2,0))-((Atempts!P241-1)*10)))))</f>
        <v/>
      </c>
      <c r="Q241" s="6" t="str">
        <f>IF($B241="","",(IF(Atempts!Q241="","",((HLOOKUP(Q$1,'Assist Tables'!$B$1:$AY$2,2,0))-((Atempts!Q241-1)*10)))))</f>
        <v/>
      </c>
      <c r="R241" s="6" t="str">
        <f>IF($B241="","",(IF(Atempts!R241="","",((HLOOKUP(R$1,'Assist Tables'!$B$1:$AY$2,2,0))-((Atempts!R241-1)*10)))))</f>
        <v/>
      </c>
      <c r="S241" s="6" t="str">
        <f>IF($B241="","",(IF(Atempts!S241="","",((HLOOKUP(S$1,'Assist Tables'!$B$1:$AY$2,2,0))-((Atempts!S241-1)*10)))))</f>
        <v/>
      </c>
      <c r="T241" s="6" t="str">
        <f>IF($B241="","",(IF(Atempts!T241="","",((HLOOKUP(T$1,'Assist Tables'!$B$1:$AY$2,2,0))-((Atempts!T241-1)*10)))))</f>
        <v/>
      </c>
      <c r="U241" s="6" t="str">
        <f>IF($B241="","",(IF(Atempts!U241="","",((HLOOKUP(U$1,'Assist Tables'!$B$1:$AY$2,2,0))-((Atempts!U241-1)*10)))))</f>
        <v/>
      </c>
      <c r="V241" s="6" t="str">
        <f>IF($B241="","",(IF(Atempts!V241="","",((HLOOKUP(V$1,'Assist Tables'!$B$1:$AY$2,2,0))-((Atempts!V241-1)*10)))))</f>
        <v/>
      </c>
      <c r="W241" s="6" t="str">
        <f>IF($B241="","",(IF(Atempts!W241="","",((HLOOKUP(W$1,'Assist Tables'!$B$1:$AY$2,2,0))-((Atempts!W241-1)*10)))))</f>
        <v/>
      </c>
      <c r="X241" s="6" t="str">
        <f>IF($B241="","",(IF(Atempts!X241="","",((HLOOKUP(X$1,'Assist Tables'!$B$1:$AY$2,2,0))-((Atempts!X241-1)*10)))))</f>
        <v/>
      </c>
      <c r="Y241" s="6" t="str">
        <f>IF($B241="","",(IF(Atempts!Y241="","",((HLOOKUP(Y$1,'Assist Tables'!$B$1:$AY$2,2,0))-((Atempts!Y241-1)*10)))))</f>
        <v/>
      </c>
      <c r="Z241" s="6" t="str">
        <f>IF($B241="","",(IF(Atempts!Z241="","",((HLOOKUP(Z$1,'Assist Tables'!$B$1:$AY$2,2,0))-((Atempts!Z241-1)*10)))))</f>
        <v/>
      </c>
      <c r="AA241" s="6" t="str">
        <f>IF($B241="","",(IF(Atempts!AA241="","",((HLOOKUP(AA$1,'Assist Tables'!$B$1:$AY$2,2,0))-((Atempts!AA241-1)*10)))))</f>
        <v/>
      </c>
      <c r="AB241" s="6" t="str">
        <f>IF($B241="","",(IF(Atempts!AB241="","",((HLOOKUP(AB$1,'Assist Tables'!$B$1:$AY$2,2,0))-((Atempts!AB241-1)*10)))))</f>
        <v/>
      </c>
      <c r="AC241" s="6" t="str">
        <f>IF($B241="","",(IF(Atempts!AC241="","",((HLOOKUP(AC$1,'Assist Tables'!$B$1:$AY$2,2,0))-((Atempts!AC241-1)*10)))))</f>
        <v/>
      </c>
      <c r="AD241" s="6" t="str">
        <f>IF($B241="","",(IF(Atempts!AD241="","",((HLOOKUP(AD$1,'Assist Tables'!$B$1:$AY$2,2,0))-((Atempts!AD241-1)*10)))))</f>
        <v/>
      </c>
      <c r="AE241" s="6" t="str">
        <f>IF($B241="","",(IF(Atempts!AE241="","",((HLOOKUP(AE$1,'Assist Tables'!$B$1:$AY$2,2,0))-((Atempts!AE241-1)*10)))))</f>
        <v/>
      </c>
      <c r="AF241" s="6" t="str">
        <f>IF($B241="","",(IF(Atempts!AF241="","",((HLOOKUP(AF$1,'Assist Tables'!$B$1:$AY$2,2,0))-((Atempts!AF241-1)*10)))))</f>
        <v/>
      </c>
      <c r="AG241" s="6" t="str">
        <f>IF($B241="","",(IF(Atempts!AG241="","",((HLOOKUP(AG$1,'Assist Tables'!$B$1:$AY$2,2,0))-((Atempts!AG241-1)*10)))))</f>
        <v/>
      </c>
      <c r="AH241" s="6" t="str">
        <f>IF($B241="","",(IF(Atempts!AH241="","",((HLOOKUP(AH$1,'Assist Tables'!$B$1:$AY$2,2,0))-((Atempts!AH241-1)*10)))))</f>
        <v/>
      </c>
      <c r="AI241" s="6" t="str">
        <f>IF($B241="","",(IF(Atempts!AI241="","",((HLOOKUP(AI$1,'Assist Tables'!$B$1:$AY$2,2,0))-((Atempts!AI241-1)*10)))))</f>
        <v/>
      </c>
      <c r="AJ241" s="6" t="str">
        <f>IF($B241="","",(IF(Atempts!AJ241="","",((HLOOKUP(AJ$1,'Assist Tables'!$B$1:$AY$2,2,0))-((Atempts!AJ241-1)*10)))))</f>
        <v/>
      </c>
      <c r="AK241" s="6" t="str">
        <f>IF($B241="","",(IF(Atempts!AK241="","",((HLOOKUP(AK$1,'Assist Tables'!$B$1:$AY$2,2,0))-((Atempts!AK241-1)*10)))))</f>
        <v/>
      </c>
      <c r="AL241" s="6" t="str">
        <f>IF($B241="","",(IF(Atempts!AL241="","",((HLOOKUP(AL$1,'Assist Tables'!$B$1:$AY$2,2,0))-((Atempts!AL241-1)*10)))))</f>
        <v/>
      </c>
      <c r="AM241" s="6" t="str">
        <f>IF($B241="","",(IF(Atempts!AM241="","",((HLOOKUP(AM$1,'Assist Tables'!$B$1:$AY$2,2,0))-((Atempts!AM241-1)*10)))))</f>
        <v/>
      </c>
      <c r="AN241" s="6" t="str">
        <f>IF($B241="","",(IF(Atempts!AN241="","",((HLOOKUP(AN$1,'Assist Tables'!$B$1:$AY$2,2,0))-((Atempts!AN241-1)*10)))))</f>
        <v/>
      </c>
      <c r="AO241" s="6" t="str">
        <f>IF($B241="","",(IF(Atempts!AO241="","",((HLOOKUP(AO$1,'Assist Tables'!$B$1:$AY$2,2,0))-((Atempts!AO241-1)*10)))))</f>
        <v/>
      </c>
      <c r="AP241" s="6" t="str">
        <f>IF($B241="","",(IF(Atempts!AP241="","",((HLOOKUP(AP$1,'Assist Tables'!$B$1:$AY$2,2,0))-((Atempts!AP241-1)*10)))))</f>
        <v/>
      </c>
      <c r="AQ241" s="6" t="str">
        <f>IF($B241="","",(IF(Atempts!AQ241="","",((HLOOKUP(AQ$1,'Assist Tables'!$B$1:$AY$2,2,0))-((Atempts!AQ241-1)*10)))))</f>
        <v/>
      </c>
      <c r="AR241" s="6" t="str">
        <f>IF($B241="","",(IF(Atempts!AR241="","",((HLOOKUP(AR$1,'Assist Tables'!$B$1:$AY$2,2,0))-((Atempts!AR241-1)*10)))))</f>
        <v/>
      </c>
      <c r="AS241" s="6" t="str">
        <f>IF($B241="","",(IF(Atempts!AS241="","",((HLOOKUP(AS$1,'Assist Tables'!$B$1:$AY$2,2,0))-((Atempts!AS241-1)*10)))))</f>
        <v/>
      </c>
      <c r="AT241" s="6" t="str">
        <f>IF($B241="","",(IF(Atempts!AT241="","",((HLOOKUP(AT$1,'Assist Tables'!$B$1:$AY$2,2,0))-((Atempts!AT241-1)*10)))))</f>
        <v/>
      </c>
      <c r="AU241" s="6" t="str">
        <f>IF($B241="","",(IF(Atempts!AU241="","",((HLOOKUP(AU$1,'Assist Tables'!$B$1:$AY$2,2,0))-((Atempts!AU241-1)*10)))))</f>
        <v/>
      </c>
      <c r="AV241" s="6" t="str">
        <f>IF($B241="","",(IF(Atempts!AV241="","",((HLOOKUP(AV$1,'Assist Tables'!$B$1:$AY$2,2,0))-((Atempts!AV241-1)*10)))))</f>
        <v/>
      </c>
      <c r="AW241" s="6" t="str">
        <f>IF($B241="","",(IF(Atempts!AW241="","",((HLOOKUP(AW$1,'Assist Tables'!$B$1:$AY$2,2,0))-((Atempts!AW241-1)*10)))))</f>
        <v/>
      </c>
      <c r="AX241" s="6" t="str">
        <f>IF($B241="","",(IF(Atempts!AX241="","",((HLOOKUP(AX$1,'Assist Tables'!$B$1:$AY$2,2,0))-((Atempts!AX241-1)*10)))))</f>
        <v/>
      </c>
      <c r="AY241" s="6" t="str">
        <f>IF($B241="","",(IF(Atempts!AY241="","",((HLOOKUP(AY$1,'Assist Tables'!$B$1:$AY$2,2,0))-((Atempts!AY241-1)*10)))))</f>
        <v/>
      </c>
      <c r="AZ241" s="6" t="str">
        <f>IF($B241="","",(IF(Atempts!AZ241="","",((HLOOKUP(AZ$1,'Assist Tables'!$B$1:$AY$2,2,0))-((Atempts!AZ241-1)*10)))))</f>
        <v/>
      </c>
      <c r="BA241" s="2"/>
    </row>
    <row r="242" spans="1:53" ht="14.25" customHeight="1" x14ac:dyDescent="0.25">
      <c r="A242" s="19" t="str">
        <f>IF(Competitors!A242="","",Competitors!A242)</f>
        <v/>
      </c>
      <c r="B242" s="25" t="str">
        <f>IF(Competitors!B242=0,"",Competitors!B242)</f>
        <v/>
      </c>
      <c r="C242" s="6" t="str">
        <f>IF($B242="","",(IF(Atempts!C242="","",((HLOOKUP(C$1,'Assist Tables'!$B$1:$AY$2,2,0))-((Atempts!C242-1)*10)))))</f>
        <v/>
      </c>
      <c r="D242" s="6" t="str">
        <f>IF($B242="","",(IF(Atempts!D242="","",((HLOOKUP(D$1,'Assist Tables'!$B$1:$AY$2,2,0))-((Atempts!D242-1)*10)))))</f>
        <v/>
      </c>
      <c r="E242" s="6" t="str">
        <f>IF($B242="","",(IF(Atempts!E242="","",((HLOOKUP(E$1,'Assist Tables'!$B$1:$AY$2,2,0))-((Atempts!E242-1)*10)))))</f>
        <v/>
      </c>
      <c r="F242" s="6" t="str">
        <f>IF($B242="","",(IF(Atempts!F242="","",((HLOOKUP(F$1,'Assist Tables'!$B$1:$AY$2,2,0))-((Atempts!F242-1)*10)))))</f>
        <v/>
      </c>
      <c r="G242" s="6" t="str">
        <f>IF($B242="","",(IF(Atempts!G242="","",((HLOOKUP(G$1,'Assist Tables'!$B$1:$AY$2,2,0))-((Atempts!G242-1)*10)))))</f>
        <v/>
      </c>
      <c r="H242" s="6" t="str">
        <f>IF($B242="","",(IF(Atempts!H242="","",((HLOOKUP(H$1,'Assist Tables'!$B$1:$AY$2,2,0))-((Atempts!H242-1)*10)))))</f>
        <v/>
      </c>
      <c r="I242" s="6" t="str">
        <f>IF($B242="","",(IF(Atempts!I242="","",((HLOOKUP(I$1,'Assist Tables'!$B$1:$AY$2,2,0))-((Atempts!I242-1)*10)))))</f>
        <v/>
      </c>
      <c r="J242" s="6" t="str">
        <f>IF($B242="","",(IF(Atempts!J242="","",((HLOOKUP(J$1,'Assist Tables'!$B$1:$AY$2,2,0))-((Atempts!J242-1)*10)))))</f>
        <v/>
      </c>
      <c r="K242" s="6" t="str">
        <f>IF($B242="","",(IF(Atempts!K242="","",((HLOOKUP(K$1,'Assist Tables'!$B$1:$AY$2,2,0))-((Atempts!K242-1)*10)))))</f>
        <v/>
      </c>
      <c r="L242" s="6" t="str">
        <f>IF($B242="","",(IF(Atempts!L242="","",((HLOOKUP(L$1,'Assist Tables'!$B$1:$AY$2,2,0))-((Atempts!L242-1)*10)))))</f>
        <v/>
      </c>
      <c r="M242" s="6" t="str">
        <f>IF($B242="","",(IF(Atempts!M242="","",((HLOOKUP(M$1,'Assist Tables'!$B$1:$AY$2,2,0))-((Atempts!M242-1)*10)))))</f>
        <v/>
      </c>
      <c r="N242" s="6" t="str">
        <f>IF($B242="","",(IF(Atempts!N242="","",((HLOOKUP(N$1,'Assist Tables'!$B$1:$AY$2,2,0))-((Atempts!N242-1)*10)))))</f>
        <v/>
      </c>
      <c r="O242" s="6" t="str">
        <f>IF($B242="","",(IF(Atempts!O242="","",((HLOOKUP(O$1,'Assist Tables'!$B$1:$AY$2,2,0))-((Atempts!O242-1)*10)))))</f>
        <v/>
      </c>
      <c r="P242" s="6" t="str">
        <f>IF($B242="","",(IF(Atempts!P242="","",((HLOOKUP(P$1,'Assist Tables'!$B$1:$AY$2,2,0))-((Atempts!P242-1)*10)))))</f>
        <v/>
      </c>
      <c r="Q242" s="6" t="str">
        <f>IF($B242="","",(IF(Atempts!Q242="","",((HLOOKUP(Q$1,'Assist Tables'!$B$1:$AY$2,2,0))-((Atempts!Q242-1)*10)))))</f>
        <v/>
      </c>
      <c r="R242" s="6" t="str">
        <f>IF($B242="","",(IF(Atempts!R242="","",((HLOOKUP(R$1,'Assist Tables'!$B$1:$AY$2,2,0))-((Atempts!R242-1)*10)))))</f>
        <v/>
      </c>
      <c r="S242" s="6" t="str">
        <f>IF($B242="","",(IF(Atempts!S242="","",((HLOOKUP(S$1,'Assist Tables'!$B$1:$AY$2,2,0))-((Atempts!S242-1)*10)))))</f>
        <v/>
      </c>
      <c r="T242" s="6" t="str">
        <f>IF($B242="","",(IF(Atempts!T242="","",((HLOOKUP(T$1,'Assist Tables'!$B$1:$AY$2,2,0))-((Atempts!T242-1)*10)))))</f>
        <v/>
      </c>
      <c r="U242" s="6" t="str">
        <f>IF($B242="","",(IF(Atempts!U242="","",((HLOOKUP(U$1,'Assist Tables'!$B$1:$AY$2,2,0))-((Atempts!U242-1)*10)))))</f>
        <v/>
      </c>
      <c r="V242" s="6" t="str">
        <f>IF($B242="","",(IF(Atempts!V242="","",((HLOOKUP(V$1,'Assist Tables'!$B$1:$AY$2,2,0))-((Atempts!V242-1)*10)))))</f>
        <v/>
      </c>
      <c r="W242" s="6" t="str">
        <f>IF($B242="","",(IF(Atempts!W242="","",((HLOOKUP(W$1,'Assist Tables'!$B$1:$AY$2,2,0))-((Atempts!W242-1)*10)))))</f>
        <v/>
      </c>
      <c r="X242" s="6" t="str">
        <f>IF($B242="","",(IF(Atempts!X242="","",((HLOOKUP(X$1,'Assist Tables'!$B$1:$AY$2,2,0))-((Atempts!X242-1)*10)))))</f>
        <v/>
      </c>
      <c r="Y242" s="6" t="str">
        <f>IF($B242="","",(IF(Atempts!Y242="","",((HLOOKUP(Y$1,'Assist Tables'!$B$1:$AY$2,2,0))-((Atempts!Y242-1)*10)))))</f>
        <v/>
      </c>
      <c r="Z242" s="6" t="str">
        <f>IF($B242="","",(IF(Atempts!Z242="","",((HLOOKUP(Z$1,'Assist Tables'!$B$1:$AY$2,2,0))-((Atempts!Z242-1)*10)))))</f>
        <v/>
      </c>
      <c r="AA242" s="6" t="str">
        <f>IF($B242="","",(IF(Atempts!AA242="","",((HLOOKUP(AA$1,'Assist Tables'!$B$1:$AY$2,2,0))-((Atempts!AA242-1)*10)))))</f>
        <v/>
      </c>
      <c r="AB242" s="6" t="str">
        <f>IF($B242="","",(IF(Atempts!AB242="","",((HLOOKUP(AB$1,'Assist Tables'!$B$1:$AY$2,2,0))-((Atempts!AB242-1)*10)))))</f>
        <v/>
      </c>
      <c r="AC242" s="6" t="str">
        <f>IF($B242="","",(IF(Atempts!AC242="","",((HLOOKUP(AC$1,'Assist Tables'!$B$1:$AY$2,2,0))-((Atempts!AC242-1)*10)))))</f>
        <v/>
      </c>
      <c r="AD242" s="6" t="str">
        <f>IF($B242="","",(IF(Atempts!AD242="","",((HLOOKUP(AD$1,'Assist Tables'!$B$1:$AY$2,2,0))-((Atempts!AD242-1)*10)))))</f>
        <v/>
      </c>
      <c r="AE242" s="6" t="str">
        <f>IF($B242="","",(IF(Atempts!AE242="","",((HLOOKUP(AE$1,'Assist Tables'!$B$1:$AY$2,2,0))-((Atempts!AE242-1)*10)))))</f>
        <v/>
      </c>
      <c r="AF242" s="6" t="str">
        <f>IF($B242="","",(IF(Atempts!AF242="","",((HLOOKUP(AF$1,'Assist Tables'!$B$1:$AY$2,2,0))-((Atempts!AF242-1)*10)))))</f>
        <v/>
      </c>
      <c r="AG242" s="6" t="str">
        <f>IF($B242="","",(IF(Atempts!AG242="","",((HLOOKUP(AG$1,'Assist Tables'!$B$1:$AY$2,2,0))-((Atempts!AG242-1)*10)))))</f>
        <v/>
      </c>
      <c r="AH242" s="6" t="str">
        <f>IF($B242="","",(IF(Atempts!AH242="","",((HLOOKUP(AH$1,'Assist Tables'!$B$1:$AY$2,2,0))-((Atempts!AH242-1)*10)))))</f>
        <v/>
      </c>
      <c r="AI242" s="6" t="str">
        <f>IF($B242="","",(IF(Atempts!AI242="","",((HLOOKUP(AI$1,'Assist Tables'!$B$1:$AY$2,2,0))-((Atempts!AI242-1)*10)))))</f>
        <v/>
      </c>
      <c r="AJ242" s="6" t="str">
        <f>IF($B242="","",(IF(Atempts!AJ242="","",((HLOOKUP(AJ$1,'Assist Tables'!$B$1:$AY$2,2,0))-((Atempts!AJ242-1)*10)))))</f>
        <v/>
      </c>
      <c r="AK242" s="6" t="str">
        <f>IF($B242="","",(IF(Atempts!AK242="","",((HLOOKUP(AK$1,'Assist Tables'!$B$1:$AY$2,2,0))-((Atempts!AK242-1)*10)))))</f>
        <v/>
      </c>
      <c r="AL242" s="6" t="str">
        <f>IF($B242="","",(IF(Atempts!AL242="","",((HLOOKUP(AL$1,'Assist Tables'!$B$1:$AY$2,2,0))-((Atempts!AL242-1)*10)))))</f>
        <v/>
      </c>
      <c r="AM242" s="6" t="str">
        <f>IF($B242="","",(IF(Atempts!AM242="","",((HLOOKUP(AM$1,'Assist Tables'!$B$1:$AY$2,2,0))-((Atempts!AM242-1)*10)))))</f>
        <v/>
      </c>
      <c r="AN242" s="6" t="str">
        <f>IF($B242="","",(IF(Atempts!AN242="","",((HLOOKUP(AN$1,'Assist Tables'!$B$1:$AY$2,2,0))-((Atempts!AN242-1)*10)))))</f>
        <v/>
      </c>
      <c r="AO242" s="6" t="str">
        <f>IF($B242="","",(IF(Atempts!AO242="","",((HLOOKUP(AO$1,'Assist Tables'!$B$1:$AY$2,2,0))-((Atempts!AO242-1)*10)))))</f>
        <v/>
      </c>
      <c r="AP242" s="6" t="str">
        <f>IF($B242="","",(IF(Atempts!AP242="","",((HLOOKUP(AP$1,'Assist Tables'!$B$1:$AY$2,2,0))-((Atempts!AP242-1)*10)))))</f>
        <v/>
      </c>
      <c r="AQ242" s="6" t="str">
        <f>IF($B242="","",(IF(Atempts!AQ242="","",((HLOOKUP(AQ$1,'Assist Tables'!$B$1:$AY$2,2,0))-((Atempts!AQ242-1)*10)))))</f>
        <v/>
      </c>
      <c r="AR242" s="6" t="str">
        <f>IF($B242="","",(IF(Atempts!AR242="","",((HLOOKUP(AR$1,'Assist Tables'!$B$1:$AY$2,2,0))-((Atempts!AR242-1)*10)))))</f>
        <v/>
      </c>
      <c r="AS242" s="6" t="str">
        <f>IF($B242="","",(IF(Atempts!AS242="","",((HLOOKUP(AS$1,'Assist Tables'!$B$1:$AY$2,2,0))-((Atempts!AS242-1)*10)))))</f>
        <v/>
      </c>
      <c r="AT242" s="6" t="str">
        <f>IF($B242="","",(IF(Atempts!AT242="","",((HLOOKUP(AT$1,'Assist Tables'!$B$1:$AY$2,2,0))-((Atempts!AT242-1)*10)))))</f>
        <v/>
      </c>
      <c r="AU242" s="6" t="str">
        <f>IF($B242="","",(IF(Atempts!AU242="","",((HLOOKUP(AU$1,'Assist Tables'!$B$1:$AY$2,2,0))-((Atempts!AU242-1)*10)))))</f>
        <v/>
      </c>
      <c r="AV242" s="6" t="str">
        <f>IF($B242="","",(IF(Atempts!AV242="","",((HLOOKUP(AV$1,'Assist Tables'!$B$1:$AY$2,2,0))-((Atempts!AV242-1)*10)))))</f>
        <v/>
      </c>
      <c r="AW242" s="6" t="str">
        <f>IF($B242="","",(IF(Atempts!AW242="","",((HLOOKUP(AW$1,'Assist Tables'!$B$1:$AY$2,2,0))-((Atempts!AW242-1)*10)))))</f>
        <v/>
      </c>
      <c r="AX242" s="6" t="str">
        <f>IF($B242="","",(IF(Atempts!AX242="","",((HLOOKUP(AX$1,'Assist Tables'!$B$1:$AY$2,2,0))-((Atempts!AX242-1)*10)))))</f>
        <v/>
      </c>
      <c r="AY242" s="6" t="str">
        <f>IF($B242="","",(IF(Atempts!AY242="","",((HLOOKUP(AY$1,'Assist Tables'!$B$1:$AY$2,2,0))-((Atempts!AY242-1)*10)))))</f>
        <v/>
      </c>
      <c r="AZ242" s="6" t="str">
        <f>IF($B242="","",(IF(Atempts!AZ242="","",((HLOOKUP(AZ$1,'Assist Tables'!$B$1:$AY$2,2,0))-((Atempts!AZ242-1)*10)))))</f>
        <v/>
      </c>
      <c r="BA242" s="2"/>
    </row>
    <row r="243" spans="1:53" ht="14.25" customHeight="1" x14ac:dyDescent="0.25">
      <c r="A243" s="19" t="str">
        <f>IF(Competitors!A243="","",Competitors!A243)</f>
        <v/>
      </c>
      <c r="B243" s="25" t="str">
        <f>IF(Competitors!B243=0,"",Competitors!B243)</f>
        <v/>
      </c>
      <c r="C243" s="6" t="str">
        <f>IF($B243="","",(IF(Atempts!C243="","",((HLOOKUP(C$1,'Assist Tables'!$B$1:$AY$2,2,0))-((Atempts!C243-1)*10)))))</f>
        <v/>
      </c>
      <c r="D243" s="6" t="str">
        <f>IF($B243="","",(IF(Atempts!D243="","",((HLOOKUP(D$1,'Assist Tables'!$B$1:$AY$2,2,0))-((Atempts!D243-1)*10)))))</f>
        <v/>
      </c>
      <c r="E243" s="6" t="str">
        <f>IF($B243="","",(IF(Atempts!E243="","",((HLOOKUP(E$1,'Assist Tables'!$B$1:$AY$2,2,0))-((Atempts!E243-1)*10)))))</f>
        <v/>
      </c>
      <c r="F243" s="6" t="str">
        <f>IF($B243="","",(IF(Atempts!F243="","",((HLOOKUP(F$1,'Assist Tables'!$B$1:$AY$2,2,0))-((Atempts!F243-1)*10)))))</f>
        <v/>
      </c>
      <c r="G243" s="6" t="str">
        <f>IF($B243="","",(IF(Atempts!G243="","",((HLOOKUP(G$1,'Assist Tables'!$B$1:$AY$2,2,0))-((Atempts!G243-1)*10)))))</f>
        <v/>
      </c>
      <c r="H243" s="6" t="str">
        <f>IF($B243="","",(IF(Atempts!H243="","",((HLOOKUP(H$1,'Assist Tables'!$B$1:$AY$2,2,0))-((Atempts!H243-1)*10)))))</f>
        <v/>
      </c>
      <c r="I243" s="6" t="str">
        <f>IF($B243="","",(IF(Atempts!I243="","",((HLOOKUP(I$1,'Assist Tables'!$B$1:$AY$2,2,0))-((Atempts!I243-1)*10)))))</f>
        <v/>
      </c>
      <c r="J243" s="6" t="str">
        <f>IF($B243="","",(IF(Atempts!J243="","",((HLOOKUP(J$1,'Assist Tables'!$B$1:$AY$2,2,0))-((Atempts!J243-1)*10)))))</f>
        <v/>
      </c>
      <c r="K243" s="6" t="str">
        <f>IF($B243="","",(IF(Atempts!K243="","",((HLOOKUP(K$1,'Assist Tables'!$B$1:$AY$2,2,0))-((Atempts!K243-1)*10)))))</f>
        <v/>
      </c>
      <c r="L243" s="6" t="str">
        <f>IF($B243="","",(IF(Atempts!L243="","",((HLOOKUP(L$1,'Assist Tables'!$B$1:$AY$2,2,0))-((Atempts!L243-1)*10)))))</f>
        <v/>
      </c>
      <c r="M243" s="6" t="str">
        <f>IF($B243="","",(IF(Atempts!M243="","",((HLOOKUP(M$1,'Assist Tables'!$B$1:$AY$2,2,0))-((Atempts!M243-1)*10)))))</f>
        <v/>
      </c>
      <c r="N243" s="6" t="str">
        <f>IF($B243="","",(IF(Atempts!N243="","",((HLOOKUP(N$1,'Assist Tables'!$B$1:$AY$2,2,0))-((Atempts!N243-1)*10)))))</f>
        <v/>
      </c>
      <c r="O243" s="6" t="str">
        <f>IF($B243="","",(IF(Atempts!O243="","",((HLOOKUP(O$1,'Assist Tables'!$B$1:$AY$2,2,0))-((Atempts!O243-1)*10)))))</f>
        <v/>
      </c>
      <c r="P243" s="6" t="str">
        <f>IF($B243="","",(IF(Atempts!P243="","",((HLOOKUP(P$1,'Assist Tables'!$B$1:$AY$2,2,0))-((Atempts!P243-1)*10)))))</f>
        <v/>
      </c>
      <c r="Q243" s="6" t="str">
        <f>IF($B243="","",(IF(Atempts!Q243="","",((HLOOKUP(Q$1,'Assist Tables'!$B$1:$AY$2,2,0))-((Atempts!Q243-1)*10)))))</f>
        <v/>
      </c>
      <c r="R243" s="6" t="str">
        <f>IF($B243="","",(IF(Atempts!R243="","",((HLOOKUP(R$1,'Assist Tables'!$B$1:$AY$2,2,0))-((Atempts!R243-1)*10)))))</f>
        <v/>
      </c>
      <c r="S243" s="6" t="str">
        <f>IF($B243="","",(IF(Atempts!S243="","",((HLOOKUP(S$1,'Assist Tables'!$B$1:$AY$2,2,0))-((Atempts!S243-1)*10)))))</f>
        <v/>
      </c>
      <c r="T243" s="6" t="str">
        <f>IF($B243="","",(IF(Atempts!T243="","",((HLOOKUP(T$1,'Assist Tables'!$B$1:$AY$2,2,0))-((Atempts!T243-1)*10)))))</f>
        <v/>
      </c>
      <c r="U243" s="6" t="str">
        <f>IF($B243="","",(IF(Atempts!U243="","",((HLOOKUP(U$1,'Assist Tables'!$B$1:$AY$2,2,0))-((Atempts!U243-1)*10)))))</f>
        <v/>
      </c>
      <c r="V243" s="6" t="str">
        <f>IF($B243="","",(IF(Atempts!V243="","",((HLOOKUP(V$1,'Assist Tables'!$B$1:$AY$2,2,0))-((Atempts!V243-1)*10)))))</f>
        <v/>
      </c>
      <c r="W243" s="6" t="str">
        <f>IF($B243="","",(IF(Atempts!W243="","",((HLOOKUP(W$1,'Assist Tables'!$B$1:$AY$2,2,0))-((Atempts!W243-1)*10)))))</f>
        <v/>
      </c>
      <c r="X243" s="6" t="str">
        <f>IF($B243="","",(IF(Atempts!X243="","",((HLOOKUP(X$1,'Assist Tables'!$B$1:$AY$2,2,0))-((Atempts!X243-1)*10)))))</f>
        <v/>
      </c>
      <c r="Y243" s="6" t="str">
        <f>IF($B243="","",(IF(Atempts!Y243="","",((HLOOKUP(Y$1,'Assist Tables'!$B$1:$AY$2,2,0))-((Atempts!Y243-1)*10)))))</f>
        <v/>
      </c>
      <c r="Z243" s="6" t="str">
        <f>IF($B243="","",(IF(Atempts!Z243="","",((HLOOKUP(Z$1,'Assist Tables'!$B$1:$AY$2,2,0))-((Atempts!Z243-1)*10)))))</f>
        <v/>
      </c>
      <c r="AA243" s="6" t="str">
        <f>IF($B243="","",(IF(Atempts!AA243="","",((HLOOKUP(AA$1,'Assist Tables'!$B$1:$AY$2,2,0))-((Atempts!AA243-1)*10)))))</f>
        <v/>
      </c>
      <c r="AB243" s="6" t="str">
        <f>IF($B243="","",(IF(Atempts!AB243="","",((HLOOKUP(AB$1,'Assist Tables'!$B$1:$AY$2,2,0))-((Atempts!AB243-1)*10)))))</f>
        <v/>
      </c>
      <c r="AC243" s="6" t="str">
        <f>IF($B243="","",(IF(Atempts!AC243="","",((HLOOKUP(AC$1,'Assist Tables'!$B$1:$AY$2,2,0))-((Atempts!AC243-1)*10)))))</f>
        <v/>
      </c>
      <c r="AD243" s="6" t="str">
        <f>IF($B243="","",(IF(Atempts!AD243="","",((HLOOKUP(AD$1,'Assist Tables'!$B$1:$AY$2,2,0))-((Atempts!AD243-1)*10)))))</f>
        <v/>
      </c>
      <c r="AE243" s="6" t="str">
        <f>IF($B243="","",(IF(Atempts!AE243="","",((HLOOKUP(AE$1,'Assist Tables'!$B$1:$AY$2,2,0))-((Atempts!AE243-1)*10)))))</f>
        <v/>
      </c>
      <c r="AF243" s="6" t="str">
        <f>IF($B243="","",(IF(Atempts!AF243="","",((HLOOKUP(AF$1,'Assist Tables'!$B$1:$AY$2,2,0))-((Atempts!AF243-1)*10)))))</f>
        <v/>
      </c>
      <c r="AG243" s="6" t="str">
        <f>IF($B243="","",(IF(Atempts!AG243="","",((HLOOKUP(AG$1,'Assist Tables'!$B$1:$AY$2,2,0))-((Atempts!AG243-1)*10)))))</f>
        <v/>
      </c>
      <c r="AH243" s="6" t="str">
        <f>IF($B243="","",(IF(Atempts!AH243="","",((HLOOKUP(AH$1,'Assist Tables'!$B$1:$AY$2,2,0))-((Atempts!AH243-1)*10)))))</f>
        <v/>
      </c>
      <c r="AI243" s="6" t="str">
        <f>IF($B243="","",(IF(Atempts!AI243="","",((HLOOKUP(AI$1,'Assist Tables'!$B$1:$AY$2,2,0))-((Atempts!AI243-1)*10)))))</f>
        <v/>
      </c>
      <c r="AJ243" s="6" t="str">
        <f>IF($B243="","",(IF(Atempts!AJ243="","",((HLOOKUP(AJ$1,'Assist Tables'!$B$1:$AY$2,2,0))-((Atempts!AJ243-1)*10)))))</f>
        <v/>
      </c>
      <c r="AK243" s="6" t="str">
        <f>IF($B243="","",(IF(Atempts!AK243="","",((HLOOKUP(AK$1,'Assist Tables'!$B$1:$AY$2,2,0))-((Atempts!AK243-1)*10)))))</f>
        <v/>
      </c>
      <c r="AL243" s="6" t="str">
        <f>IF($B243="","",(IF(Atempts!AL243="","",((HLOOKUP(AL$1,'Assist Tables'!$B$1:$AY$2,2,0))-((Atempts!AL243-1)*10)))))</f>
        <v/>
      </c>
      <c r="AM243" s="6" t="str">
        <f>IF($B243="","",(IF(Atempts!AM243="","",((HLOOKUP(AM$1,'Assist Tables'!$B$1:$AY$2,2,0))-((Atempts!AM243-1)*10)))))</f>
        <v/>
      </c>
      <c r="AN243" s="6" t="str">
        <f>IF($B243="","",(IF(Atempts!AN243="","",((HLOOKUP(AN$1,'Assist Tables'!$B$1:$AY$2,2,0))-((Atempts!AN243-1)*10)))))</f>
        <v/>
      </c>
      <c r="AO243" s="6" t="str">
        <f>IF($B243="","",(IF(Atempts!AO243="","",((HLOOKUP(AO$1,'Assist Tables'!$B$1:$AY$2,2,0))-((Atempts!AO243-1)*10)))))</f>
        <v/>
      </c>
      <c r="AP243" s="6" t="str">
        <f>IF($B243="","",(IF(Atempts!AP243="","",((HLOOKUP(AP$1,'Assist Tables'!$B$1:$AY$2,2,0))-((Atempts!AP243-1)*10)))))</f>
        <v/>
      </c>
      <c r="AQ243" s="6" t="str">
        <f>IF($B243="","",(IF(Atempts!AQ243="","",((HLOOKUP(AQ$1,'Assist Tables'!$B$1:$AY$2,2,0))-((Atempts!AQ243-1)*10)))))</f>
        <v/>
      </c>
      <c r="AR243" s="6" t="str">
        <f>IF($B243="","",(IF(Atempts!AR243="","",((HLOOKUP(AR$1,'Assist Tables'!$B$1:$AY$2,2,0))-((Atempts!AR243-1)*10)))))</f>
        <v/>
      </c>
      <c r="AS243" s="6" t="str">
        <f>IF($B243="","",(IF(Atempts!AS243="","",((HLOOKUP(AS$1,'Assist Tables'!$B$1:$AY$2,2,0))-((Atempts!AS243-1)*10)))))</f>
        <v/>
      </c>
      <c r="AT243" s="6" t="str">
        <f>IF($B243="","",(IF(Atempts!AT243="","",((HLOOKUP(AT$1,'Assist Tables'!$B$1:$AY$2,2,0))-((Atempts!AT243-1)*10)))))</f>
        <v/>
      </c>
      <c r="AU243" s="6" t="str">
        <f>IF($B243="","",(IF(Atempts!AU243="","",((HLOOKUP(AU$1,'Assist Tables'!$B$1:$AY$2,2,0))-((Atempts!AU243-1)*10)))))</f>
        <v/>
      </c>
      <c r="AV243" s="6" t="str">
        <f>IF($B243="","",(IF(Atempts!AV243="","",((HLOOKUP(AV$1,'Assist Tables'!$B$1:$AY$2,2,0))-((Atempts!AV243-1)*10)))))</f>
        <v/>
      </c>
      <c r="AW243" s="6" t="str">
        <f>IF($B243="","",(IF(Atempts!AW243="","",((HLOOKUP(AW$1,'Assist Tables'!$B$1:$AY$2,2,0))-((Atempts!AW243-1)*10)))))</f>
        <v/>
      </c>
      <c r="AX243" s="6" t="str">
        <f>IF($B243="","",(IF(Atempts!AX243="","",((HLOOKUP(AX$1,'Assist Tables'!$B$1:$AY$2,2,0))-((Atempts!AX243-1)*10)))))</f>
        <v/>
      </c>
      <c r="AY243" s="6" t="str">
        <f>IF($B243="","",(IF(Atempts!AY243="","",((HLOOKUP(AY$1,'Assist Tables'!$B$1:$AY$2,2,0))-((Atempts!AY243-1)*10)))))</f>
        <v/>
      </c>
      <c r="AZ243" s="6" t="str">
        <f>IF($B243="","",(IF(Atempts!AZ243="","",((HLOOKUP(AZ$1,'Assist Tables'!$B$1:$AY$2,2,0))-((Atempts!AZ243-1)*10)))))</f>
        <v/>
      </c>
      <c r="BA243" s="2"/>
    </row>
    <row r="244" spans="1:53" ht="14.25" customHeight="1" x14ac:dyDescent="0.25">
      <c r="A244" s="19" t="str">
        <f>IF(Competitors!A244="","",Competitors!A244)</f>
        <v/>
      </c>
      <c r="B244" s="25" t="str">
        <f>IF(Competitors!B244=0,"",Competitors!B244)</f>
        <v/>
      </c>
      <c r="C244" s="6" t="str">
        <f>IF($B244="","",(IF(Atempts!C244="","",((HLOOKUP(C$1,'Assist Tables'!$B$1:$AY$2,2,0))-((Atempts!C244-1)*10)))))</f>
        <v/>
      </c>
      <c r="D244" s="6" t="str">
        <f>IF($B244="","",(IF(Atempts!D244="","",((HLOOKUP(D$1,'Assist Tables'!$B$1:$AY$2,2,0))-((Atempts!D244-1)*10)))))</f>
        <v/>
      </c>
      <c r="E244" s="6" t="str">
        <f>IF($B244="","",(IF(Atempts!E244="","",((HLOOKUP(E$1,'Assist Tables'!$B$1:$AY$2,2,0))-((Atempts!E244-1)*10)))))</f>
        <v/>
      </c>
      <c r="F244" s="6" t="str">
        <f>IF($B244="","",(IF(Atempts!F244="","",((HLOOKUP(F$1,'Assist Tables'!$B$1:$AY$2,2,0))-((Atempts!F244-1)*10)))))</f>
        <v/>
      </c>
      <c r="G244" s="6" t="str">
        <f>IF($B244="","",(IF(Atempts!G244="","",((HLOOKUP(G$1,'Assist Tables'!$B$1:$AY$2,2,0))-((Atempts!G244-1)*10)))))</f>
        <v/>
      </c>
      <c r="H244" s="6" t="str">
        <f>IF($B244="","",(IF(Atempts!H244="","",((HLOOKUP(H$1,'Assist Tables'!$B$1:$AY$2,2,0))-((Atempts!H244-1)*10)))))</f>
        <v/>
      </c>
      <c r="I244" s="6" t="str">
        <f>IF($B244="","",(IF(Atempts!I244="","",((HLOOKUP(I$1,'Assist Tables'!$B$1:$AY$2,2,0))-((Atempts!I244-1)*10)))))</f>
        <v/>
      </c>
      <c r="J244" s="6" t="str">
        <f>IF($B244="","",(IF(Atempts!J244="","",((HLOOKUP(J$1,'Assist Tables'!$B$1:$AY$2,2,0))-((Atempts!J244-1)*10)))))</f>
        <v/>
      </c>
      <c r="K244" s="6" t="str">
        <f>IF($B244="","",(IF(Atempts!K244="","",((HLOOKUP(K$1,'Assist Tables'!$B$1:$AY$2,2,0))-((Atempts!K244-1)*10)))))</f>
        <v/>
      </c>
      <c r="L244" s="6" t="str">
        <f>IF($B244="","",(IF(Atempts!L244="","",((HLOOKUP(L$1,'Assist Tables'!$B$1:$AY$2,2,0))-((Atempts!L244-1)*10)))))</f>
        <v/>
      </c>
      <c r="M244" s="6" t="str">
        <f>IF($B244="","",(IF(Atempts!M244="","",((HLOOKUP(M$1,'Assist Tables'!$B$1:$AY$2,2,0))-((Atempts!M244-1)*10)))))</f>
        <v/>
      </c>
      <c r="N244" s="6" t="str">
        <f>IF($B244="","",(IF(Atempts!N244="","",((HLOOKUP(N$1,'Assist Tables'!$B$1:$AY$2,2,0))-((Atempts!N244-1)*10)))))</f>
        <v/>
      </c>
      <c r="O244" s="6" t="str">
        <f>IF($B244="","",(IF(Atempts!O244="","",((HLOOKUP(O$1,'Assist Tables'!$B$1:$AY$2,2,0))-((Atempts!O244-1)*10)))))</f>
        <v/>
      </c>
      <c r="P244" s="6" t="str">
        <f>IF($B244="","",(IF(Atempts!P244="","",((HLOOKUP(P$1,'Assist Tables'!$B$1:$AY$2,2,0))-((Atempts!P244-1)*10)))))</f>
        <v/>
      </c>
      <c r="Q244" s="6" t="str">
        <f>IF($B244="","",(IF(Atempts!Q244="","",((HLOOKUP(Q$1,'Assist Tables'!$B$1:$AY$2,2,0))-((Atempts!Q244-1)*10)))))</f>
        <v/>
      </c>
      <c r="R244" s="6" t="str">
        <f>IF($B244="","",(IF(Atempts!R244="","",((HLOOKUP(R$1,'Assist Tables'!$B$1:$AY$2,2,0))-((Atempts!R244-1)*10)))))</f>
        <v/>
      </c>
      <c r="S244" s="6" t="str">
        <f>IF($B244="","",(IF(Atempts!S244="","",((HLOOKUP(S$1,'Assist Tables'!$B$1:$AY$2,2,0))-((Atempts!S244-1)*10)))))</f>
        <v/>
      </c>
      <c r="T244" s="6" t="str">
        <f>IF($B244="","",(IF(Atempts!T244="","",((HLOOKUP(T$1,'Assist Tables'!$B$1:$AY$2,2,0))-((Atempts!T244-1)*10)))))</f>
        <v/>
      </c>
      <c r="U244" s="6" t="str">
        <f>IF($B244="","",(IF(Atempts!U244="","",((HLOOKUP(U$1,'Assist Tables'!$B$1:$AY$2,2,0))-((Atempts!U244-1)*10)))))</f>
        <v/>
      </c>
      <c r="V244" s="6" t="str">
        <f>IF($B244="","",(IF(Atempts!V244="","",((HLOOKUP(V$1,'Assist Tables'!$B$1:$AY$2,2,0))-((Atempts!V244-1)*10)))))</f>
        <v/>
      </c>
      <c r="W244" s="6" t="str">
        <f>IF($B244="","",(IF(Atempts!W244="","",((HLOOKUP(W$1,'Assist Tables'!$B$1:$AY$2,2,0))-((Atempts!W244-1)*10)))))</f>
        <v/>
      </c>
      <c r="X244" s="6" t="str">
        <f>IF($B244="","",(IF(Atempts!X244="","",((HLOOKUP(X$1,'Assist Tables'!$B$1:$AY$2,2,0))-((Atempts!X244-1)*10)))))</f>
        <v/>
      </c>
      <c r="Y244" s="6" t="str">
        <f>IF($B244="","",(IF(Atempts!Y244="","",((HLOOKUP(Y$1,'Assist Tables'!$B$1:$AY$2,2,0))-((Atempts!Y244-1)*10)))))</f>
        <v/>
      </c>
      <c r="Z244" s="6" t="str">
        <f>IF($B244="","",(IF(Atempts!Z244="","",((HLOOKUP(Z$1,'Assist Tables'!$B$1:$AY$2,2,0))-((Atempts!Z244-1)*10)))))</f>
        <v/>
      </c>
      <c r="AA244" s="6" t="str">
        <f>IF($B244="","",(IF(Atempts!AA244="","",((HLOOKUP(AA$1,'Assist Tables'!$B$1:$AY$2,2,0))-((Atempts!AA244-1)*10)))))</f>
        <v/>
      </c>
      <c r="AB244" s="6" t="str">
        <f>IF($B244="","",(IF(Atempts!AB244="","",((HLOOKUP(AB$1,'Assist Tables'!$B$1:$AY$2,2,0))-((Atempts!AB244-1)*10)))))</f>
        <v/>
      </c>
      <c r="AC244" s="6" t="str">
        <f>IF($B244="","",(IF(Atempts!AC244="","",((HLOOKUP(AC$1,'Assist Tables'!$B$1:$AY$2,2,0))-((Atempts!AC244-1)*10)))))</f>
        <v/>
      </c>
      <c r="AD244" s="6" t="str">
        <f>IF($B244="","",(IF(Atempts!AD244="","",((HLOOKUP(AD$1,'Assist Tables'!$B$1:$AY$2,2,0))-((Atempts!AD244-1)*10)))))</f>
        <v/>
      </c>
      <c r="AE244" s="6" t="str">
        <f>IF($B244="","",(IF(Atempts!AE244="","",((HLOOKUP(AE$1,'Assist Tables'!$B$1:$AY$2,2,0))-((Atempts!AE244-1)*10)))))</f>
        <v/>
      </c>
      <c r="AF244" s="6" t="str">
        <f>IF($B244="","",(IF(Atempts!AF244="","",((HLOOKUP(AF$1,'Assist Tables'!$B$1:$AY$2,2,0))-((Atempts!AF244-1)*10)))))</f>
        <v/>
      </c>
      <c r="AG244" s="6" t="str">
        <f>IF($B244="","",(IF(Atempts!AG244="","",((HLOOKUP(AG$1,'Assist Tables'!$B$1:$AY$2,2,0))-((Atempts!AG244-1)*10)))))</f>
        <v/>
      </c>
      <c r="AH244" s="6" t="str">
        <f>IF($B244="","",(IF(Atempts!AH244="","",((HLOOKUP(AH$1,'Assist Tables'!$B$1:$AY$2,2,0))-((Atempts!AH244-1)*10)))))</f>
        <v/>
      </c>
      <c r="AI244" s="6" t="str">
        <f>IF($B244="","",(IF(Atempts!AI244="","",((HLOOKUP(AI$1,'Assist Tables'!$B$1:$AY$2,2,0))-((Atempts!AI244-1)*10)))))</f>
        <v/>
      </c>
      <c r="AJ244" s="6" t="str">
        <f>IF($B244="","",(IF(Atempts!AJ244="","",((HLOOKUP(AJ$1,'Assist Tables'!$B$1:$AY$2,2,0))-((Atempts!AJ244-1)*10)))))</f>
        <v/>
      </c>
      <c r="AK244" s="6" t="str">
        <f>IF($B244="","",(IF(Atempts!AK244="","",((HLOOKUP(AK$1,'Assist Tables'!$B$1:$AY$2,2,0))-((Atempts!AK244-1)*10)))))</f>
        <v/>
      </c>
      <c r="AL244" s="6" t="str">
        <f>IF($B244="","",(IF(Atempts!AL244="","",((HLOOKUP(AL$1,'Assist Tables'!$B$1:$AY$2,2,0))-((Atempts!AL244-1)*10)))))</f>
        <v/>
      </c>
      <c r="AM244" s="6" t="str">
        <f>IF($B244="","",(IF(Atempts!AM244="","",((HLOOKUP(AM$1,'Assist Tables'!$B$1:$AY$2,2,0))-((Atempts!AM244-1)*10)))))</f>
        <v/>
      </c>
      <c r="AN244" s="6" t="str">
        <f>IF($B244="","",(IF(Atempts!AN244="","",((HLOOKUP(AN$1,'Assist Tables'!$B$1:$AY$2,2,0))-((Atempts!AN244-1)*10)))))</f>
        <v/>
      </c>
      <c r="AO244" s="6" t="str">
        <f>IF($B244="","",(IF(Atempts!AO244="","",((HLOOKUP(AO$1,'Assist Tables'!$B$1:$AY$2,2,0))-((Atempts!AO244-1)*10)))))</f>
        <v/>
      </c>
      <c r="AP244" s="6" t="str">
        <f>IF($B244="","",(IF(Atempts!AP244="","",((HLOOKUP(AP$1,'Assist Tables'!$B$1:$AY$2,2,0))-((Atempts!AP244-1)*10)))))</f>
        <v/>
      </c>
      <c r="AQ244" s="6" t="str">
        <f>IF($B244="","",(IF(Atempts!AQ244="","",((HLOOKUP(AQ$1,'Assist Tables'!$B$1:$AY$2,2,0))-((Atempts!AQ244-1)*10)))))</f>
        <v/>
      </c>
      <c r="AR244" s="6" t="str">
        <f>IF($B244="","",(IF(Atempts!AR244="","",((HLOOKUP(AR$1,'Assist Tables'!$B$1:$AY$2,2,0))-((Atempts!AR244-1)*10)))))</f>
        <v/>
      </c>
      <c r="AS244" s="6" t="str">
        <f>IF($B244="","",(IF(Atempts!AS244="","",((HLOOKUP(AS$1,'Assist Tables'!$B$1:$AY$2,2,0))-((Atempts!AS244-1)*10)))))</f>
        <v/>
      </c>
      <c r="AT244" s="6" t="str">
        <f>IF($B244="","",(IF(Atempts!AT244="","",((HLOOKUP(AT$1,'Assist Tables'!$B$1:$AY$2,2,0))-((Atempts!AT244-1)*10)))))</f>
        <v/>
      </c>
      <c r="AU244" s="6" t="str">
        <f>IF($B244="","",(IF(Atempts!AU244="","",((HLOOKUP(AU$1,'Assist Tables'!$B$1:$AY$2,2,0))-((Atempts!AU244-1)*10)))))</f>
        <v/>
      </c>
      <c r="AV244" s="6" t="str">
        <f>IF($B244="","",(IF(Atempts!AV244="","",((HLOOKUP(AV$1,'Assist Tables'!$B$1:$AY$2,2,0))-((Atempts!AV244-1)*10)))))</f>
        <v/>
      </c>
      <c r="AW244" s="6" t="str">
        <f>IF($B244="","",(IF(Atempts!AW244="","",((HLOOKUP(AW$1,'Assist Tables'!$B$1:$AY$2,2,0))-((Atempts!AW244-1)*10)))))</f>
        <v/>
      </c>
      <c r="AX244" s="6" t="str">
        <f>IF($B244="","",(IF(Atempts!AX244="","",((HLOOKUP(AX$1,'Assist Tables'!$B$1:$AY$2,2,0))-((Atempts!AX244-1)*10)))))</f>
        <v/>
      </c>
      <c r="AY244" s="6" t="str">
        <f>IF($B244="","",(IF(Atempts!AY244="","",((HLOOKUP(AY$1,'Assist Tables'!$B$1:$AY$2,2,0))-((Atempts!AY244-1)*10)))))</f>
        <v/>
      </c>
      <c r="AZ244" s="6" t="str">
        <f>IF($B244="","",(IF(Atempts!AZ244="","",((HLOOKUP(AZ$1,'Assist Tables'!$B$1:$AY$2,2,0))-((Atempts!AZ244-1)*10)))))</f>
        <v/>
      </c>
      <c r="BA244" s="2"/>
    </row>
    <row r="245" spans="1:53" ht="14.25" customHeight="1" x14ac:dyDescent="0.25">
      <c r="A245" s="19" t="str">
        <f>IF(Competitors!A245="","",Competitors!A245)</f>
        <v/>
      </c>
      <c r="B245" s="25" t="str">
        <f>IF(Competitors!B245=0,"",Competitors!B245)</f>
        <v/>
      </c>
      <c r="C245" s="6" t="str">
        <f>IF($B245="","",(IF(Atempts!C245="","",((HLOOKUP(C$1,'Assist Tables'!$B$1:$AY$2,2,0))-((Atempts!C245-1)*10)))))</f>
        <v/>
      </c>
      <c r="D245" s="6" t="str">
        <f>IF($B245="","",(IF(Atempts!D245="","",((HLOOKUP(D$1,'Assist Tables'!$B$1:$AY$2,2,0))-((Atempts!D245-1)*10)))))</f>
        <v/>
      </c>
      <c r="E245" s="6" t="str">
        <f>IF($B245="","",(IF(Atempts!E245="","",((HLOOKUP(E$1,'Assist Tables'!$B$1:$AY$2,2,0))-((Atempts!E245-1)*10)))))</f>
        <v/>
      </c>
      <c r="F245" s="6" t="str">
        <f>IF($B245="","",(IF(Atempts!F245="","",((HLOOKUP(F$1,'Assist Tables'!$B$1:$AY$2,2,0))-((Atempts!F245-1)*10)))))</f>
        <v/>
      </c>
      <c r="G245" s="6" t="str">
        <f>IF($B245="","",(IF(Atempts!G245="","",((HLOOKUP(G$1,'Assist Tables'!$B$1:$AY$2,2,0))-((Atempts!G245-1)*10)))))</f>
        <v/>
      </c>
      <c r="H245" s="6" t="str">
        <f>IF($B245="","",(IF(Atempts!H245="","",((HLOOKUP(H$1,'Assist Tables'!$B$1:$AY$2,2,0))-((Atempts!H245-1)*10)))))</f>
        <v/>
      </c>
      <c r="I245" s="6" t="str">
        <f>IF($B245="","",(IF(Atempts!I245="","",((HLOOKUP(I$1,'Assist Tables'!$B$1:$AY$2,2,0))-((Atempts!I245-1)*10)))))</f>
        <v/>
      </c>
      <c r="J245" s="6" t="str">
        <f>IF($B245="","",(IF(Atempts!J245="","",((HLOOKUP(J$1,'Assist Tables'!$B$1:$AY$2,2,0))-((Atempts!J245-1)*10)))))</f>
        <v/>
      </c>
      <c r="K245" s="6" t="str">
        <f>IF($B245="","",(IF(Atempts!K245="","",((HLOOKUP(K$1,'Assist Tables'!$B$1:$AY$2,2,0))-((Atempts!K245-1)*10)))))</f>
        <v/>
      </c>
      <c r="L245" s="6" t="str">
        <f>IF($B245="","",(IF(Atempts!L245="","",((HLOOKUP(L$1,'Assist Tables'!$B$1:$AY$2,2,0))-((Atempts!L245-1)*10)))))</f>
        <v/>
      </c>
      <c r="M245" s="6" t="str">
        <f>IF($B245="","",(IF(Atempts!M245="","",((HLOOKUP(M$1,'Assist Tables'!$B$1:$AY$2,2,0))-((Atempts!M245-1)*10)))))</f>
        <v/>
      </c>
      <c r="N245" s="6" t="str">
        <f>IF($B245="","",(IF(Atempts!N245="","",((HLOOKUP(N$1,'Assist Tables'!$B$1:$AY$2,2,0))-((Atempts!N245-1)*10)))))</f>
        <v/>
      </c>
      <c r="O245" s="6" t="str">
        <f>IF($B245="","",(IF(Atempts!O245="","",((HLOOKUP(O$1,'Assist Tables'!$B$1:$AY$2,2,0))-((Atempts!O245-1)*10)))))</f>
        <v/>
      </c>
      <c r="P245" s="6" t="str">
        <f>IF($B245="","",(IF(Atempts!P245="","",((HLOOKUP(P$1,'Assist Tables'!$B$1:$AY$2,2,0))-((Atempts!P245-1)*10)))))</f>
        <v/>
      </c>
      <c r="Q245" s="6" t="str">
        <f>IF($B245="","",(IF(Atempts!Q245="","",((HLOOKUP(Q$1,'Assist Tables'!$B$1:$AY$2,2,0))-((Atempts!Q245-1)*10)))))</f>
        <v/>
      </c>
      <c r="R245" s="6" t="str">
        <f>IF($B245="","",(IF(Atempts!R245="","",((HLOOKUP(R$1,'Assist Tables'!$B$1:$AY$2,2,0))-((Atempts!R245-1)*10)))))</f>
        <v/>
      </c>
      <c r="S245" s="6" t="str">
        <f>IF($B245="","",(IF(Atempts!S245="","",((HLOOKUP(S$1,'Assist Tables'!$B$1:$AY$2,2,0))-((Atempts!S245-1)*10)))))</f>
        <v/>
      </c>
      <c r="T245" s="6" t="str">
        <f>IF($B245="","",(IF(Atempts!T245="","",((HLOOKUP(T$1,'Assist Tables'!$B$1:$AY$2,2,0))-((Atempts!T245-1)*10)))))</f>
        <v/>
      </c>
      <c r="U245" s="6" t="str">
        <f>IF($B245="","",(IF(Atempts!U245="","",((HLOOKUP(U$1,'Assist Tables'!$B$1:$AY$2,2,0))-((Atempts!U245-1)*10)))))</f>
        <v/>
      </c>
      <c r="V245" s="6" t="str">
        <f>IF($B245="","",(IF(Atempts!V245="","",((HLOOKUP(V$1,'Assist Tables'!$B$1:$AY$2,2,0))-((Atempts!V245-1)*10)))))</f>
        <v/>
      </c>
      <c r="W245" s="6" t="str">
        <f>IF($B245="","",(IF(Atempts!W245="","",((HLOOKUP(W$1,'Assist Tables'!$B$1:$AY$2,2,0))-((Atempts!W245-1)*10)))))</f>
        <v/>
      </c>
      <c r="X245" s="6" t="str">
        <f>IF($B245="","",(IF(Atempts!X245="","",((HLOOKUP(X$1,'Assist Tables'!$B$1:$AY$2,2,0))-((Atempts!X245-1)*10)))))</f>
        <v/>
      </c>
      <c r="Y245" s="6" t="str">
        <f>IF($B245="","",(IF(Atempts!Y245="","",((HLOOKUP(Y$1,'Assist Tables'!$B$1:$AY$2,2,0))-((Atempts!Y245-1)*10)))))</f>
        <v/>
      </c>
      <c r="Z245" s="6" t="str">
        <f>IF($B245="","",(IF(Atempts!Z245="","",((HLOOKUP(Z$1,'Assist Tables'!$B$1:$AY$2,2,0))-((Atempts!Z245-1)*10)))))</f>
        <v/>
      </c>
      <c r="AA245" s="6" t="str">
        <f>IF($B245="","",(IF(Atempts!AA245="","",((HLOOKUP(AA$1,'Assist Tables'!$B$1:$AY$2,2,0))-((Atempts!AA245-1)*10)))))</f>
        <v/>
      </c>
      <c r="AB245" s="6" t="str">
        <f>IF($B245="","",(IF(Atempts!AB245="","",((HLOOKUP(AB$1,'Assist Tables'!$B$1:$AY$2,2,0))-((Atempts!AB245-1)*10)))))</f>
        <v/>
      </c>
      <c r="AC245" s="6" t="str">
        <f>IF($B245="","",(IF(Atempts!AC245="","",((HLOOKUP(AC$1,'Assist Tables'!$B$1:$AY$2,2,0))-((Atempts!AC245-1)*10)))))</f>
        <v/>
      </c>
      <c r="AD245" s="6" t="str">
        <f>IF($B245="","",(IF(Atempts!AD245="","",((HLOOKUP(AD$1,'Assist Tables'!$B$1:$AY$2,2,0))-((Atempts!AD245-1)*10)))))</f>
        <v/>
      </c>
      <c r="AE245" s="6" t="str">
        <f>IF($B245="","",(IF(Atempts!AE245="","",((HLOOKUP(AE$1,'Assist Tables'!$B$1:$AY$2,2,0))-((Atempts!AE245-1)*10)))))</f>
        <v/>
      </c>
      <c r="AF245" s="6" t="str">
        <f>IF($B245="","",(IF(Atempts!AF245="","",((HLOOKUP(AF$1,'Assist Tables'!$B$1:$AY$2,2,0))-((Atempts!AF245-1)*10)))))</f>
        <v/>
      </c>
      <c r="AG245" s="6" t="str">
        <f>IF($B245="","",(IF(Atempts!AG245="","",((HLOOKUP(AG$1,'Assist Tables'!$B$1:$AY$2,2,0))-((Atempts!AG245-1)*10)))))</f>
        <v/>
      </c>
      <c r="AH245" s="6" t="str">
        <f>IF($B245="","",(IF(Atempts!AH245="","",((HLOOKUP(AH$1,'Assist Tables'!$B$1:$AY$2,2,0))-((Atempts!AH245-1)*10)))))</f>
        <v/>
      </c>
      <c r="AI245" s="6" t="str">
        <f>IF($B245="","",(IF(Atempts!AI245="","",((HLOOKUP(AI$1,'Assist Tables'!$B$1:$AY$2,2,0))-((Atempts!AI245-1)*10)))))</f>
        <v/>
      </c>
      <c r="AJ245" s="6" t="str">
        <f>IF($B245="","",(IF(Atempts!AJ245="","",((HLOOKUP(AJ$1,'Assist Tables'!$B$1:$AY$2,2,0))-((Atempts!AJ245-1)*10)))))</f>
        <v/>
      </c>
      <c r="AK245" s="6" t="str">
        <f>IF($B245="","",(IF(Atempts!AK245="","",((HLOOKUP(AK$1,'Assist Tables'!$B$1:$AY$2,2,0))-((Atempts!AK245-1)*10)))))</f>
        <v/>
      </c>
      <c r="AL245" s="6" t="str">
        <f>IF($B245="","",(IF(Atempts!AL245="","",((HLOOKUP(AL$1,'Assist Tables'!$B$1:$AY$2,2,0))-((Atempts!AL245-1)*10)))))</f>
        <v/>
      </c>
      <c r="AM245" s="6" t="str">
        <f>IF($B245="","",(IF(Atempts!AM245="","",((HLOOKUP(AM$1,'Assist Tables'!$B$1:$AY$2,2,0))-((Atempts!AM245-1)*10)))))</f>
        <v/>
      </c>
      <c r="AN245" s="6" t="str">
        <f>IF($B245="","",(IF(Atempts!AN245="","",((HLOOKUP(AN$1,'Assist Tables'!$B$1:$AY$2,2,0))-((Atempts!AN245-1)*10)))))</f>
        <v/>
      </c>
      <c r="AO245" s="6" t="str">
        <f>IF($B245="","",(IF(Atempts!AO245="","",((HLOOKUP(AO$1,'Assist Tables'!$B$1:$AY$2,2,0))-((Atempts!AO245-1)*10)))))</f>
        <v/>
      </c>
      <c r="AP245" s="6" t="str">
        <f>IF($B245="","",(IF(Atempts!AP245="","",((HLOOKUP(AP$1,'Assist Tables'!$B$1:$AY$2,2,0))-((Atempts!AP245-1)*10)))))</f>
        <v/>
      </c>
      <c r="AQ245" s="6" t="str">
        <f>IF($B245="","",(IF(Atempts!AQ245="","",((HLOOKUP(AQ$1,'Assist Tables'!$B$1:$AY$2,2,0))-((Atempts!AQ245-1)*10)))))</f>
        <v/>
      </c>
      <c r="AR245" s="6" t="str">
        <f>IF($B245="","",(IF(Atempts!AR245="","",((HLOOKUP(AR$1,'Assist Tables'!$B$1:$AY$2,2,0))-((Atempts!AR245-1)*10)))))</f>
        <v/>
      </c>
      <c r="AS245" s="6" t="str">
        <f>IF($B245="","",(IF(Atempts!AS245="","",((HLOOKUP(AS$1,'Assist Tables'!$B$1:$AY$2,2,0))-((Atempts!AS245-1)*10)))))</f>
        <v/>
      </c>
      <c r="AT245" s="6" t="str">
        <f>IF($B245="","",(IF(Atempts!AT245="","",((HLOOKUP(AT$1,'Assist Tables'!$B$1:$AY$2,2,0))-((Atempts!AT245-1)*10)))))</f>
        <v/>
      </c>
      <c r="AU245" s="6" t="str">
        <f>IF($B245="","",(IF(Atempts!AU245="","",((HLOOKUP(AU$1,'Assist Tables'!$B$1:$AY$2,2,0))-((Atempts!AU245-1)*10)))))</f>
        <v/>
      </c>
      <c r="AV245" s="6" t="str">
        <f>IF($B245="","",(IF(Atempts!AV245="","",((HLOOKUP(AV$1,'Assist Tables'!$B$1:$AY$2,2,0))-((Atempts!AV245-1)*10)))))</f>
        <v/>
      </c>
      <c r="AW245" s="6" t="str">
        <f>IF($B245="","",(IF(Atempts!AW245="","",((HLOOKUP(AW$1,'Assist Tables'!$B$1:$AY$2,2,0))-((Atempts!AW245-1)*10)))))</f>
        <v/>
      </c>
      <c r="AX245" s="6" t="str">
        <f>IF($B245="","",(IF(Atempts!AX245="","",((HLOOKUP(AX$1,'Assist Tables'!$B$1:$AY$2,2,0))-((Atempts!AX245-1)*10)))))</f>
        <v/>
      </c>
      <c r="AY245" s="6" t="str">
        <f>IF($B245="","",(IF(Atempts!AY245="","",((HLOOKUP(AY$1,'Assist Tables'!$B$1:$AY$2,2,0))-((Atempts!AY245-1)*10)))))</f>
        <v/>
      </c>
      <c r="AZ245" s="6" t="str">
        <f>IF($B245="","",(IF(Atempts!AZ245="","",((HLOOKUP(AZ$1,'Assist Tables'!$B$1:$AY$2,2,0))-((Atempts!AZ245-1)*10)))))</f>
        <v/>
      </c>
      <c r="BA245" s="2"/>
    </row>
    <row r="246" spans="1:53" ht="14.25" customHeight="1" x14ac:dyDescent="0.25">
      <c r="A246" s="19" t="str">
        <f>IF(Competitors!A246="","",Competitors!A246)</f>
        <v/>
      </c>
      <c r="B246" s="25" t="str">
        <f>IF(Competitors!B246=0,"",Competitors!B246)</f>
        <v/>
      </c>
      <c r="C246" s="6" t="str">
        <f>IF($B246="","",(IF(Atempts!C246="","",((HLOOKUP(C$1,'Assist Tables'!$B$1:$AY$2,2,0))-((Atempts!C246-1)*10)))))</f>
        <v/>
      </c>
      <c r="D246" s="6" t="str">
        <f>IF($B246="","",(IF(Atempts!D246="","",((HLOOKUP(D$1,'Assist Tables'!$B$1:$AY$2,2,0))-((Atempts!D246-1)*10)))))</f>
        <v/>
      </c>
      <c r="E246" s="6" t="str">
        <f>IF($B246="","",(IF(Atempts!E246="","",((HLOOKUP(E$1,'Assist Tables'!$B$1:$AY$2,2,0))-((Atempts!E246-1)*10)))))</f>
        <v/>
      </c>
      <c r="F246" s="6" t="str">
        <f>IF($B246="","",(IF(Atempts!F246="","",((HLOOKUP(F$1,'Assist Tables'!$B$1:$AY$2,2,0))-((Atempts!F246-1)*10)))))</f>
        <v/>
      </c>
      <c r="G246" s="6" t="str">
        <f>IF($B246="","",(IF(Atempts!G246="","",((HLOOKUP(G$1,'Assist Tables'!$B$1:$AY$2,2,0))-((Atempts!G246-1)*10)))))</f>
        <v/>
      </c>
      <c r="H246" s="6" t="str">
        <f>IF($B246="","",(IF(Atempts!H246="","",((HLOOKUP(H$1,'Assist Tables'!$B$1:$AY$2,2,0))-((Atempts!H246-1)*10)))))</f>
        <v/>
      </c>
      <c r="I246" s="6" t="str">
        <f>IF($B246="","",(IF(Atempts!I246="","",((HLOOKUP(I$1,'Assist Tables'!$B$1:$AY$2,2,0))-((Atempts!I246-1)*10)))))</f>
        <v/>
      </c>
      <c r="J246" s="6" t="str">
        <f>IF($B246="","",(IF(Atempts!J246="","",((HLOOKUP(J$1,'Assist Tables'!$B$1:$AY$2,2,0))-((Atempts!J246-1)*10)))))</f>
        <v/>
      </c>
      <c r="K246" s="6" t="str">
        <f>IF($B246="","",(IF(Atempts!K246="","",((HLOOKUP(K$1,'Assist Tables'!$B$1:$AY$2,2,0))-((Atempts!K246-1)*10)))))</f>
        <v/>
      </c>
      <c r="L246" s="6" t="str">
        <f>IF($B246="","",(IF(Atempts!L246="","",((HLOOKUP(L$1,'Assist Tables'!$B$1:$AY$2,2,0))-((Atempts!L246-1)*10)))))</f>
        <v/>
      </c>
      <c r="M246" s="6" t="str">
        <f>IF($B246="","",(IF(Atempts!M246="","",((HLOOKUP(M$1,'Assist Tables'!$B$1:$AY$2,2,0))-((Atempts!M246-1)*10)))))</f>
        <v/>
      </c>
      <c r="N246" s="6" t="str">
        <f>IF($B246="","",(IF(Atempts!N246="","",((HLOOKUP(N$1,'Assist Tables'!$B$1:$AY$2,2,0))-((Atempts!N246-1)*10)))))</f>
        <v/>
      </c>
      <c r="O246" s="6" t="str">
        <f>IF($B246="","",(IF(Atempts!O246="","",((HLOOKUP(O$1,'Assist Tables'!$B$1:$AY$2,2,0))-((Atempts!O246-1)*10)))))</f>
        <v/>
      </c>
      <c r="P246" s="6" t="str">
        <f>IF($B246="","",(IF(Atempts!P246="","",((HLOOKUP(P$1,'Assist Tables'!$B$1:$AY$2,2,0))-((Atempts!P246-1)*10)))))</f>
        <v/>
      </c>
      <c r="Q246" s="6" t="str">
        <f>IF($B246="","",(IF(Atempts!Q246="","",((HLOOKUP(Q$1,'Assist Tables'!$B$1:$AY$2,2,0))-((Atempts!Q246-1)*10)))))</f>
        <v/>
      </c>
      <c r="R246" s="6" t="str">
        <f>IF($B246="","",(IF(Atempts!R246="","",((HLOOKUP(R$1,'Assist Tables'!$B$1:$AY$2,2,0))-((Atempts!R246-1)*10)))))</f>
        <v/>
      </c>
      <c r="S246" s="6" t="str">
        <f>IF($B246="","",(IF(Atempts!S246="","",((HLOOKUP(S$1,'Assist Tables'!$B$1:$AY$2,2,0))-((Atempts!S246-1)*10)))))</f>
        <v/>
      </c>
      <c r="T246" s="6" t="str">
        <f>IF($B246="","",(IF(Atempts!T246="","",((HLOOKUP(T$1,'Assist Tables'!$B$1:$AY$2,2,0))-((Atempts!T246-1)*10)))))</f>
        <v/>
      </c>
      <c r="U246" s="6" t="str">
        <f>IF($B246="","",(IF(Atempts!U246="","",((HLOOKUP(U$1,'Assist Tables'!$B$1:$AY$2,2,0))-((Atempts!U246-1)*10)))))</f>
        <v/>
      </c>
      <c r="V246" s="6" t="str">
        <f>IF($B246="","",(IF(Atempts!V246="","",((HLOOKUP(V$1,'Assist Tables'!$B$1:$AY$2,2,0))-((Atempts!V246-1)*10)))))</f>
        <v/>
      </c>
      <c r="W246" s="6" t="str">
        <f>IF($B246="","",(IF(Atempts!W246="","",((HLOOKUP(W$1,'Assist Tables'!$B$1:$AY$2,2,0))-((Atempts!W246-1)*10)))))</f>
        <v/>
      </c>
      <c r="X246" s="6" t="str">
        <f>IF($B246="","",(IF(Atempts!X246="","",((HLOOKUP(X$1,'Assist Tables'!$B$1:$AY$2,2,0))-((Atempts!X246-1)*10)))))</f>
        <v/>
      </c>
      <c r="Y246" s="6" t="str">
        <f>IF($B246="","",(IF(Atempts!Y246="","",((HLOOKUP(Y$1,'Assist Tables'!$B$1:$AY$2,2,0))-((Atempts!Y246-1)*10)))))</f>
        <v/>
      </c>
      <c r="Z246" s="6" t="str">
        <f>IF($B246="","",(IF(Atempts!Z246="","",((HLOOKUP(Z$1,'Assist Tables'!$B$1:$AY$2,2,0))-((Atempts!Z246-1)*10)))))</f>
        <v/>
      </c>
      <c r="AA246" s="6" t="str">
        <f>IF($B246="","",(IF(Atempts!AA246="","",((HLOOKUP(AA$1,'Assist Tables'!$B$1:$AY$2,2,0))-((Atempts!AA246-1)*10)))))</f>
        <v/>
      </c>
      <c r="AB246" s="6" t="str">
        <f>IF($B246="","",(IF(Atempts!AB246="","",((HLOOKUP(AB$1,'Assist Tables'!$B$1:$AY$2,2,0))-((Atempts!AB246-1)*10)))))</f>
        <v/>
      </c>
      <c r="AC246" s="6" t="str">
        <f>IF($B246="","",(IF(Atempts!AC246="","",((HLOOKUP(AC$1,'Assist Tables'!$B$1:$AY$2,2,0))-((Atempts!AC246-1)*10)))))</f>
        <v/>
      </c>
      <c r="AD246" s="6" t="str">
        <f>IF($B246="","",(IF(Atempts!AD246="","",((HLOOKUP(AD$1,'Assist Tables'!$B$1:$AY$2,2,0))-((Atempts!AD246-1)*10)))))</f>
        <v/>
      </c>
      <c r="AE246" s="6" t="str">
        <f>IF($B246="","",(IF(Atempts!AE246="","",((HLOOKUP(AE$1,'Assist Tables'!$B$1:$AY$2,2,0))-((Atempts!AE246-1)*10)))))</f>
        <v/>
      </c>
      <c r="AF246" s="6" t="str">
        <f>IF($B246="","",(IF(Atempts!AF246="","",((HLOOKUP(AF$1,'Assist Tables'!$B$1:$AY$2,2,0))-((Atempts!AF246-1)*10)))))</f>
        <v/>
      </c>
      <c r="AG246" s="6" t="str">
        <f>IF($B246="","",(IF(Atempts!AG246="","",((HLOOKUP(AG$1,'Assist Tables'!$B$1:$AY$2,2,0))-((Atempts!AG246-1)*10)))))</f>
        <v/>
      </c>
      <c r="AH246" s="6" t="str">
        <f>IF($B246="","",(IF(Atempts!AH246="","",((HLOOKUP(AH$1,'Assist Tables'!$B$1:$AY$2,2,0))-((Atempts!AH246-1)*10)))))</f>
        <v/>
      </c>
      <c r="AI246" s="6" t="str">
        <f>IF($B246="","",(IF(Atempts!AI246="","",((HLOOKUP(AI$1,'Assist Tables'!$B$1:$AY$2,2,0))-((Atempts!AI246-1)*10)))))</f>
        <v/>
      </c>
      <c r="AJ246" s="6" t="str">
        <f>IF($B246="","",(IF(Atempts!AJ246="","",((HLOOKUP(AJ$1,'Assist Tables'!$B$1:$AY$2,2,0))-((Atempts!AJ246-1)*10)))))</f>
        <v/>
      </c>
      <c r="AK246" s="6" t="str">
        <f>IF($B246="","",(IF(Atempts!AK246="","",((HLOOKUP(AK$1,'Assist Tables'!$B$1:$AY$2,2,0))-((Atempts!AK246-1)*10)))))</f>
        <v/>
      </c>
      <c r="AL246" s="6" t="str">
        <f>IF($B246="","",(IF(Atempts!AL246="","",((HLOOKUP(AL$1,'Assist Tables'!$B$1:$AY$2,2,0))-((Atempts!AL246-1)*10)))))</f>
        <v/>
      </c>
      <c r="AM246" s="6" t="str">
        <f>IF($B246="","",(IF(Atempts!AM246="","",((HLOOKUP(AM$1,'Assist Tables'!$B$1:$AY$2,2,0))-((Atempts!AM246-1)*10)))))</f>
        <v/>
      </c>
      <c r="AN246" s="6" t="str">
        <f>IF($B246="","",(IF(Atempts!AN246="","",((HLOOKUP(AN$1,'Assist Tables'!$B$1:$AY$2,2,0))-((Atempts!AN246-1)*10)))))</f>
        <v/>
      </c>
      <c r="AO246" s="6" t="str">
        <f>IF($B246="","",(IF(Atempts!AO246="","",((HLOOKUP(AO$1,'Assist Tables'!$B$1:$AY$2,2,0))-((Atempts!AO246-1)*10)))))</f>
        <v/>
      </c>
      <c r="AP246" s="6" t="str">
        <f>IF($B246="","",(IF(Atempts!AP246="","",((HLOOKUP(AP$1,'Assist Tables'!$B$1:$AY$2,2,0))-((Atempts!AP246-1)*10)))))</f>
        <v/>
      </c>
      <c r="AQ246" s="6" t="str">
        <f>IF($B246="","",(IF(Atempts!AQ246="","",((HLOOKUP(AQ$1,'Assist Tables'!$B$1:$AY$2,2,0))-((Atempts!AQ246-1)*10)))))</f>
        <v/>
      </c>
      <c r="AR246" s="6" t="str">
        <f>IF($B246="","",(IF(Atempts!AR246="","",((HLOOKUP(AR$1,'Assist Tables'!$B$1:$AY$2,2,0))-((Atempts!AR246-1)*10)))))</f>
        <v/>
      </c>
      <c r="AS246" s="6" t="str">
        <f>IF($B246="","",(IF(Atempts!AS246="","",((HLOOKUP(AS$1,'Assist Tables'!$B$1:$AY$2,2,0))-((Atempts!AS246-1)*10)))))</f>
        <v/>
      </c>
      <c r="AT246" s="6" t="str">
        <f>IF($B246="","",(IF(Atempts!AT246="","",((HLOOKUP(AT$1,'Assist Tables'!$B$1:$AY$2,2,0))-((Atempts!AT246-1)*10)))))</f>
        <v/>
      </c>
      <c r="AU246" s="6" t="str">
        <f>IF($B246="","",(IF(Atempts!AU246="","",((HLOOKUP(AU$1,'Assist Tables'!$B$1:$AY$2,2,0))-((Atempts!AU246-1)*10)))))</f>
        <v/>
      </c>
      <c r="AV246" s="6" t="str">
        <f>IF($B246="","",(IF(Atempts!AV246="","",((HLOOKUP(AV$1,'Assist Tables'!$B$1:$AY$2,2,0))-((Atempts!AV246-1)*10)))))</f>
        <v/>
      </c>
      <c r="AW246" s="6" t="str">
        <f>IF($B246="","",(IF(Atempts!AW246="","",((HLOOKUP(AW$1,'Assist Tables'!$B$1:$AY$2,2,0))-((Atempts!AW246-1)*10)))))</f>
        <v/>
      </c>
      <c r="AX246" s="6" t="str">
        <f>IF($B246="","",(IF(Atempts!AX246="","",((HLOOKUP(AX$1,'Assist Tables'!$B$1:$AY$2,2,0))-((Atempts!AX246-1)*10)))))</f>
        <v/>
      </c>
      <c r="AY246" s="6" t="str">
        <f>IF($B246="","",(IF(Atempts!AY246="","",((HLOOKUP(AY$1,'Assist Tables'!$B$1:$AY$2,2,0))-((Atempts!AY246-1)*10)))))</f>
        <v/>
      </c>
      <c r="AZ246" s="6" t="str">
        <f>IF($B246="","",(IF(Atempts!AZ246="","",((HLOOKUP(AZ$1,'Assist Tables'!$B$1:$AY$2,2,0))-((Atempts!AZ246-1)*10)))))</f>
        <v/>
      </c>
      <c r="BA246" s="2"/>
    </row>
    <row r="247" spans="1:53" ht="14.25" customHeight="1" x14ac:dyDescent="0.25">
      <c r="A247" s="19" t="str">
        <f>IF(Competitors!A247="","",Competitors!A247)</f>
        <v/>
      </c>
      <c r="B247" s="25" t="str">
        <f>IF(Competitors!B247=0,"",Competitors!B247)</f>
        <v/>
      </c>
      <c r="C247" s="6" t="str">
        <f>IF($B247="","",(IF(Atempts!C247="","",((HLOOKUP(C$1,'Assist Tables'!$B$1:$AY$2,2,0))-((Atempts!C247-1)*10)))))</f>
        <v/>
      </c>
      <c r="D247" s="6" t="str">
        <f>IF($B247="","",(IF(Atempts!D247="","",((HLOOKUP(D$1,'Assist Tables'!$B$1:$AY$2,2,0))-((Atempts!D247-1)*10)))))</f>
        <v/>
      </c>
      <c r="E247" s="6" t="str">
        <f>IF($B247="","",(IF(Atempts!E247="","",((HLOOKUP(E$1,'Assist Tables'!$B$1:$AY$2,2,0))-((Atempts!E247-1)*10)))))</f>
        <v/>
      </c>
      <c r="F247" s="6" t="str">
        <f>IF($B247="","",(IF(Atempts!F247="","",((HLOOKUP(F$1,'Assist Tables'!$B$1:$AY$2,2,0))-((Atempts!F247-1)*10)))))</f>
        <v/>
      </c>
      <c r="G247" s="6" t="str">
        <f>IF($B247="","",(IF(Atempts!G247="","",((HLOOKUP(G$1,'Assist Tables'!$B$1:$AY$2,2,0))-((Atempts!G247-1)*10)))))</f>
        <v/>
      </c>
      <c r="H247" s="6" t="str">
        <f>IF($B247="","",(IF(Atempts!H247="","",((HLOOKUP(H$1,'Assist Tables'!$B$1:$AY$2,2,0))-((Atempts!H247-1)*10)))))</f>
        <v/>
      </c>
      <c r="I247" s="6" t="str">
        <f>IF($B247="","",(IF(Atempts!I247="","",((HLOOKUP(I$1,'Assist Tables'!$B$1:$AY$2,2,0))-((Atempts!I247-1)*10)))))</f>
        <v/>
      </c>
      <c r="J247" s="6" t="str">
        <f>IF($B247="","",(IF(Atempts!J247="","",((HLOOKUP(J$1,'Assist Tables'!$B$1:$AY$2,2,0))-((Atempts!J247-1)*10)))))</f>
        <v/>
      </c>
      <c r="K247" s="6" t="str">
        <f>IF($B247="","",(IF(Atempts!K247="","",((HLOOKUP(K$1,'Assist Tables'!$B$1:$AY$2,2,0))-((Atempts!K247-1)*10)))))</f>
        <v/>
      </c>
      <c r="L247" s="6" t="str">
        <f>IF($B247="","",(IF(Atempts!L247="","",((HLOOKUP(L$1,'Assist Tables'!$B$1:$AY$2,2,0))-((Atempts!L247-1)*10)))))</f>
        <v/>
      </c>
      <c r="M247" s="6" t="str">
        <f>IF($B247="","",(IF(Atempts!M247="","",((HLOOKUP(M$1,'Assist Tables'!$B$1:$AY$2,2,0))-((Atempts!M247-1)*10)))))</f>
        <v/>
      </c>
      <c r="N247" s="6" t="str">
        <f>IF($B247="","",(IF(Atempts!N247="","",((HLOOKUP(N$1,'Assist Tables'!$B$1:$AY$2,2,0))-((Atempts!N247-1)*10)))))</f>
        <v/>
      </c>
      <c r="O247" s="6" t="str">
        <f>IF($B247="","",(IF(Atempts!O247="","",((HLOOKUP(O$1,'Assist Tables'!$B$1:$AY$2,2,0))-((Atempts!O247-1)*10)))))</f>
        <v/>
      </c>
      <c r="P247" s="6" t="str">
        <f>IF($B247="","",(IF(Atempts!P247="","",((HLOOKUP(P$1,'Assist Tables'!$B$1:$AY$2,2,0))-((Atempts!P247-1)*10)))))</f>
        <v/>
      </c>
      <c r="Q247" s="6" t="str">
        <f>IF($B247="","",(IF(Atempts!Q247="","",((HLOOKUP(Q$1,'Assist Tables'!$B$1:$AY$2,2,0))-((Atempts!Q247-1)*10)))))</f>
        <v/>
      </c>
      <c r="R247" s="6" t="str">
        <f>IF($B247="","",(IF(Atempts!R247="","",((HLOOKUP(R$1,'Assist Tables'!$B$1:$AY$2,2,0))-((Atempts!R247-1)*10)))))</f>
        <v/>
      </c>
      <c r="S247" s="6" t="str">
        <f>IF($B247="","",(IF(Atempts!S247="","",((HLOOKUP(S$1,'Assist Tables'!$B$1:$AY$2,2,0))-((Atempts!S247-1)*10)))))</f>
        <v/>
      </c>
      <c r="T247" s="6" t="str">
        <f>IF($B247="","",(IF(Atempts!T247="","",((HLOOKUP(T$1,'Assist Tables'!$B$1:$AY$2,2,0))-((Atempts!T247-1)*10)))))</f>
        <v/>
      </c>
      <c r="U247" s="6" t="str">
        <f>IF($B247="","",(IF(Atempts!U247="","",((HLOOKUP(U$1,'Assist Tables'!$B$1:$AY$2,2,0))-((Atempts!U247-1)*10)))))</f>
        <v/>
      </c>
      <c r="V247" s="6" t="str">
        <f>IF($B247="","",(IF(Atempts!V247="","",((HLOOKUP(V$1,'Assist Tables'!$B$1:$AY$2,2,0))-((Atempts!V247-1)*10)))))</f>
        <v/>
      </c>
      <c r="W247" s="6" t="str">
        <f>IF($B247="","",(IF(Atempts!W247="","",((HLOOKUP(W$1,'Assist Tables'!$B$1:$AY$2,2,0))-((Atempts!W247-1)*10)))))</f>
        <v/>
      </c>
      <c r="X247" s="6" t="str">
        <f>IF($B247="","",(IF(Atempts!X247="","",((HLOOKUP(X$1,'Assist Tables'!$B$1:$AY$2,2,0))-((Atempts!X247-1)*10)))))</f>
        <v/>
      </c>
      <c r="Y247" s="6" t="str">
        <f>IF($B247="","",(IF(Atempts!Y247="","",((HLOOKUP(Y$1,'Assist Tables'!$B$1:$AY$2,2,0))-((Atempts!Y247-1)*10)))))</f>
        <v/>
      </c>
      <c r="Z247" s="6" t="str">
        <f>IF($B247="","",(IF(Atempts!Z247="","",((HLOOKUP(Z$1,'Assist Tables'!$B$1:$AY$2,2,0))-((Atempts!Z247-1)*10)))))</f>
        <v/>
      </c>
      <c r="AA247" s="6" t="str">
        <f>IF($B247="","",(IF(Atempts!AA247="","",((HLOOKUP(AA$1,'Assist Tables'!$B$1:$AY$2,2,0))-((Atempts!AA247-1)*10)))))</f>
        <v/>
      </c>
      <c r="AB247" s="6" t="str">
        <f>IF($B247="","",(IF(Atempts!AB247="","",((HLOOKUP(AB$1,'Assist Tables'!$B$1:$AY$2,2,0))-((Atempts!AB247-1)*10)))))</f>
        <v/>
      </c>
      <c r="AC247" s="6" t="str">
        <f>IF($B247="","",(IF(Atempts!AC247="","",((HLOOKUP(AC$1,'Assist Tables'!$B$1:$AY$2,2,0))-((Atempts!AC247-1)*10)))))</f>
        <v/>
      </c>
      <c r="AD247" s="6" t="str">
        <f>IF($B247="","",(IF(Atempts!AD247="","",((HLOOKUP(AD$1,'Assist Tables'!$B$1:$AY$2,2,0))-((Atempts!AD247-1)*10)))))</f>
        <v/>
      </c>
      <c r="AE247" s="6" t="str">
        <f>IF($B247="","",(IF(Atempts!AE247="","",((HLOOKUP(AE$1,'Assist Tables'!$B$1:$AY$2,2,0))-((Atempts!AE247-1)*10)))))</f>
        <v/>
      </c>
      <c r="AF247" s="6" t="str">
        <f>IF($B247="","",(IF(Atempts!AF247="","",((HLOOKUP(AF$1,'Assist Tables'!$B$1:$AY$2,2,0))-((Atempts!AF247-1)*10)))))</f>
        <v/>
      </c>
      <c r="AG247" s="6" t="str">
        <f>IF($B247="","",(IF(Atempts!AG247="","",((HLOOKUP(AG$1,'Assist Tables'!$B$1:$AY$2,2,0))-((Atempts!AG247-1)*10)))))</f>
        <v/>
      </c>
      <c r="AH247" s="6" t="str">
        <f>IF($B247="","",(IF(Atempts!AH247="","",((HLOOKUP(AH$1,'Assist Tables'!$B$1:$AY$2,2,0))-((Atempts!AH247-1)*10)))))</f>
        <v/>
      </c>
      <c r="AI247" s="6" t="str">
        <f>IF($B247="","",(IF(Atempts!AI247="","",((HLOOKUP(AI$1,'Assist Tables'!$B$1:$AY$2,2,0))-((Atempts!AI247-1)*10)))))</f>
        <v/>
      </c>
      <c r="AJ247" s="6" t="str">
        <f>IF($B247="","",(IF(Atempts!AJ247="","",((HLOOKUP(AJ$1,'Assist Tables'!$B$1:$AY$2,2,0))-((Atempts!AJ247-1)*10)))))</f>
        <v/>
      </c>
      <c r="AK247" s="6" t="str">
        <f>IF($B247="","",(IF(Atempts!AK247="","",((HLOOKUP(AK$1,'Assist Tables'!$B$1:$AY$2,2,0))-((Atempts!AK247-1)*10)))))</f>
        <v/>
      </c>
      <c r="AL247" s="6" t="str">
        <f>IF($B247="","",(IF(Atempts!AL247="","",((HLOOKUP(AL$1,'Assist Tables'!$B$1:$AY$2,2,0))-((Atempts!AL247-1)*10)))))</f>
        <v/>
      </c>
      <c r="AM247" s="6" t="str">
        <f>IF($B247="","",(IF(Atempts!AM247="","",((HLOOKUP(AM$1,'Assist Tables'!$B$1:$AY$2,2,0))-((Atempts!AM247-1)*10)))))</f>
        <v/>
      </c>
      <c r="AN247" s="6" t="str">
        <f>IF($B247="","",(IF(Atempts!AN247="","",((HLOOKUP(AN$1,'Assist Tables'!$B$1:$AY$2,2,0))-((Atempts!AN247-1)*10)))))</f>
        <v/>
      </c>
      <c r="AO247" s="6" t="str">
        <f>IF($B247="","",(IF(Atempts!AO247="","",((HLOOKUP(AO$1,'Assist Tables'!$B$1:$AY$2,2,0))-((Atempts!AO247-1)*10)))))</f>
        <v/>
      </c>
      <c r="AP247" s="6" t="str">
        <f>IF($B247="","",(IF(Atempts!AP247="","",((HLOOKUP(AP$1,'Assist Tables'!$B$1:$AY$2,2,0))-((Atempts!AP247-1)*10)))))</f>
        <v/>
      </c>
      <c r="AQ247" s="6" t="str">
        <f>IF($B247="","",(IF(Atempts!AQ247="","",((HLOOKUP(AQ$1,'Assist Tables'!$B$1:$AY$2,2,0))-((Atempts!AQ247-1)*10)))))</f>
        <v/>
      </c>
      <c r="AR247" s="6" t="str">
        <f>IF($B247="","",(IF(Atempts!AR247="","",((HLOOKUP(AR$1,'Assist Tables'!$B$1:$AY$2,2,0))-((Atempts!AR247-1)*10)))))</f>
        <v/>
      </c>
      <c r="AS247" s="6" t="str">
        <f>IF($B247="","",(IF(Atempts!AS247="","",((HLOOKUP(AS$1,'Assist Tables'!$B$1:$AY$2,2,0))-((Atempts!AS247-1)*10)))))</f>
        <v/>
      </c>
      <c r="AT247" s="6" t="str">
        <f>IF($B247="","",(IF(Atempts!AT247="","",((HLOOKUP(AT$1,'Assist Tables'!$B$1:$AY$2,2,0))-((Atempts!AT247-1)*10)))))</f>
        <v/>
      </c>
      <c r="AU247" s="6" t="str">
        <f>IF($B247="","",(IF(Atempts!AU247="","",((HLOOKUP(AU$1,'Assist Tables'!$B$1:$AY$2,2,0))-((Atempts!AU247-1)*10)))))</f>
        <v/>
      </c>
      <c r="AV247" s="6" t="str">
        <f>IF($B247="","",(IF(Atempts!AV247="","",((HLOOKUP(AV$1,'Assist Tables'!$B$1:$AY$2,2,0))-((Atempts!AV247-1)*10)))))</f>
        <v/>
      </c>
      <c r="AW247" s="6" t="str">
        <f>IF($B247="","",(IF(Atempts!AW247="","",((HLOOKUP(AW$1,'Assist Tables'!$B$1:$AY$2,2,0))-((Atempts!AW247-1)*10)))))</f>
        <v/>
      </c>
      <c r="AX247" s="6" t="str">
        <f>IF($B247="","",(IF(Atempts!AX247="","",((HLOOKUP(AX$1,'Assist Tables'!$B$1:$AY$2,2,0))-((Atempts!AX247-1)*10)))))</f>
        <v/>
      </c>
      <c r="AY247" s="6" t="str">
        <f>IF($B247="","",(IF(Atempts!AY247="","",((HLOOKUP(AY$1,'Assist Tables'!$B$1:$AY$2,2,0))-((Atempts!AY247-1)*10)))))</f>
        <v/>
      </c>
      <c r="AZ247" s="6" t="str">
        <f>IF($B247="","",(IF(Atempts!AZ247="","",((HLOOKUP(AZ$1,'Assist Tables'!$B$1:$AY$2,2,0))-((Atempts!AZ247-1)*10)))))</f>
        <v/>
      </c>
      <c r="BA247" s="2"/>
    </row>
    <row r="248" spans="1:53" ht="14.25" customHeight="1" x14ac:dyDescent="0.25">
      <c r="A248" s="19" t="str">
        <f>IF(Competitors!A248="","",Competitors!A248)</f>
        <v/>
      </c>
      <c r="B248" s="25" t="str">
        <f>IF(Competitors!B248=0,"",Competitors!B248)</f>
        <v/>
      </c>
      <c r="C248" s="6" t="str">
        <f>IF($B248="","",(IF(Atempts!C248="","",((HLOOKUP(C$1,'Assist Tables'!$B$1:$AY$2,2,0))-((Atempts!C248-1)*10)))))</f>
        <v/>
      </c>
      <c r="D248" s="6" t="str">
        <f>IF($B248="","",(IF(Atempts!D248="","",((HLOOKUP(D$1,'Assist Tables'!$B$1:$AY$2,2,0))-((Atempts!D248-1)*10)))))</f>
        <v/>
      </c>
      <c r="E248" s="6" t="str">
        <f>IF($B248="","",(IF(Atempts!E248="","",((HLOOKUP(E$1,'Assist Tables'!$B$1:$AY$2,2,0))-((Atempts!E248-1)*10)))))</f>
        <v/>
      </c>
      <c r="F248" s="6" t="str">
        <f>IF($B248="","",(IF(Atempts!F248="","",((HLOOKUP(F$1,'Assist Tables'!$B$1:$AY$2,2,0))-((Atempts!F248-1)*10)))))</f>
        <v/>
      </c>
      <c r="G248" s="6" t="str">
        <f>IF($B248="","",(IF(Atempts!G248="","",((HLOOKUP(G$1,'Assist Tables'!$B$1:$AY$2,2,0))-((Atempts!G248-1)*10)))))</f>
        <v/>
      </c>
      <c r="H248" s="6" t="str">
        <f>IF($B248="","",(IF(Atempts!H248="","",((HLOOKUP(H$1,'Assist Tables'!$B$1:$AY$2,2,0))-((Atempts!H248-1)*10)))))</f>
        <v/>
      </c>
      <c r="I248" s="6" t="str">
        <f>IF($B248="","",(IF(Atempts!I248="","",((HLOOKUP(I$1,'Assist Tables'!$B$1:$AY$2,2,0))-((Atempts!I248-1)*10)))))</f>
        <v/>
      </c>
      <c r="J248" s="6" t="str">
        <f>IF($B248="","",(IF(Atempts!J248="","",((HLOOKUP(J$1,'Assist Tables'!$B$1:$AY$2,2,0))-((Atempts!J248-1)*10)))))</f>
        <v/>
      </c>
      <c r="K248" s="6" t="str">
        <f>IF($B248="","",(IF(Atempts!K248="","",((HLOOKUP(K$1,'Assist Tables'!$B$1:$AY$2,2,0))-((Atempts!K248-1)*10)))))</f>
        <v/>
      </c>
      <c r="L248" s="6" t="str">
        <f>IF($B248="","",(IF(Atempts!L248="","",((HLOOKUP(L$1,'Assist Tables'!$B$1:$AY$2,2,0))-((Atempts!L248-1)*10)))))</f>
        <v/>
      </c>
      <c r="M248" s="6" t="str">
        <f>IF($B248="","",(IF(Atempts!M248="","",((HLOOKUP(M$1,'Assist Tables'!$B$1:$AY$2,2,0))-((Atempts!M248-1)*10)))))</f>
        <v/>
      </c>
      <c r="N248" s="6" t="str">
        <f>IF($B248="","",(IF(Atempts!N248="","",((HLOOKUP(N$1,'Assist Tables'!$B$1:$AY$2,2,0))-((Atempts!N248-1)*10)))))</f>
        <v/>
      </c>
      <c r="O248" s="6" t="str">
        <f>IF($B248="","",(IF(Atempts!O248="","",((HLOOKUP(O$1,'Assist Tables'!$B$1:$AY$2,2,0))-((Atempts!O248-1)*10)))))</f>
        <v/>
      </c>
      <c r="P248" s="6" t="str">
        <f>IF($B248="","",(IF(Atempts!P248="","",((HLOOKUP(P$1,'Assist Tables'!$B$1:$AY$2,2,0))-((Atempts!P248-1)*10)))))</f>
        <v/>
      </c>
      <c r="Q248" s="6" t="str">
        <f>IF($B248="","",(IF(Atempts!Q248="","",((HLOOKUP(Q$1,'Assist Tables'!$B$1:$AY$2,2,0))-((Atempts!Q248-1)*10)))))</f>
        <v/>
      </c>
      <c r="R248" s="6" t="str">
        <f>IF($B248="","",(IF(Atempts!R248="","",((HLOOKUP(R$1,'Assist Tables'!$B$1:$AY$2,2,0))-((Atempts!R248-1)*10)))))</f>
        <v/>
      </c>
      <c r="S248" s="6" t="str">
        <f>IF($B248="","",(IF(Atempts!S248="","",((HLOOKUP(S$1,'Assist Tables'!$B$1:$AY$2,2,0))-((Atempts!S248-1)*10)))))</f>
        <v/>
      </c>
      <c r="T248" s="6" t="str">
        <f>IF($B248="","",(IF(Atempts!T248="","",((HLOOKUP(T$1,'Assist Tables'!$B$1:$AY$2,2,0))-((Atempts!T248-1)*10)))))</f>
        <v/>
      </c>
      <c r="U248" s="6" t="str">
        <f>IF($B248="","",(IF(Atempts!U248="","",((HLOOKUP(U$1,'Assist Tables'!$B$1:$AY$2,2,0))-((Atempts!U248-1)*10)))))</f>
        <v/>
      </c>
      <c r="V248" s="6" t="str">
        <f>IF($B248="","",(IF(Atempts!V248="","",((HLOOKUP(V$1,'Assist Tables'!$B$1:$AY$2,2,0))-((Atempts!V248-1)*10)))))</f>
        <v/>
      </c>
      <c r="W248" s="6" t="str">
        <f>IF($B248="","",(IF(Atempts!W248="","",((HLOOKUP(W$1,'Assist Tables'!$B$1:$AY$2,2,0))-((Atempts!W248-1)*10)))))</f>
        <v/>
      </c>
      <c r="X248" s="6" t="str">
        <f>IF($B248="","",(IF(Atempts!X248="","",((HLOOKUP(X$1,'Assist Tables'!$B$1:$AY$2,2,0))-((Atempts!X248-1)*10)))))</f>
        <v/>
      </c>
      <c r="Y248" s="6" t="str">
        <f>IF($B248="","",(IF(Atempts!Y248="","",((HLOOKUP(Y$1,'Assist Tables'!$B$1:$AY$2,2,0))-((Atempts!Y248-1)*10)))))</f>
        <v/>
      </c>
      <c r="Z248" s="6" t="str">
        <f>IF($B248="","",(IF(Atempts!Z248="","",((HLOOKUP(Z$1,'Assist Tables'!$B$1:$AY$2,2,0))-((Atempts!Z248-1)*10)))))</f>
        <v/>
      </c>
      <c r="AA248" s="6" t="str">
        <f>IF($B248="","",(IF(Atempts!AA248="","",((HLOOKUP(AA$1,'Assist Tables'!$B$1:$AY$2,2,0))-((Atempts!AA248-1)*10)))))</f>
        <v/>
      </c>
      <c r="AB248" s="6" t="str">
        <f>IF($B248="","",(IF(Atempts!AB248="","",((HLOOKUP(AB$1,'Assist Tables'!$B$1:$AY$2,2,0))-((Atempts!AB248-1)*10)))))</f>
        <v/>
      </c>
      <c r="AC248" s="6" t="str">
        <f>IF($B248="","",(IF(Atempts!AC248="","",((HLOOKUP(AC$1,'Assist Tables'!$B$1:$AY$2,2,0))-((Atempts!AC248-1)*10)))))</f>
        <v/>
      </c>
      <c r="AD248" s="6" t="str">
        <f>IF($B248="","",(IF(Atempts!AD248="","",((HLOOKUP(AD$1,'Assist Tables'!$B$1:$AY$2,2,0))-((Atempts!AD248-1)*10)))))</f>
        <v/>
      </c>
      <c r="AE248" s="6" t="str">
        <f>IF($B248="","",(IF(Atempts!AE248="","",((HLOOKUP(AE$1,'Assist Tables'!$B$1:$AY$2,2,0))-((Atempts!AE248-1)*10)))))</f>
        <v/>
      </c>
      <c r="AF248" s="6" t="str">
        <f>IF($B248="","",(IF(Atempts!AF248="","",((HLOOKUP(AF$1,'Assist Tables'!$B$1:$AY$2,2,0))-((Atempts!AF248-1)*10)))))</f>
        <v/>
      </c>
      <c r="AG248" s="6" t="str">
        <f>IF($B248="","",(IF(Atempts!AG248="","",((HLOOKUP(AG$1,'Assist Tables'!$B$1:$AY$2,2,0))-((Atempts!AG248-1)*10)))))</f>
        <v/>
      </c>
      <c r="AH248" s="6" t="str">
        <f>IF($B248="","",(IF(Atempts!AH248="","",((HLOOKUP(AH$1,'Assist Tables'!$B$1:$AY$2,2,0))-((Atempts!AH248-1)*10)))))</f>
        <v/>
      </c>
      <c r="AI248" s="6" t="str">
        <f>IF($B248="","",(IF(Atempts!AI248="","",((HLOOKUP(AI$1,'Assist Tables'!$B$1:$AY$2,2,0))-((Atempts!AI248-1)*10)))))</f>
        <v/>
      </c>
      <c r="AJ248" s="6" t="str">
        <f>IF($B248="","",(IF(Atempts!AJ248="","",((HLOOKUP(AJ$1,'Assist Tables'!$B$1:$AY$2,2,0))-((Atempts!AJ248-1)*10)))))</f>
        <v/>
      </c>
      <c r="AK248" s="6" t="str">
        <f>IF($B248="","",(IF(Atempts!AK248="","",((HLOOKUP(AK$1,'Assist Tables'!$B$1:$AY$2,2,0))-((Atempts!AK248-1)*10)))))</f>
        <v/>
      </c>
      <c r="AL248" s="6" t="str">
        <f>IF($B248="","",(IF(Atempts!AL248="","",((HLOOKUP(AL$1,'Assist Tables'!$B$1:$AY$2,2,0))-((Atempts!AL248-1)*10)))))</f>
        <v/>
      </c>
      <c r="AM248" s="6" t="str">
        <f>IF($B248="","",(IF(Atempts!AM248="","",((HLOOKUP(AM$1,'Assist Tables'!$B$1:$AY$2,2,0))-((Atempts!AM248-1)*10)))))</f>
        <v/>
      </c>
      <c r="AN248" s="6" t="str">
        <f>IF($B248="","",(IF(Atempts!AN248="","",((HLOOKUP(AN$1,'Assist Tables'!$B$1:$AY$2,2,0))-((Atempts!AN248-1)*10)))))</f>
        <v/>
      </c>
      <c r="AO248" s="6" t="str">
        <f>IF($B248="","",(IF(Atempts!AO248="","",((HLOOKUP(AO$1,'Assist Tables'!$B$1:$AY$2,2,0))-((Atempts!AO248-1)*10)))))</f>
        <v/>
      </c>
      <c r="AP248" s="6" t="str">
        <f>IF($B248="","",(IF(Atempts!AP248="","",((HLOOKUP(AP$1,'Assist Tables'!$B$1:$AY$2,2,0))-((Atempts!AP248-1)*10)))))</f>
        <v/>
      </c>
      <c r="AQ248" s="6" t="str">
        <f>IF($B248="","",(IF(Atempts!AQ248="","",((HLOOKUP(AQ$1,'Assist Tables'!$B$1:$AY$2,2,0))-((Atempts!AQ248-1)*10)))))</f>
        <v/>
      </c>
      <c r="AR248" s="6" t="str">
        <f>IF($B248="","",(IF(Atempts!AR248="","",((HLOOKUP(AR$1,'Assist Tables'!$B$1:$AY$2,2,0))-((Atempts!AR248-1)*10)))))</f>
        <v/>
      </c>
      <c r="AS248" s="6" t="str">
        <f>IF($B248="","",(IF(Atempts!AS248="","",((HLOOKUP(AS$1,'Assist Tables'!$B$1:$AY$2,2,0))-((Atempts!AS248-1)*10)))))</f>
        <v/>
      </c>
      <c r="AT248" s="6" t="str">
        <f>IF($B248="","",(IF(Atempts!AT248="","",((HLOOKUP(AT$1,'Assist Tables'!$B$1:$AY$2,2,0))-((Atempts!AT248-1)*10)))))</f>
        <v/>
      </c>
      <c r="AU248" s="6" t="str">
        <f>IF($B248="","",(IF(Atempts!AU248="","",((HLOOKUP(AU$1,'Assist Tables'!$B$1:$AY$2,2,0))-((Atempts!AU248-1)*10)))))</f>
        <v/>
      </c>
      <c r="AV248" s="6" t="str">
        <f>IF($B248="","",(IF(Atempts!AV248="","",((HLOOKUP(AV$1,'Assist Tables'!$B$1:$AY$2,2,0))-((Atempts!AV248-1)*10)))))</f>
        <v/>
      </c>
      <c r="AW248" s="6" t="str">
        <f>IF($B248="","",(IF(Atempts!AW248="","",((HLOOKUP(AW$1,'Assist Tables'!$B$1:$AY$2,2,0))-((Atempts!AW248-1)*10)))))</f>
        <v/>
      </c>
      <c r="AX248" s="6" t="str">
        <f>IF($B248="","",(IF(Atempts!AX248="","",((HLOOKUP(AX$1,'Assist Tables'!$B$1:$AY$2,2,0))-((Atempts!AX248-1)*10)))))</f>
        <v/>
      </c>
      <c r="AY248" s="6" t="str">
        <f>IF($B248="","",(IF(Atempts!AY248="","",((HLOOKUP(AY$1,'Assist Tables'!$B$1:$AY$2,2,0))-((Atempts!AY248-1)*10)))))</f>
        <v/>
      </c>
      <c r="AZ248" s="6" t="str">
        <f>IF($B248="","",(IF(Atempts!AZ248="","",((HLOOKUP(AZ$1,'Assist Tables'!$B$1:$AY$2,2,0))-((Atempts!AZ248-1)*10)))))</f>
        <v/>
      </c>
      <c r="BA248" s="2"/>
    </row>
    <row r="249" spans="1:53" ht="14.25" customHeight="1" x14ac:dyDescent="0.25">
      <c r="A249" s="19" t="str">
        <f>IF(Competitors!A249="","",Competitors!A249)</f>
        <v/>
      </c>
      <c r="B249" s="25" t="str">
        <f>IF(Competitors!B249=0,"",Competitors!B249)</f>
        <v/>
      </c>
      <c r="C249" s="6" t="str">
        <f>IF($B249="","",(IF(Atempts!C249="","",((HLOOKUP(C$1,'Assist Tables'!$B$1:$AY$2,2,0))-((Atempts!C249-1)*10)))))</f>
        <v/>
      </c>
      <c r="D249" s="6" t="str">
        <f>IF($B249="","",(IF(Atempts!D249="","",((HLOOKUP(D$1,'Assist Tables'!$B$1:$AY$2,2,0))-((Atempts!D249-1)*10)))))</f>
        <v/>
      </c>
      <c r="E249" s="6" t="str">
        <f>IF($B249="","",(IF(Atempts!E249="","",((HLOOKUP(E$1,'Assist Tables'!$B$1:$AY$2,2,0))-((Atempts!E249-1)*10)))))</f>
        <v/>
      </c>
      <c r="F249" s="6" t="str">
        <f>IF($B249="","",(IF(Atempts!F249="","",((HLOOKUP(F$1,'Assist Tables'!$B$1:$AY$2,2,0))-((Atempts!F249-1)*10)))))</f>
        <v/>
      </c>
      <c r="G249" s="6" t="str">
        <f>IF($B249="","",(IF(Atempts!G249="","",((HLOOKUP(G$1,'Assist Tables'!$B$1:$AY$2,2,0))-((Atempts!G249-1)*10)))))</f>
        <v/>
      </c>
      <c r="H249" s="6" t="str">
        <f>IF($B249="","",(IF(Atempts!H249="","",((HLOOKUP(H$1,'Assist Tables'!$B$1:$AY$2,2,0))-((Atempts!H249-1)*10)))))</f>
        <v/>
      </c>
      <c r="I249" s="6" t="str">
        <f>IF($B249="","",(IF(Atempts!I249="","",((HLOOKUP(I$1,'Assist Tables'!$B$1:$AY$2,2,0))-((Atempts!I249-1)*10)))))</f>
        <v/>
      </c>
      <c r="J249" s="6" t="str">
        <f>IF($B249="","",(IF(Atempts!J249="","",((HLOOKUP(J$1,'Assist Tables'!$B$1:$AY$2,2,0))-((Atempts!J249-1)*10)))))</f>
        <v/>
      </c>
      <c r="K249" s="6" t="str">
        <f>IF($B249="","",(IF(Atempts!K249="","",((HLOOKUP(K$1,'Assist Tables'!$B$1:$AY$2,2,0))-((Atempts!K249-1)*10)))))</f>
        <v/>
      </c>
      <c r="L249" s="6" t="str">
        <f>IF($B249="","",(IF(Atempts!L249="","",((HLOOKUP(L$1,'Assist Tables'!$B$1:$AY$2,2,0))-((Atempts!L249-1)*10)))))</f>
        <v/>
      </c>
      <c r="M249" s="6" t="str">
        <f>IF($B249="","",(IF(Atempts!M249="","",((HLOOKUP(M$1,'Assist Tables'!$B$1:$AY$2,2,0))-((Atempts!M249-1)*10)))))</f>
        <v/>
      </c>
      <c r="N249" s="6" t="str">
        <f>IF($B249="","",(IF(Atempts!N249="","",((HLOOKUP(N$1,'Assist Tables'!$B$1:$AY$2,2,0))-((Atempts!N249-1)*10)))))</f>
        <v/>
      </c>
      <c r="O249" s="6" t="str">
        <f>IF($B249="","",(IF(Atempts!O249="","",((HLOOKUP(O$1,'Assist Tables'!$B$1:$AY$2,2,0))-((Atempts!O249-1)*10)))))</f>
        <v/>
      </c>
      <c r="P249" s="6" t="str">
        <f>IF($B249="","",(IF(Atempts!P249="","",((HLOOKUP(P$1,'Assist Tables'!$B$1:$AY$2,2,0))-((Atempts!P249-1)*10)))))</f>
        <v/>
      </c>
      <c r="Q249" s="6" t="str">
        <f>IF($B249="","",(IF(Atempts!Q249="","",((HLOOKUP(Q$1,'Assist Tables'!$B$1:$AY$2,2,0))-((Atempts!Q249-1)*10)))))</f>
        <v/>
      </c>
      <c r="R249" s="6" t="str">
        <f>IF($B249="","",(IF(Atempts!R249="","",((HLOOKUP(R$1,'Assist Tables'!$B$1:$AY$2,2,0))-((Atempts!R249-1)*10)))))</f>
        <v/>
      </c>
      <c r="S249" s="6" t="str">
        <f>IF($B249="","",(IF(Atempts!S249="","",((HLOOKUP(S$1,'Assist Tables'!$B$1:$AY$2,2,0))-((Atempts!S249-1)*10)))))</f>
        <v/>
      </c>
      <c r="T249" s="6" t="str">
        <f>IF($B249="","",(IF(Atempts!T249="","",((HLOOKUP(T$1,'Assist Tables'!$B$1:$AY$2,2,0))-((Atempts!T249-1)*10)))))</f>
        <v/>
      </c>
      <c r="U249" s="6" t="str">
        <f>IF($B249="","",(IF(Atempts!U249="","",((HLOOKUP(U$1,'Assist Tables'!$B$1:$AY$2,2,0))-((Atempts!U249-1)*10)))))</f>
        <v/>
      </c>
      <c r="V249" s="6" t="str">
        <f>IF($B249="","",(IF(Atempts!V249="","",((HLOOKUP(V$1,'Assist Tables'!$B$1:$AY$2,2,0))-((Atempts!V249-1)*10)))))</f>
        <v/>
      </c>
      <c r="W249" s="6" t="str">
        <f>IF($B249="","",(IF(Atempts!W249="","",((HLOOKUP(W$1,'Assist Tables'!$B$1:$AY$2,2,0))-((Atempts!W249-1)*10)))))</f>
        <v/>
      </c>
      <c r="X249" s="6" t="str">
        <f>IF($B249="","",(IF(Atempts!X249="","",((HLOOKUP(X$1,'Assist Tables'!$B$1:$AY$2,2,0))-((Atempts!X249-1)*10)))))</f>
        <v/>
      </c>
      <c r="Y249" s="6" t="str">
        <f>IF($B249="","",(IF(Atempts!Y249="","",((HLOOKUP(Y$1,'Assist Tables'!$B$1:$AY$2,2,0))-((Atempts!Y249-1)*10)))))</f>
        <v/>
      </c>
      <c r="Z249" s="6" t="str">
        <f>IF($B249="","",(IF(Atempts!Z249="","",((HLOOKUP(Z$1,'Assist Tables'!$B$1:$AY$2,2,0))-((Atempts!Z249-1)*10)))))</f>
        <v/>
      </c>
      <c r="AA249" s="6" t="str">
        <f>IF($B249="","",(IF(Atempts!AA249="","",((HLOOKUP(AA$1,'Assist Tables'!$B$1:$AY$2,2,0))-((Atempts!AA249-1)*10)))))</f>
        <v/>
      </c>
      <c r="AB249" s="6" t="str">
        <f>IF($B249="","",(IF(Atempts!AB249="","",((HLOOKUP(AB$1,'Assist Tables'!$B$1:$AY$2,2,0))-((Atempts!AB249-1)*10)))))</f>
        <v/>
      </c>
      <c r="AC249" s="6" t="str">
        <f>IF($B249="","",(IF(Atempts!AC249="","",((HLOOKUP(AC$1,'Assist Tables'!$B$1:$AY$2,2,0))-((Atempts!AC249-1)*10)))))</f>
        <v/>
      </c>
      <c r="AD249" s="6" t="str">
        <f>IF($B249="","",(IF(Atempts!AD249="","",((HLOOKUP(AD$1,'Assist Tables'!$B$1:$AY$2,2,0))-((Atempts!AD249-1)*10)))))</f>
        <v/>
      </c>
      <c r="AE249" s="6" t="str">
        <f>IF($B249="","",(IF(Atempts!AE249="","",((HLOOKUP(AE$1,'Assist Tables'!$B$1:$AY$2,2,0))-((Atempts!AE249-1)*10)))))</f>
        <v/>
      </c>
      <c r="AF249" s="6" t="str">
        <f>IF($B249="","",(IF(Atempts!AF249="","",((HLOOKUP(AF$1,'Assist Tables'!$B$1:$AY$2,2,0))-((Atempts!AF249-1)*10)))))</f>
        <v/>
      </c>
      <c r="AG249" s="6" t="str">
        <f>IF($B249="","",(IF(Atempts!AG249="","",((HLOOKUP(AG$1,'Assist Tables'!$B$1:$AY$2,2,0))-((Atempts!AG249-1)*10)))))</f>
        <v/>
      </c>
      <c r="AH249" s="6" t="str">
        <f>IF($B249="","",(IF(Atempts!AH249="","",((HLOOKUP(AH$1,'Assist Tables'!$B$1:$AY$2,2,0))-((Atempts!AH249-1)*10)))))</f>
        <v/>
      </c>
      <c r="AI249" s="6" t="str">
        <f>IF($B249="","",(IF(Atempts!AI249="","",((HLOOKUP(AI$1,'Assist Tables'!$B$1:$AY$2,2,0))-((Atempts!AI249-1)*10)))))</f>
        <v/>
      </c>
      <c r="AJ249" s="6" t="str">
        <f>IF($B249="","",(IF(Atempts!AJ249="","",((HLOOKUP(AJ$1,'Assist Tables'!$B$1:$AY$2,2,0))-((Atempts!AJ249-1)*10)))))</f>
        <v/>
      </c>
      <c r="AK249" s="6" t="str">
        <f>IF($B249="","",(IF(Atempts!AK249="","",((HLOOKUP(AK$1,'Assist Tables'!$B$1:$AY$2,2,0))-((Atempts!AK249-1)*10)))))</f>
        <v/>
      </c>
      <c r="AL249" s="6" t="str">
        <f>IF($B249="","",(IF(Atempts!AL249="","",((HLOOKUP(AL$1,'Assist Tables'!$B$1:$AY$2,2,0))-((Atempts!AL249-1)*10)))))</f>
        <v/>
      </c>
      <c r="AM249" s="6" t="str">
        <f>IF($B249="","",(IF(Atempts!AM249="","",((HLOOKUP(AM$1,'Assist Tables'!$B$1:$AY$2,2,0))-((Atempts!AM249-1)*10)))))</f>
        <v/>
      </c>
      <c r="AN249" s="6" t="str">
        <f>IF($B249="","",(IF(Atempts!AN249="","",((HLOOKUP(AN$1,'Assist Tables'!$B$1:$AY$2,2,0))-((Atempts!AN249-1)*10)))))</f>
        <v/>
      </c>
      <c r="AO249" s="6" t="str">
        <f>IF($B249="","",(IF(Atempts!AO249="","",((HLOOKUP(AO$1,'Assist Tables'!$B$1:$AY$2,2,0))-((Atempts!AO249-1)*10)))))</f>
        <v/>
      </c>
      <c r="AP249" s="6" t="str">
        <f>IF($B249="","",(IF(Atempts!AP249="","",((HLOOKUP(AP$1,'Assist Tables'!$B$1:$AY$2,2,0))-((Atempts!AP249-1)*10)))))</f>
        <v/>
      </c>
      <c r="AQ249" s="6" t="str">
        <f>IF($B249="","",(IF(Atempts!AQ249="","",((HLOOKUP(AQ$1,'Assist Tables'!$B$1:$AY$2,2,0))-((Atempts!AQ249-1)*10)))))</f>
        <v/>
      </c>
      <c r="AR249" s="6" t="str">
        <f>IF($B249="","",(IF(Atempts!AR249="","",((HLOOKUP(AR$1,'Assist Tables'!$B$1:$AY$2,2,0))-((Atempts!AR249-1)*10)))))</f>
        <v/>
      </c>
      <c r="AS249" s="6" t="str">
        <f>IF($B249="","",(IF(Atempts!AS249="","",((HLOOKUP(AS$1,'Assist Tables'!$B$1:$AY$2,2,0))-((Atempts!AS249-1)*10)))))</f>
        <v/>
      </c>
      <c r="AT249" s="6" t="str">
        <f>IF($B249="","",(IF(Atempts!AT249="","",((HLOOKUP(AT$1,'Assist Tables'!$B$1:$AY$2,2,0))-((Atempts!AT249-1)*10)))))</f>
        <v/>
      </c>
      <c r="AU249" s="6" t="str">
        <f>IF($B249="","",(IF(Atempts!AU249="","",((HLOOKUP(AU$1,'Assist Tables'!$B$1:$AY$2,2,0))-((Atempts!AU249-1)*10)))))</f>
        <v/>
      </c>
      <c r="AV249" s="6" t="str">
        <f>IF($B249="","",(IF(Atempts!AV249="","",((HLOOKUP(AV$1,'Assist Tables'!$B$1:$AY$2,2,0))-((Atempts!AV249-1)*10)))))</f>
        <v/>
      </c>
      <c r="AW249" s="6" t="str">
        <f>IF($B249="","",(IF(Atempts!AW249="","",((HLOOKUP(AW$1,'Assist Tables'!$B$1:$AY$2,2,0))-((Atempts!AW249-1)*10)))))</f>
        <v/>
      </c>
      <c r="AX249" s="6" t="str">
        <f>IF($B249="","",(IF(Atempts!AX249="","",((HLOOKUP(AX$1,'Assist Tables'!$B$1:$AY$2,2,0))-((Atempts!AX249-1)*10)))))</f>
        <v/>
      </c>
      <c r="AY249" s="6" t="str">
        <f>IF($B249="","",(IF(Atempts!AY249="","",((HLOOKUP(AY$1,'Assist Tables'!$B$1:$AY$2,2,0))-((Atempts!AY249-1)*10)))))</f>
        <v/>
      </c>
      <c r="AZ249" s="6" t="str">
        <f>IF($B249="","",(IF(Atempts!AZ249="","",((HLOOKUP(AZ$1,'Assist Tables'!$B$1:$AY$2,2,0))-((Atempts!AZ249-1)*10)))))</f>
        <v/>
      </c>
      <c r="BA249" s="2"/>
    </row>
    <row r="250" spans="1:53" ht="14.25" customHeight="1" x14ac:dyDescent="0.25">
      <c r="A250" s="19" t="str">
        <f>IF(Competitors!A250="","",Competitors!A250)</f>
        <v/>
      </c>
      <c r="B250" s="25" t="str">
        <f>IF(Competitors!B250=0,"",Competitors!B250)</f>
        <v/>
      </c>
      <c r="C250" s="6" t="str">
        <f>IF($B250="","",(IF(Atempts!C250="","",((HLOOKUP(C$1,'Assist Tables'!$B$1:$AY$2,2,0))-((Atempts!C250-1)*10)))))</f>
        <v/>
      </c>
      <c r="D250" s="6" t="str">
        <f>IF($B250="","",(IF(Atempts!D250="","",((HLOOKUP(D$1,'Assist Tables'!$B$1:$AY$2,2,0))-((Atempts!D250-1)*10)))))</f>
        <v/>
      </c>
      <c r="E250" s="6" t="str">
        <f>IF($B250="","",(IF(Atempts!E250="","",((HLOOKUP(E$1,'Assist Tables'!$B$1:$AY$2,2,0))-((Atempts!E250-1)*10)))))</f>
        <v/>
      </c>
      <c r="F250" s="6" t="str">
        <f>IF($B250="","",(IF(Atempts!F250="","",((HLOOKUP(F$1,'Assist Tables'!$B$1:$AY$2,2,0))-((Atempts!F250-1)*10)))))</f>
        <v/>
      </c>
      <c r="G250" s="6" t="str">
        <f>IF($B250="","",(IF(Atempts!G250="","",((HLOOKUP(G$1,'Assist Tables'!$B$1:$AY$2,2,0))-((Atempts!G250-1)*10)))))</f>
        <v/>
      </c>
      <c r="H250" s="6" t="str">
        <f>IF($B250="","",(IF(Atempts!H250="","",((HLOOKUP(H$1,'Assist Tables'!$B$1:$AY$2,2,0))-((Atempts!H250-1)*10)))))</f>
        <v/>
      </c>
      <c r="I250" s="6" t="str">
        <f>IF($B250="","",(IF(Atempts!I250="","",((HLOOKUP(I$1,'Assist Tables'!$B$1:$AY$2,2,0))-((Atempts!I250-1)*10)))))</f>
        <v/>
      </c>
      <c r="J250" s="6" t="str">
        <f>IF($B250="","",(IF(Atempts!J250="","",((HLOOKUP(J$1,'Assist Tables'!$B$1:$AY$2,2,0))-((Atempts!J250-1)*10)))))</f>
        <v/>
      </c>
      <c r="K250" s="6" t="str">
        <f>IF($B250="","",(IF(Atempts!K250="","",((HLOOKUP(K$1,'Assist Tables'!$B$1:$AY$2,2,0))-((Atempts!K250-1)*10)))))</f>
        <v/>
      </c>
      <c r="L250" s="6" t="str">
        <f>IF($B250="","",(IF(Atempts!L250="","",((HLOOKUP(L$1,'Assist Tables'!$B$1:$AY$2,2,0))-((Atempts!L250-1)*10)))))</f>
        <v/>
      </c>
      <c r="M250" s="6" t="str">
        <f>IF($B250="","",(IF(Atempts!M250="","",((HLOOKUP(M$1,'Assist Tables'!$B$1:$AY$2,2,0))-((Atempts!M250-1)*10)))))</f>
        <v/>
      </c>
      <c r="N250" s="6" t="str">
        <f>IF($B250="","",(IF(Atempts!N250="","",((HLOOKUP(N$1,'Assist Tables'!$B$1:$AY$2,2,0))-((Atempts!N250-1)*10)))))</f>
        <v/>
      </c>
      <c r="O250" s="6" t="str">
        <f>IF($B250="","",(IF(Atempts!O250="","",((HLOOKUP(O$1,'Assist Tables'!$B$1:$AY$2,2,0))-((Atempts!O250-1)*10)))))</f>
        <v/>
      </c>
      <c r="P250" s="6" t="str">
        <f>IF($B250="","",(IF(Atempts!P250="","",((HLOOKUP(P$1,'Assist Tables'!$B$1:$AY$2,2,0))-((Atempts!P250-1)*10)))))</f>
        <v/>
      </c>
      <c r="Q250" s="6" t="str">
        <f>IF($B250="","",(IF(Atempts!Q250="","",((HLOOKUP(Q$1,'Assist Tables'!$B$1:$AY$2,2,0))-((Atempts!Q250-1)*10)))))</f>
        <v/>
      </c>
      <c r="R250" s="6" t="str">
        <f>IF($B250="","",(IF(Atempts!R250="","",((HLOOKUP(R$1,'Assist Tables'!$B$1:$AY$2,2,0))-((Atempts!R250-1)*10)))))</f>
        <v/>
      </c>
      <c r="S250" s="6" t="str">
        <f>IF($B250="","",(IF(Atempts!S250="","",((HLOOKUP(S$1,'Assist Tables'!$B$1:$AY$2,2,0))-((Atempts!S250-1)*10)))))</f>
        <v/>
      </c>
      <c r="T250" s="6" t="str">
        <f>IF($B250="","",(IF(Atempts!T250="","",((HLOOKUP(T$1,'Assist Tables'!$B$1:$AY$2,2,0))-((Atempts!T250-1)*10)))))</f>
        <v/>
      </c>
      <c r="U250" s="6" t="str">
        <f>IF($B250="","",(IF(Atempts!U250="","",((HLOOKUP(U$1,'Assist Tables'!$B$1:$AY$2,2,0))-((Atempts!U250-1)*10)))))</f>
        <v/>
      </c>
      <c r="V250" s="6" t="str">
        <f>IF($B250="","",(IF(Atempts!V250="","",((HLOOKUP(V$1,'Assist Tables'!$B$1:$AY$2,2,0))-((Atempts!V250-1)*10)))))</f>
        <v/>
      </c>
      <c r="W250" s="6" t="str">
        <f>IF($B250="","",(IF(Atempts!W250="","",((HLOOKUP(W$1,'Assist Tables'!$B$1:$AY$2,2,0))-((Atempts!W250-1)*10)))))</f>
        <v/>
      </c>
      <c r="X250" s="6" t="str">
        <f>IF($B250="","",(IF(Atempts!X250="","",((HLOOKUP(X$1,'Assist Tables'!$B$1:$AY$2,2,0))-((Atempts!X250-1)*10)))))</f>
        <v/>
      </c>
      <c r="Y250" s="6" t="str">
        <f>IF($B250="","",(IF(Atempts!Y250="","",((HLOOKUP(Y$1,'Assist Tables'!$B$1:$AY$2,2,0))-((Atempts!Y250-1)*10)))))</f>
        <v/>
      </c>
      <c r="Z250" s="6" t="str">
        <f>IF($B250="","",(IF(Atempts!Z250="","",((HLOOKUP(Z$1,'Assist Tables'!$B$1:$AY$2,2,0))-((Atempts!Z250-1)*10)))))</f>
        <v/>
      </c>
      <c r="AA250" s="6" t="str">
        <f>IF($B250="","",(IF(Atempts!AA250="","",((HLOOKUP(AA$1,'Assist Tables'!$B$1:$AY$2,2,0))-((Atempts!AA250-1)*10)))))</f>
        <v/>
      </c>
      <c r="AB250" s="6" t="str">
        <f>IF($B250="","",(IF(Atempts!AB250="","",((HLOOKUP(AB$1,'Assist Tables'!$B$1:$AY$2,2,0))-((Atempts!AB250-1)*10)))))</f>
        <v/>
      </c>
      <c r="AC250" s="6" t="str">
        <f>IF($B250="","",(IF(Atempts!AC250="","",((HLOOKUP(AC$1,'Assist Tables'!$B$1:$AY$2,2,0))-((Atempts!AC250-1)*10)))))</f>
        <v/>
      </c>
      <c r="AD250" s="6" t="str">
        <f>IF($B250="","",(IF(Atempts!AD250="","",((HLOOKUP(AD$1,'Assist Tables'!$B$1:$AY$2,2,0))-((Atempts!AD250-1)*10)))))</f>
        <v/>
      </c>
      <c r="AE250" s="6" t="str">
        <f>IF($B250="","",(IF(Atempts!AE250="","",((HLOOKUP(AE$1,'Assist Tables'!$B$1:$AY$2,2,0))-((Atempts!AE250-1)*10)))))</f>
        <v/>
      </c>
      <c r="AF250" s="6" t="str">
        <f>IF($B250="","",(IF(Atempts!AF250="","",((HLOOKUP(AF$1,'Assist Tables'!$B$1:$AY$2,2,0))-((Atempts!AF250-1)*10)))))</f>
        <v/>
      </c>
      <c r="AG250" s="6" t="str">
        <f>IF($B250="","",(IF(Atempts!AG250="","",((HLOOKUP(AG$1,'Assist Tables'!$B$1:$AY$2,2,0))-((Atempts!AG250-1)*10)))))</f>
        <v/>
      </c>
      <c r="AH250" s="6" t="str">
        <f>IF($B250="","",(IF(Atempts!AH250="","",((HLOOKUP(AH$1,'Assist Tables'!$B$1:$AY$2,2,0))-((Atempts!AH250-1)*10)))))</f>
        <v/>
      </c>
      <c r="AI250" s="6" t="str">
        <f>IF($B250="","",(IF(Atempts!AI250="","",((HLOOKUP(AI$1,'Assist Tables'!$B$1:$AY$2,2,0))-((Atempts!AI250-1)*10)))))</f>
        <v/>
      </c>
      <c r="AJ250" s="6" t="str">
        <f>IF($B250="","",(IF(Atempts!AJ250="","",((HLOOKUP(AJ$1,'Assist Tables'!$B$1:$AY$2,2,0))-((Atempts!AJ250-1)*10)))))</f>
        <v/>
      </c>
      <c r="AK250" s="6" t="str">
        <f>IF($B250="","",(IF(Atempts!AK250="","",((HLOOKUP(AK$1,'Assist Tables'!$B$1:$AY$2,2,0))-((Atempts!AK250-1)*10)))))</f>
        <v/>
      </c>
      <c r="AL250" s="6" t="str">
        <f>IF($B250="","",(IF(Atempts!AL250="","",((HLOOKUP(AL$1,'Assist Tables'!$B$1:$AY$2,2,0))-((Atempts!AL250-1)*10)))))</f>
        <v/>
      </c>
      <c r="AM250" s="6" t="str">
        <f>IF($B250="","",(IF(Atempts!AM250="","",((HLOOKUP(AM$1,'Assist Tables'!$B$1:$AY$2,2,0))-((Atempts!AM250-1)*10)))))</f>
        <v/>
      </c>
      <c r="AN250" s="6" t="str">
        <f>IF($B250="","",(IF(Atempts!AN250="","",((HLOOKUP(AN$1,'Assist Tables'!$B$1:$AY$2,2,0))-((Atempts!AN250-1)*10)))))</f>
        <v/>
      </c>
      <c r="AO250" s="6" t="str">
        <f>IF($B250="","",(IF(Atempts!AO250="","",((HLOOKUP(AO$1,'Assist Tables'!$B$1:$AY$2,2,0))-((Atempts!AO250-1)*10)))))</f>
        <v/>
      </c>
      <c r="AP250" s="6" t="str">
        <f>IF($B250="","",(IF(Atempts!AP250="","",((HLOOKUP(AP$1,'Assist Tables'!$B$1:$AY$2,2,0))-((Atempts!AP250-1)*10)))))</f>
        <v/>
      </c>
      <c r="AQ250" s="6" t="str">
        <f>IF($B250="","",(IF(Atempts!AQ250="","",((HLOOKUP(AQ$1,'Assist Tables'!$B$1:$AY$2,2,0))-((Atempts!AQ250-1)*10)))))</f>
        <v/>
      </c>
      <c r="AR250" s="6" t="str">
        <f>IF($B250="","",(IF(Atempts!AR250="","",((HLOOKUP(AR$1,'Assist Tables'!$B$1:$AY$2,2,0))-((Atempts!AR250-1)*10)))))</f>
        <v/>
      </c>
      <c r="AS250" s="6" t="str">
        <f>IF($B250="","",(IF(Atempts!AS250="","",((HLOOKUP(AS$1,'Assist Tables'!$B$1:$AY$2,2,0))-((Atempts!AS250-1)*10)))))</f>
        <v/>
      </c>
      <c r="AT250" s="6" t="str">
        <f>IF($B250="","",(IF(Atempts!AT250="","",((HLOOKUP(AT$1,'Assist Tables'!$B$1:$AY$2,2,0))-((Atempts!AT250-1)*10)))))</f>
        <v/>
      </c>
      <c r="AU250" s="6" t="str">
        <f>IF($B250="","",(IF(Atempts!AU250="","",((HLOOKUP(AU$1,'Assist Tables'!$B$1:$AY$2,2,0))-((Atempts!AU250-1)*10)))))</f>
        <v/>
      </c>
      <c r="AV250" s="6" t="str">
        <f>IF($B250="","",(IF(Atempts!AV250="","",((HLOOKUP(AV$1,'Assist Tables'!$B$1:$AY$2,2,0))-((Atempts!AV250-1)*10)))))</f>
        <v/>
      </c>
      <c r="AW250" s="6" t="str">
        <f>IF($B250="","",(IF(Atempts!AW250="","",((HLOOKUP(AW$1,'Assist Tables'!$B$1:$AY$2,2,0))-((Atempts!AW250-1)*10)))))</f>
        <v/>
      </c>
      <c r="AX250" s="6" t="str">
        <f>IF($B250="","",(IF(Atempts!AX250="","",((HLOOKUP(AX$1,'Assist Tables'!$B$1:$AY$2,2,0))-((Atempts!AX250-1)*10)))))</f>
        <v/>
      </c>
      <c r="AY250" s="6" t="str">
        <f>IF($B250="","",(IF(Atempts!AY250="","",((HLOOKUP(AY$1,'Assist Tables'!$B$1:$AY$2,2,0))-((Atempts!AY250-1)*10)))))</f>
        <v/>
      </c>
      <c r="AZ250" s="6" t="str">
        <f>IF($B250="","",(IF(Atempts!AZ250="","",((HLOOKUP(AZ$1,'Assist Tables'!$B$1:$AY$2,2,0))-((Atempts!AZ250-1)*10)))))</f>
        <v/>
      </c>
      <c r="BA250" s="2"/>
    </row>
    <row r="251" spans="1:53" ht="14.25" customHeight="1" x14ac:dyDescent="0.25">
      <c r="A251" s="19" t="str">
        <f>IF(Competitors!A251="","",Competitors!A251)</f>
        <v/>
      </c>
      <c r="B251" s="25" t="str">
        <f>IF(Competitors!B251=0,"",Competitors!B251)</f>
        <v/>
      </c>
      <c r="C251" s="6" t="str">
        <f>IF($B251="","",(IF(Atempts!C251="","",((HLOOKUP(C$1,'Assist Tables'!$B$1:$AY$2,2,0))-((Atempts!C251-1)*10)))))</f>
        <v/>
      </c>
      <c r="D251" s="6" t="str">
        <f>IF($B251="","",(IF(Atempts!D251="","",((HLOOKUP(D$1,'Assist Tables'!$B$1:$AY$2,2,0))-((Atempts!D251-1)*10)))))</f>
        <v/>
      </c>
      <c r="E251" s="6" t="str">
        <f>IF($B251="","",(IF(Atempts!E251="","",((HLOOKUP(E$1,'Assist Tables'!$B$1:$AY$2,2,0))-((Atempts!E251-1)*10)))))</f>
        <v/>
      </c>
      <c r="F251" s="6" t="str">
        <f>IF($B251="","",(IF(Atempts!F251="","",((HLOOKUP(F$1,'Assist Tables'!$B$1:$AY$2,2,0))-((Atempts!F251-1)*10)))))</f>
        <v/>
      </c>
      <c r="G251" s="6" t="str">
        <f>IF($B251="","",(IF(Atempts!G251="","",((HLOOKUP(G$1,'Assist Tables'!$B$1:$AY$2,2,0))-((Atempts!G251-1)*10)))))</f>
        <v/>
      </c>
      <c r="H251" s="6" t="str">
        <f>IF($B251="","",(IF(Atempts!H251="","",((HLOOKUP(H$1,'Assist Tables'!$B$1:$AY$2,2,0))-((Atempts!H251-1)*10)))))</f>
        <v/>
      </c>
      <c r="I251" s="6" t="str">
        <f>IF($B251="","",(IF(Atempts!I251="","",((HLOOKUP(I$1,'Assist Tables'!$B$1:$AY$2,2,0))-((Atempts!I251-1)*10)))))</f>
        <v/>
      </c>
      <c r="J251" s="6" t="str">
        <f>IF($B251="","",(IF(Atempts!J251="","",((HLOOKUP(J$1,'Assist Tables'!$B$1:$AY$2,2,0))-((Atempts!J251-1)*10)))))</f>
        <v/>
      </c>
      <c r="K251" s="6" t="str">
        <f>IF($B251="","",(IF(Atempts!K251="","",((HLOOKUP(K$1,'Assist Tables'!$B$1:$AY$2,2,0))-((Atempts!K251-1)*10)))))</f>
        <v/>
      </c>
      <c r="L251" s="6" t="str">
        <f>IF($B251="","",(IF(Atempts!L251="","",((HLOOKUP(L$1,'Assist Tables'!$B$1:$AY$2,2,0))-((Atempts!L251-1)*10)))))</f>
        <v/>
      </c>
      <c r="M251" s="6" t="str">
        <f>IF($B251="","",(IF(Atempts!M251="","",((HLOOKUP(M$1,'Assist Tables'!$B$1:$AY$2,2,0))-((Atempts!M251-1)*10)))))</f>
        <v/>
      </c>
      <c r="N251" s="6" t="str">
        <f>IF($B251="","",(IF(Atempts!N251="","",((HLOOKUP(N$1,'Assist Tables'!$B$1:$AY$2,2,0))-((Atempts!N251-1)*10)))))</f>
        <v/>
      </c>
      <c r="O251" s="6" t="str">
        <f>IF($B251="","",(IF(Atempts!O251="","",((HLOOKUP(O$1,'Assist Tables'!$B$1:$AY$2,2,0))-((Atempts!O251-1)*10)))))</f>
        <v/>
      </c>
      <c r="P251" s="6" t="str">
        <f>IF($B251="","",(IF(Atempts!P251="","",((HLOOKUP(P$1,'Assist Tables'!$B$1:$AY$2,2,0))-((Atempts!P251-1)*10)))))</f>
        <v/>
      </c>
      <c r="Q251" s="6" t="str">
        <f>IF($B251="","",(IF(Atempts!Q251="","",((HLOOKUP(Q$1,'Assist Tables'!$B$1:$AY$2,2,0))-((Atempts!Q251-1)*10)))))</f>
        <v/>
      </c>
      <c r="R251" s="6" t="str">
        <f>IF($B251="","",(IF(Atempts!R251="","",((HLOOKUP(R$1,'Assist Tables'!$B$1:$AY$2,2,0))-((Atempts!R251-1)*10)))))</f>
        <v/>
      </c>
      <c r="S251" s="6" t="str">
        <f>IF($B251="","",(IF(Atempts!S251="","",((HLOOKUP(S$1,'Assist Tables'!$B$1:$AY$2,2,0))-((Atempts!S251-1)*10)))))</f>
        <v/>
      </c>
      <c r="T251" s="6" t="str">
        <f>IF($B251="","",(IF(Atempts!T251="","",((HLOOKUP(T$1,'Assist Tables'!$B$1:$AY$2,2,0))-((Atempts!T251-1)*10)))))</f>
        <v/>
      </c>
      <c r="U251" s="6" t="str">
        <f>IF($B251="","",(IF(Atempts!U251="","",((HLOOKUP(U$1,'Assist Tables'!$B$1:$AY$2,2,0))-((Atempts!U251-1)*10)))))</f>
        <v/>
      </c>
      <c r="V251" s="6" t="str">
        <f>IF($B251="","",(IF(Atempts!V251="","",((HLOOKUP(V$1,'Assist Tables'!$B$1:$AY$2,2,0))-((Atempts!V251-1)*10)))))</f>
        <v/>
      </c>
      <c r="W251" s="6" t="str">
        <f>IF($B251="","",(IF(Atempts!W251="","",((HLOOKUP(W$1,'Assist Tables'!$B$1:$AY$2,2,0))-((Atempts!W251-1)*10)))))</f>
        <v/>
      </c>
      <c r="X251" s="6" t="str">
        <f>IF($B251="","",(IF(Atempts!X251="","",((HLOOKUP(X$1,'Assist Tables'!$B$1:$AY$2,2,0))-((Atempts!X251-1)*10)))))</f>
        <v/>
      </c>
      <c r="Y251" s="6" t="str">
        <f>IF($B251="","",(IF(Atempts!Y251="","",((HLOOKUP(Y$1,'Assist Tables'!$B$1:$AY$2,2,0))-((Atempts!Y251-1)*10)))))</f>
        <v/>
      </c>
      <c r="Z251" s="6" t="str">
        <f>IF($B251="","",(IF(Atempts!Z251="","",((HLOOKUP(Z$1,'Assist Tables'!$B$1:$AY$2,2,0))-((Atempts!Z251-1)*10)))))</f>
        <v/>
      </c>
      <c r="AA251" s="6" t="str">
        <f>IF($B251="","",(IF(Atempts!AA251="","",((HLOOKUP(AA$1,'Assist Tables'!$B$1:$AY$2,2,0))-((Atempts!AA251-1)*10)))))</f>
        <v/>
      </c>
      <c r="AB251" s="6" t="str">
        <f>IF($B251="","",(IF(Atempts!AB251="","",((HLOOKUP(AB$1,'Assist Tables'!$B$1:$AY$2,2,0))-((Atempts!AB251-1)*10)))))</f>
        <v/>
      </c>
      <c r="AC251" s="6" t="str">
        <f>IF($B251="","",(IF(Atempts!AC251="","",((HLOOKUP(AC$1,'Assist Tables'!$B$1:$AY$2,2,0))-((Atempts!AC251-1)*10)))))</f>
        <v/>
      </c>
      <c r="AD251" s="6" t="str">
        <f>IF($B251="","",(IF(Atempts!AD251="","",((HLOOKUP(AD$1,'Assist Tables'!$B$1:$AY$2,2,0))-((Atempts!AD251-1)*10)))))</f>
        <v/>
      </c>
      <c r="AE251" s="6" t="str">
        <f>IF($B251="","",(IF(Atempts!AE251="","",((HLOOKUP(AE$1,'Assist Tables'!$B$1:$AY$2,2,0))-((Atempts!AE251-1)*10)))))</f>
        <v/>
      </c>
      <c r="AF251" s="6" t="str">
        <f>IF($B251="","",(IF(Atempts!AF251="","",((HLOOKUP(AF$1,'Assist Tables'!$B$1:$AY$2,2,0))-((Atempts!AF251-1)*10)))))</f>
        <v/>
      </c>
      <c r="AG251" s="6" t="str">
        <f>IF($B251="","",(IF(Atempts!AG251="","",((HLOOKUP(AG$1,'Assist Tables'!$B$1:$AY$2,2,0))-((Atempts!AG251-1)*10)))))</f>
        <v/>
      </c>
      <c r="AH251" s="6" t="str">
        <f>IF($B251="","",(IF(Atempts!AH251="","",((HLOOKUP(AH$1,'Assist Tables'!$B$1:$AY$2,2,0))-((Atempts!AH251-1)*10)))))</f>
        <v/>
      </c>
      <c r="AI251" s="6" t="str">
        <f>IF($B251="","",(IF(Atempts!AI251="","",((HLOOKUP(AI$1,'Assist Tables'!$B$1:$AY$2,2,0))-((Atempts!AI251-1)*10)))))</f>
        <v/>
      </c>
      <c r="AJ251" s="6" t="str">
        <f>IF($B251="","",(IF(Atempts!AJ251="","",((HLOOKUP(AJ$1,'Assist Tables'!$B$1:$AY$2,2,0))-((Atempts!AJ251-1)*10)))))</f>
        <v/>
      </c>
      <c r="AK251" s="6" t="str">
        <f>IF($B251="","",(IF(Atempts!AK251="","",((HLOOKUP(AK$1,'Assist Tables'!$B$1:$AY$2,2,0))-((Atempts!AK251-1)*10)))))</f>
        <v/>
      </c>
      <c r="AL251" s="6" t="str">
        <f>IF($B251="","",(IF(Atempts!AL251="","",((HLOOKUP(AL$1,'Assist Tables'!$B$1:$AY$2,2,0))-((Atempts!AL251-1)*10)))))</f>
        <v/>
      </c>
      <c r="AM251" s="6" t="str">
        <f>IF($B251="","",(IF(Atempts!AM251="","",((HLOOKUP(AM$1,'Assist Tables'!$B$1:$AY$2,2,0))-((Atempts!AM251-1)*10)))))</f>
        <v/>
      </c>
      <c r="AN251" s="6" t="str">
        <f>IF($B251="","",(IF(Atempts!AN251="","",((HLOOKUP(AN$1,'Assist Tables'!$B$1:$AY$2,2,0))-((Atempts!AN251-1)*10)))))</f>
        <v/>
      </c>
      <c r="AO251" s="6" t="str">
        <f>IF($B251="","",(IF(Atempts!AO251="","",((HLOOKUP(AO$1,'Assist Tables'!$B$1:$AY$2,2,0))-((Atempts!AO251-1)*10)))))</f>
        <v/>
      </c>
      <c r="AP251" s="6" t="str">
        <f>IF($B251="","",(IF(Atempts!AP251="","",((HLOOKUP(AP$1,'Assist Tables'!$B$1:$AY$2,2,0))-((Atempts!AP251-1)*10)))))</f>
        <v/>
      </c>
      <c r="AQ251" s="6" t="str">
        <f>IF($B251="","",(IF(Atempts!AQ251="","",((HLOOKUP(AQ$1,'Assist Tables'!$B$1:$AY$2,2,0))-((Atempts!AQ251-1)*10)))))</f>
        <v/>
      </c>
      <c r="AR251" s="6" t="str">
        <f>IF($B251="","",(IF(Atempts!AR251="","",((HLOOKUP(AR$1,'Assist Tables'!$B$1:$AY$2,2,0))-((Atempts!AR251-1)*10)))))</f>
        <v/>
      </c>
      <c r="AS251" s="6" t="str">
        <f>IF($B251="","",(IF(Atempts!AS251="","",((HLOOKUP(AS$1,'Assist Tables'!$B$1:$AY$2,2,0))-((Atempts!AS251-1)*10)))))</f>
        <v/>
      </c>
      <c r="AT251" s="6" t="str">
        <f>IF($B251="","",(IF(Atempts!AT251="","",((HLOOKUP(AT$1,'Assist Tables'!$B$1:$AY$2,2,0))-((Atempts!AT251-1)*10)))))</f>
        <v/>
      </c>
      <c r="AU251" s="6" t="str">
        <f>IF($B251="","",(IF(Atempts!AU251="","",((HLOOKUP(AU$1,'Assist Tables'!$B$1:$AY$2,2,0))-((Atempts!AU251-1)*10)))))</f>
        <v/>
      </c>
      <c r="AV251" s="6" t="str">
        <f>IF($B251="","",(IF(Atempts!AV251="","",((HLOOKUP(AV$1,'Assist Tables'!$B$1:$AY$2,2,0))-((Atempts!AV251-1)*10)))))</f>
        <v/>
      </c>
      <c r="AW251" s="6" t="str">
        <f>IF($B251="","",(IF(Atempts!AW251="","",((HLOOKUP(AW$1,'Assist Tables'!$B$1:$AY$2,2,0))-((Atempts!AW251-1)*10)))))</f>
        <v/>
      </c>
      <c r="AX251" s="6" t="str">
        <f>IF($B251="","",(IF(Atempts!AX251="","",((HLOOKUP(AX$1,'Assist Tables'!$B$1:$AY$2,2,0))-((Atempts!AX251-1)*10)))))</f>
        <v/>
      </c>
      <c r="AY251" s="6" t="str">
        <f>IF($B251="","",(IF(Atempts!AY251="","",((HLOOKUP(AY$1,'Assist Tables'!$B$1:$AY$2,2,0))-((Atempts!AY251-1)*10)))))</f>
        <v/>
      </c>
      <c r="AZ251" s="6" t="str">
        <f>IF($B251="","",(IF(Atempts!AZ251="","",((HLOOKUP(AZ$1,'Assist Tables'!$B$1:$AY$2,2,0))-((Atempts!AZ251-1)*10)))))</f>
        <v/>
      </c>
      <c r="BA251" s="2"/>
    </row>
    <row r="252" spans="1:53" ht="14.25" customHeight="1" x14ac:dyDescent="0.25">
      <c r="A252" s="19" t="str">
        <f>IF(Competitors!A252="","",Competitors!A252)</f>
        <v/>
      </c>
      <c r="B252" s="25" t="str">
        <f>IF(Competitors!B252=0,"",Competitors!B252)</f>
        <v/>
      </c>
      <c r="C252" s="6" t="str">
        <f>IF($B252="","",(IF(Atempts!C252="","",((HLOOKUP(C$1,'Assist Tables'!$B$1:$AY$2,2,0))-((Atempts!C252-1)*10)))))</f>
        <v/>
      </c>
      <c r="D252" s="6" t="str">
        <f>IF($B252="","",(IF(Atempts!D252="","",((HLOOKUP(D$1,'Assist Tables'!$B$1:$AY$2,2,0))-((Atempts!D252-1)*10)))))</f>
        <v/>
      </c>
      <c r="E252" s="6" t="str">
        <f>IF($B252="","",(IF(Atempts!E252="","",((HLOOKUP(E$1,'Assist Tables'!$B$1:$AY$2,2,0))-((Atempts!E252-1)*10)))))</f>
        <v/>
      </c>
      <c r="F252" s="6" t="str">
        <f>IF($B252="","",(IF(Atempts!F252="","",((HLOOKUP(F$1,'Assist Tables'!$B$1:$AY$2,2,0))-((Atempts!F252-1)*10)))))</f>
        <v/>
      </c>
      <c r="G252" s="6" t="str">
        <f>IF($B252="","",(IF(Atempts!G252="","",((HLOOKUP(G$1,'Assist Tables'!$B$1:$AY$2,2,0))-((Atempts!G252-1)*10)))))</f>
        <v/>
      </c>
      <c r="H252" s="6" t="str">
        <f>IF($B252="","",(IF(Atempts!H252="","",((HLOOKUP(H$1,'Assist Tables'!$B$1:$AY$2,2,0))-((Atempts!H252-1)*10)))))</f>
        <v/>
      </c>
      <c r="I252" s="6" t="str">
        <f>IF($B252="","",(IF(Atempts!I252="","",((HLOOKUP(I$1,'Assist Tables'!$B$1:$AY$2,2,0))-((Atempts!I252-1)*10)))))</f>
        <v/>
      </c>
      <c r="J252" s="6" t="str">
        <f>IF($B252="","",(IF(Atempts!J252="","",((HLOOKUP(J$1,'Assist Tables'!$B$1:$AY$2,2,0))-((Atempts!J252-1)*10)))))</f>
        <v/>
      </c>
      <c r="K252" s="6" t="str">
        <f>IF($B252="","",(IF(Atempts!K252="","",((HLOOKUP(K$1,'Assist Tables'!$B$1:$AY$2,2,0))-((Atempts!K252-1)*10)))))</f>
        <v/>
      </c>
      <c r="L252" s="6" t="str">
        <f>IF($B252="","",(IF(Atempts!L252="","",((HLOOKUP(L$1,'Assist Tables'!$B$1:$AY$2,2,0))-((Atempts!L252-1)*10)))))</f>
        <v/>
      </c>
      <c r="M252" s="6" t="str">
        <f>IF($B252="","",(IF(Atempts!M252="","",((HLOOKUP(M$1,'Assist Tables'!$B$1:$AY$2,2,0))-((Atempts!M252-1)*10)))))</f>
        <v/>
      </c>
      <c r="N252" s="6" t="str">
        <f>IF($B252="","",(IF(Atempts!N252="","",((HLOOKUP(N$1,'Assist Tables'!$B$1:$AY$2,2,0))-((Atempts!N252-1)*10)))))</f>
        <v/>
      </c>
      <c r="O252" s="6" t="str">
        <f>IF($B252="","",(IF(Atempts!O252="","",((HLOOKUP(O$1,'Assist Tables'!$B$1:$AY$2,2,0))-((Atempts!O252-1)*10)))))</f>
        <v/>
      </c>
      <c r="P252" s="6" t="str">
        <f>IF($B252="","",(IF(Atempts!P252="","",((HLOOKUP(P$1,'Assist Tables'!$B$1:$AY$2,2,0))-((Atempts!P252-1)*10)))))</f>
        <v/>
      </c>
      <c r="Q252" s="6" t="str">
        <f>IF($B252="","",(IF(Atempts!Q252="","",((HLOOKUP(Q$1,'Assist Tables'!$B$1:$AY$2,2,0))-((Atempts!Q252-1)*10)))))</f>
        <v/>
      </c>
      <c r="R252" s="6" t="str">
        <f>IF($B252="","",(IF(Atempts!R252="","",((HLOOKUP(R$1,'Assist Tables'!$B$1:$AY$2,2,0))-((Atempts!R252-1)*10)))))</f>
        <v/>
      </c>
      <c r="S252" s="6" t="str">
        <f>IF($B252="","",(IF(Atempts!S252="","",((HLOOKUP(S$1,'Assist Tables'!$B$1:$AY$2,2,0))-((Atempts!S252-1)*10)))))</f>
        <v/>
      </c>
      <c r="T252" s="6" t="str">
        <f>IF($B252="","",(IF(Atempts!T252="","",((HLOOKUP(T$1,'Assist Tables'!$B$1:$AY$2,2,0))-((Atempts!T252-1)*10)))))</f>
        <v/>
      </c>
      <c r="U252" s="6" t="str">
        <f>IF($B252="","",(IF(Atempts!U252="","",((HLOOKUP(U$1,'Assist Tables'!$B$1:$AY$2,2,0))-((Atempts!U252-1)*10)))))</f>
        <v/>
      </c>
      <c r="V252" s="6" t="str">
        <f>IF($B252="","",(IF(Atempts!V252="","",((HLOOKUP(V$1,'Assist Tables'!$B$1:$AY$2,2,0))-((Atempts!V252-1)*10)))))</f>
        <v/>
      </c>
      <c r="W252" s="6" t="str">
        <f>IF($B252="","",(IF(Atempts!W252="","",((HLOOKUP(W$1,'Assist Tables'!$B$1:$AY$2,2,0))-((Atempts!W252-1)*10)))))</f>
        <v/>
      </c>
      <c r="X252" s="6" t="str">
        <f>IF($B252="","",(IF(Atempts!X252="","",((HLOOKUP(X$1,'Assist Tables'!$B$1:$AY$2,2,0))-((Atempts!X252-1)*10)))))</f>
        <v/>
      </c>
      <c r="Y252" s="6" t="str">
        <f>IF($B252="","",(IF(Atempts!Y252="","",((HLOOKUP(Y$1,'Assist Tables'!$B$1:$AY$2,2,0))-((Atempts!Y252-1)*10)))))</f>
        <v/>
      </c>
      <c r="Z252" s="6" t="str">
        <f>IF($B252="","",(IF(Atempts!Z252="","",((HLOOKUP(Z$1,'Assist Tables'!$B$1:$AY$2,2,0))-((Atempts!Z252-1)*10)))))</f>
        <v/>
      </c>
      <c r="AA252" s="6" t="str">
        <f>IF($B252="","",(IF(Atempts!AA252="","",((HLOOKUP(AA$1,'Assist Tables'!$B$1:$AY$2,2,0))-((Atempts!AA252-1)*10)))))</f>
        <v/>
      </c>
      <c r="AB252" s="6" t="str">
        <f>IF($B252="","",(IF(Atempts!AB252="","",((HLOOKUP(AB$1,'Assist Tables'!$B$1:$AY$2,2,0))-((Atempts!AB252-1)*10)))))</f>
        <v/>
      </c>
      <c r="AC252" s="6" t="str">
        <f>IF($B252="","",(IF(Atempts!AC252="","",((HLOOKUP(AC$1,'Assist Tables'!$B$1:$AY$2,2,0))-((Atempts!AC252-1)*10)))))</f>
        <v/>
      </c>
      <c r="AD252" s="6" t="str">
        <f>IF($B252="","",(IF(Atempts!AD252="","",((HLOOKUP(AD$1,'Assist Tables'!$B$1:$AY$2,2,0))-((Atempts!AD252-1)*10)))))</f>
        <v/>
      </c>
      <c r="AE252" s="6" t="str">
        <f>IF($B252="","",(IF(Atempts!AE252="","",((HLOOKUP(AE$1,'Assist Tables'!$B$1:$AY$2,2,0))-((Atempts!AE252-1)*10)))))</f>
        <v/>
      </c>
      <c r="AF252" s="6" t="str">
        <f>IF($B252="","",(IF(Atempts!AF252="","",((HLOOKUP(AF$1,'Assist Tables'!$B$1:$AY$2,2,0))-((Atempts!AF252-1)*10)))))</f>
        <v/>
      </c>
      <c r="AG252" s="6" t="str">
        <f>IF($B252="","",(IF(Atempts!AG252="","",((HLOOKUP(AG$1,'Assist Tables'!$B$1:$AY$2,2,0))-((Atempts!AG252-1)*10)))))</f>
        <v/>
      </c>
      <c r="AH252" s="6" t="str">
        <f>IF($B252="","",(IF(Atempts!AH252="","",((HLOOKUP(AH$1,'Assist Tables'!$B$1:$AY$2,2,0))-((Atempts!AH252-1)*10)))))</f>
        <v/>
      </c>
      <c r="AI252" s="6" t="str">
        <f>IF($B252="","",(IF(Atempts!AI252="","",((HLOOKUP(AI$1,'Assist Tables'!$B$1:$AY$2,2,0))-((Atempts!AI252-1)*10)))))</f>
        <v/>
      </c>
      <c r="AJ252" s="6" t="str">
        <f>IF($B252="","",(IF(Atempts!AJ252="","",((HLOOKUP(AJ$1,'Assist Tables'!$B$1:$AY$2,2,0))-((Atempts!AJ252-1)*10)))))</f>
        <v/>
      </c>
      <c r="AK252" s="6" t="str">
        <f>IF($B252="","",(IF(Atempts!AK252="","",((HLOOKUP(AK$1,'Assist Tables'!$B$1:$AY$2,2,0))-((Atempts!AK252-1)*10)))))</f>
        <v/>
      </c>
      <c r="AL252" s="6" t="str">
        <f>IF($B252="","",(IF(Atempts!AL252="","",((HLOOKUP(AL$1,'Assist Tables'!$B$1:$AY$2,2,0))-((Atempts!AL252-1)*10)))))</f>
        <v/>
      </c>
      <c r="AM252" s="6" t="str">
        <f>IF($B252="","",(IF(Atempts!AM252="","",((HLOOKUP(AM$1,'Assist Tables'!$B$1:$AY$2,2,0))-((Atempts!AM252-1)*10)))))</f>
        <v/>
      </c>
      <c r="AN252" s="6" t="str">
        <f>IF($B252="","",(IF(Atempts!AN252="","",((HLOOKUP(AN$1,'Assist Tables'!$B$1:$AY$2,2,0))-((Atempts!AN252-1)*10)))))</f>
        <v/>
      </c>
      <c r="AO252" s="6" t="str">
        <f>IF($B252="","",(IF(Atempts!AO252="","",((HLOOKUP(AO$1,'Assist Tables'!$B$1:$AY$2,2,0))-((Atempts!AO252-1)*10)))))</f>
        <v/>
      </c>
      <c r="AP252" s="6" t="str">
        <f>IF($B252="","",(IF(Atempts!AP252="","",((HLOOKUP(AP$1,'Assist Tables'!$B$1:$AY$2,2,0))-((Atempts!AP252-1)*10)))))</f>
        <v/>
      </c>
      <c r="AQ252" s="6" t="str">
        <f>IF($B252="","",(IF(Atempts!AQ252="","",((HLOOKUP(AQ$1,'Assist Tables'!$B$1:$AY$2,2,0))-((Atempts!AQ252-1)*10)))))</f>
        <v/>
      </c>
      <c r="AR252" s="6" t="str">
        <f>IF($B252="","",(IF(Atempts!AR252="","",((HLOOKUP(AR$1,'Assist Tables'!$B$1:$AY$2,2,0))-((Atempts!AR252-1)*10)))))</f>
        <v/>
      </c>
      <c r="AS252" s="6" t="str">
        <f>IF($B252="","",(IF(Atempts!AS252="","",((HLOOKUP(AS$1,'Assist Tables'!$B$1:$AY$2,2,0))-((Atempts!AS252-1)*10)))))</f>
        <v/>
      </c>
      <c r="AT252" s="6" t="str">
        <f>IF($B252="","",(IF(Atempts!AT252="","",((HLOOKUP(AT$1,'Assist Tables'!$B$1:$AY$2,2,0))-((Atempts!AT252-1)*10)))))</f>
        <v/>
      </c>
      <c r="AU252" s="6" t="str">
        <f>IF($B252="","",(IF(Atempts!AU252="","",((HLOOKUP(AU$1,'Assist Tables'!$B$1:$AY$2,2,0))-((Atempts!AU252-1)*10)))))</f>
        <v/>
      </c>
      <c r="AV252" s="6" t="str">
        <f>IF($B252="","",(IF(Atempts!AV252="","",((HLOOKUP(AV$1,'Assist Tables'!$B$1:$AY$2,2,0))-((Atempts!AV252-1)*10)))))</f>
        <v/>
      </c>
      <c r="AW252" s="6" t="str">
        <f>IF($B252="","",(IF(Atempts!AW252="","",((HLOOKUP(AW$1,'Assist Tables'!$B$1:$AY$2,2,0))-((Atempts!AW252-1)*10)))))</f>
        <v/>
      </c>
      <c r="AX252" s="6" t="str">
        <f>IF($B252="","",(IF(Atempts!AX252="","",((HLOOKUP(AX$1,'Assist Tables'!$B$1:$AY$2,2,0))-((Atempts!AX252-1)*10)))))</f>
        <v/>
      </c>
      <c r="AY252" s="6" t="str">
        <f>IF($B252="","",(IF(Atempts!AY252="","",((HLOOKUP(AY$1,'Assist Tables'!$B$1:$AY$2,2,0))-((Atempts!AY252-1)*10)))))</f>
        <v/>
      </c>
      <c r="AZ252" s="6" t="str">
        <f>IF($B252="","",(IF(Atempts!AZ252="","",((HLOOKUP(AZ$1,'Assist Tables'!$B$1:$AY$2,2,0))-((Atempts!AZ252-1)*10)))))</f>
        <v/>
      </c>
      <c r="BA252" s="2"/>
    </row>
    <row r="253" spans="1:53" ht="14.25" customHeight="1" x14ac:dyDescent="0.25">
      <c r="A253" s="19" t="str">
        <f>IF(Competitors!A253="","",Competitors!A253)</f>
        <v/>
      </c>
      <c r="B253" s="25" t="str">
        <f>IF(Competitors!B253=0,"",Competitors!B253)</f>
        <v/>
      </c>
      <c r="C253" s="6" t="str">
        <f>IF($B253="","",(IF(Atempts!C253="","",((HLOOKUP(C$1,'Assist Tables'!$B$1:$AY$2,2,0))-((Atempts!C253-1)*10)))))</f>
        <v/>
      </c>
      <c r="D253" s="6" t="str">
        <f>IF($B253="","",(IF(Atempts!D253="","",((HLOOKUP(D$1,'Assist Tables'!$B$1:$AY$2,2,0))-((Atempts!D253-1)*10)))))</f>
        <v/>
      </c>
      <c r="E253" s="6" t="str">
        <f>IF($B253="","",(IF(Atempts!E253="","",((HLOOKUP(E$1,'Assist Tables'!$B$1:$AY$2,2,0))-((Atempts!E253-1)*10)))))</f>
        <v/>
      </c>
      <c r="F253" s="6" t="str">
        <f>IF($B253="","",(IF(Atempts!F253="","",((HLOOKUP(F$1,'Assist Tables'!$B$1:$AY$2,2,0))-((Atempts!F253-1)*10)))))</f>
        <v/>
      </c>
      <c r="G253" s="6" t="str">
        <f>IF($B253="","",(IF(Atempts!G253="","",((HLOOKUP(G$1,'Assist Tables'!$B$1:$AY$2,2,0))-((Atempts!G253-1)*10)))))</f>
        <v/>
      </c>
      <c r="H253" s="6" t="str">
        <f>IF($B253="","",(IF(Atempts!H253="","",((HLOOKUP(H$1,'Assist Tables'!$B$1:$AY$2,2,0))-((Atempts!H253-1)*10)))))</f>
        <v/>
      </c>
      <c r="I253" s="6" t="str">
        <f>IF($B253="","",(IF(Atempts!I253="","",((HLOOKUP(I$1,'Assist Tables'!$B$1:$AY$2,2,0))-((Atempts!I253-1)*10)))))</f>
        <v/>
      </c>
      <c r="J253" s="6" t="str">
        <f>IF($B253="","",(IF(Atempts!J253="","",((HLOOKUP(J$1,'Assist Tables'!$B$1:$AY$2,2,0))-((Atempts!J253-1)*10)))))</f>
        <v/>
      </c>
      <c r="K253" s="6" t="str">
        <f>IF($B253="","",(IF(Atempts!K253="","",((HLOOKUP(K$1,'Assist Tables'!$B$1:$AY$2,2,0))-((Atempts!K253-1)*10)))))</f>
        <v/>
      </c>
      <c r="L253" s="6" t="str">
        <f>IF($B253="","",(IF(Atempts!L253="","",((HLOOKUP(L$1,'Assist Tables'!$B$1:$AY$2,2,0))-((Atempts!L253-1)*10)))))</f>
        <v/>
      </c>
      <c r="M253" s="6" t="str">
        <f>IF($B253="","",(IF(Atempts!M253="","",((HLOOKUP(M$1,'Assist Tables'!$B$1:$AY$2,2,0))-((Atempts!M253-1)*10)))))</f>
        <v/>
      </c>
      <c r="N253" s="6" t="str">
        <f>IF($B253="","",(IF(Atempts!N253="","",((HLOOKUP(N$1,'Assist Tables'!$B$1:$AY$2,2,0))-((Atempts!N253-1)*10)))))</f>
        <v/>
      </c>
      <c r="O253" s="6" t="str">
        <f>IF($B253="","",(IF(Atempts!O253="","",((HLOOKUP(O$1,'Assist Tables'!$B$1:$AY$2,2,0))-((Atempts!O253-1)*10)))))</f>
        <v/>
      </c>
      <c r="P253" s="6" t="str">
        <f>IF($B253="","",(IF(Atempts!P253="","",((HLOOKUP(P$1,'Assist Tables'!$B$1:$AY$2,2,0))-((Atempts!P253-1)*10)))))</f>
        <v/>
      </c>
      <c r="Q253" s="6" t="str">
        <f>IF($B253="","",(IF(Atempts!Q253="","",((HLOOKUP(Q$1,'Assist Tables'!$B$1:$AY$2,2,0))-((Atempts!Q253-1)*10)))))</f>
        <v/>
      </c>
      <c r="R253" s="6" t="str">
        <f>IF($B253="","",(IF(Atempts!R253="","",((HLOOKUP(R$1,'Assist Tables'!$B$1:$AY$2,2,0))-((Atempts!R253-1)*10)))))</f>
        <v/>
      </c>
      <c r="S253" s="6" t="str">
        <f>IF($B253="","",(IF(Atempts!S253="","",((HLOOKUP(S$1,'Assist Tables'!$B$1:$AY$2,2,0))-((Atempts!S253-1)*10)))))</f>
        <v/>
      </c>
      <c r="T253" s="6" t="str">
        <f>IF($B253="","",(IF(Atempts!T253="","",((HLOOKUP(T$1,'Assist Tables'!$B$1:$AY$2,2,0))-((Atempts!T253-1)*10)))))</f>
        <v/>
      </c>
      <c r="U253" s="6" t="str">
        <f>IF($B253="","",(IF(Atempts!U253="","",((HLOOKUP(U$1,'Assist Tables'!$B$1:$AY$2,2,0))-((Atempts!U253-1)*10)))))</f>
        <v/>
      </c>
      <c r="V253" s="6" t="str">
        <f>IF($B253="","",(IF(Atempts!V253="","",((HLOOKUP(V$1,'Assist Tables'!$B$1:$AY$2,2,0))-((Atempts!V253-1)*10)))))</f>
        <v/>
      </c>
      <c r="W253" s="6" t="str">
        <f>IF($B253="","",(IF(Atempts!W253="","",((HLOOKUP(W$1,'Assist Tables'!$B$1:$AY$2,2,0))-((Atempts!W253-1)*10)))))</f>
        <v/>
      </c>
      <c r="X253" s="6" t="str">
        <f>IF($B253="","",(IF(Atempts!X253="","",((HLOOKUP(X$1,'Assist Tables'!$B$1:$AY$2,2,0))-((Atempts!X253-1)*10)))))</f>
        <v/>
      </c>
      <c r="Y253" s="6" t="str">
        <f>IF($B253="","",(IF(Atempts!Y253="","",((HLOOKUP(Y$1,'Assist Tables'!$B$1:$AY$2,2,0))-((Atempts!Y253-1)*10)))))</f>
        <v/>
      </c>
      <c r="Z253" s="6" t="str">
        <f>IF($B253="","",(IF(Atempts!Z253="","",((HLOOKUP(Z$1,'Assist Tables'!$B$1:$AY$2,2,0))-((Atempts!Z253-1)*10)))))</f>
        <v/>
      </c>
      <c r="AA253" s="6" t="str">
        <f>IF($B253="","",(IF(Atempts!AA253="","",((HLOOKUP(AA$1,'Assist Tables'!$B$1:$AY$2,2,0))-((Atempts!AA253-1)*10)))))</f>
        <v/>
      </c>
      <c r="AB253" s="6" t="str">
        <f>IF($B253="","",(IF(Atempts!AB253="","",((HLOOKUP(AB$1,'Assist Tables'!$B$1:$AY$2,2,0))-((Atempts!AB253-1)*10)))))</f>
        <v/>
      </c>
      <c r="AC253" s="6" t="str">
        <f>IF($B253="","",(IF(Atempts!AC253="","",((HLOOKUP(AC$1,'Assist Tables'!$B$1:$AY$2,2,0))-((Atempts!AC253-1)*10)))))</f>
        <v/>
      </c>
      <c r="AD253" s="6" t="str">
        <f>IF($B253="","",(IF(Atempts!AD253="","",((HLOOKUP(AD$1,'Assist Tables'!$B$1:$AY$2,2,0))-((Atempts!AD253-1)*10)))))</f>
        <v/>
      </c>
      <c r="AE253" s="6" t="str">
        <f>IF($B253="","",(IF(Atempts!AE253="","",((HLOOKUP(AE$1,'Assist Tables'!$B$1:$AY$2,2,0))-((Atempts!AE253-1)*10)))))</f>
        <v/>
      </c>
      <c r="AF253" s="6" t="str">
        <f>IF($B253="","",(IF(Atempts!AF253="","",((HLOOKUP(AF$1,'Assist Tables'!$B$1:$AY$2,2,0))-((Atempts!AF253-1)*10)))))</f>
        <v/>
      </c>
      <c r="AG253" s="6" t="str">
        <f>IF($B253="","",(IF(Atempts!AG253="","",((HLOOKUP(AG$1,'Assist Tables'!$B$1:$AY$2,2,0))-((Atempts!AG253-1)*10)))))</f>
        <v/>
      </c>
      <c r="AH253" s="6" t="str">
        <f>IF($B253="","",(IF(Atempts!AH253="","",((HLOOKUP(AH$1,'Assist Tables'!$B$1:$AY$2,2,0))-((Atempts!AH253-1)*10)))))</f>
        <v/>
      </c>
      <c r="AI253" s="6" t="str">
        <f>IF($B253="","",(IF(Atempts!AI253="","",((HLOOKUP(AI$1,'Assist Tables'!$B$1:$AY$2,2,0))-((Atempts!AI253-1)*10)))))</f>
        <v/>
      </c>
      <c r="AJ253" s="6" t="str">
        <f>IF($B253="","",(IF(Atempts!AJ253="","",((HLOOKUP(AJ$1,'Assist Tables'!$B$1:$AY$2,2,0))-((Atempts!AJ253-1)*10)))))</f>
        <v/>
      </c>
      <c r="AK253" s="6" t="str">
        <f>IF($B253="","",(IF(Atempts!AK253="","",((HLOOKUP(AK$1,'Assist Tables'!$B$1:$AY$2,2,0))-((Atempts!AK253-1)*10)))))</f>
        <v/>
      </c>
      <c r="AL253" s="6" t="str">
        <f>IF($B253="","",(IF(Atempts!AL253="","",((HLOOKUP(AL$1,'Assist Tables'!$B$1:$AY$2,2,0))-((Atempts!AL253-1)*10)))))</f>
        <v/>
      </c>
      <c r="AM253" s="6" t="str">
        <f>IF($B253="","",(IF(Atempts!AM253="","",((HLOOKUP(AM$1,'Assist Tables'!$B$1:$AY$2,2,0))-((Atempts!AM253-1)*10)))))</f>
        <v/>
      </c>
      <c r="AN253" s="6" t="str">
        <f>IF($B253="","",(IF(Atempts!AN253="","",((HLOOKUP(AN$1,'Assist Tables'!$B$1:$AY$2,2,0))-((Atempts!AN253-1)*10)))))</f>
        <v/>
      </c>
      <c r="AO253" s="6" t="str">
        <f>IF($B253="","",(IF(Atempts!AO253="","",((HLOOKUP(AO$1,'Assist Tables'!$B$1:$AY$2,2,0))-((Atempts!AO253-1)*10)))))</f>
        <v/>
      </c>
      <c r="AP253" s="6" t="str">
        <f>IF($B253="","",(IF(Atempts!AP253="","",((HLOOKUP(AP$1,'Assist Tables'!$B$1:$AY$2,2,0))-((Atempts!AP253-1)*10)))))</f>
        <v/>
      </c>
      <c r="AQ253" s="6" t="str">
        <f>IF($B253="","",(IF(Atempts!AQ253="","",((HLOOKUP(AQ$1,'Assist Tables'!$B$1:$AY$2,2,0))-((Atempts!AQ253-1)*10)))))</f>
        <v/>
      </c>
      <c r="AR253" s="6" t="str">
        <f>IF($B253="","",(IF(Atempts!AR253="","",((HLOOKUP(AR$1,'Assist Tables'!$B$1:$AY$2,2,0))-((Atempts!AR253-1)*10)))))</f>
        <v/>
      </c>
      <c r="AS253" s="6" t="str">
        <f>IF($B253="","",(IF(Atempts!AS253="","",((HLOOKUP(AS$1,'Assist Tables'!$B$1:$AY$2,2,0))-((Atempts!AS253-1)*10)))))</f>
        <v/>
      </c>
      <c r="AT253" s="6" t="str">
        <f>IF($B253="","",(IF(Atempts!AT253="","",((HLOOKUP(AT$1,'Assist Tables'!$B$1:$AY$2,2,0))-((Atempts!AT253-1)*10)))))</f>
        <v/>
      </c>
      <c r="AU253" s="6" t="str">
        <f>IF($B253="","",(IF(Atempts!AU253="","",((HLOOKUP(AU$1,'Assist Tables'!$B$1:$AY$2,2,0))-((Atempts!AU253-1)*10)))))</f>
        <v/>
      </c>
      <c r="AV253" s="6" t="str">
        <f>IF($B253="","",(IF(Atempts!AV253="","",((HLOOKUP(AV$1,'Assist Tables'!$B$1:$AY$2,2,0))-((Atempts!AV253-1)*10)))))</f>
        <v/>
      </c>
      <c r="AW253" s="6" t="str">
        <f>IF($B253="","",(IF(Atempts!AW253="","",((HLOOKUP(AW$1,'Assist Tables'!$B$1:$AY$2,2,0))-((Atempts!AW253-1)*10)))))</f>
        <v/>
      </c>
      <c r="AX253" s="6" t="str">
        <f>IF($B253="","",(IF(Atempts!AX253="","",((HLOOKUP(AX$1,'Assist Tables'!$B$1:$AY$2,2,0))-((Atempts!AX253-1)*10)))))</f>
        <v/>
      </c>
      <c r="AY253" s="6" t="str">
        <f>IF($B253="","",(IF(Atempts!AY253="","",((HLOOKUP(AY$1,'Assist Tables'!$B$1:$AY$2,2,0))-((Atempts!AY253-1)*10)))))</f>
        <v/>
      </c>
      <c r="AZ253" s="6" t="str">
        <f>IF($B253="","",(IF(Atempts!AZ253="","",((HLOOKUP(AZ$1,'Assist Tables'!$B$1:$AY$2,2,0))-((Atempts!AZ253-1)*10)))))</f>
        <v/>
      </c>
      <c r="BA253" s="2"/>
    </row>
    <row r="254" spans="1:53" ht="14.25" customHeight="1" x14ac:dyDescent="0.25">
      <c r="A254" s="19" t="str">
        <f>IF(Competitors!A254="","",Competitors!A254)</f>
        <v/>
      </c>
      <c r="B254" s="25" t="str">
        <f>IF(Competitors!B254=0,"",Competitors!B254)</f>
        <v/>
      </c>
      <c r="C254" s="6" t="str">
        <f>IF($B254="","",(IF(Atempts!C254="","",((HLOOKUP(C$1,'Assist Tables'!$B$1:$AY$2,2,0))-((Atempts!C254-1)*10)))))</f>
        <v/>
      </c>
      <c r="D254" s="6" t="str">
        <f>IF($B254="","",(IF(Atempts!D254="","",((HLOOKUP(D$1,'Assist Tables'!$B$1:$AY$2,2,0))-((Atempts!D254-1)*10)))))</f>
        <v/>
      </c>
      <c r="E254" s="6" t="str">
        <f>IF($B254="","",(IF(Atempts!E254="","",((HLOOKUP(E$1,'Assist Tables'!$B$1:$AY$2,2,0))-((Atempts!E254-1)*10)))))</f>
        <v/>
      </c>
      <c r="F254" s="6" t="str">
        <f>IF($B254="","",(IF(Atempts!F254="","",((HLOOKUP(F$1,'Assist Tables'!$B$1:$AY$2,2,0))-((Atempts!F254-1)*10)))))</f>
        <v/>
      </c>
      <c r="G254" s="6" t="str">
        <f>IF($B254="","",(IF(Atempts!G254="","",((HLOOKUP(G$1,'Assist Tables'!$B$1:$AY$2,2,0))-((Atempts!G254-1)*10)))))</f>
        <v/>
      </c>
      <c r="H254" s="6" t="str">
        <f>IF($B254="","",(IF(Atempts!H254="","",((HLOOKUP(H$1,'Assist Tables'!$B$1:$AY$2,2,0))-((Atempts!H254-1)*10)))))</f>
        <v/>
      </c>
      <c r="I254" s="6" t="str">
        <f>IF($B254="","",(IF(Atempts!I254="","",((HLOOKUP(I$1,'Assist Tables'!$B$1:$AY$2,2,0))-((Atempts!I254-1)*10)))))</f>
        <v/>
      </c>
      <c r="J254" s="6" t="str">
        <f>IF($B254="","",(IF(Atempts!J254="","",((HLOOKUP(J$1,'Assist Tables'!$B$1:$AY$2,2,0))-((Atempts!J254-1)*10)))))</f>
        <v/>
      </c>
      <c r="K254" s="6" t="str">
        <f>IF($B254="","",(IF(Atempts!K254="","",((HLOOKUP(K$1,'Assist Tables'!$B$1:$AY$2,2,0))-((Atempts!K254-1)*10)))))</f>
        <v/>
      </c>
      <c r="L254" s="6" t="str">
        <f>IF($B254="","",(IF(Atempts!L254="","",((HLOOKUP(L$1,'Assist Tables'!$B$1:$AY$2,2,0))-((Atempts!L254-1)*10)))))</f>
        <v/>
      </c>
      <c r="M254" s="6" t="str">
        <f>IF($B254="","",(IF(Atempts!M254="","",((HLOOKUP(M$1,'Assist Tables'!$B$1:$AY$2,2,0))-((Atempts!M254-1)*10)))))</f>
        <v/>
      </c>
      <c r="N254" s="6" t="str">
        <f>IF($B254="","",(IF(Atempts!N254="","",((HLOOKUP(N$1,'Assist Tables'!$B$1:$AY$2,2,0))-((Atempts!N254-1)*10)))))</f>
        <v/>
      </c>
      <c r="O254" s="6" t="str">
        <f>IF($B254="","",(IF(Atempts!O254="","",((HLOOKUP(O$1,'Assist Tables'!$B$1:$AY$2,2,0))-((Atempts!O254-1)*10)))))</f>
        <v/>
      </c>
      <c r="P254" s="6" t="str">
        <f>IF($B254="","",(IF(Atempts!P254="","",((HLOOKUP(P$1,'Assist Tables'!$B$1:$AY$2,2,0))-((Atempts!P254-1)*10)))))</f>
        <v/>
      </c>
      <c r="Q254" s="6" t="str">
        <f>IF($B254="","",(IF(Atempts!Q254="","",((HLOOKUP(Q$1,'Assist Tables'!$B$1:$AY$2,2,0))-((Atempts!Q254-1)*10)))))</f>
        <v/>
      </c>
      <c r="R254" s="6" t="str">
        <f>IF($B254="","",(IF(Atempts!R254="","",((HLOOKUP(R$1,'Assist Tables'!$B$1:$AY$2,2,0))-((Atempts!R254-1)*10)))))</f>
        <v/>
      </c>
      <c r="S254" s="6" t="str">
        <f>IF($B254="","",(IF(Atempts!S254="","",((HLOOKUP(S$1,'Assist Tables'!$B$1:$AY$2,2,0))-((Atempts!S254-1)*10)))))</f>
        <v/>
      </c>
      <c r="T254" s="6" t="str">
        <f>IF($B254="","",(IF(Atempts!T254="","",((HLOOKUP(T$1,'Assist Tables'!$B$1:$AY$2,2,0))-((Atempts!T254-1)*10)))))</f>
        <v/>
      </c>
      <c r="U254" s="6" t="str">
        <f>IF($B254="","",(IF(Atempts!U254="","",((HLOOKUP(U$1,'Assist Tables'!$B$1:$AY$2,2,0))-((Atempts!U254-1)*10)))))</f>
        <v/>
      </c>
      <c r="V254" s="6" t="str">
        <f>IF($B254="","",(IF(Atempts!V254="","",((HLOOKUP(V$1,'Assist Tables'!$B$1:$AY$2,2,0))-((Atempts!V254-1)*10)))))</f>
        <v/>
      </c>
      <c r="W254" s="6" t="str">
        <f>IF($B254="","",(IF(Atempts!W254="","",((HLOOKUP(W$1,'Assist Tables'!$B$1:$AY$2,2,0))-((Atempts!W254-1)*10)))))</f>
        <v/>
      </c>
      <c r="X254" s="6" t="str">
        <f>IF($B254="","",(IF(Atempts!X254="","",((HLOOKUP(X$1,'Assist Tables'!$B$1:$AY$2,2,0))-((Atempts!X254-1)*10)))))</f>
        <v/>
      </c>
      <c r="Y254" s="6" t="str">
        <f>IF($B254="","",(IF(Atempts!Y254="","",((HLOOKUP(Y$1,'Assist Tables'!$B$1:$AY$2,2,0))-((Atempts!Y254-1)*10)))))</f>
        <v/>
      </c>
      <c r="Z254" s="6" t="str">
        <f>IF($B254="","",(IF(Atempts!Z254="","",((HLOOKUP(Z$1,'Assist Tables'!$B$1:$AY$2,2,0))-((Atempts!Z254-1)*10)))))</f>
        <v/>
      </c>
      <c r="AA254" s="6" t="str">
        <f>IF($B254="","",(IF(Atempts!AA254="","",((HLOOKUP(AA$1,'Assist Tables'!$B$1:$AY$2,2,0))-((Atempts!AA254-1)*10)))))</f>
        <v/>
      </c>
      <c r="AB254" s="6" t="str">
        <f>IF($B254="","",(IF(Atempts!AB254="","",((HLOOKUP(AB$1,'Assist Tables'!$B$1:$AY$2,2,0))-((Atempts!AB254-1)*10)))))</f>
        <v/>
      </c>
      <c r="AC254" s="6" t="str">
        <f>IF($B254="","",(IF(Atempts!AC254="","",((HLOOKUP(AC$1,'Assist Tables'!$B$1:$AY$2,2,0))-((Atempts!AC254-1)*10)))))</f>
        <v/>
      </c>
      <c r="AD254" s="6" t="str">
        <f>IF($B254="","",(IF(Atempts!AD254="","",((HLOOKUP(AD$1,'Assist Tables'!$B$1:$AY$2,2,0))-((Atempts!AD254-1)*10)))))</f>
        <v/>
      </c>
      <c r="AE254" s="6" t="str">
        <f>IF($B254="","",(IF(Atempts!AE254="","",((HLOOKUP(AE$1,'Assist Tables'!$B$1:$AY$2,2,0))-((Atempts!AE254-1)*10)))))</f>
        <v/>
      </c>
      <c r="AF254" s="6" t="str">
        <f>IF($B254="","",(IF(Atempts!AF254="","",((HLOOKUP(AF$1,'Assist Tables'!$B$1:$AY$2,2,0))-((Atempts!AF254-1)*10)))))</f>
        <v/>
      </c>
      <c r="AG254" s="6" t="str">
        <f>IF($B254="","",(IF(Atempts!AG254="","",((HLOOKUP(AG$1,'Assist Tables'!$B$1:$AY$2,2,0))-((Atempts!AG254-1)*10)))))</f>
        <v/>
      </c>
      <c r="AH254" s="6" t="str">
        <f>IF($B254="","",(IF(Atempts!AH254="","",((HLOOKUP(AH$1,'Assist Tables'!$B$1:$AY$2,2,0))-((Atempts!AH254-1)*10)))))</f>
        <v/>
      </c>
      <c r="AI254" s="6" t="str">
        <f>IF($B254="","",(IF(Atempts!AI254="","",((HLOOKUP(AI$1,'Assist Tables'!$B$1:$AY$2,2,0))-((Atempts!AI254-1)*10)))))</f>
        <v/>
      </c>
      <c r="AJ254" s="6" t="str">
        <f>IF($B254="","",(IF(Atempts!AJ254="","",((HLOOKUP(AJ$1,'Assist Tables'!$B$1:$AY$2,2,0))-((Atempts!AJ254-1)*10)))))</f>
        <v/>
      </c>
      <c r="AK254" s="6" t="str">
        <f>IF($B254="","",(IF(Atempts!AK254="","",((HLOOKUP(AK$1,'Assist Tables'!$B$1:$AY$2,2,0))-((Atempts!AK254-1)*10)))))</f>
        <v/>
      </c>
      <c r="AL254" s="6" t="str">
        <f>IF($B254="","",(IF(Atempts!AL254="","",((HLOOKUP(AL$1,'Assist Tables'!$B$1:$AY$2,2,0))-((Atempts!AL254-1)*10)))))</f>
        <v/>
      </c>
      <c r="AM254" s="6" t="str">
        <f>IF($B254="","",(IF(Atempts!AM254="","",((HLOOKUP(AM$1,'Assist Tables'!$B$1:$AY$2,2,0))-((Atempts!AM254-1)*10)))))</f>
        <v/>
      </c>
      <c r="AN254" s="6" t="str">
        <f>IF($B254="","",(IF(Atempts!AN254="","",((HLOOKUP(AN$1,'Assist Tables'!$B$1:$AY$2,2,0))-((Atempts!AN254-1)*10)))))</f>
        <v/>
      </c>
      <c r="AO254" s="6" t="str">
        <f>IF($B254="","",(IF(Atempts!AO254="","",((HLOOKUP(AO$1,'Assist Tables'!$B$1:$AY$2,2,0))-((Atempts!AO254-1)*10)))))</f>
        <v/>
      </c>
      <c r="AP254" s="6" t="str">
        <f>IF($B254="","",(IF(Atempts!AP254="","",((HLOOKUP(AP$1,'Assist Tables'!$B$1:$AY$2,2,0))-((Atempts!AP254-1)*10)))))</f>
        <v/>
      </c>
      <c r="AQ254" s="6" t="str">
        <f>IF($B254="","",(IF(Atempts!AQ254="","",((HLOOKUP(AQ$1,'Assist Tables'!$B$1:$AY$2,2,0))-((Atempts!AQ254-1)*10)))))</f>
        <v/>
      </c>
      <c r="AR254" s="6" t="str">
        <f>IF($B254="","",(IF(Atempts!AR254="","",((HLOOKUP(AR$1,'Assist Tables'!$B$1:$AY$2,2,0))-((Atempts!AR254-1)*10)))))</f>
        <v/>
      </c>
      <c r="AS254" s="6" t="str">
        <f>IF($B254="","",(IF(Atempts!AS254="","",((HLOOKUP(AS$1,'Assist Tables'!$B$1:$AY$2,2,0))-((Atempts!AS254-1)*10)))))</f>
        <v/>
      </c>
      <c r="AT254" s="6" t="str">
        <f>IF($B254="","",(IF(Atempts!AT254="","",((HLOOKUP(AT$1,'Assist Tables'!$B$1:$AY$2,2,0))-((Atempts!AT254-1)*10)))))</f>
        <v/>
      </c>
      <c r="AU254" s="6" t="str">
        <f>IF($B254="","",(IF(Atempts!AU254="","",((HLOOKUP(AU$1,'Assist Tables'!$B$1:$AY$2,2,0))-((Atempts!AU254-1)*10)))))</f>
        <v/>
      </c>
      <c r="AV254" s="6" t="str">
        <f>IF($B254="","",(IF(Atempts!AV254="","",((HLOOKUP(AV$1,'Assist Tables'!$B$1:$AY$2,2,0))-((Atempts!AV254-1)*10)))))</f>
        <v/>
      </c>
      <c r="AW254" s="6" t="str">
        <f>IF($B254="","",(IF(Atempts!AW254="","",((HLOOKUP(AW$1,'Assist Tables'!$B$1:$AY$2,2,0))-((Atempts!AW254-1)*10)))))</f>
        <v/>
      </c>
      <c r="AX254" s="6" t="str">
        <f>IF($B254="","",(IF(Atempts!AX254="","",((HLOOKUP(AX$1,'Assist Tables'!$B$1:$AY$2,2,0))-((Atempts!AX254-1)*10)))))</f>
        <v/>
      </c>
      <c r="AY254" s="6" t="str">
        <f>IF($B254="","",(IF(Atempts!AY254="","",((HLOOKUP(AY$1,'Assist Tables'!$B$1:$AY$2,2,0))-((Atempts!AY254-1)*10)))))</f>
        <v/>
      </c>
      <c r="AZ254" s="6" t="str">
        <f>IF($B254="","",(IF(Atempts!AZ254="","",((HLOOKUP(AZ$1,'Assist Tables'!$B$1:$AY$2,2,0))-((Atempts!AZ254-1)*10)))))</f>
        <v/>
      </c>
      <c r="BA254" s="2"/>
    </row>
    <row r="255" spans="1:53" ht="14.25" customHeight="1" x14ac:dyDescent="0.25">
      <c r="A255" s="19" t="str">
        <f>IF(Competitors!A255="","",Competitors!A255)</f>
        <v/>
      </c>
      <c r="B255" s="25" t="str">
        <f>IF(Competitors!B255=0,"",Competitors!B255)</f>
        <v/>
      </c>
      <c r="C255" s="6" t="str">
        <f>IF($B255="","",(IF(Atempts!C255="","",((HLOOKUP(C$1,'Assist Tables'!$B$1:$AY$2,2,0))-((Atempts!C255-1)*10)))))</f>
        <v/>
      </c>
      <c r="D255" s="6" t="str">
        <f>IF($B255="","",(IF(Atempts!D255="","",((HLOOKUP(D$1,'Assist Tables'!$B$1:$AY$2,2,0))-((Atempts!D255-1)*10)))))</f>
        <v/>
      </c>
      <c r="E255" s="6" t="str">
        <f>IF($B255="","",(IF(Atempts!E255="","",((HLOOKUP(E$1,'Assist Tables'!$B$1:$AY$2,2,0))-((Atempts!E255-1)*10)))))</f>
        <v/>
      </c>
      <c r="F255" s="6" t="str">
        <f>IF($B255="","",(IF(Atempts!F255="","",((HLOOKUP(F$1,'Assist Tables'!$B$1:$AY$2,2,0))-((Atempts!F255-1)*10)))))</f>
        <v/>
      </c>
      <c r="G255" s="6" t="str">
        <f>IF($B255="","",(IF(Atempts!G255="","",((HLOOKUP(G$1,'Assist Tables'!$B$1:$AY$2,2,0))-((Atempts!G255-1)*10)))))</f>
        <v/>
      </c>
      <c r="H255" s="6" t="str">
        <f>IF($B255="","",(IF(Atempts!H255="","",((HLOOKUP(H$1,'Assist Tables'!$B$1:$AY$2,2,0))-((Atempts!H255-1)*10)))))</f>
        <v/>
      </c>
      <c r="I255" s="6" t="str">
        <f>IF($B255="","",(IF(Atempts!I255="","",((HLOOKUP(I$1,'Assist Tables'!$B$1:$AY$2,2,0))-((Atempts!I255-1)*10)))))</f>
        <v/>
      </c>
      <c r="J255" s="6" t="str">
        <f>IF($B255="","",(IF(Atempts!J255="","",((HLOOKUP(J$1,'Assist Tables'!$B$1:$AY$2,2,0))-((Atempts!J255-1)*10)))))</f>
        <v/>
      </c>
      <c r="K255" s="6" t="str">
        <f>IF($B255="","",(IF(Atempts!K255="","",((HLOOKUP(K$1,'Assist Tables'!$B$1:$AY$2,2,0))-((Atempts!K255-1)*10)))))</f>
        <v/>
      </c>
      <c r="L255" s="6" t="str">
        <f>IF($B255="","",(IF(Atempts!L255="","",((HLOOKUP(L$1,'Assist Tables'!$B$1:$AY$2,2,0))-((Atempts!L255-1)*10)))))</f>
        <v/>
      </c>
      <c r="M255" s="6" t="str">
        <f>IF($B255="","",(IF(Atempts!M255="","",((HLOOKUP(M$1,'Assist Tables'!$B$1:$AY$2,2,0))-((Atempts!M255-1)*10)))))</f>
        <v/>
      </c>
      <c r="N255" s="6" t="str">
        <f>IF($B255="","",(IF(Atempts!N255="","",((HLOOKUP(N$1,'Assist Tables'!$B$1:$AY$2,2,0))-((Atempts!N255-1)*10)))))</f>
        <v/>
      </c>
      <c r="O255" s="6" t="str">
        <f>IF($B255="","",(IF(Atempts!O255="","",((HLOOKUP(O$1,'Assist Tables'!$B$1:$AY$2,2,0))-((Atempts!O255-1)*10)))))</f>
        <v/>
      </c>
      <c r="P255" s="6" t="str">
        <f>IF($B255="","",(IF(Atempts!P255="","",((HLOOKUP(P$1,'Assist Tables'!$B$1:$AY$2,2,0))-((Atempts!P255-1)*10)))))</f>
        <v/>
      </c>
      <c r="Q255" s="6" t="str">
        <f>IF($B255="","",(IF(Atempts!Q255="","",((HLOOKUP(Q$1,'Assist Tables'!$B$1:$AY$2,2,0))-((Atempts!Q255-1)*10)))))</f>
        <v/>
      </c>
      <c r="R255" s="6" t="str">
        <f>IF($B255="","",(IF(Atempts!R255="","",((HLOOKUP(R$1,'Assist Tables'!$B$1:$AY$2,2,0))-((Atempts!R255-1)*10)))))</f>
        <v/>
      </c>
      <c r="S255" s="6" t="str">
        <f>IF($B255="","",(IF(Atempts!S255="","",((HLOOKUP(S$1,'Assist Tables'!$B$1:$AY$2,2,0))-((Atempts!S255-1)*10)))))</f>
        <v/>
      </c>
      <c r="T255" s="6" t="str">
        <f>IF($B255="","",(IF(Atempts!T255="","",((HLOOKUP(T$1,'Assist Tables'!$B$1:$AY$2,2,0))-((Atempts!T255-1)*10)))))</f>
        <v/>
      </c>
      <c r="U255" s="6" t="str">
        <f>IF($B255="","",(IF(Atempts!U255="","",((HLOOKUP(U$1,'Assist Tables'!$B$1:$AY$2,2,0))-((Atempts!U255-1)*10)))))</f>
        <v/>
      </c>
      <c r="V255" s="6" t="str">
        <f>IF($B255="","",(IF(Atempts!V255="","",((HLOOKUP(V$1,'Assist Tables'!$B$1:$AY$2,2,0))-((Atempts!V255-1)*10)))))</f>
        <v/>
      </c>
      <c r="W255" s="6" t="str">
        <f>IF($B255="","",(IF(Atempts!W255="","",((HLOOKUP(W$1,'Assist Tables'!$B$1:$AY$2,2,0))-((Atempts!W255-1)*10)))))</f>
        <v/>
      </c>
      <c r="X255" s="6" t="str">
        <f>IF($B255="","",(IF(Atempts!X255="","",((HLOOKUP(X$1,'Assist Tables'!$B$1:$AY$2,2,0))-((Atempts!X255-1)*10)))))</f>
        <v/>
      </c>
      <c r="Y255" s="6" t="str">
        <f>IF($B255="","",(IF(Atempts!Y255="","",((HLOOKUP(Y$1,'Assist Tables'!$B$1:$AY$2,2,0))-((Atempts!Y255-1)*10)))))</f>
        <v/>
      </c>
      <c r="Z255" s="6" t="str">
        <f>IF($B255="","",(IF(Atempts!Z255="","",((HLOOKUP(Z$1,'Assist Tables'!$B$1:$AY$2,2,0))-((Atempts!Z255-1)*10)))))</f>
        <v/>
      </c>
      <c r="AA255" s="6" t="str">
        <f>IF($B255="","",(IF(Atempts!AA255="","",((HLOOKUP(AA$1,'Assist Tables'!$B$1:$AY$2,2,0))-((Atempts!AA255-1)*10)))))</f>
        <v/>
      </c>
      <c r="AB255" s="6" t="str">
        <f>IF($B255="","",(IF(Atempts!AB255="","",((HLOOKUP(AB$1,'Assist Tables'!$B$1:$AY$2,2,0))-((Atempts!AB255-1)*10)))))</f>
        <v/>
      </c>
      <c r="AC255" s="6" t="str">
        <f>IF($B255="","",(IF(Atempts!AC255="","",((HLOOKUP(AC$1,'Assist Tables'!$B$1:$AY$2,2,0))-((Atempts!AC255-1)*10)))))</f>
        <v/>
      </c>
      <c r="AD255" s="6" t="str">
        <f>IF($B255="","",(IF(Atempts!AD255="","",((HLOOKUP(AD$1,'Assist Tables'!$B$1:$AY$2,2,0))-((Atempts!AD255-1)*10)))))</f>
        <v/>
      </c>
      <c r="AE255" s="6" t="str">
        <f>IF($B255="","",(IF(Atempts!AE255="","",((HLOOKUP(AE$1,'Assist Tables'!$B$1:$AY$2,2,0))-((Atempts!AE255-1)*10)))))</f>
        <v/>
      </c>
      <c r="AF255" s="6" t="str">
        <f>IF($B255="","",(IF(Atempts!AF255="","",((HLOOKUP(AF$1,'Assist Tables'!$B$1:$AY$2,2,0))-((Atempts!AF255-1)*10)))))</f>
        <v/>
      </c>
      <c r="AG255" s="6" t="str">
        <f>IF($B255="","",(IF(Atempts!AG255="","",((HLOOKUP(AG$1,'Assist Tables'!$B$1:$AY$2,2,0))-((Atempts!AG255-1)*10)))))</f>
        <v/>
      </c>
      <c r="AH255" s="6" t="str">
        <f>IF($B255="","",(IF(Atempts!AH255="","",((HLOOKUP(AH$1,'Assist Tables'!$B$1:$AY$2,2,0))-((Atempts!AH255-1)*10)))))</f>
        <v/>
      </c>
      <c r="AI255" s="6" t="str">
        <f>IF($B255="","",(IF(Atempts!AI255="","",((HLOOKUP(AI$1,'Assist Tables'!$B$1:$AY$2,2,0))-((Atempts!AI255-1)*10)))))</f>
        <v/>
      </c>
      <c r="AJ255" s="6" t="str">
        <f>IF($B255="","",(IF(Atempts!AJ255="","",((HLOOKUP(AJ$1,'Assist Tables'!$B$1:$AY$2,2,0))-((Atempts!AJ255-1)*10)))))</f>
        <v/>
      </c>
      <c r="AK255" s="6" t="str">
        <f>IF($B255="","",(IF(Atempts!AK255="","",((HLOOKUP(AK$1,'Assist Tables'!$B$1:$AY$2,2,0))-((Atempts!AK255-1)*10)))))</f>
        <v/>
      </c>
      <c r="AL255" s="6" t="str">
        <f>IF($B255="","",(IF(Atempts!AL255="","",((HLOOKUP(AL$1,'Assist Tables'!$B$1:$AY$2,2,0))-((Atempts!AL255-1)*10)))))</f>
        <v/>
      </c>
      <c r="AM255" s="6" t="str">
        <f>IF($B255="","",(IF(Atempts!AM255="","",((HLOOKUP(AM$1,'Assist Tables'!$B$1:$AY$2,2,0))-((Atempts!AM255-1)*10)))))</f>
        <v/>
      </c>
      <c r="AN255" s="6" t="str">
        <f>IF($B255="","",(IF(Atempts!AN255="","",((HLOOKUP(AN$1,'Assist Tables'!$B$1:$AY$2,2,0))-((Atempts!AN255-1)*10)))))</f>
        <v/>
      </c>
      <c r="AO255" s="6" t="str">
        <f>IF($B255="","",(IF(Atempts!AO255="","",((HLOOKUP(AO$1,'Assist Tables'!$B$1:$AY$2,2,0))-((Atempts!AO255-1)*10)))))</f>
        <v/>
      </c>
      <c r="AP255" s="6" t="str">
        <f>IF($B255="","",(IF(Atempts!AP255="","",((HLOOKUP(AP$1,'Assist Tables'!$B$1:$AY$2,2,0))-((Atempts!AP255-1)*10)))))</f>
        <v/>
      </c>
      <c r="AQ255" s="6" t="str">
        <f>IF($B255="","",(IF(Atempts!AQ255="","",((HLOOKUP(AQ$1,'Assist Tables'!$B$1:$AY$2,2,0))-((Atempts!AQ255-1)*10)))))</f>
        <v/>
      </c>
      <c r="AR255" s="6" t="str">
        <f>IF($B255="","",(IF(Atempts!AR255="","",((HLOOKUP(AR$1,'Assist Tables'!$B$1:$AY$2,2,0))-((Atempts!AR255-1)*10)))))</f>
        <v/>
      </c>
      <c r="AS255" s="6" t="str">
        <f>IF($B255="","",(IF(Atempts!AS255="","",((HLOOKUP(AS$1,'Assist Tables'!$B$1:$AY$2,2,0))-((Atempts!AS255-1)*10)))))</f>
        <v/>
      </c>
      <c r="AT255" s="6" t="str">
        <f>IF($B255="","",(IF(Atempts!AT255="","",((HLOOKUP(AT$1,'Assist Tables'!$B$1:$AY$2,2,0))-((Atempts!AT255-1)*10)))))</f>
        <v/>
      </c>
      <c r="AU255" s="6" t="str">
        <f>IF($B255="","",(IF(Atempts!AU255="","",((HLOOKUP(AU$1,'Assist Tables'!$B$1:$AY$2,2,0))-((Atempts!AU255-1)*10)))))</f>
        <v/>
      </c>
      <c r="AV255" s="6" t="str">
        <f>IF($B255="","",(IF(Atempts!AV255="","",((HLOOKUP(AV$1,'Assist Tables'!$B$1:$AY$2,2,0))-((Atempts!AV255-1)*10)))))</f>
        <v/>
      </c>
      <c r="AW255" s="6" t="str">
        <f>IF($B255="","",(IF(Atempts!AW255="","",((HLOOKUP(AW$1,'Assist Tables'!$B$1:$AY$2,2,0))-((Atempts!AW255-1)*10)))))</f>
        <v/>
      </c>
      <c r="AX255" s="6" t="str">
        <f>IF($B255="","",(IF(Atempts!AX255="","",((HLOOKUP(AX$1,'Assist Tables'!$B$1:$AY$2,2,0))-((Atempts!AX255-1)*10)))))</f>
        <v/>
      </c>
      <c r="AY255" s="6" t="str">
        <f>IF($B255="","",(IF(Atempts!AY255="","",((HLOOKUP(AY$1,'Assist Tables'!$B$1:$AY$2,2,0))-((Atempts!AY255-1)*10)))))</f>
        <v/>
      </c>
      <c r="AZ255" s="6" t="str">
        <f>IF($B255="","",(IF(Atempts!AZ255="","",((HLOOKUP(AZ$1,'Assist Tables'!$B$1:$AY$2,2,0))-((Atempts!AZ255-1)*10)))))</f>
        <v/>
      </c>
      <c r="BA255" s="2"/>
    </row>
    <row r="256" spans="1:53" ht="14.25" customHeight="1" x14ac:dyDescent="0.25">
      <c r="A256" s="19" t="str">
        <f>IF(Competitors!A256="","",Competitors!A256)</f>
        <v/>
      </c>
      <c r="B256" s="25" t="str">
        <f>IF(Competitors!B256=0,"",Competitors!B256)</f>
        <v/>
      </c>
      <c r="C256" s="6" t="str">
        <f>IF($B256="","",(IF(Atempts!C256="","",((HLOOKUP(C$1,'Assist Tables'!$B$1:$AY$2,2,0))-((Atempts!C256-1)*10)))))</f>
        <v/>
      </c>
      <c r="D256" s="6" t="str">
        <f>IF($B256="","",(IF(Atempts!D256="","",((HLOOKUP(D$1,'Assist Tables'!$B$1:$AY$2,2,0))-((Atempts!D256-1)*10)))))</f>
        <v/>
      </c>
      <c r="E256" s="6" t="str">
        <f>IF($B256="","",(IF(Atempts!E256="","",((HLOOKUP(E$1,'Assist Tables'!$B$1:$AY$2,2,0))-((Atempts!E256-1)*10)))))</f>
        <v/>
      </c>
      <c r="F256" s="6" t="str">
        <f>IF($B256="","",(IF(Atempts!F256="","",((HLOOKUP(F$1,'Assist Tables'!$B$1:$AY$2,2,0))-((Atempts!F256-1)*10)))))</f>
        <v/>
      </c>
      <c r="G256" s="6" t="str">
        <f>IF($B256="","",(IF(Atempts!G256="","",((HLOOKUP(G$1,'Assist Tables'!$B$1:$AY$2,2,0))-((Atempts!G256-1)*10)))))</f>
        <v/>
      </c>
      <c r="H256" s="6" t="str">
        <f>IF($B256="","",(IF(Atempts!H256="","",((HLOOKUP(H$1,'Assist Tables'!$B$1:$AY$2,2,0))-((Atempts!H256-1)*10)))))</f>
        <v/>
      </c>
      <c r="I256" s="6" t="str">
        <f>IF($B256="","",(IF(Atempts!I256="","",((HLOOKUP(I$1,'Assist Tables'!$B$1:$AY$2,2,0))-((Atempts!I256-1)*10)))))</f>
        <v/>
      </c>
      <c r="J256" s="6" t="str">
        <f>IF($B256="","",(IF(Atempts!J256="","",((HLOOKUP(J$1,'Assist Tables'!$B$1:$AY$2,2,0))-((Atempts!J256-1)*10)))))</f>
        <v/>
      </c>
      <c r="K256" s="6" t="str">
        <f>IF($B256="","",(IF(Atempts!K256="","",((HLOOKUP(K$1,'Assist Tables'!$B$1:$AY$2,2,0))-((Atempts!K256-1)*10)))))</f>
        <v/>
      </c>
      <c r="L256" s="6" t="str">
        <f>IF($B256="","",(IF(Atempts!L256="","",((HLOOKUP(L$1,'Assist Tables'!$B$1:$AY$2,2,0))-((Atempts!L256-1)*10)))))</f>
        <v/>
      </c>
      <c r="M256" s="6" t="str">
        <f>IF($B256="","",(IF(Atempts!M256="","",((HLOOKUP(M$1,'Assist Tables'!$B$1:$AY$2,2,0))-((Atempts!M256-1)*10)))))</f>
        <v/>
      </c>
      <c r="N256" s="6" t="str">
        <f>IF($B256="","",(IF(Atempts!N256="","",((HLOOKUP(N$1,'Assist Tables'!$B$1:$AY$2,2,0))-((Atempts!N256-1)*10)))))</f>
        <v/>
      </c>
      <c r="O256" s="6" t="str">
        <f>IF($B256="","",(IF(Atempts!O256="","",((HLOOKUP(O$1,'Assist Tables'!$B$1:$AY$2,2,0))-((Atempts!O256-1)*10)))))</f>
        <v/>
      </c>
      <c r="P256" s="6" t="str">
        <f>IF($B256="","",(IF(Atempts!P256="","",((HLOOKUP(P$1,'Assist Tables'!$B$1:$AY$2,2,0))-((Atempts!P256-1)*10)))))</f>
        <v/>
      </c>
      <c r="Q256" s="6" t="str">
        <f>IF($B256="","",(IF(Atempts!Q256="","",((HLOOKUP(Q$1,'Assist Tables'!$B$1:$AY$2,2,0))-((Atempts!Q256-1)*10)))))</f>
        <v/>
      </c>
      <c r="R256" s="6" t="str">
        <f>IF($B256="","",(IF(Atempts!R256="","",((HLOOKUP(R$1,'Assist Tables'!$B$1:$AY$2,2,0))-((Atempts!R256-1)*10)))))</f>
        <v/>
      </c>
      <c r="S256" s="6" t="str">
        <f>IF($B256="","",(IF(Atempts!S256="","",((HLOOKUP(S$1,'Assist Tables'!$B$1:$AY$2,2,0))-((Atempts!S256-1)*10)))))</f>
        <v/>
      </c>
      <c r="T256" s="6" t="str">
        <f>IF($B256="","",(IF(Atempts!T256="","",((HLOOKUP(T$1,'Assist Tables'!$B$1:$AY$2,2,0))-((Atempts!T256-1)*10)))))</f>
        <v/>
      </c>
      <c r="U256" s="6" t="str">
        <f>IF($B256="","",(IF(Atempts!U256="","",((HLOOKUP(U$1,'Assist Tables'!$B$1:$AY$2,2,0))-((Atempts!U256-1)*10)))))</f>
        <v/>
      </c>
      <c r="V256" s="6" t="str">
        <f>IF($B256="","",(IF(Atempts!V256="","",((HLOOKUP(V$1,'Assist Tables'!$B$1:$AY$2,2,0))-((Atempts!V256-1)*10)))))</f>
        <v/>
      </c>
      <c r="W256" s="6" t="str">
        <f>IF($B256="","",(IF(Atempts!W256="","",((HLOOKUP(W$1,'Assist Tables'!$B$1:$AY$2,2,0))-((Atempts!W256-1)*10)))))</f>
        <v/>
      </c>
      <c r="X256" s="6" t="str">
        <f>IF($B256="","",(IF(Atempts!X256="","",((HLOOKUP(X$1,'Assist Tables'!$B$1:$AY$2,2,0))-((Atempts!X256-1)*10)))))</f>
        <v/>
      </c>
      <c r="Y256" s="6" t="str">
        <f>IF($B256="","",(IF(Atempts!Y256="","",((HLOOKUP(Y$1,'Assist Tables'!$B$1:$AY$2,2,0))-((Atempts!Y256-1)*10)))))</f>
        <v/>
      </c>
      <c r="Z256" s="6" t="str">
        <f>IF($B256="","",(IF(Atempts!Z256="","",((HLOOKUP(Z$1,'Assist Tables'!$B$1:$AY$2,2,0))-((Atempts!Z256-1)*10)))))</f>
        <v/>
      </c>
      <c r="AA256" s="6" t="str">
        <f>IF($B256="","",(IF(Atempts!AA256="","",((HLOOKUP(AA$1,'Assist Tables'!$B$1:$AY$2,2,0))-((Atempts!AA256-1)*10)))))</f>
        <v/>
      </c>
      <c r="AB256" s="6" t="str">
        <f>IF($B256="","",(IF(Atempts!AB256="","",((HLOOKUP(AB$1,'Assist Tables'!$B$1:$AY$2,2,0))-((Atempts!AB256-1)*10)))))</f>
        <v/>
      </c>
      <c r="AC256" s="6" t="str">
        <f>IF($B256="","",(IF(Atempts!AC256="","",((HLOOKUP(AC$1,'Assist Tables'!$B$1:$AY$2,2,0))-((Atempts!AC256-1)*10)))))</f>
        <v/>
      </c>
      <c r="AD256" s="6" t="str">
        <f>IF($B256="","",(IF(Atempts!AD256="","",((HLOOKUP(AD$1,'Assist Tables'!$B$1:$AY$2,2,0))-((Atempts!AD256-1)*10)))))</f>
        <v/>
      </c>
      <c r="AE256" s="6" t="str">
        <f>IF($B256="","",(IF(Atempts!AE256="","",((HLOOKUP(AE$1,'Assist Tables'!$B$1:$AY$2,2,0))-((Atempts!AE256-1)*10)))))</f>
        <v/>
      </c>
      <c r="AF256" s="6" t="str">
        <f>IF($B256="","",(IF(Atempts!AF256="","",((HLOOKUP(AF$1,'Assist Tables'!$B$1:$AY$2,2,0))-((Atempts!AF256-1)*10)))))</f>
        <v/>
      </c>
      <c r="AG256" s="6" t="str">
        <f>IF($B256="","",(IF(Atempts!AG256="","",((HLOOKUP(AG$1,'Assist Tables'!$B$1:$AY$2,2,0))-((Atempts!AG256-1)*10)))))</f>
        <v/>
      </c>
      <c r="AH256" s="6" t="str">
        <f>IF($B256="","",(IF(Atempts!AH256="","",((HLOOKUP(AH$1,'Assist Tables'!$B$1:$AY$2,2,0))-((Atempts!AH256-1)*10)))))</f>
        <v/>
      </c>
      <c r="AI256" s="6" t="str">
        <f>IF($B256="","",(IF(Atempts!AI256="","",((HLOOKUP(AI$1,'Assist Tables'!$B$1:$AY$2,2,0))-((Atempts!AI256-1)*10)))))</f>
        <v/>
      </c>
      <c r="AJ256" s="6" t="str">
        <f>IF($B256="","",(IF(Atempts!AJ256="","",((HLOOKUP(AJ$1,'Assist Tables'!$B$1:$AY$2,2,0))-((Atempts!AJ256-1)*10)))))</f>
        <v/>
      </c>
      <c r="AK256" s="6" t="str">
        <f>IF($B256="","",(IF(Atempts!AK256="","",((HLOOKUP(AK$1,'Assist Tables'!$B$1:$AY$2,2,0))-((Atempts!AK256-1)*10)))))</f>
        <v/>
      </c>
      <c r="AL256" s="6" t="str">
        <f>IF($B256="","",(IF(Atempts!AL256="","",((HLOOKUP(AL$1,'Assist Tables'!$B$1:$AY$2,2,0))-((Atempts!AL256-1)*10)))))</f>
        <v/>
      </c>
      <c r="AM256" s="6" t="str">
        <f>IF($B256="","",(IF(Atempts!AM256="","",((HLOOKUP(AM$1,'Assist Tables'!$B$1:$AY$2,2,0))-((Atempts!AM256-1)*10)))))</f>
        <v/>
      </c>
      <c r="AN256" s="6" t="str">
        <f>IF($B256="","",(IF(Atempts!AN256="","",((HLOOKUP(AN$1,'Assist Tables'!$B$1:$AY$2,2,0))-((Atempts!AN256-1)*10)))))</f>
        <v/>
      </c>
      <c r="AO256" s="6" t="str">
        <f>IF($B256="","",(IF(Atempts!AO256="","",((HLOOKUP(AO$1,'Assist Tables'!$B$1:$AY$2,2,0))-((Atempts!AO256-1)*10)))))</f>
        <v/>
      </c>
      <c r="AP256" s="6" t="str">
        <f>IF($B256="","",(IF(Atempts!AP256="","",((HLOOKUP(AP$1,'Assist Tables'!$B$1:$AY$2,2,0))-((Atempts!AP256-1)*10)))))</f>
        <v/>
      </c>
      <c r="AQ256" s="6" t="str">
        <f>IF($B256="","",(IF(Atempts!AQ256="","",((HLOOKUP(AQ$1,'Assist Tables'!$B$1:$AY$2,2,0))-((Atempts!AQ256-1)*10)))))</f>
        <v/>
      </c>
      <c r="AR256" s="6" t="str">
        <f>IF($B256="","",(IF(Atempts!AR256="","",((HLOOKUP(AR$1,'Assist Tables'!$B$1:$AY$2,2,0))-((Atempts!AR256-1)*10)))))</f>
        <v/>
      </c>
      <c r="AS256" s="6" t="str">
        <f>IF($B256="","",(IF(Atempts!AS256="","",((HLOOKUP(AS$1,'Assist Tables'!$B$1:$AY$2,2,0))-((Atempts!AS256-1)*10)))))</f>
        <v/>
      </c>
      <c r="AT256" s="6" t="str">
        <f>IF($B256="","",(IF(Atempts!AT256="","",((HLOOKUP(AT$1,'Assist Tables'!$B$1:$AY$2,2,0))-((Atempts!AT256-1)*10)))))</f>
        <v/>
      </c>
      <c r="AU256" s="6" t="str">
        <f>IF($B256="","",(IF(Atempts!AU256="","",((HLOOKUP(AU$1,'Assist Tables'!$B$1:$AY$2,2,0))-((Atempts!AU256-1)*10)))))</f>
        <v/>
      </c>
      <c r="AV256" s="6" t="str">
        <f>IF($B256="","",(IF(Atempts!AV256="","",((HLOOKUP(AV$1,'Assist Tables'!$B$1:$AY$2,2,0))-((Atempts!AV256-1)*10)))))</f>
        <v/>
      </c>
      <c r="AW256" s="6" t="str">
        <f>IF($B256="","",(IF(Atempts!AW256="","",((HLOOKUP(AW$1,'Assist Tables'!$B$1:$AY$2,2,0))-((Atempts!AW256-1)*10)))))</f>
        <v/>
      </c>
      <c r="AX256" s="6" t="str">
        <f>IF($B256="","",(IF(Atempts!AX256="","",((HLOOKUP(AX$1,'Assist Tables'!$B$1:$AY$2,2,0))-((Atempts!AX256-1)*10)))))</f>
        <v/>
      </c>
      <c r="AY256" s="6" t="str">
        <f>IF($B256="","",(IF(Atempts!AY256="","",((HLOOKUP(AY$1,'Assist Tables'!$B$1:$AY$2,2,0))-((Atempts!AY256-1)*10)))))</f>
        <v/>
      </c>
      <c r="AZ256" s="6" t="str">
        <f>IF($B256="","",(IF(Atempts!AZ256="","",((HLOOKUP(AZ$1,'Assist Tables'!$B$1:$AY$2,2,0))-((Atempts!AZ256-1)*10)))))</f>
        <v/>
      </c>
      <c r="BA256" s="2"/>
    </row>
    <row r="257" spans="1:53" ht="14.25" customHeight="1" x14ac:dyDescent="0.25">
      <c r="A257" s="19" t="str">
        <f>IF(Competitors!A257="","",Competitors!A257)</f>
        <v/>
      </c>
      <c r="B257" s="25" t="str">
        <f>IF(Competitors!B257=0,"",Competitors!B257)</f>
        <v/>
      </c>
      <c r="C257" s="6" t="str">
        <f>IF($B257="","",(IF(Atempts!C257="","",((HLOOKUP(C$1,'Assist Tables'!$B$1:$AY$2,2,0))-((Atempts!C257-1)*10)))))</f>
        <v/>
      </c>
      <c r="D257" s="6" t="str">
        <f>IF($B257="","",(IF(Atempts!D257="","",((HLOOKUP(D$1,'Assist Tables'!$B$1:$AY$2,2,0))-((Atempts!D257-1)*10)))))</f>
        <v/>
      </c>
      <c r="E257" s="6" t="str">
        <f>IF($B257="","",(IF(Atempts!E257="","",((HLOOKUP(E$1,'Assist Tables'!$B$1:$AY$2,2,0))-((Atempts!E257-1)*10)))))</f>
        <v/>
      </c>
      <c r="F257" s="6" t="str">
        <f>IF($B257="","",(IF(Atempts!F257="","",((HLOOKUP(F$1,'Assist Tables'!$B$1:$AY$2,2,0))-((Atempts!F257-1)*10)))))</f>
        <v/>
      </c>
      <c r="G257" s="6" t="str">
        <f>IF($B257="","",(IF(Atempts!G257="","",((HLOOKUP(G$1,'Assist Tables'!$B$1:$AY$2,2,0))-((Atempts!G257-1)*10)))))</f>
        <v/>
      </c>
      <c r="H257" s="6" t="str">
        <f>IF($B257="","",(IF(Atempts!H257="","",((HLOOKUP(H$1,'Assist Tables'!$B$1:$AY$2,2,0))-((Atempts!H257-1)*10)))))</f>
        <v/>
      </c>
      <c r="I257" s="6" t="str">
        <f>IF($B257="","",(IF(Atempts!I257="","",((HLOOKUP(I$1,'Assist Tables'!$B$1:$AY$2,2,0))-((Atempts!I257-1)*10)))))</f>
        <v/>
      </c>
      <c r="J257" s="6" t="str">
        <f>IF($B257="","",(IF(Atempts!J257="","",((HLOOKUP(J$1,'Assist Tables'!$B$1:$AY$2,2,0))-((Atempts!J257-1)*10)))))</f>
        <v/>
      </c>
      <c r="K257" s="6" t="str">
        <f>IF($B257="","",(IF(Atempts!K257="","",((HLOOKUP(K$1,'Assist Tables'!$B$1:$AY$2,2,0))-((Atempts!K257-1)*10)))))</f>
        <v/>
      </c>
      <c r="L257" s="6" t="str">
        <f>IF($B257="","",(IF(Atempts!L257="","",((HLOOKUP(L$1,'Assist Tables'!$B$1:$AY$2,2,0))-((Atempts!L257-1)*10)))))</f>
        <v/>
      </c>
      <c r="M257" s="6" t="str">
        <f>IF($B257="","",(IF(Atempts!M257="","",((HLOOKUP(M$1,'Assist Tables'!$B$1:$AY$2,2,0))-((Atempts!M257-1)*10)))))</f>
        <v/>
      </c>
      <c r="N257" s="6" t="str">
        <f>IF($B257="","",(IF(Atempts!N257="","",((HLOOKUP(N$1,'Assist Tables'!$B$1:$AY$2,2,0))-((Atempts!N257-1)*10)))))</f>
        <v/>
      </c>
      <c r="O257" s="6" t="str">
        <f>IF($B257="","",(IF(Atempts!O257="","",((HLOOKUP(O$1,'Assist Tables'!$B$1:$AY$2,2,0))-((Atempts!O257-1)*10)))))</f>
        <v/>
      </c>
      <c r="P257" s="6" t="str">
        <f>IF($B257="","",(IF(Atempts!P257="","",((HLOOKUP(P$1,'Assist Tables'!$B$1:$AY$2,2,0))-((Atempts!P257-1)*10)))))</f>
        <v/>
      </c>
      <c r="Q257" s="6" t="str">
        <f>IF($B257="","",(IF(Atempts!Q257="","",((HLOOKUP(Q$1,'Assist Tables'!$B$1:$AY$2,2,0))-((Atempts!Q257-1)*10)))))</f>
        <v/>
      </c>
      <c r="R257" s="6" t="str">
        <f>IF($B257="","",(IF(Atempts!R257="","",((HLOOKUP(R$1,'Assist Tables'!$B$1:$AY$2,2,0))-((Atempts!R257-1)*10)))))</f>
        <v/>
      </c>
      <c r="S257" s="6" t="str">
        <f>IF($B257="","",(IF(Atempts!S257="","",((HLOOKUP(S$1,'Assist Tables'!$B$1:$AY$2,2,0))-((Atempts!S257-1)*10)))))</f>
        <v/>
      </c>
      <c r="T257" s="6" t="str">
        <f>IF($B257="","",(IF(Atempts!T257="","",((HLOOKUP(T$1,'Assist Tables'!$B$1:$AY$2,2,0))-((Atempts!T257-1)*10)))))</f>
        <v/>
      </c>
      <c r="U257" s="6" t="str">
        <f>IF($B257="","",(IF(Atempts!U257="","",((HLOOKUP(U$1,'Assist Tables'!$B$1:$AY$2,2,0))-((Atempts!U257-1)*10)))))</f>
        <v/>
      </c>
      <c r="V257" s="6" t="str">
        <f>IF($B257="","",(IF(Atempts!V257="","",((HLOOKUP(V$1,'Assist Tables'!$B$1:$AY$2,2,0))-((Atempts!V257-1)*10)))))</f>
        <v/>
      </c>
      <c r="W257" s="6" t="str">
        <f>IF($B257="","",(IF(Atempts!W257="","",((HLOOKUP(W$1,'Assist Tables'!$B$1:$AY$2,2,0))-((Atempts!W257-1)*10)))))</f>
        <v/>
      </c>
      <c r="X257" s="6" t="str">
        <f>IF($B257="","",(IF(Atempts!X257="","",((HLOOKUP(X$1,'Assist Tables'!$B$1:$AY$2,2,0))-((Atempts!X257-1)*10)))))</f>
        <v/>
      </c>
      <c r="Y257" s="6" t="str">
        <f>IF($B257="","",(IF(Atempts!Y257="","",((HLOOKUP(Y$1,'Assist Tables'!$B$1:$AY$2,2,0))-((Atempts!Y257-1)*10)))))</f>
        <v/>
      </c>
      <c r="Z257" s="6" t="str">
        <f>IF($B257="","",(IF(Atempts!Z257="","",((HLOOKUP(Z$1,'Assist Tables'!$B$1:$AY$2,2,0))-((Atempts!Z257-1)*10)))))</f>
        <v/>
      </c>
      <c r="AA257" s="6" t="str">
        <f>IF($B257="","",(IF(Atempts!AA257="","",((HLOOKUP(AA$1,'Assist Tables'!$B$1:$AY$2,2,0))-((Atempts!AA257-1)*10)))))</f>
        <v/>
      </c>
      <c r="AB257" s="6" t="str">
        <f>IF($B257="","",(IF(Atempts!AB257="","",((HLOOKUP(AB$1,'Assist Tables'!$B$1:$AY$2,2,0))-((Atempts!AB257-1)*10)))))</f>
        <v/>
      </c>
      <c r="AC257" s="6" t="str">
        <f>IF($B257="","",(IF(Atempts!AC257="","",((HLOOKUP(AC$1,'Assist Tables'!$B$1:$AY$2,2,0))-((Atempts!AC257-1)*10)))))</f>
        <v/>
      </c>
      <c r="AD257" s="6" t="str">
        <f>IF($B257="","",(IF(Atempts!AD257="","",((HLOOKUP(AD$1,'Assist Tables'!$B$1:$AY$2,2,0))-((Atempts!AD257-1)*10)))))</f>
        <v/>
      </c>
      <c r="AE257" s="6" t="str">
        <f>IF($B257="","",(IF(Atempts!AE257="","",((HLOOKUP(AE$1,'Assist Tables'!$B$1:$AY$2,2,0))-((Atempts!AE257-1)*10)))))</f>
        <v/>
      </c>
      <c r="AF257" s="6" t="str">
        <f>IF($B257="","",(IF(Atempts!AF257="","",((HLOOKUP(AF$1,'Assist Tables'!$B$1:$AY$2,2,0))-((Atempts!AF257-1)*10)))))</f>
        <v/>
      </c>
      <c r="AG257" s="6" t="str">
        <f>IF($B257="","",(IF(Atempts!AG257="","",((HLOOKUP(AG$1,'Assist Tables'!$B$1:$AY$2,2,0))-((Atempts!AG257-1)*10)))))</f>
        <v/>
      </c>
      <c r="AH257" s="6" t="str">
        <f>IF($B257="","",(IF(Atempts!AH257="","",((HLOOKUP(AH$1,'Assist Tables'!$B$1:$AY$2,2,0))-((Atempts!AH257-1)*10)))))</f>
        <v/>
      </c>
      <c r="AI257" s="6" t="str">
        <f>IF($B257="","",(IF(Atempts!AI257="","",((HLOOKUP(AI$1,'Assist Tables'!$B$1:$AY$2,2,0))-((Atempts!AI257-1)*10)))))</f>
        <v/>
      </c>
      <c r="AJ257" s="6" t="str">
        <f>IF($B257="","",(IF(Atempts!AJ257="","",((HLOOKUP(AJ$1,'Assist Tables'!$B$1:$AY$2,2,0))-((Atempts!AJ257-1)*10)))))</f>
        <v/>
      </c>
      <c r="AK257" s="6" t="str">
        <f>IF($B257="","",(IF(Atempts!AK257="","",((HLOOKUP(AK$1,'Assist Tables'!$B$1:$AY$2,2,0))-((Atempts!AK257-1)*10)))))</f>
        <v/>
      </c>
      <c r="AL257" s="6" t="str">
        <f>IF($B257="","",(IF(Atempts!AL257="","",((HLOOKUP(AL$1,'Assist Tables'!$B$1:$AY$2,2,0))-((Atempts!AL257-1)*10)))))</f>
        <v/>
      </c>
      <c r="AM257" s="6" t="str">
        <f>IF($B257="","",(IF(Atempts!AM257="","",((HLOOKUP(AM$1,'Assist Tables'!$B$1:$AY$2,2,0))-((Atempts!AM257-1)*10)))))</f>
        <v/>
      </c>
      <c r="AN257" s="6" t="str">
        <f>IF($B257="","",(IF(Atempts!AN257="","",((HLOOKUP(AN$1,'Assist Tables'!$B$1:$AY$2,2,0))-((Atempts!AN257-1)*10)))))</f>
        <v/>
      </c>
      <c r="AO257" s="6" t="str">
        <f>IF($B257="","",(IF(Atempts!AO257="","",((HLOOKUP(AO$1,'Assist Tables'!$B$1:$AY$2,2,0))-((Atempts!AO257-1)*10)))))</f>
        <v/>
      </c>
      <c r="AP257" s="6" t="str">
        <f>IF($B257="","",(IF(Atempts!AP257="","",((HLOOKUP(AP$1,'Assist Tables'!$B$1:$AY$2,2,0))-((Atempts!AP257-1)*10)))))</f>
        <v/>
      </c>
      <c r="AQ257" s="6" t="str">
        <f>IF($B257="","",(IF(Atempts!AQ257="","",((HLOOKUP(AQ$1,'Assist Tables'!$B$1:$AY$2,2,0))-((Atempts!AQ257-1)*10)))))</f>
        <v/>
      </c>
      <c r="AR257" s="6" t="str">
        <f>IF($B257="","",(IF(Atempts!AR257="","",((HLOOKUP(AR$1,'Assist Tables'!$B$1:$AY$2,2,0))-((Atempts!AR257-1)*10)))))</f>
        <v/>
      </c>
      <c r="AS257" s="6" t="str">
        <f>IF($B257="","",(IF(Atempts!AS257="","",((HLOOKUP(AS$1,'Assist Tables'!$B$1:$AY$2,2,0))-((Atempts!AS257-1)*10)))))</f>
        <v/>
      </c>
      <c r="AT257" s="6" t="str">
        <f>IF($B257="","",(IF(Atempts!AT257="","",((HLOOKUP(AT$1,'Assist Tables'!$B$1:$AY$2,2,0))-((Atempts!AT257-1)*10)))))</f>
        <v/>
      </c>
      <c r="AU257" s="6" t="str">
        <f>IF($B257="","",(IF(Atempts!AU257="","",((HLOOKUP(AU$1,'Assist Tables'!$B$1:$AY$2,2,0))-((Atempts!AU257-1)*10)))))</f>
        <v/>
      </c>
      <c r="AV257" s="6" t="str">
        <f>IF($B257="","",(IF(Atempts!AV257="","",((HLOOKUP(AV$1,'Assist Tables'!$B$1:$AY$2,2,0))-((Atempts!AV257-1)*10)))))</f>
        <v/>
      </c>
      <c r="AW257" s="6" t="str">
        <f>IF($B257="","",(IF(Atempts!AW257="","",((HLOOKUP(AW$1,'Assist Tables'!$B$1:$AY$2,2,0))-((Atempts!AW257-1)*10)))))</f>
        <v/>
      </c>
      <c r="AX257" s="6" t="str">
        <f>IF($B257="","",(IF(Atempts!AX257="","",((HLOOKUP(AX$1,'Assist Tables'!$B$1:$AY$2,2,0))-((Atempts!AX257-1)*10)))))</f>
        <v/>
      </c>
      <c r="AY257" s="6" t="str">
        <f>IF($B257="","",(IF(Atempts!AY257="","",((HLOOKUP(AY$1,'Assist Tables'!$B$1:$AY$2,2,0))-((Atempts!AY257-1)*10)))))</f>
        <v/>
      </c>
      <c r="AZ257" s="6" t="str">
        <f>IF($B257="","",(IF(Atempts!AZ257="","",((HLOOKUP(AZ$1,'Assist Tables'!$B$1:$AY$2,2,0))-((Atempts!AZ257-1)*10)))))</f>
        <v/>
      </c>
      <c r="BA257" s="2"/>
    </row>
    <row r="258" spans="1:53" ht="14.25" customHeight="1" x14ac:dyDescent="0.25">
      <c r="A258" s="19" t="str">
        <f>IF(Competitors!A258="","",Competitors!A258)</f>
        <v/>
      </c>
      <c r="B258" s="25" t="str">
        <f>IF(Competitors!B258=0,"",Competitors!B258)</f>
        <v/>
      </c>
      <c r="C258" s="6" t="str">
        <f>IF($B258="","",(IF(Atempts!C258="","",((HLOOKUP(C$1,'Assist Tables'!$B$1:$AY$2,2,0))-((Atempts!C258-1)*10)))))</f>
        <v/>
      </c>
      <c r="D258" s="6" t="str">
        <f>IF($B258="","",(IF(Atempts!D258="","",((HLOOKUP(D$1,'Assist Tables'!$B$1:$AY$2,2,0))-((Atempts!D258-1)*10)))))</f>
        <v/>
      </c>
      <c r="E258" s="6" t="str">
        <f>IF($B258="","",(IF(Atempts!E258="","",((HLOOKUP(E$1,'Assist Tables'!$B$1:$AY$2,2,0))-((Atempts!E258-1)*10)))))</f>
        <v/>
      </c>
      <c r="F258" s="6" t="str">
        <f>IF($B258="","",(IF(Atempts!F258="","",((HLOOKUP(F$1,'Assist Tables'!$B$1:$AY$2,2,0))-((Atempts!F258-1)*10)))))</f>
        <v/>
      </c>
      <c r="G258" s="6" t="str">
        <f>IF($B258="","",(IF(Atempts!G258="","",((HLOOKUP(G$1,'Assist Tables'!$B$1:$AY$2,2,0))-((Atempts!G258-1)*10)))))</f>
        <v/>
      </c>
      <c r="H258" s="6" t="str">
        <f>IF($B258="","",(IF(Atempts!H258="","",((HLOOKUP(H$1,'Assist Tables'!$B$1:$AY$2,2,0))-((Atempts!H258-1)*10)))))</f>
        <v/>
      </c>
      <c r="I258" s="6" t="str">
        <f>IF($B258="","",(IF(Atempts!I258="","",((HLOOKUP(I$1,'Assist Tables'!$B$1:$AY$2,2,0))-((Atempts!I258-1)*10)))))</f>
        <v/>
      </c>
      <c r="J258" s="6" t="str">
        <f>IF($B258="","",(IF(Atempts!J258="","",((HLOOKUP(J$1,'Assist Tables'!$B$1:$AY$2,2,0))-((Atempts!J258-1)*10)))))</f>
        <v/>
      </c>
      <c r="K258" s="6" t="str">
        <f>IF($B258="","",(IF(Atempts!K258="","",((HLOOKUP(K$1,'Assist Tables'!$B$1:$AY$2,2,0))-((Atempts!K258-1)*10)))))</f>
        <v/>
      </c>
      <c r="L258" s="6" t="str">
        <f>IF($B258="","",(IF(Atempts!L258="","",((HLOOKUP(L$1,'Assist Tables'!$B$1:$AY$2,2,0))-((Atempts!L258-1)*10)))))</f>
        <v/>
      </c>
      <c r="M258" s="6" t="str">
        <f>IF($B258="","",(IF(Atempts!M258="","",((HLOOKUP(M$1,'Assist Tables'!$B$1:$AY$2,2,0))-((Atempts!M258-1)*10)))))</f>
        <v/>
      </c>
      <c r="N258" s="6" t="str">
        <f>IF($B258="","",(IF(Atempts!N258="","",((HLOOKUP(N$1,'Assist Tables'!$B$1:$AY$2,2,0))-((Atempts!N258-1)*10)))))</f>
        <v/>
      </c>
      <c r="O258" s="6" t="str">
        <f>IF($B258="","",(IF(Atempts!O258="","",((HLOOKUP(O$1,'Assist Tables'!$B$1:$AY$2,2,0))-((Atempts!O258-1)*10)))))</f>
        <v/>
      </c>
      <c r="P258" s="6" t="str">
        <f>IF($B258="","",(IF(Atempts!P258="","",((HLOOKUP(P$1,'Assist Tables'!$B$1:$AY$2,2,0))-((Atempts!P258-1)*10)))))</f>
        <v/>
      </c>
      <c r="Q258" s="6" t="str">
        <f>IF($B258="","",(IF(Atempts!Q258="","",((HLOOKUP(Q$1,'Assist Tables'!$B$1:$AY$2,2,0))-((Atempts!Q258-1)*10)))))</f>
        <v/>
      </c>
      <c r="R258" s="6" t="str">
        <f>IF($B258="","",(IF(Atempts!R258="","",((HLOOKUP(R$1,'Assist Tables'!$B$1:$AY$2,2,0))-((Atempts!R258-1)*10)))))</f>
        <v/>
      </c>
      <c r="S258" s="6" t="str">
        <f>IF($B258="","",(IF(Atempts!S258="","",((HLOOKUP(S$1,'Assist Tables'!$B$1:$AY$2,2,0))-((Atempts!S258-1)*10)))))</f>
        <v/>
      </c>
      <c r="T258" s="6" t="str">
        <f>IF($B258="","",(IF(Atempts!T258="","",((HLOOKUP(T$1,'Assist Tables'!$B$1:$AY$2,2,0))-((Atempts!T258-1)*10)))))</f>
        <v/>
      </c>
      <c r="U258" s="6" t="str">
        <f>IF($B258="","",(IF(Atempts!U258="","",((HLOOKUP(U$1,'Assist Tables'!$B$1:$AY$2,2,0))-((Atempts!U258-1)*10)))))</f>
        <v/>
      </c>
      <c r="V258" s="6" t="str">
        <f>IF($B258="","",(IF(Atempts!V258="","",((HLOOKUP(V$1,'Assist Tables'!$B$1:$AY$2,2,0))-((Atempts!V258-1)*10)))))</f>
        <v/>
      </c>
      <c r="W258" s="6" t="str">
        <f>IF($B258="","",(IF(Atempts!W258="","",((HLOOKUP(W$1,'Assist Tables'!$B$1:$AY$2,2,0))-((Atempts!W258-1)*10)))))</f>
        <v/>
      </c>
      <c r="X258" s="6" t="str">
        <f>IF($B258="","",(IF(Atempts!X258="","",((HLOOKUP(X$1,'Assist Tables'!$B$1:$AY$2,2,0))-((Atempts!X258-1)*10)))))</f>
        <v/>
      </c>
      <c r="Y258" s="6" t="str">
        <f>IF($B258="","",(IF(Atempts!Y258="","",((HLOOKUP(Y$1,'Assist Tables'!$B$1:$AY$2,2,0))-((Atempts!Y258-1)*10)))))</f>
        <v/>
      </c>
      <c r="Z258" s="6" t="str">
        <f>IF($B258="","",(IF(Atempts!Z258="","",((HLOOKUP(Z$1,'Assist Tables'!$B$1:$AY$2,2,0))-((Atempts!Z258-1)*10)))))</f>
        <v/>
      </c>
      <c r="AA258" s="6" t="str">
        <f>IF($B258="","",(IF(Atempts!AA258="","",((HLOOKUP(AA$1,'Assist Tables'!$B$1:$AY$2,2,0))-((Atempts!AA258-1)*10)))))</f>
        <v/>
      </c>
      <c r="AB258" s="6" t="str">
        <f>IF($B258="","",(IF(Atempts!AB258="","",((HLOOKUP(AB$1,'Assist Tables'!$B$1:$AY$2,2,0))-((Atempts!AB258-1)*10)))))</f>
        <v/>
      </c>
      <c r="AC258" s="6" t="str">
        <f>IF($B258="","",(IF(Atempts!AC258="","",((HLOOKUP(AC$1,'Assist Tables'!$B$1:$AY$2,2,0))-((Atempts!AC258-1)*10)))))</f>
        <v/>
      </c>
      <c r="AD258" s="6" t="str">
        <f>IF($B258="","",(IF(Atempts!AD258="","",((HLOOKUP(AD$1,'Assist Tables'!$B$1:$AY$2,2,0))-((Atempts!AD258-1)*10)))))</f>
        <v/>
      </c>
      <c r="AE258" s="6" t="str">
        <f>IF($B258="","",(IF(Atempts!AE258="","",((HLOOKUP(AE$1,'Assist Tables'!$B$1:$AY$2,2,0))-((Atempts!AE258-1)*10)))))</f>
        <v/>
      </c>
      <c r="AF258" s="6" t="str">
        <f>IF($B258="","",(IF(Atempts!AF258="","",((HLOOKUP(AF$1,'Assist Tables'!$B$1:$AY$2,2,0))-((Atempts!AF258-1)*10)))))</f>
        <v/>
      </c>
      <c r="AG258" s="6" t="str">
        <f>IF($B258="","",(IF(Atempts!AG258="","",((HLOOKUP(AG$1,'Assist Tables'!$B$1:$AY$2,2,0))-((Atempts!AG258-1)*10)))))</f>
        <v/>
      </c>
      <c r="AH258" s="6" t="str">
        <f>IF($B258="","",(IF(Atempts!AH258="","",((HLOOKUP(AH$1,'Assist Tables'!$B$1:$AY$2,2,0))-((Atempts!AH258-1)*10)))))</f>
        <v/>
      </c>
      <c r="AI258" s="6" t="str">
        <f>IF($B258="","",(IF(Atempts!AI258="","",((HLOOKUP(AI$1,'Assist Tables'!$B$1:$AY$2,2,0))-((Atempts!AI258-1)*10)))))</f>
        <v/>
      </c>
      <c r="AJ258" s="6" t="str">
        <f>IF($B258="","",(IF(Atempts!AJ258="","",((HLOOKUP(AJ$1,'Assist Tables'!$B$1:$AY$2,2,0))-((Atempts!AJ258-1)*10)))))</f>
        <v/>
      </c>
      <c r="AK258" s="6" t="str">
        <f>IF($B258="","",(IF(Atempts!AK258="","",((HLOOKUP(AK$1,'Assist Tables'!$B$1:$AY$2,2,0))-((Atempts!AK258-1)*10)))))</f>
        <v/>
      </c>
      <c r="AL258" s="6" t="str">
        <f>IF($B258="","",(IF(Atempts!AL258="","",((HLOOKUP(AL$1,'Assist Tables'!$B$1:$AY$2,2,0))-((Atempts!AL258-1)*10)))))</f>
        <v/>
      </c>
      <c r="AM258" s="6" t="str">
        <f>IF($B258="","",(IF(Atempts!AM258="","",((HLOOKUP(AM$1,'Assist Tables'!$B$1:$AY$2,2,0))-((Atempts!AM258-1)*10)))))</f>
        <v/>
      </c>
      <c r="AN258" s="6" t="str">
        <f>IF($B258="","",(IF(Atempts!AN258="","",((HLOOKUP(AN$1,'Assist Tables'!$B$1:$AY$2,2,0))-((Atempts!AN258-1)*10)))))</f>
        <v/>
      </c>
      <c r="AO258" s="6" t="str">
        <f>IF($B258="","",(IF(Atempts!AO258="","",((HLOOKUP(AO$1,'Assist Tables'!$B$1:$AY$2,2,0))-((Atempts!AO258-1)*10)))))</f>
        <v/>
      </c>
      <c r="AP258" s="6" t="str">
        <f>IF($B258="","",(IF(Atempts!AP258="","",((HLOOKUP(AP$1,'Assist Tables'!$B$1:$AY$2,2,0))-((Atempts!AP258-1)*10)))))</f>
        <v/>
      </c>
      <c r="AQ258" s="6" t="str">
        <f>IF($B258="","",(IF(Atempts!AQ258="","",((HLOOKUP(AQ$1,'Assist Tables'!$B$1:$AY$2,2,0))-((Atempts!AQ258-1)*10)))))</f>
        <v/>
      </c>
      <c r="AR258" s="6" t="str">
        <f>IF($B258="","",(IF(Atempts!AR258="","",((HLOOKUP(AR$1,'Assist Tables'!$B$1:$AY$2,2,0))-((Atempts!AR258-1)*10)))))</f>
        <v/>
      </c>
      <c r="AS258" s="6" t="str">
        <f>IF($B258="","",(IF(Atempts!AS258="","",((HLOOKUP(AS$1,'Assist Tables'!$B$1:$AY$2,2,0))-((Atempts!AS258-1)*10)))))</f>
        <v/>
      </c>
      <c r="AT258" s="6" t="str">
        <f>IF($B258="","",(IF(Atempts!AT258="","",((HLOOKUP(AT$1,'Assist Tables'!$B$1:$AY$2,2,0))-((Atempts!AT258-1)*10)))))</f>
        <v/>
      </c>
      <c r="AU258" s="6" t="str">
        <f>IF($B258="","",(IF(Atempts!AU258="","",((HLOOKUP(AU$1,'Assist Tables'!$B$1:$AY$2,2,0))-((Atempts!AU258-1)*10)))))</f>
        <v/>
      </c>
      <c r="AV258" s="6" t="str">
        <f>IF($B258="","",(IF(Atempts!AV258="","",((HLOOKUP(AV$1,'Assist Tables'!$B$1:$AY$2,2,0))-((Atempts!AV258-1)*10)))))</f>
        <v/>
      </c>
      <c r="AW258" s="6" t="str">
        <f>IF($B258="","",(IF(Atempts!AW258="","",((HLOOKUP(AW$1,'Assist Tables'!$B$1:$AY$2,2,0))-((Atempts!AW258-1)*10)))))</f>
        <v/>
      </c>
      <c r="AX258" s="6" t="str">
        <f>IF($B258="","",(IF(Atempts!AX258="","",((HLOOKUP(AX$1,'Assist Tables'!$B$1:$AY$2,2,0))-((Atempts!AX258-1)*10)))))</f>
        <v/>
      </c>
      <c r="AY258" s="6" t="str">
        <f>IF($B258="","",(IF(Atempts!AY258="","",((HLOOKUP(AY$1,'Assist Tables'!$B$1:$AY$2,2,0))-((Atempts!AY258-1)*10)))))</f>
        <v/>
      </c>
      <c r="AZ258" s="6" t="str">
        <f>IF($B258="","",(IF(Atempts!AZ258="","",((HLOOKUP(AZ$1,'Assist Tables'!$B$1:$AY$2,2,0))-((Atempts!AZ258-1)*10)))))</f>
        <v/>
      </c>
      <c r="BA258" s="2"/>
    </row>
    <row r="259" spans="1:53" ht="14.25" customHeight="1" x14ac:dyDescent="0.25">
      <c r="A259" s="19" t="str">
        <f>IF(Competitors!A259="","",Competitors!A259)</f>
        <v/>
      </c>
      <c r="B259" s="25" t="str">
        <f>IF(Competitors!B259=0,"",Competitors!B259)</f>
        <v/>
      </c>
      <c r="C259" s="6" t="str">
        <f>IF($B259="","",(IF(Atempts!C259="","",((HLOOKUP(C$1,'Assist Tables'!$B$1:$AY$2,2,0))-((Atempts!C259-1)*10)))))</f>
        <v/>
      </c>
      <c r="D259" s="6" t="str">
        <f>IF($B259="","",(IF(Atempts!D259="","",((HLOOKUP(D$1,'Assist Tables'!$B$1:$AY$2,2,0))-((Atempts!D259-1)*10)))))</f>
        <v/>
      </c>
      <c r="E259" s="6" t="str">
        <f>IF($B259="","",(IF(Atempts!E259="","",((HLOOKUP(E$1,'Assist Tables'!$B$1:$AY$2,2,0))-((Atempts!E259-1)*10)))))</f>
        <v/>
      </c>
      <c r="F259" s="6" t="str">
        <f>IF($B259="","",(IF(Atempts!F259="","",((HLOOKUP(F$1,'Assist Tables'!$B$1:$AY$2,2,0))-((Atempts!F259-1)*10)))))</f>
        <v/>
      </c>
      <c r="G259" s="6" t="str">
        <f>IF($B259="","",(IF(Atempts!G259="","",((HLOOKUP(G$1,'Assist Tables'!$B$1:$AY$2,2,0))-((Atempts!G259-1)*10)))))</f>
        <v/>
      </c>
      <c r="H259" s="6" t="str">
        <f>IF($B259="","",(IF(Atempts!H259="","",((HLOOKUP(H$1,'Assist Tables'!$B$1:$AY$2,2,0))-((Atempts!H259-1)*10)))))</f>
        <v/>
      </c>
      <c r="I259" s="6" t="str">
        <f>IF($B259="","",(IF(Atempts!I259="","",((HLOOKUP(I$1,'Assist Tables'!$B$1:$AY$2,2,0))-((Atempts!I259-1)*10)))))</f>
        <v/>
      </c>
      <c r="J259" s="6" t="str">
        <f>IF($B259="","",(IF(Atempts!J259="","",((HLOOKUP(J$1,'Assist Tables'!$B$1:$AY$2,2,0))-((Atempts!J259-1)*10)))))</f>
        <v/>
      </c>
      <c r="K259" s="6" t="str">
        <f>IF($B259="","",(IF(Atempts!K259="","",((HLOOKUP(K$1,'Assist Tables'!$B$1:$AY$2,2,0))-((Atempts!K259-1)*10)))))</f>
        <v/>
      </c>
      <c r="L259" s="6" t="str">
        <f>IF($B259="","",(IF(Atempts!L259="","",((HLOOKUP(L$1,'Assist Tables'!$B$1:$AY$2,2,0))-((Atempts!L259-1)*10)))))</f>
        <v/>
      </c>
      <c r="M259" s="6" t="str">
        <f>IF($B259="","",(IF(Atempts!M259="","",((HLOOKUP(M$1,'Assist Tables'!$B$1:$AY$2,2,0))-((Atempts!M259-1)*10)))))</f>
        <v/>
      </c>
      <c r="N259" s="6" t="str">
        <f>IF($B259="","",(IF(Atempts!N259="","",((HLOOKUP(N$1,'Assist Tables'!$B$1:$AY$2,2,0))-((Atempts!N259-1)*10)))))</f>
        <v/>
      </c>
      <c r="O259" s="6" t="str">
        <f>IF($B259="","",(IF(Atempts!O259="","",((HLOOKUP(O$1,'Assist Tables'!$B$1:$AY$2,2,0))-((Atempts!O259-1)*10)))))</f>
        <v/>
      </c>
      <c r="P259" s="6" t="str">
        <f>IF($B259="","",(IF(Atempts!P259="","",((HLOOKUP(P$1,'Assist Tables'!$B$1:$AY$2,2,0))-((Atempts!P259-1)*10)))))</f>
        <v/>
      </c>
      <c r="Q259" s="6" t="str">
        <f>IF($B259="","",(IF(Atempts!Q259="","",((HLOOKUP(Q$1,'Assist Tables'!$B$1:$AY$2,2,0))-((Atempts!Q259-1)*10)))))</f>
        <v/>
      </c>
      <c r="R259" s="6" t="str">
        <f>IF($B259="","",(IF(Atempts!R259="","",((HLOOKUP(R$1,'Assist Tables'!$B$1:$AY$2,2,0))-((Atempts!R259-1)*10)))))</f>
        <v/>
      </c>
      <c r="S259" s="6" t="str">
        <f>IF($B259="","",(IF(Atempts!S259="","",((HLOOKUP(S$1,'Assist Tables'!$B$1:$AY$2,2,0))-((Atempts!S259-1)*10)))))</f>
        <v/>
      </c>
      <c r="T259" s="6" t="str">
        <f>IF($B259="","",(IF(Atempts!T259="","",((HLOOKUP(T$1,'Assist Tables'!$B$1:$AY$2,2,0))-((Atempts!T259-1)*10)))))</f>
        <v/>
      </c>
      <c r="U259" s="6" t="str">
        <f>IF($B259="","",(IF(Atempts!U259="","",((HLOOKUP(U$1,'Assist Tables'!$B$1:$AY$2,2,0))-((Atempts!U259-1)*10)))))</f>
        <v/>
      </c>
      <c r="V259" s="6" t="str">
        <f>IF($B259="","",(IF(Atempts!V259="","",((HLOOKUP(V$1,'Assist Tables'!$B$1:$AY$2,2,0))-((Atempts!V259-1)*10)))))</f>
        <v/>
      </c>
      <c r="W259" s="6" t="str">
        <f>IF($B259="","",(IF(Atempts!W259="","",((HLOOKUP(W$1,'Assist Tables'!$B$1:$AY$2,2,0))-((Atempts!W259-1)*10)))))</f>
        <v/>
      </c>
      <c r="X259" s="6" t="str">
        <f>IF($B259="","",(IF(Atempts!X259="","",((HLOOKUP(X$1,'Assist Tables'!$B$1:$AY$2,2,0))-((Atempts!X259-1)*10)))))</f>
        <v/>
      </c>
      <c r="Y259" s="6" t="str">
        <f>IF($B259="","",(IF(Atempts!Y259="","",((HLOOKUP(Y$1,'Assist Tables'!$B$1:$AY$2,2,0))-((Atempts!Y259-1)*10)))))</f>
        <v/>
      </c>
      <c r="Z259" s="6" t="str">
        <f>IF($B259="","",(IF(Atempts!Z259="","",((HLOOKUP(Z$1,'Assist Tables'!$B$1:$AY$2,2,0))-((Atempts!Z259-1)*10)))))</f>
        <v/>
      </c>
      <c r="AA259" s="6" t="str">
        <f>IF($B259="","",(IF(Atempts!AA259="","",((HLOOKUP(AA$1,'Assist Tables'!$B$1:$AY$2,2,0))-((Atempts!AA259-1)*10)))))</f>
        <v/>
      </c>
      <c r="AB259" s="6" t="str">
        <f>IF($B259="","",(IF(Atempts!AB259="","",((HLOOKUP(AB$1,'Assist Tables'!$B$1:$AY$2,2,0))-((Atempts!AB259-1)*10)))))</f>
        <v/>
      </c>
      <c r="AC259" s="6" t="str">
        <f>IF($B259="","",(IF(Atempts!AC259="","",((HLOOKUP(AC$1,'Assist Tables'!$B$1:$AY$2,2,0))-((Atempts!AC259-1)*10)))))</f>
        <v/>
      </c>
      <c r="AD259" s="6" t="str">
        <f>IF($B259="","",(IF(Atempts!AD259="","",((HLOOKUP(AD$1,'Assist Tables'!$B$1:$AY$2,2,0))-((Atempts!AD259-1)*10)))))</f>
        <v/>
      </c>
      <c r="AE259" s="6" t="str">
        <f>IF($B259="","",(IF(Atempts!AE259="","",((HLOOKUP(AE$1,'Assist Tables'!$B$1:$AY$2,2,0))-((Atempts!AE259-1)*10)))))</f>
        <v/>
      </c>
      <c r="AF259" s="6" t="str">
        <f>IF($B259="","",(IF(Atempts!AF259="","",((HLOOKUP(AF$1,'Assist Tables'!$B$1:$AY$2,2,0))-((Atempts!AF259-1)*10)))))</f>
        <v/>
      </c>
      <c r="AG259" s="6" t="str">
        <f>IF($B259="","",(IF(Atempts!AG259="","",((HLOOKUP(AG$1,'Assist Tables'!$B$1:$AY$2,2,0))-((Atempts!AG259-1)*10)))))</f>
        <v/>
      </c>
      <c r="AH259" s="6" t="str">
        <f>IF($B259="","",(IF(Atempts!AH259="","",((HLOOKUP(AH$1,'Assist Tables'!$B$1:$AY$2,2,0))-((Atempts!AH259-1)*10)))))</f>
        <v/>
      </c>
      <c r="AI259" s="6" t="str">
        <f>IF($B259="","",(IF(Atempts!AI259="","",((HLOOKUP(AI$1,'Assist Tables'!$B$1:$AY$2,2,0))-((Atempts!AI259-1)*10)))))</f>
        <v/>
      </c>
      <c r="AJ259" s="6" t="str">
        <f>IF($B259="","",(IF(Atempts!AJ259="","",((HLOOKUP(AJ$1,'Assist Tables'!$B$1:$AY$2,2,0))-((Atempts!AJ259-1)*10)))))</f>
        <v/>
      </c>
      <c r="AK259" s="6" t="str">
        <f>IF($B259="","",(IF(Atempts!AK259="","",((HLOOKUP(AK$1,'Assist Tables'!$B$1:$AY$2,2,0))-((Atempts!AK259-1)*10)))))</f>
        <v/>
      </c>
      <c r="AL259" s="6" t="str">
        <f>IF($B259="","",(IF(Atempts!AL259="","",((HLOOKUP(AL$1,'Assist Tables'!$B$1:$AY$2,2,0))-((Atempts!AL259-1)*10)))))</f>
        <v/>
      </c>
      <c r="AM259" s="6" t="str">
        <f>IF($B259="","",(IF(Atempts!AM259="","",((HLOOKUP(AM$1,'Assist Tables'!$B$1:$AY$2,2,0))-((Atempts!AM259-1)*10)))))</f>
        <v/>
      </c>
      <c r="AN259" s="6" t="str">
        <f>IF($B259="","",(IF(Atempts!AN259="","",((HLOOKUP(AN$1,'Assist Tables'!$B$1:$AY$2,2,0))-((Atempts!AN259-1)*10)))))</f>
        <v/>
      </c>
      <c r="AO259" s="6" t="str">
        <f>IF($B259="","",(IF(Atempts!AO259="","",((HLOOKUP(AO$1,'Assist Tables'!$B$1:$AY$2,2,0))-((Atempts!AO259-1)*10)))))</f>
        <v/>
      </c>
      <c r="AP259" s="6" t="str">
        <f>IF($B259="","",(IF(Atempts!AP259="","",((HLOOKUP(AP$1,'Assist Tables'!$B$1:$AY$2,2,0))-((Atempts!AP259-1)*10)))))</f>
        <v/>
      </c>
      <c r="AQ259" s="6" t="str">
        <f>IF($B259="","",(IF(Atempts!AQ259="","",((HLOOKUP(AQ$1,'Assist Tables'!$B$1:$AY$2,2,0))-((Atempts!AQ259-1)*10)))))</f>
        <v/>
      </c>
      <c r="AR259" s="6" t="str">
        <f>IF($B259="","",(IF(Atempts!AR259="","",((HLOOKUP(AR$1,'Assist Tables'!$B$1:$AY$2,2,0))-((Atempts!AR259-1)*10)))))</f>
        <v/>
      </c>
      <c r="AS259" s="6" t="str">
        <f>IF($B259="","",(IF(Atempts!AS259="","",((HLOOKUP(AS$1,'Assist Tables'!$B$1:$AY$2,2,0))-((Atempts!AS259-1)*10)))))</f>
        <v/>
      </c>
      <c r="AT259" s="6" t="str">
        <f>IF($B259="","",(IF(Atempts!AT259="","",((HLOOKUP(AT$1,'Assist Tables'!$B$1:$AY$2,2,0))-((Atempts!AT259-1)*10)))))</f>
        <v/>
      </c>
      <c r="AU259" s="6" t="str">
        <f>IF($B259="","",(IF(Atempts!AU259="","",((HLOOKUP(AU$1,'Assist Tables'!$B$1:$AY$2,2,0))-((Atempts!AU259-1)*10)))))</f>
        <v/>
      </c>
      <c r="AV259" s="6" t="str">
        <f>IF($B259="","",(IF(Atempts!AV259="","",((HLOOKUP(AV$1,'Assist Tables'!$B$1:$AY$2,2,0))-((Atempts!AV259-1)*10)))))</f>
        <v/>
      </c>
      <c r="AW259" s="6" t="str">
        <f>IF($B259="","",(IF(Atempts!AW259="","",((HLOOKUP(AW$1,'Assist Tables'!$B$1:$AY$2,2,0))-((Atempts!AW259-1)*10)))))</f>
        <v/>
      </c>
      <c r="AX259" s="6" t="str">
        <f>IF($B259="","",(IF(Atempts!AX259="","",((HLOOKUP(AX$1,'Assist Tables'!$B$1:$AY$2,2,0))-((Atempts!AX259-1)*10)))))</f>
        <v/>
      </c>
      <c r="AY259" s="6" t="str">
        <f>IF($B259="","",(IF(Atempts!AY259="","",((HLOOKUP(AY$1,'Assist Tables'!$B$1:$AY$2,2,0))-((Atempts!AY259-1)*10)))))</f>
        <v/>
      </c>
      <c r="AZ259" s="6" t="str">
        <f>IF($B259="","",(IF(Atempts!AZ259="","",((HLOOKUP(AZ$1,'Assist Tables'!$B$1:$AY$2,2,0))-((Atempts!AZ259-1)*10)))))</f>
        <v/>
      </c>
      <c r="BA259" s="2"/>
    </row>
    <row r="260" spans="1:53" ht="14.25" customHeight="1" x14ac:dyDescent="0.25">
      <c r="A260" s="19" t="str">
        <f>IF(Competitors!A260="","",Competitors!A260)</f>
        <v/>
      </c>
      <c r="B260" s="25" t="str">
        <f>IF(Competitors!B260=0,"",Competitors!B260)</f>
        <v/>
      </c>
      <c r="C260" s="6" t="str">
        <f>IF($B260="","",(IF(Atempts!C260="","",((HLOOKUP(C$1,'Assist Tables'!$B$1:$AY$2,2,0))-((Atempts!C260-1)*10)))))</f>
        <v/>
      </c>
      <c r="D260" s="6" t="str">
        <f>IF($B260="","",(IF(Atempts!D260="","",((HLOOKUP(D$1,'Assist Tables'!$B$1:$AY$2,2,0))-((Atempts!D260-1)*10)))))</f>
        <v/>
      </c>
      <c r="E260" s="6" t="str">
        <f>IF($B260="","",(IF(Atempts!E260="","",((HLOOKUP(E$1,'Assist Tables'!$B$1:$AY$2,2,0))-((Atempts!E260-1)*10)))))</f>
        <v/>
      </c>
      <c r="F260" s="6" t="str">
        <f>IF($B260="","",(IF(Atempts!F260="","",((HLOOKUP(F$1,'Assist Tables'!$B$1:$AY$2,2,0))-((Atempts!F260-1)*10)))))</f>
        <v/>
      </c>
      <c r="G260" s="6" t="str">
        <f>IF($B260="","",(IF(Atempts!G260="","",((HLOOKUP(G$1,'Assist Tables'!$B$1:$AY$2,2,0))-((Atempts!G260-1)*10)))))</f>
        <v/>
      </c>
      <c r="H260" s="6" t="str">
        <f>IF($B260="","",(IF(Atempts!H260="","",((HLOOKUP(H$1,'Assist Tables'!$B$1:$AY$2,2,0))-((Atempts!H260-1)*10)))))</f>
        <v/>
      </c>
      <c r="I260" s="6" t="str">
        <f>IF($B260="","",(IF(Atempts!I260="","",((HLOOKUP(I$1,'Assist Tables'!$B$1:$AY$2,2,0))-((Atempts!I260-1)*10)))))</f>
        <v/>
      </c>
      <c r="J260" s="6" t="str">
        <f>IF($B260="","",(IF(Atempts!J260="","",((HLOOKUP(J$1,'Assist Tables'!$B$1:$AY$2,2,0))-((Atempts!J260-1)*10)))))</f>
        <v/>
      </c>
      <c r="K260" s="6" t="str">
        <f>IF($B260="","",(IF(Atempts!K260="","",((HLOOKUP(K$1,'Assist Tables'!$B$1:$AY$2,2,0))-((Atempts!K260-1)*10)))))</f>
        <v/>
      </c>
      <c r="L260" s="6" t="str">
        <f>IF($B260="","",(IF(Atempts!L260="","",((HLOOKUP(L$1,'Assist Tables'!$B$1:$AY$2,2,0))-((Atempts!L260-1)*10)))))</f>
        <v/>
      </c>
      <c r="M260" s="6" t="str">
        <f>IF($B260="","",(IF(Atempts!M260="","",((HLOOKUP(M$1,'Assist Tables'!$B$1:$AY$2,2,0))-((Atempts!M260-1)*10)))))</f>
        <v/>
      </c>
      <c r="N260" s="6" t="str">
        <f>IF($B260="","",(IF(Atempts!N260="","",((HLOOKUP(N$1,'Assist Tables'!$B$1:$AY$2,2,0))-((Atempts!N260-1)*10)))))</f>
        <v/>
      </c>
      <c r="O260" s="6" t="str">
        <f>IF($B260="","",(IF(Atempts!O260="","",((HLOOKUP(O$1,'Assist Tables'!$B$1:$AY$2,2,0))-((Atempts!O260-1)*10)))))</f>
        <v/>
      </c>
      <c r="P260" s="6" t="str">
        <f>IF($B260="","",(IF(Atempts!P260="","",((HLOOKUP(P$1,'Assist Tables'!$B$1:$AY$2,2,0))-((Atempts!P260-1)*10)))))</f>
        <v/>
      </c>
      <c r="Q260" s="6" t="str">
        <f>IF($B260="","",(IF(Atempts!Q260="","",((HLOOKUP(Q$1,'Assist Tables'!$B$1:$AY$2,2,0))-((Atempts!Q260-1)*10)))))</f>
        <v/>
      </c>
      <c r="R260" s="6" t="str">
        <f>IF($B260="","",(IF(Atempts!R260="","",((HLOOKUP(R$1,'Assist Tables'!$B$1:$AY$2,2,0))-((Atempts!R260-1)*10)))))</f>
        <v/>
      </c>
      <c r="S260" s="6" t="str">
        <f>IF($B260="","",(IF(Atempts!S260="","",((HLOOKUP(S$1,'Assist Tables'!$B$1:$AY$2,2,0))-((Atempts!S260-1)*10)))))</f>
        <v/>
      </c>
      <c r="T260" s="6" t="str">
        <f>IF($B260="","",(IF(Atempts!T260="","",((HLOOKUP(T$1,'Assist Tables'!$B$1:$AY$2,2,0))-((Atempts!T260-1)*10)))))</f>
        <v/>
      </c>
      <c r="U260" s="6" t="str">
        <f>IF($B260="","",(IF(Atempts!U260="","",((HLOOKUP(U$1,'Assist Tables'!$B$1:$AY$2,2,0))-((Atempts!U260-1)*10)))))</f>
        <v/>
      </c>
      <c r="V260" s="6" t="str">
        <f>IF($B260="","",(IF(Atempts!V260="","",((HLOOKUP(V$1,'Assist Tables'!$B$1:$AY$2,2,0))-((Atempts!V260-1)*10)))))</f>
        <v/>
      </c>
      <c r="W260" s="6" t="str">
        <f>IF($B260="","",(IF(Atempts!W260="","",((HLOOKUP(W$1,'Assist Tables'!$B$1:$AY$2,2,0))-((Atempts!W260-1)*10)))))</f>
        <v/>
      </c>
      <c r="X260" s="6" t="str">
        <f>IF($B260="","",(IF(Atempts!X260="","",((HLOOKUP(X$1,'Assist Tables'!$B$1:$AY$2,2,0))-((Atempts!X260-1)*10)))))</f>
        <v/>
      </c>
      <c r="Y260" s="6" t="str">
        <f>IF($B260="","",(IF(Atempts!Y260="","",((HLOOKUP(Y$1,'Assist Tables'!$B$1:$AY$2,2,0))-((Atempts!Y260-1)*10)))))</f>
        <v/>
      </c>
      <c r="Z260" s="6" t="str">
        <f>IF($B260="","",(IF(Atempts!Z260="","",((HLOOKUP(Z$1,'Assist Tables'!$B$1:$AY$2,2,0))-((Atempts!Z260-1)*10)))))</f>
        <v/>
      </c>
      <c r="AA260" s="6" t="str">
        <f>IF($B260="","",(IF(Atempts!AA260="","",((HLOOKUP(AA$1,'Assist Tables'!$B$1:$AY$2,2,0))-((Atempts!AA260-1)*10)))))</f>
        <v/>
      </c>
      <c r="AB260" s="6" t="str">
        <f>IF($B260="","",(IF(Atempts!AB260="","",((HLOOKUP(AB$1,'Assist Tables'!$B$1:$AY$2,2,0))-((Atempts!AB260-1)*10)))))</f>
        <v/>
      </c>
      <c r="AC260" s="6" t="str">
        <f>IF($B260="","",(IF(Atempts!AC260="","",((HLOOKUP(AC$1,'Assist Tables'!$B$1:$AY$2,2,0))-((Atempts!AC260-1)*10)))))</f>
        <v/>
      </c>
      <c r="AD260" s="6" t="str">
        <f>IF($B260="","",(IF(Atempts!AD260="","",((HLOOKUP(AD$1,'Assist Tables'!$B$1:$AY$2,2,0))-((Atempts!AD260-1)*10)))))</f>
        <v/>
      </c>
      <c r="AE260" s="6" t="str">
        <f>IF($B260="","",(IF(Atempts!AE260="","",((HLOOKUP(AE$1,'Assist Tables'!$B$1:$AY$2,2,0))-((Atempts!AE260-1)*10)))))</f>
        <v/>
      </c>
      <c r="AF260" s="6" t="str">
        <f>IF($B260="","",(IF(Atempts!AF260="","",((HLOOKUP(AF$1,'Assist Tables'!$B$1:$AY$2,2,0))-((Atempts!AF260-1)*10)))))</f>
        <v/>
      </c>
      <c r="AG260" s="6" t="str">
        <f>IF($B260="","",(IF(Atempts!AG260="","",((HLOOKUP(AG$1,'Assist Tables'!$B$1:$AY$2,2,0))-((Atempts!AG260-1)*10)))))</f>
        <v/>
      </c>
      <c r="AH260" s="6" t="str">
        <f>IF($B260="","",(IF(Atempts!AH260="","",((HLOOKUP(AH$1,'Assist Tables'!$B$1:$AY$2,2,0))-((Atempts!AH260-1)*10)))))</f>
        <v/>
      </c>
      <c r="AI260" s="6" t="str">
        <f>IF($B260="","",(IF(Atempts!AI260="","",((HLOOKUP(AI$1,'Assist Tables'!$B$1:$AY$2,2,0))-((Atempts!AI260-1)*10)))))</f>
        <v/>
      </c>
      <c r="AJ260" s="6" t="str">
        <f>IF($B260="","",(IF(Atempts!AJ260="","",((HLOOKUP(AJ$1,'Assist Tables'!$B$1:$AY$2,2,0))-((Atempts!AJ260-1)*10)))))</f>
        <v/>
      </c>
      <c r="AK260" s="6" t="str">
        <f>IF($B260="","",(IF(Atempts!AK260="","",((HLOOKUP(AK$1,'Assist Tables'!$B$1:$AY$2,2,0))-((Atempts!AK260-1)*10)))))</f>
        <v/>
      </c>
      <c r="AL260" s="6" t="str">
        <f>IF($B260="","",(IF(Atempts!AL260="","",((HLOOKUP(AL$1,'Assist Tables'!$B$1:$AY$2,2,0))-((Atempts!AL260-1)*10)))))</f>
        <v/>
      </c>
      <c r="AM260" s="6" t="str">
        <f>IF($B260="","",(IF(Atempts!AM260="","",((HLOOKUP(AM$1,'Assist Tables'!$B$1:$AY$2,2,0))-((Atempts!AM260-1)*10)))))</f>
        <v/>
      </c>
      <c r="AN260" s="6" t="str">
        <f>IF($B260="","",(IF(Atempts!AN260="","",((HLOOKUP(AN$1,'Assist Tables'!$B$1:$AY$2,2,0))-((Atempts!AN260-1)*10)))))</f>
        <v/>
      </c>
      <c r="AO260" s="6" t="str">
        <f>IF($B260="","",(IF(Atempts!AO260="","",((HLOOKUP(AO$1,'Assist Tables'!$B$1:$AY$2,2,0))-((Atempts!AO260-1)*10)))))</f>
        <v/>
      </c>
      <c r="AP260" s="6" t="str">
        <f>IF($B260="","",(IF(Atempts!AP260="","",((HLOOKUP(AP$1,'Assist Tables'!$B$1:$AY$2,2,0))-((Atempts!AP260-1)*10)))))</f>
        <v/>
      </c>
      <c r="AQ260" s="6" t="str">
        <f>IF($B260="","",(IF(Atempts!AQ260="","",((HLOOKUP(AQ$1,'Assist Tables'!$B$1:$AY$2,2,0))-((Atempts!AQ260-1)*10)))))</f>
        <v/>
      </c>
      <c r="AR260" s="6" t="str">
        <f>IF($B260="","",(IF(Atempts!AR260="","",((HLOOKUP(AR$1,'Assist Tables'!$B$1:$AY$2,2,0))-((Atempts!AR260-1)*10)))))</f>
        <v/>
      </c>
      <c r="AS260" s="6" t="str">
        <f>IF($B260="","",(IF(Atempts!AS260="","",((HLOOKUP(AS$1,'Assist Tables'!$B$1:$AY$2,2,0))-((Atempts!AS260-1)*10)))))</f>
        <v/>
      </c>
      <c r="AT260" s="6" t="str">
        <f>IF($B260="","",(IF(Atempts!AT260="","",((HLOOKUP(AT$1,'Assist Tables'!$B$1:$AY$2,2,0))-((Atempts!AT260-1)*10)))))</f>
        <v/>
      </c>
      <c r="AU260" s="6" t="str">
        <f>IF($B260="","",(IF(Atempts!AU260="","",((HLOOKUP(AU$1,'Assist Tables'!$B$1:$AY$2,2,0))-((Atempts!AU260-1)*10)))))</f>
        <v/>
      </c>
      <c r="AV260" s="6" t="str">
        <f>IF($B260="","",(IF(Atempts!AV260="","",((HLOOKUP(AV$1,'Assist Tables'!$B$1:$AY$2,2,0))-((Atempts!AV260-1)*10)))))</f>
        <v/>
      </c>
      <c r="AW260" s="6" t="str">
        <f>IF($B260="","",(IF(Atempts!AW260="","",((HLOOKUP(AW$1,'Assist Tables'!$B$1:$AY$2,2,0))-((Atempts!AW260-1)*10)))))</f>
        <v/>
      </c>
      <c r="AX260" s="6" t="str">
        <f>IF($B260="","",(IF(Atempts!AX260="","",((HLOOKUP(AX$1,'Assist Tables'!$B$1:$AY$2,2,0))-((Atempts!AX260-1)*10)))))</f>
        <v/>
      </c>
      <c r="AY260" s="6" t="str">
        <f>IF($B260="","",(IF(Atempts!AY260="","",((HLOOKUP(AY$1,'Assist Tables'!$B$1:$AY$2,2,0))-((Atempts!AY260-1)*10)))))</f>
        <v/>
      </c>
      <c r="AZ260" s="6" t="str">
        <f>IF($B260="","",(IF(Atempts!AZ260="","",((HLOOKUP(AZ$1,'Assist Tables'!$B$1:$AY$2,2,0))-((Atempts!AZ260-1)*10)))))</f>
        <v/>
      </c>
      <c r="BA260" s="2"/>
    </row>
    <row r="261" spans="1:53" ht="14.25" customHeight="1" x14ac:dyDescent="0.25">
      <c r="A261" s="19" t="str">
        <f>IF(Competitors!A261="","",Competitors!A261)</f>
        <v/>
      </c>
      <c r="B261" s="25" t="str">
        <f>IF(Competitors!B261=0,"",Competitors!B261)</f>
        <v/>
      </c>
      <c r="C261" s="6" t="str">
        <f>IF($B261="","",(IF(Atempts!C261="","",((HLOOKUP(C$1,'Assist Tables'!$B$1:$AY$2,2,0))-((Atempts!C261-1)*10)))))</f>
        <v/>
      </c>
      <c r="D261" s="6" t="str">
        <f>IF($B261="","",(IF(Atempts!D261="","",((HLOOKUP(D$1,'Assist Tables'!$B$1:$AY$2,2,0))-((Atempts!D261-1)*10)))))</f>
        <v/>
      </c>
      <c r="E261" s="6" t="str">
        <f>IF($B261="","",(IF(Atempts!E261="","",((HLOOKUP(E$1,'Assist Tables'!$B$1:$AY$2,2,0))-((Atempts!E261-1)*10)))))</f>
        <v/>
      </c>
      <c r="F261" s="6" t="str">
        <f>IF($B261="","",(IF(Atempts!F261="","",((HLOOKUP(F$1,'Assist Tables'!$B$1:$AY$2,2,0))-((Atempts!F261-1)*10)))))</f>
        <v/>
      </c>
      <c r="G261" s="6" t="str">
        <f>IF($B261="","",(IF(Atempts!G261="","",((HLOOKUP(G$1,'Assist Tables'!$B$1:$AY$2,2,0))-((Atempts!G261-1)*10)))))</f>
        <v/>
      </c>
      <c r="H261" s="6" t="str">
        <f>IF($B261="","",(IF(Atempts!H261="","",((HLOOKUP(H$1,'Assist Tables'!$B$1:$AY$2,2,0))-((Atempts!H261-1)*10)))))</f>
        <v/>
      </c>
      <c r="I261" s="6" t="str">
        <f>IF($B261="","",(IF(Atempts!I261="","",((HLOOKUP(I$1,'Assist Tables'!$B$1:$AY$2,2,0))-((Atempts!I261-1)*10)))))</f>
        <v/>
      </c>
      <c r="J261" s="6" t="str">
        <f>IF($B261="","",(IF(Atempts!J261="","",((HLOOKUP(J$1,'Assist Tables'!$B$1:$AY$2,2,0))-((Atempts!J261-1)*10)))))</f>
        <v/>
      </c>
      <c r="K261" s="6" t="str">
        <f>IF($B261="","",(IF(Atempts!K261="","",((HLOOKUP(K$1,'Assist Tables'!$B$1:$AY$2,2,0))-((Atempts!K261-1)*10)))))</f>
        <v/>
      </c>
      <c r="L261" s="6" t="str">
        <f>IF($B261="","",(IF(Atempts!L261="","",((HLOOKUP(L$1,'Assist Tables'!$B$1:$AY$2,2,0))-((Atempts!L261-1)*10)))))</f>
        <v/>
      </c>
      <c r="M261" s="6" t="str">
        <f>IF($B261="","",(IF(Atempts!M261="","",((HLOOKUP(M$1,'Assist Tables'!$B$1:$AY$2,2,0))-((Atempts!M261-1)*10)))))</f>
        <v/>
      </c>
      <c r="N261" s="6" t="str">
        <f>IF($B261="","",(IF(Atempts!N261="","",((HLOOKUP(N$1,'Assist Tables'!$B$1:$AY$2,2,0))-((Atempts!N261-1)*10)))))</f>
        <v/>
      </c>
      <c r="O261" s="6" t="str">
        <f>IF($B261="","",(IF(Atempts!O261="","",((HLOOKUP(O$1,'Assist Tables'!$B$1:$AY$2,2,0))-((Atempts!O261-1)*10)))))</f>
        <v/>
      </c>
      <c r="P261" s="6" t="str">
        <f>IF($B261="","",(IF(Atempts!P261="","",((HLOOKUP(P$1,'Assist Tables'!$B$1:$AY$2,2,0))-((Atempts!P261-1)*10)))))</f>
        <v/>
      </c>
      <c r="Q261" s="6" t="str">
        <f>IF($B261="","",(IF(Atempts!Q261="","",((HLOOKUP(Q$1,'Assist Tables'!$B$1:$AY$2,2,0))-((Atempts!Q261-1)*10)))))</f>
        <v/>
      </c>
      <c r="R261" s="6" t="str">
        <f>IF($B261="","",(IF(Atempts!R261="","",((HLOOKUP(R$1,'Assist Tables'!$B$1:$AY$2,2,0))-((Atempts!R261-1)*10)))))</f>
        <v/>
      </c>
      <c r="S261" s="6" t="str">
        <f>IF($B261="","",(IF(Atempts!S261="","",((HLOOKUP(S$1,'Assist Tables'!$B$1:$AY$2,2,0))-((Atempts!S261-1)*10)))))</f>
        <v/>
      </c>
      <c r="T261" s="6" t="str">
        <f>IF($B261="","",(IF(Atempts!T261="","",((HLOOKUP(T$1,'Assist Tables'!$B$1:$AY$2,2,0))-((Atempts!T261-1)*10)))))</f>
        <v/>
      </c>
      <c r="U261" s="6" t="str">
        <f>IF($B261="","",(IF(Atempts!U261="","",((HLOOKUP(U$1,'Assist Tables'!$B$1:$AY$2,2,0))-((Atempts!U261-1)*10)))))</f>
        <v/>
      </c>
      <c r="V261" s="6" t="str">
        <f>IF($B261="","",(IF(Atempts!V261="","",((HLOOKUP(V$1,'Assist Tables'!$B$1:$AY$2,2,0))-((Atempts!V261-1)*10)))))</f>
        <v/>
      </c>
      <c r="W261" s="6" t="str">
        <f>IF($B261="","",(IF(Atempts!W261="","",((HLOOKUP(W$1,'Assist Tables'!$B$1:$AY$2,2,0))-((Atempts!W261-1)*10)))))</f>
        <v/>
      </c>
      <c r="X261" s="6" t="str">
        <f>IF($B261="","",(IF(Atempts!X261="","",((HLOOKUP(X$1,'Assist Tables'!$B$1:$AY$2,2,0))-((Atempts!X261-1)*10)))))</f>
        <v/>
      </c>
      <c r="Y261" s="6" t="str">
        <f>IF($B261="","",(IF(Atempts!Y261="","",((HLOOKUP(Y$1,'Assist Tables'!$B$1:$AY$2,2,0))-((Atempts!Y261-1)*10)))))</f>
        <v/>
      </c>
      <c r="Z261" s="6" t="str">
        <f>IF($B261="","",(IF(Atempts!Z261="","",((HLOOKUP(Z$1,'Assist Tables'!$B$1:$AY$2,2,0))-((Atempts!Z261-1)*10)))))</f>
        <v/>
      </c>
      <c r="AA261" s="6" t="str">
        <f>IF($B261="","",(IF(Atempts!AA261="","",((HLOOKUP(AA$1,'Assist Tables'!$B$1:$AY$2,2,0))-((Atempts!AA261-1)*10)))))</f>
        <v/>
      </c>
      <c r="AB261" s="6" t="str">
        <f>IF($B261="","",(IF(Atempts!AB261="","",((HLOOKUP(AB$1,'Assist Tables'!$B$1:$AY$2,2,0))-((Atempts!AB261-1)*10)))))</f>
        <v/>
      </c>
      <c r="AC261" s="6" t="str">
        <f>IF($B261="","",(IF(Atempts!AC261="","",((HLOOKUP(AC$1,'Assist Tables'!$B$1:$AY$2,2,0))-((Atempts!AC261-1)*10)))))</f>
        <v/>
      </c>
      <c r="AD261" s="6" t="str">
        <f>IF($B261="","",(IF(Atempts!AD261="","",((HLOOKUP(AD$1,'Assist Tables'!$B$1:$AY$2,2,0))-((Atempts!AD261-1)*10)))))</f>
        <v/>
      </c>
      <c r="AE261" s="6" t="str">
        <f>IF($B261="","",(IF(Atempts!AE261="","",((HLOOKUP(AE$1,'Assist Tables'!$B$1:$AY$2,2,0))-((Atempts!AE261-1)*10)))))</f>
        <v/>
      </c>
      <c r="AF261" s="6" t="str">
        <f>IF($B261="","",(IF(Atempts!AF261="","",((HLOOKUP(AF$1,'Assist Tables'!$B$1:$AY$2,2,0))-((Atempts!AF261-1)*10)))))</f>
        <v/>
      </c>
      <c r="AG261" s="6" t="str">
        <f>IF($B261="","",(IF(Atempts!AG261="","",((HLOOKUP(AG$1,'Assist Tables'!$B$1:$AY$2,2,0))-((Atempts!AG261-1)*10)))))</f>
        <v/>
      </c>
      <c r="AH261" s="6" t="str">
        <f>IF($B261="","",(IF(Atempts!AH261="","",((HLOOKUP(AH$1,'Assist Tables'!$B$1:$AY$2,2,0))-((Atempts!AH261-1)*10)))))</f>
        <v/>
      </c>
      <c r="AI261" s="6" t="str">
        <f>IF($B261="","",(IF(Atempts!AI261="","",((HLOOKUP(AI$1,'Assist Tables'!$B$1:$AY$2,2,0))-((Atempts!AI261-1)*10)))))</f>
        <v/>
      </c>
      <c r="AJ261" s="6" t="str">
        <f>IF($B261="","",(IF(Atempts!AJ261="","",((HLOOKUP(AJ$1,'Assist Tables'!$B$1:$AY$2,2,0))-((Atempts!AJ261-1)*10)))))</f>
        <v/>
      </c>
      <c r="AK261" s="6" t="str">
        <f>IF($B261="","",(IF(Atempts!AK261="","",((HLOOKUP(AK$1,'Assist Tables'!$B$1:$AY$2,2,0))-((Atempts!AK261-1)*10)))))</f>
        <v/>
      </c>
      <c r="AL261" s="6" t="str">
        <f>IF($B261="","",(IF(Atempts!AL261="","",((HLOOKUP(AL$1,'Assist Tables'!$B$1:$AY$2,2,0))-((Atempts!AL261-1)*10)))))</f>
        <v/>
      </c>
      <c r="AM261" s="6" t="str">
        <f>IF($B261="","",(IF(Atempts!AM261="","",((HLOOKUP(AM$1,'Assist Tables'!$B$1:$AY$2,2,0))-((Atempts!AM261-1)*10)))))</f>
        <v/>
      </c>
      <c r="AN261" s="6" t="str">
        <f>IF($B261="","",(IF(Atempts!AN261="","",((HLOOKUP(AN$1,'Assist Tables'!$B$1:$AY$2,2,0))-((Atempts!AN261-1)*10)))))</f>
        <v/>
      </c>
      <c r="AO261" s="6" t="str">
        <f>IF($B261="","",(IF(Atempts!AO261="","",((HLOOKUP(AO$1,'Assist Tables'!$B$1:$AY$2,2,0))-((Atempts!AO261-1)*10)))))</f>
        <v/>
      </c>
      <c r="AP261" s="6" t="str">
        <f>IF($B261="","",(IF(Atempts!AP261="","",((HLOOKUP(AP$1,'Assist Tables'!$B$1:$AY$2,2,0))-((Atempts!AP261-1)*10)))))</f>
        <v/>
      </c>
      <c r="AQ261" s="6" t="str">
        <f>IF($B261="","",(IF(Atempts!AQ261="","",((HLOOKUP(AQ$1,'Assist Tables'!$B$1:$AY$2,2,0))-((Atempts!AQ261-1)*10)))))</f>
        <v/>
      </c>
      <c r="AR261" s="6" t="str">
        <f>IF($B261="","",(IF(Atempts!AR261="","",((HLOOKUP(AR$1,'Assist Tables'!$B$1:$AY$2,2,0))-((Atempts!AR261-1)*10)))))</f>
        <v/>
      </c>
      <c r="AS261" s="6" t="str">
        <f>IF($B261="","",(IF(Atempts!AS261="","",((HLOOKUP(AS$1,'Assist Tables'!$B$1:$AY$2,2,0))-((Atempts!AS261-1)*10)))))</f>
        <v/>
      </c>
      <c r="AT261" s="6" t="str">
        <f>IF($B261="","",(IF(Atempts!AT261="","",((HLOOKUP(AT$1,'Assist Tables'!$B$1:$AY$2,2,0))-((Atempts!AT261-1)*10)))))</f>
        <v/>
      </c>
      <c r="AU261" s="6" t="str">
        <f>IF($B261="","",(IF(Atempts!AU261="","",((HLOOKUP(AU$1,'Assist Tables'!$B$1:$AY$2,2,0))-((Atempts!AU261-1)*10)))))</f>
        <v/>
      </c>
      <c r="AV261" s="6" t="str">
        <f>IF($B261="","",(IF(Atempts!AV261="","",((HLOOKUP(AV$1,'Assist Tables'!$B$1:$AY$2,2,0))-((Atempts!AV261-1)*10)))))</f>
        <v/>
      </c>
      <c r="AW261" s="6" t="str">
        <f>IF($B261="","",(IF(Atempts!AW261="","",((HLOOKUP(AW$1,'Assist Tables'!$B$1:$AY$2,2,0))-((Atempts!AW261-1)*10)))))</f>
        <v/>
      </c>
      <c r="AX261" s="6" t="str">
        <f>IF($B261="","",(IF(Atempts!AX261="","",((HLOOKUP(AX$1,'Assist Tables'!$B$1:$AY$2,2,0))-((Atempts!AX261-1)*10)))))</f>
        <v/>
      </c>
      <c r="AY261" s="6" t="str">
        <f>IF($B261="","",(IF(Atempts!AY261="","",((HLOOKUP(AY$1,'Assist Tables'!$B$1:$AY$2,2,0))-((Atempts!AY261-1)*10)))))</f>
        <v/>
      </c>
      <c r="AZ261" s="6" t="str">
        <f>IF($B261="","",(IF(Atempts!AZ261="","",((HLOOKUP(AZ$1,'Assist Tables'!$B$1:$AY$2,2,0))-((Atempts!AZ261-1)*10)))))</f>
        <v/>
      </c>
      <c r="BA261" s="2"/>
    </row>
    <row r="262" spans="1:53" ht="14.25" customHeight="1" x14ac:dyDescent="0.25">
      <c r="A262" s="19" t="str">
        <f>IF(Competitors!A262="","",Competitors!A262)</f>
        <v/>
      </c>
      <c r="B262" s="25" t="str">
        <f>IF(Competitors!B262=0,"",Competitors!B262)</f>
        <v/>
      </c>
      <c r="C262" s="6" t="str">
        <f>IF($B262="","",(IF(Atempts!C262="","",((HLOOKUP(C$1,'Assist Tables'!$B$1:$AY$2,2,0))-((Atempts!C262-1)*10)))))</f>
        <v/>
      </c>
      <c r="D262" s="6" t="str">
        <f>IF($B262="","",(IF(Atempts!D262="","",((HLOOKUP(D$1,'Assist Tables'!$B$1:$AY$2,2,0))-((Atempts!D262-1)*10)))))</f>
        <v/>
      </c>
      <c r="E262" s="6" t="str">
        <f>IF($B262="","",(IF(Atempts!E262="","",((HLOOKUP(E$1,'Assist Tables'!$B$1:$AY$2,2,0))-((Atempts!E262-1)*10)))))</f>
        <v/>
      </c>
      <c r="F262" s="6" t="str">
        <f>IF($B262="","",(IF(Atempts!F262="","",((HLOOKUP(F$1,'Assist Tables'!$B$1:$AY$2,2,0))-((Atempts!F262-1)*10)))))</f>
        <v/>
      </c>
      <c r="G262" s="6" t="str">
        <f>IF($B262="","",(IF(Atempts!G262="","",((HLOOKUP(G$1,'Assist Tables'!$B$1:$AY$2,2,0))-((Atempts!G262-1)*10)))))</f>
        <v/>
      </c>
      <c r="H262" s="6" t="str">
        <f>IF($B262="","",(IF(Atempts!H262="","",((HLOOKUP(H$1,'Assist Tables'!$B$1:$AY$2,2,0))-((Atempts!H262-1)*10)))))</f>
        <v/>
      </c>
      <c r="I262" s="6" t="str">
        <f>IF($B262="","",(IF(Atempts!I262="","",((HLOOKUP(I$1,'Assist Tables'!$B$1:$AY$2,2,0))-((Atempts!I262-1)*10)))))</f>
        <v/>
      </c>
      <c r="J262" s="6" t="str">
        <f>IF($B262="","",(IF(Atempts!J262="","",((HLOOKUP(J$1,'Assist Tables'!$B$1:$AY$2,2,0))-((Atempts!J262-1)*10)))))</f>
        <v/>
      </c>
      <c r="K262" s="6" t="str">
        <f>IF($B262="","",(IF(Atempts!K262="","",((HLOOKUP(K$1,'Assist Tables'!$B$1:$AY$2,2,0))-((Atempts!K262-1)*10)))))</f>
        <v/>
      </c>
      <c r="L262" s="6" t="str">
        <f>IF($B262="","",(IF(Atempts!L262="","",((HLOOKUP(L$1,'Assist Tables'!$B$1:$AY$2,2,0))-((Atempts!L262-1)*10)))))</f>
        <v/>
      </c>
      <c r="M262" s="6" t="str">
        <f>IF($B262="","",(IF(Atempts!M262="","",((HLOOKUP(M$1,'Assist Tables'!$B$1:$AY$2,2,0))-((Atempts!M262-1)*10)))))</f>
        <v/>
      </c>
      <c r="N262" s="6" t="str">
        <f>IF($B262="","",(IF(Atempts!N262="","",((HLOOKUP(N$1,'Assist Tables'!$B$1:$AY$2,2,0))-((Atempts!N262-1)*10)))))</f>
        <v/>
      </c>
      <c r="O262" s="6" t="str">
        <f>IF($B262="","",(IF(Atempts!O262="","",((HLOOKUP(O$1,'Assist Tables'!$B$1:$AY$2,2,0))-((Atempts!O262-1)*10)))))</f>
        <v/>
      </c>
      <c r="P262" s="6" t="str">
        <f>IF($B262="","",(IF(Atempts!P262="","",((HLOOKUP(P$1,'Assist Tables'!$B$1:$AY$2,2,0))-((Atempts!P262-1)*10)))))</f>
        <v/>
      </c>
      <c r="Q262" s="6" t="str">
        <f>IF($B262="","",(IF(Atempts!Q262="","",((HLOOKUP(Q$1,'Assist Tables'!$B$1:$AY$2,2,0))-((Atempts!Q262-1)*10)))))</f>
        <v/>
      </c>
      <c r="R262" s="6" t="str">
        <f>IF($B262="","",(IF(Atempts!R262="","",((HLOOKUP(R$1,'Assist Tables'!$B$1:$AY$2,2,0))-((Atempts!R262-1)*10)))))</f>
        <v/>
      </c>
      <c r="S262" s="6" t="str">
        <f>IF($B262="","",(IF(Atempts!S262="","",((HLOOKUP(S$1,'Assist Tables'!$B$1:$AY$2,2,0))-((Atempts!S262-1)*10)))))</f>
        <v/>
      </c>
      <c r="T262" s="6" t="str">
        <f>IF($B262="","",(IF(Atempts!T262="","",((HLOOKUP(T$1,'Assist Tables'!$B$1:$AY$2,2,0))-((Atempts!T262-1)*10)))))</f>
        <v/>
      </c>
      <c r="U262" s="6" t="str">
        <f>IF($B262="","",(IF(Atempts!U262="","",((HLOOKUP(U$1,'Assist Tables'!$B$1:$AY$2,2,0))-((Atempts!U262-1)*10)))))</f>
        <v/>
      </c>
      <c r="V262" s="6" t="str">
        <f>IF($B262="","",(IF(Atempts!V262="","",((HLOOKUP(V$1,'Assist Tables'!$B$1:$AY$2,2,0))-((Atempts!V262-1)*10)))))</f>
        <v/>
      </c>
      <c r="W262" s="6" t="str">
        <f>IF($B262="","",(IF(Atempts!W262="","",((HLOOKUP(W$1,'Assist Tables'!$B$1:$AY$2,2,0))-((Atempts!W262-1)*10)))))</f>
        <v/>
      </c>
      <c r="X262" s="6" t="str">
        <f>IF($B262="","",(IF(Atempts!X262="","",((HLOOKUP(X$1,'Assist Tables'!$B$1:$AY$2,2,0))-((Atempts!X262-1)*10)))))</f>
        <v/>
      </c>
      <c r="Y262" s="6" t="str">
        <f>IF($B262="","",(IF(Atempts!Y262="","",((HLOOKUP(Y$1,'Assist Tables'!$B$1:$AY$2,2,0))-((Atempts!Y262-1)*10)))))</f>
        <v/>
      </c>
      <c r="Z262" s="6" t="str">
        <f>IF($B262="","",(IF(Atempts!Z262="","",((HLOOKUP(Z$1,'Assist Tables'!$B$1:$AY$2,2,0))-((Atempts!Z262-1)*10)))))</f>
        <v/>
      </c>
      <c r="AA262" s="6" t="str">
        <f>IF($B262="","",(IF(Atempts!AA262="","",((HLOOKUP(AA$1,'Assist Tables'!$B$1:$AY$2,2,0))-((Atempts!AA262-1)*10)))))</f>
        <v/>
      </c>
      <c r="AB262" s="6" t="str">
        <f>IF($B262="","",(IF(Atempts!AB262="","",((HLOOKUP(AB$1,'Assist Tables'!$B$1:$AY$2,2,0))-((Atempts!AB262-1)*10)))))</f>
        <v/>
      </c>
      <c r="AC262" s="6" t="str">
        <f>IF($B262="","",(IF(Atempts!AC262="","",((HLOOKUP(AC$1,'Assist Tables'!$B$1:$AY$2,2,0))-((Atempts!AC262-1)*10)))))</f>
        <v/>
      </c>
      <c r="AD262" s="6" t="str">
        <f>IF($B262="","",(IF(Atempts!AD262="","",((HLOOKUP(AD$1,'Assist Tables'!$B$1:$AY$2,2,0))-((Atempts!AD262-1)*10)))))</f>
        <v/>
      </c>
      <c r="AE262" s="6" t="str">
        <f>IF($B262="","",(IF(Atempts!AE262="","",((HLOOKUP(AE$1,'Assist Tables'!$B$1:$AY$2,2,0))-((Atempts!AE262-1)*10)))))</f>
        <v/>
      </c>
      <c r="AF262" s="6" t="str">
        <f>IF($B262="","",(IF(Atempts!AF262="","",((HLOOKUP(AF$1,'Assist Tables'!$B$1:$AY$2,2,0))-((Atempts!AF262-1)*10)))))</f>
        <v/>
      </c>
      <c r="AG262" s="6" t="str">
        <f>IF($B262="","",(IF(Atempts!AG262="","",((HLOOKUP(AG$1,'Assist Tables'!$B$1:$AY$2,2,0))-((Atempts!AG262-1)*10)))))</f>
        <v/>
      </c>
      <c r="AH262" s="6" t="str">
        <f>IF($B262="","",(IF(Atempts!AH262="","",((HLOOKUP(AH$1,'Assist Tables'!$B$1:$AY$2,2,0))-((Atempts!AH262-1)*10)))))</f>
        <v/>
      </c>
      <c r="AI262" s="6" t="str">
        <f>IF($B262="","",(IF(Atempts!AI262="","",((HLOOKUP(AI$1,'Assist Tables'!$B$1:$AY$2,2,0))-((Atempts!AI262-1)*10)))))</f>
        <v/>
      </c>
      <c r="AJ262" s="6" t="str">
        <f>IF($B262="","",(IF(Atempts!AJ262="","",((HLOOKUP(AJ$1,'Assist Tables'!$B$1:$AY$2,2,0))-((Atempts!AJ262-1)*10)))))</f>
        <v/>
      </c>
      <c r="AK262" s="6" t="str">
        <f>IF($B262="","",(IF(Atempts!AK262="","",((HLOOKUP(AK$1,'Assist Tables'!$B$1:$AY$2,2,0))-((Atempts!AK262-1)*10)))))</f>
        <v/>
      </c>
      <c r="AL262" s="6" t="str">
        <f>IF($B262="","",(IF(Atempts!AL262="","",((HLOOKUP(AL$1,'Assist Tables'!$B$1:$AY$2,2,0))-((Atempts!AL262-1)*10)))))</f>
        <v/>
      </c>
      <c r="AM262" s="6" t="str">
        <f>IF($B262="","",(IF(Atempts!AM262="","",((HLOOKUP(AM$1,'Assist Tables'!$B$1:$AY$2,2,0))-((Atempts!AM262-1)*10)))))</f>
        <v/>
      </c>
      <c r="AN262" s="6" t="str">
        <f>IF($B262="","",(IF(Atempts!AN262="","",((HLOOKUP(AN$1,'Assist Tables'!$B$1:$AY$2,2,0))-((Atempts!AN262-1)*10)))))</f>
        <v/>
      </c>
      <c r="AO262" s="6" t="str">
        <f>IF($B262="","",(IF(Atempts!AO262="","",((HLOOKUP(AO$1,'Assist Tables'!$B$1:$AY$2,2,0))-((Atempts!AO262-1)*10)))))</f>
        <v/>
      </c>
      <c r="AP262" s="6" t="str">
        <f>IF($B262="","",(IF(Atempts!AP262="","",((HLOOKUP(AP$1,'Assist Tables'!$B$1:$AY$2,2,0))-((Atempts!AP262-1)*10)))))</f>
        <v/>
      </c>
      <c r="AQ262" s="6" t="str">
        <f>IF($B262="","",(IF(Atempts!AQ262="","",((HLOOKUP(AQ$1,'Assist Tables'!$B$1:$AY$2,2,0))-((Atempts!AQ262-1)*10)))))</f>
        <v/>
      </c>
      <c r="AR262" s="6" t="str">
        <f>IF($B262="","",(IF(Atempts!AR262="","",((HLOOKUP(AR$1,'Assist Tables'!$B$1:$AY$2,2,0))-((Atempts!AR262-1)*10)))))</f>
        <v/>
      </c>
      <c r="AS262" s="6" t="str">
        <f>IF($B262="","",(IF(Atempts!AS262="","",((HLOOKUP(AS$1,'Assist Tables'!$B$1:$AY$2,2,0))-((Atempts!AS262-1)*10)))))</f>
        <v/>
      </c>
      <c r="AT262" s="6" t="str">
        <f>IF($B262="","",(IF(Atempts!AT262="","",((HLOOKUP(AT$1,'Assist Tables'!$B$1:$AY$2,2,0))-((Atempts!AT262-1)*10)))))</f>
        <v/>
      </c>
      <c r="AU262" s="6" t="str">
        <f>IF($B262="","",(IF(Atempts!AU262="","",((HLOOKUP(AU$1,'Assist Tables'!$B$1:$AY$2,2,0))-((Atempts!AU262-1)*10)))))</f>
        <v/>
      </c>
      <c r="AV262" s="6" t="str">
        <f>IF($B262="","",(IF(Atempts!AV262="","",((HLOOKUP(AV$1,'Assist Tables'!$B$1:$AY$2,2,0))-((Atempts!AV262-1)*10)))))</f>
        <v/>
      </c>
      <c r="AW262" s="6" t="str">
        <f>IF($B262="","",(IF(Atempts!AW262="","",((HLOOKUP(AW$1,'Assist Tables'!$B$1:$AY$2,2,0))-((Atempts!AW262-1)*10)))))</f>
        <v/>
      </c>
      <c r="AX262" s="6" t="str">
        <f>IF($B262="","",(IF(Atempts!AX262="","",((HLOOKUP(AX$1,'Assist Tables'!$B$1:$AY$2,2,0))-((Atempts!AX262-1)*10)))))</f>
        <v/>
      </c>
      <c r="AY262" s="6" t="str">
        <f>IF($B262="","",(IF(Atempts!AY262="","",((HLOOKUP(AY$1,'Assist Tables'!$B$1:$AY$2,2,0))-((Atempts!AY262-1)*10)))))</f>
        <v/>
      </c>
      <c r="AZ262" s="6" t="str">
        <f>IF($B262="","",(IF(Atempts!AZ262="","",((HLOOKUP(AZ$1,'Assist Tables'!$B$1:$AY$2,2,0))-((Atempts!AZ262-1)*10)))))</f>
        <v/>
      </c>
      <c r="BA262" s="2"/>
    </row>
    <row r="263" spans="1:53" ht="14.25" customHeight="1" x14ac:dyDescent="0.25">
      <c r="A263" s="19" t="str">
        <f>IF(Competitors!A263="","",Competitors!A263)</f>
        <v/>
      </c>
      <c r="B263" s="25" t="str">
        <f>IF(Competitors!B263=0,"",Competitors!B263)</f>
        <v/>
      </c>
      <c r="C263" s="6" t="str">
        <f>IF($B263="","",(IF(Atempts!C263="","",((HLOOKUP(C$1,'Assist Tables'!$B$1:$AY$2,2,0))-((Atempts!C263-1)*10)))))</f>
        <v/>
      </c>
      <c r="D263" s="6" t="str">
        <f>IF($B263="","",(IF(Atempts!D263="","",((HLOOKUP(D$1,'Assist Tables'!$B$1:$AY$2,2,0))-((Atempts!D263-1)*10)))))</f>
        <v/>
      </c>
      <c r="E263" s="6" t="str">
        <f>IF($B263="","",(IF(Atempts!E263="","",((HLOOKUP(E$1,'Assist Tables'!$B$1:$AY$2,2,0))-((Atempts!E263-1)*10)))))</f>
        <v/>
      </c>
      <c r="F263" s="6" t="str">
        <f>IF($B263="","",(IF(Atempts!F263="","",((HLOOKUP(F$1,'Assist Tables'!$B$1:$AY$2,2,0))-((Atempts!F263-1)*10)))))</f>
        <v/>
      </c>
      <c r="G263" s="6" t="str">
        <f>IF($B263="","",(IF(Atempts!G263="","",((HLOOKUP(G$1,'Assist Tables'!$B$1:$AY$2,2,0))-((Atempts!G263-1)*10)))))</f>
        <v/>
      </c>
      <c r="H263" s="6" t="str">
        <f>IF($B263="","",(IF(Atempts!H263="","",((HLOOKUP(H$1,'Assist Tables'!$B$1:$AY$2,2,0))-((Atempts!H263-1)*10)))))</f>
        <v/>
      </c>
      <c r="I263" s="6" t="str">
        <f>IF($B263="","",(IF(Atempts!I263="","",((HLOOKUP(I$1,'Assist Tables'!$B$1:$AY$2,2,0))-((Atempts!I263-1)*10)))))</f>
        <v/>
      </c>
      <c r="J263" s="6" t="str">
        <f>IF($B263="","",(IF(Atempts!J263="","",((HLOOKUP(J$1,'Assist Tables'!$B$1:$AY$2,2,0))-((Atempts!J263-1)*10)))))</f>
        <v/>
      </c>
      <c r="K263" s="6" t="str">
        <f>IF($B263="","",(IF(Atempts!K263="","",((HLOOKUP(K$1,'Assist Tables'!$B$1:$AY$2,2,0))-((Atempts!K263-1)*10)))))</f>
        <v/>
      </c>
      <c r="L263" s="6" t="str">
        <f>IF($B263="","",(IF(Atempts!L263="","",((HLOOKUP(L$1,'Assist Tables'!$B$1:$AY$2,2,0))-((Atempts!L263-1)*10)))))</f>
        <v/>
      </c>
      <c r="M263" s="6" t="str">
        <f>IF($B263="","",(IF(Atempts!M263="","",((HLOOKUP(M$1,'Assist Tables'!$B$1:$AY$2,2,0))-((Atempts!M263-1)*10)))))</f>
        <v/>
      </c>
      <c r="N263" s="6" t="str">
        <f>IF($B263="","",(IF(Atempts!N263="","",((HLOOKUP(N$1,'Assist Tables'!$B$1:$AY$2,2,0))-((Atempts!N263-1)*10)))))</f>
        <v/>
      </c>
      <c r="O263" s="6" t="str">
        <f>IF($B263="","",(IF(Atempts!O263="","",((HLOOKUP(O$1,'Assist Tables'!$B$1:$AY$2,2,0))-((Atempts!O263-1)*10)))))</f>
        <v/>
      </c>
      <c r="P263" s="6" t="str">
        <f>IF($B263="","",(IF(Atempts!P263="","",((HLOOKUP(P$1,'Assist Tables'!$B$1:$AY$2,2,0))-((Atempts!P263-1)*10)))))</f>
        <v/>
      </c>
      <c r="Q263" s="6" t="str">
        <f>IF($B263="","",(IF(Atempts!Q263="","",((HLOOKUP(Q$1,'Assist Tables'!$B$1:$AY$2,2,0))-((Atempts!Q263-1)*10)))))</f>
        <v/>
      </c>
      <c r="R263" s="6" t="str">
        <f>IF($B263="","",(IF(Atempts!R263="","",((HLOOKUP(R$1,'Assist Tables'!$B$1:$AY$2,2,0))-((Atempts!R263-1)*10)))))</f>
        <v/>
      </c>
      <c r="S263" s="6" t="str">
        <f>IF($B263="","",(IF(Atempts!S263="","",((HLOOKUP(S$1,'Assist Tables'!$B$1:$AY$2,2,0))-((Atempts!S263-1)*10)))))</f>
        <v/>
      </c>
      <c r="T263" s="6" t="str">
        <f>IF($B263="","",(IF(Atempts!T263="","",((HLOOKUP(T$1,'Assist Tables'!$B$1:$AY$2,2,0))-((Atempts!T263-1)*10)))))</f>
        <v/>
      </c>
      <c r="U263" s="6" t="str">
        <f>IF($B263="","",(IF(Atempts!U263="","",((HLOOKUP(U$1,'Assist Tables'!$B$1:$AY$2,2,0))-((Atempts!U263-1)*10)))))</f>
        <v/>
      </c>
      <c r="V263" s="6" t="str">
        <f>IF($B263="","",(IF(Atempts!V263="","",((HLOOKUP(V$1,'Assist Tables'!$B$1:$AY$2,2,0))-((Atempts!V263-1)*10)))))</f>
        <v/>
      </c>
      <c r="W263" s="6" t="str">
        <f>IF($B263="","",(IF(Atempts!W263="","",((HLOOKUP(W$1,'Assist Tables'!$B$1:$AY$2,2,0))-((Atempts!W263-1)*10)))))</f>
        <v/>
      </c>
      <c r="X263" s="6" t="str">
        <f>IF($B263="","",(IF(Atempts!X263="","",((HLOOKUP(X$1,'Assist Tables'!$B$1:$AY$2,2,0))-((Atempts!X263-1)*10)))))</f>
        <v/>
      </c>
      <c r="Y263" s="6" t="str">
        <f>IF($B263="","",(IF(Atempts!Y263="","",((HLOOKUP(Y$1,'Assist Tables'!$B$1:$AY$2,2,0))-((Atempts!Y263-1)*10)))))</f>
        <v/>
      </c>
      <c r="Z263" s="6" t="str">
        <f>IF($B263="","",(IF(Atempts!Z263="","",((HLOOKUP(Z$1,'Assist Tables'!$B$1:$AY$2,2,0))-((Atempts!Z263-1)*10)))))</f>
        <v/>
      </c>
      <c r="AA263" s="6" t="str">
        <f>IF($B263="","",(IF(Atempts!AA263="","",((HLOOKUP(AA$1,'Assist Tables'!$B$1:$AY$2,2,0))-((Atempts!AA263-1)*10)))))</f>
        <v/>
      </c>
      <c r="AB263" s="6" t="str">
        <f>IF($B263="","",(IF(Atempts!AB263="","",((HLOOKUP(AB$1,'Assist Tables'!$B$1:$AY$2,2,0))-((Atempts!AB263-1)*10)))))</f>
        <v/>
      </c>
      <c r="AC263" s="6" t="str">
        <f>IF($B263="","",(IF(Atempts!AC263="","",((HLOOKUP(AC$1,'Assist Tables'!$B$1:$AY$2,2,0))-((Atempts!AC263-1)*10)))))</f>
        <v/>
      </c>
      <c r="AD263" s="6" t="str">
        <f>IF($B263="","",(IF(Atempts!AD263="","",((HLOOKUP(AD$1,'Assist Tables'!$B$1:$AY$2,2,0))-((Atempts!AD263-1)*10)))))</f>
        <v/>
      </c>
      <c r="AE263" s="6" t="str">
        <f>IF($B263="","",(IF(Atempts!AE263="","",((HLOOKUP(AE$1,'Assist Tables'!$B$1:$AY$2,2,0))-((Atempts!AE263-1)*10)))))</f>
        <v/>
      </c>
      <c r="AF263" s="6" t="str">
        <f>IF($B263="","",(IF(Atempts!AF263="","",((HLOOKUP(AF$1,'Assist Tables'!$B$1:$AY$2,2,0))-((Atempts!AF263-1)*10)))))</f>
        <v/>
      </c>
      <c r="AG263" s="6" t="str">
        <f>IF($B263="","",(IF(Atempts!AG263="","",((HLOOKUP(AG$1,'Assist Tables'!$B$1:$AY$2,2,0))-((Atempts!AG263-1)*10)))))</f>
        <v/>
      </c>
      <c r="AH263" s="6" t="str">
        <f>IF($B263="","",(IF(Atempts!AH263="","",((HLOOKUP(AH$1,'Assist Tables'!$B$1:$AY$2,2,0))-((Atempts!AH263-1)*10)))))</f>
        <v/>
      </c>
      <c r="AI263" s="6" t="str">
        <f>IF($B263="","",(IF(Atempts!AI263="","",((HLOOKUP(AI$1,'Assist Tables'!$B$1:$AY$2,2,0))-((Atempts!AI263-1)*10)))))</f>
        <v/>
      </c>
      <c r="AJ263" s="6" t="str">
        <f>IF($B263="","",(IF(Atempts!AJ263="","",((HLOOKUP(AJ$1,'Assist Tables'!$B$1:$AY$2,2,0))-((Atempts!AJ263-1)*10)))))</f>
        <v/>
      </c>
      <c r="AK263" s="6" t="str">
        <f>IF($B263="","",(IF(Atempts!AK263="","",((HLOOKUP(AK$1,'Assist Tables'!$B$1:$AY$2,2,0))-((Atempts!AK263-1)*10)))))</f>
        <v/>
      </c>
      <c r="AL263" s="6" t="str">
        <f>IF($B263="","",(IF(Atempts!AL263="","",((HLOOKUP(AL$1,'Assist Tables'!$B$1:$AY$2,2,0))-((Atempts!AL263-1)*10)))))</f>
        <v/>
      </c>
      <c r="AM263" s="6" t="str">
        <f>IF($B263="","",(IF(Atempts!AM263="","",((HLOOKUP(AM$1,'Assist Tables'!$B$1:$AY$2,2,0))-((Atempts!AM263-1)*10)))))</f>
        <v/>
      </c>
      <c r="AN263" s="6" t="str">
        <f>IF($B263="","",(IF(Atempts!AN263="","",((HLOOKUP(AN$1,'Assist Tables'!$B$1:$AY$2,2,0))-((Atempts!AN263-1)*10)))))</f>
        <v/>
      </c>
      <c r="AO263" s="6" t="str">
        <f>IF($B263="","",(IF(Atempts!AO263="","",((HLOOKUP(AO$1,'Assist Tables'!$B$1:$AY$2,2,0))-((Atempts!AO263-1)*10)))))</f>
        <v/>
      </c>
      <c r="AP263" s="6" t="str">
        <f>IF($B263="","",(IF(Atempts!AP263="","",((HLOOKUP(AP$1,'Assist Tables'!$B$1:$AY$2,2,0))-((Atempts!AP263-1)*10)))))</f>
        <v/>
      </c>
      <c r="AQ263" s="6" t="str">
        <f>IF($B263="","",(IF(Atempts!AQ263="","",((HLOOKUP(AQ$1,'Assist Tables'!$B$1:$AY$2,2,0))-((Atempts!AQ263-1)*10)))))</f>
        <v/>
      </c>
      <c r="AR263" s="6" t="str">
        <f>IF($B263="","",(IF(Atempts!AR263="","",((HLOOKUP(AR$1,'Assist Tables'!$B$1:$AY$2,2,0))-((Atempts!AR263-1)*10)))))</f>
        <v/>
      </c>
      <c r="AS263" s="6" t="str">
        <f>IF($B263="","",(IF(Atempts!AS263="","",((HLOOKUP(AS$1,'Assist Tables'!$B$1:$AY$2,2,0))-((Atempts!AS263-1)*10)))))</f>
        <v/>
      </c>
      <c r="AT263" s="6" t="str">
        <f>IF($B263="","",(IF(Atempts!AT263="","",((HLOOKUP(AT$1,'Assist Tables'!$B$1:$AY$2,2,0))-((Atempts!AT263-1)*10)))))</f>
        <v/>
      </c>
      <c r="AU263" s="6" t="str">
        <f>IF($B263="","",(IF(Atempts!AU263="","",((HLOOKUP(AU$1,'Assist Tables'!$B$1:$AY$2,2,0))-((Atempts!AU263-1)*10)))))</f>
        <v/>
      </c>
      <c r="AV263" s="6" t="str">
        <f>IF($B263="","",(IF(Atempts!AV263="","",((HLOOKUP(AV$1,'Assist Tables'!$B$1:$AY$2,2,0))-((Atempts!AV263-1)*10)))))</f>
        <v/>
      </c>
      <c r="AW263" s="6" t="str">
        <f>IF($B263="","",(IF(Atempts!AW263="","",((HLOOKUP(AW$1,'Assist Tables'!$B$1:$AY$2,2,0))-((Atempts!AW263-1)*10)))))</f>
        <v/>
      </c>
      <c r="AX263" s="6" t="str">
        <f>IF($B263="","",(IF(Atempts!AX263="","",((HLOOKUP(AX$1,'Assist Tables'!$B$1:$AY$2,2,0))-((Atempts!AX263-1)*10)))))</f>
        <v/>
      </c>
      <c r="AY263" s="6" t="str">
        <f>IF($B263="","",(IF(Atempts!AY263="","",((HLOOKUP(AY$1,'Assist Tables'!$B$1:$AY$2,2,0))-((Atempts!AY263-1)*10)))))</f>
        <v/>
      </c>
      <c r="AZ263" s="6" t="str">
        <f>IF($B263="","",(IF(Atempts!AZ263="","",((HLOOKUP(AZ$1,'Assist Tables'!$B$1:$AY$2,2,0))-((Atempts!AZ263-1)*10)))))</f>
        <v/>
      </c>
      <c r="BA263" s="2"/>
    </row>
    <row r="264" spans="1:53" ht="14.25" customHeight="1" x14ac:dyDescent="0.25">
      <c r="A264" s="19" t="str">
        <f>IF(Competitors!A264="","",Competitors!A264)</f>
        <v/>
      </c>
      <c r="B264" s="25" t="str">
        <f>IF(Competitors!B264=0,"",Competitors!B264)</f>
        <v/>
      </c>
      <c r="C264" s="6" t="str">
        <f>IF($B264="","",(IF(Atempts!C264="","",((HLOOKUP(C$1,'Assist Tables'!$B$1:$AY$2,2,0))-((Atempts!C264-1)*10)))))</f>
        <v/>
      </c>
      <c r="D264" s="6" t="str">
        <f>IF($B264="","",(IF(Atempts!D264="","",((HLOOKUP(D$1,'Assist Tables'!$B$1:$AY$2,2,0))-((Atempts!D264-1)*10)))))</f>
        <v/>
      </c>
      <c r="E264" s="6" t="str">
        <f>IF($B264="","",(IF(Atempts!E264="","",((HLOOKUP(E$1,'Assist Tables'!$B$1:$AY$2,2,0))-((Atempts!E264-1)*10)))))</f>
        <v/>
      </c>
      <c r="F264" s="6" t="str">
        <f>IF($B264="","",(IF(Atempts!F264="","",((HLOOKUP(F$1,'Assist Tables'!$B$1:$AY$2,2,0))-((Atempts!F264-1)*10)))))</f>
        <v/>
      </c>
      <c r="G264" s="6" t="str">
        <f>IF($B264="","",(IF(Atempts!G264="","",((HLOOKUP(G$1,'Assist Tables'!$B$1:$AY$2,2,0))-((Atempts!G264-1)*10)))))</f>
        <v/>
      </c>
      <c r="H264" s="6" t="str">
        <f>IF($B264="","",(IF(Atempts!H264="","",((HLOOKUP(H$1,'Assist Tables'!$B$1:$AY$2,2,0))-((Atempts!H264-1)*10)))))</f>
        <v/>
      </c>
      <c r="I264" s="6" t="str">
        <f>IF($B264="","",(IF(Atempts!I264="","",((HLOOKUP(I$1,'Assist Tables'!$B$1:$AY$2,2,0))-((Atempts!I264-1)*10)))))</f>
        <v/>
      </c>
      <c r="J264" s="6" t="str">
        <f>IF($B264="","",(IF(Atempts!J264="","",((HLOOKUP(J$1,'Assist Tables'!$B$1:$AY$2,2,0))-((Atempts!J264-1)*10)))))</f>
        <v/>
      </c>
      <c r="K264" s="6" t="str">
        <f>IF($B264="","",(IF(Atempts!K264="","",((HLOOKUP(K$1,'Assist Tables'!$B$1:$AY$2,2,0))-((Atempts!K264-1)*10)))))</f>
        <v/>
      </c>
      <c r="L264" s="6" t="str">
        <f>IF($B264="","",(IF(Atempts!L264="","",((HLOOKUP(L$1,'Assist Tables'!$B$1:$AY$2,2,0))-((Atempts!L264-1)*10)))))</f>
        <v/>
      </c>
      <c r="M264" s="6" t="str">
        <f>IF($B264="","",(IF(Atempts!M264="","",((HLOOKUP(M$1,'Assist Tables'!$B$1:$AY$2,2,0))-((Atempts!M264-1)*10)))))</f>
        <v/>
      </c>
      <c r="N264" s="6" t="str">
        <f>IF($B264="","",(IF(Atempts!N264="","",((HLOOKUP(N$1,'Assist Tables'!$B$1:$AY$2,2,0))-((Atempts!N264-1)*10)))))</f>
        <v/>
      </c>
      <c r="O264" s="6" t="str">
        <f>IF($B264="","",(IF(Atempts!O264="","",((HLOOKUP(O$1,'Assist Tables'!$B$1:$AY$2,2,0))-((Atempts!O264-1)*10)))))</f>
        <v/>
      </c>
      <c r="P264" s="6" t="str">
        <f>IF($B264="","",(IF(Atempts!P264="","",((HLOOKUP(P$1,'Assist Tables'!$B$1:$AY$2,2,0))-((Atempts!P264-1)*10)))))</f>
        <v/>
      </c>
      <c r="Q264" s="6" t="str">
        <f>IF($B264="","",(IF(Atempts!Q264="","",((HLOOKUP(Q$1,'Assist Tables'!$B$1:$AY$2,2,0))-((Atempts!Q264-1)*10)))))</f>
        <v/>
      </c>
      <c r="R264" s="6" t="str">
        <f>IF($B264="","",(IF(Atempts!R264="","",((HLOOKUP(R$1,'Assist Tables'!$B$1:$AY$2,2,0))-((Atempts!R264-1)*10)))))</f>
        <v/>
      </c>
      <c r="S264" s="6" t="str">
        <f>IF($B264="","",(IF(Atempts!S264="","",((HLOOKUP(S$1,'Assist Tables'!$B$1:$AY$2,2,0))-((Atempts!S264-1)*10)))))</f>
        <v/>
      </c>
      <c r="T264" s="6" t="str">
        <f>IF($B264="","",(IF(Atempts!T264="","",((HLOOKUP(T$1,'Assist Tables'!$B$1:$AY$2,2,0))-((Atempts!T264-1)*10)))))</f>
        <v/>
      </c>
      <c r="U264" s="6" t="str">
        <f>IF($B264="","",(IF(Atempts!U264="","",((HLOOKUP(U$1,'Assist Tables'!$B$1:$AY$2,2,0))-((Atempts!U264-1)*10)))))</f>
        <v/>
      </c>
      <c r="V264" s="6" t="str">
        <f>IF($B264="","",(IF(Atempts!V264="","",((HLOOKUP(V$1,'Assist Tables'!$B$1:$AY$2,2,0))-((Atempts!V264-1)*10)))))</f>
        <v/>
      </c>
      <c r="W264" s="6" t="str">
        <f>IF($B264="","",(IF(Atempts!W264="","",((HLOOKUP(W$1,'Assist Tables'!$B$1:$AY$2,2,0))-((Atempts!W264-1)*10)))))</f>
        <v/>
      </c>
      <c r="X264" s="6" t="str">
        <f>IF($B264="","",(IF(Atempts!X264="","",((HLOOKUP(X$1,'Assist Tables'!$B$1:$AY$2,2,0))-((Atempts!X264-1)*10)))))</f>
        <v/>
      </c>
      <c r="Y264" s="6" t="str">
        <f>IF($B264="","",(IF(Atempts!Y264="","",((HLOOKUP(Y$1,'Assist Tables'!$B$1:$AY$2,2,0))-((Atempts!Y264-1)*10)))))</f>
        <v/>
      </c>
      <c r="Z264" s="6" t="str">
        <f>IF($B264="","",(IF(Atempts!Z264="","",((HLOOKUP(Z$1,'Assist Tables'!$B$1:$AY$2,2,0))-((Atempts!Z264-1)*10)))))</f>
        <v/>
      </c>
      <c r="AA264" s="6" t="str">
        <f>IF($B264="","",(IF(Atempts!AA264="","",((HLOOKUP(AA$1,'Assist Tables'!$B$1:$AY$2,2,0))-((Atempts!AA264-1)*10)))))</f>
        <v/>
      </c>
      <c r="AB264" s="6" t="str">
        <f>IF($B264="","",(IF(Atempts!AB264="","",((HLOOKUP(AB$1,'Assist Tables'!$B$1:$AY$2,2,0))-((Atempts!AB264-1)*10)))))</f>
        <v/>
      </c>
      <c r="AC264" s="6" t="str">
        <f>IF($B264="","",(IF(Atempts!AC264="","",((HLOOKUP(AC$1,'Assist Tables'!$B$1:$AY$2,2,0))-((Atempts!AC264-1)*10)))))</f>
        <v/>
      </c>
      <c r="AD264" s="6" t="str">
        <f>IF($B264="","",(IF(Atempts!AD264="","",((HLOOKUP(AD$1,'Assist Tables'!$B$1:$AY$2,2,0))-((Atempts!AD264-1)*10)))))</f>
        <v/>
      </c>
      <c r="AE264" s="6" t="str">
        <f>IF($B264="","",(IF(Atempts!AE264="","",((HLOOKUP(AE$1,'Assist Tables'!$B$1:$AY$2,2,0))-((Atempts!AE264-1)*10)))))</f>
        <v/>
      </c>
      <c r="AF264" s="6" t="str">
        <f>IF($B264="","",(IF(Atempts!AF264="","",((HLOOKUP(AF$1,'Assist Tables'!$B$1:$AY$2,2,0))-((Atempts!AF264-1)*10)))))</f>
        <v/>
      </c>
      <c r="AG264" s="6" t="str">
        <f>IF($B264="","",(IF(Atempts!AG264="","",((HLOOKUP(AG$1,'Assist Tables'!$B$1:$AY$2,2,0))-((Atempts!AG264-1)*10)))))</f>
        <v/>
      </c>
      <c r="AH264" s="6" t="str">
        <f>IF($B264="","",(IF(Atempts!AH264="","",((HLOOKUP(AH$1,'Assist Tables'!$B$1:$AY$2,2,0))-((Atempts!AH264-1)*10)))))</f>
        <v/>
      </c>
      <c r="AI264" s="6" t="str">
        <f>IF($B264="","",(IF(Atempts!AI264="","",((HLOOKUP(AI$1,'Assist Tables'!$B$1:$AY$2,2,0))-((Atempts!AI264-1)*10)))))</f>
        <v/>
      </c>
      <c r="AJ264" s="6" t="str">
        <f>IF($B264="","",(IF(Atempts!AJ264="","",((HLOOKUP(AJ$1,'Assist Tables'!$B$1:$AY$2,2,0))-((Atempts!AJ264-1)*10)))))</f>
        <v/>
      </c>
      <c r="AK264" s="6" t="str">
        <f>IF($B264="","",(IF(Atempts!AK264="","",((HLOOKUP(AK$1,'Assist Tables'!$B$1:$AY$2,2,0))-((Atempts!AK264-1)*10)))))</f>
        <v/>
      </c>
      <c r="AL264" s="6" t="str">
        <f>IF($B264="","",(IF(Atempts!AL264="","",((HLOOKUP(AL$1,'Assist Tables'!$B$1:$AY$2,2,0))-((Atempts!AL264-1)*10)))))</f>
        <v/>
      </c>
      <c r="AM264" s="6" t="str">
        <f>IF($B264="","",(IF(Atempts!AM264="","",((HLOOKUP(AM$1,'Assist Tables'!$B$1:$AY$2,2,0))-((Atempts!AM264-1)*10)))))</f>
        <v/>
      </c>
      <c r="AN264" s="6" t="str">
        <f>IF($B264="","",(IF(Atempts!AN264="","",((HLOOKUP(AN$1,'Assist Tables'!$B$1:$AY$2,2,0))-((Atempts!AN264-1)*10)))))</f>
        <v/>
      </c>
      <c r="AO264" s="6" t="str">
        <f>IF($B264="","",(IF(Atempts!AO264="","",((HLOOKUP(AO$1,'Assist Tables'!$B$1:$AY$2,2,0))-((Atempts!AO264-1)*10)))))</f>
        <v/>
      </c>
      <c r="AP264" s="6" t="str">
        <f>IF($B264="","",(IF(Atempts!AP264="","",((HLOOKUP(AP$1,'Assist Tables'!$B$1:$AY$2,2,0))-((Atempts!AP264-1)*10)))))</f>
        <v/>
      </c>
      <c r="AQ264" s="6" t="str">
        <f>IF($B264="","",(IF(Atempts!AQ264="","",((HLOOKUP(AQ$1,'Assist Tables'!$B$1:$AY$2,2,0))-((Atempts!AQ264-1)*10)))))</f>
        <v/>
      </c>
      <c r="AR264" s="6" t="str">
        <f>IF($B264="","",(IF(Atempts!AR264="","",((HLOOKUP(AR$1,'Assist Tables'!$B$1:$AY$2,2,0))-((Atempts!AR264-1)*10)))))</f>
        <v/>
      </c>
      <c r="AS264" s="6" t="str">
        <f>IF($B264="","",(IF(Atempts!AS264="","",((HLOOKUP(AS$1,'Assist Tables'!$B$1:$AY$2,2,0))-((Atempts!AS264-1)*10)))))</f>
        <v/>
      </c>
      <c r="AT264" s="6" t="str">
        <f>IF($B264="","",(IF(Atempts!AT264="","",((HLOOKUP(AT$1,'Assist Tables'!$B$1:$AY$2,2,0))-((Atempts!AT264-1)*10)))))</f>
        <v/>
      </c>
      <c r="AU264" s="6" t="str">
        <f>IF($B264="","",(IF(Atempts!AU264="","",((HLOOKUP(AU$1,'Assist Tables'!$B$1:$AY$2,2,0))-((Atempts!AU264-1)*10)))))</f>
        <v/>
      </c>
      <c r="AV264" s="6" t="str">
        <f>IF($B264="","",(IF(Atempts!AV264="","",((HLOOKUP(AV$1,'Assist Tables'!$B$1:$AY$2,2,0))-((Atempts!AV264-1)*10)))))</f>
        <v/>
      </c>
      <c r="AW264" s="6" t="str">
        <f>IF($B264="","",(IF(Atempts!AW264="","",((HLOOKUP(AW$1,'Assist Tables'!$B$1:$AY$2,2,0))-((Atempts!AW264-1)*10)))))</f>
        <v/>
      </c>
      <c r="AX264" s="6" t="str">
        <f>IF($B264="","",(IF(Atempts!AX264="","",((HLOOKUP(AX$1,'Assist Tables'!$B$1:$AY$2,2,0))-((Atempts!AX264-1)*10)))))</f>
        <v/>
      </c>
      <c r="AY264" s="6" t="str">
        <f>IF($B264="","",(IF(Atempts!AY264="","",((HLOOKUP(AY$1,'Assist Tables'!$B$1:$AY$2,2,0))-((Atempts!AY264-1)*10)))))</f>
        <v/>
      </c>
      <c r="AZ264" s="6" t="str">
        <f>IF($B264="","",(IF(Atempts!AZ264="","",((HLOOKUP(AZ$1,'Assist Tables'!$B$1:$AY$2,2,0))-((Atempts!AZ264-1)*10)))))</f>
        <v/>
      </c>
      <c r="BA264" s="2"/>
    </row>
    <row r="265" spans="1:53" ht="14.25" customHeight="1" x14ac:dyDescent="0.25">
      <c r="A265" s="19" t="str">
        <f>IF(Competitors!A265="","",Competitors!A265)</f>
        <v/>
      </c>
      <c r="B265" s="25" t="str">
        <f>IF(Competitors!B265=0,"",Competitors!B265)</f>
        <v/>
      </c>
      <c r="C265" s="6" t="str">
        <f>IF($B265="","",(IF(Atempts!C265="","",((HLOOKUP(C$1,'Assist Tables'!$B$1:$AY$2,2,0))-((Atempts!C265-1)*10)))))</f>
        <v/>
      </c>
      <c r="D265" s="6" t="str">
        <f>IF($B265="","",(IF(Atempts!D265="","",((HLOOKUP(D$1,'Assist Tables'!$B$1:$AY$2,2,0))-((Atempts!D265-1)*10)))))</f>
        <v/>
      </c>
      <c r="E265" s="6" t="str">
        <f>IF($B265="","",(IF(Atempts!E265="","",((HLOOKUP(E$1,'Assist Tables'!$B$1:$AY$2,2,0))-((Atempts!E265-1)*10)))))</f>
        <v/>
      </c>
      <c r="F265" s="6" t="str">
        <f>IF($B265="","",(IF(Atempts!F265="","",((HLOOKUP(F$1,'Assist Tables'!$B$1:$AY$2,2,0))-((Atempts!F265-1)*10)))))</f>
        <v/>
      </c>
      <c r="G265" s="6" t="str">
        <f>IF($B265="","",(IF(Atempts!G265="","",((HLOOKUP(G$1,'Assist Tables'!$B$1:$AY$2,2,0))-((Atempts!G265-1)*10)))))</f>
        <v/>
      </c>
      <c r="H265" s="6" t="str">
        <f>IF($B265="","",(IF(Atempts!H265="","",((HLOOKUP(H$1,'Assist Tables'!$B$1:$AY$2,2,0))-((Atempts!H265-1)*10)))))</f>
        <v/>
      </c>
      <c r="I265" s="6" t="str">
        <f>IF($B265="","",(IF(Atempts!I265="","",((HLOOKUP(I$1,'Assist Tables'!$B$1:$AY$2,2,0))-((Atempts!I265-1)*10)))))</f>
        <v/>
      </c>
      <c r="J265" s="6" t="str">
        <f>IF($B265="","",(IF(Atempts!J265="","",((HLOOKUP(J$1,'Assist Tables'!$B$1:$AY$2,2,0))-((Atempts!J265-1)*10)))))</f>
        <v/>
      </c>
      <c r="K265" s="6" t="str">
        <f>IF($B265="","",(IF(Atempts!K265="","",((HLOOKUP(K$1,'Assist Tables'!$B$1:$AY$2,2,0))-((Atempts!K265-1)*10)))))</f>
        <v/>
      </c>
      <c r="L265" s="6" t="str">
        <f>IF($B265="","",(IF(Atempts!L265="","",((HLOOKUP(L$1,'Assist Tables'!$B$1:$AY$2,2,0))-((Atempts!L265-1)*10)))))</f>
        <v/>
      </c>
      <c r="M265" s="6" t="str">
        <f>IF($B265="","",(IF(Atempts!M265="","",((HLOOKUP(M$1,'Assist Tables'!$B$1:$AY$2,2,0))-((Atempts!M265-1)*10)))))</f>
        <v/>
      </c>
      <c r="N265" s="6" t="str">
        <f>IF($B265="","",(IF(Atempts!N265="","",((HLOOKUP(N$1,'Assist Tables'!$B$1:$AY$2,2,0))-((Atempts!N265-1)*10)))))</f>
        <v/>
      </c>
      <c r="O265" s="6" t="str">
        <f>IF($B265="","",(IF(Atempts!O265="","",((HLOOKUP(O$1,'Assist Tables'!$B$1:$AY$2,2,0))-((Atempts!O265-1)*10)))))</f>
        <v/>
      </c>
      <c r="P265" s="6" t="str">
        <f>IF($B265="","",(IF(Atempts!P265="","",((HLOOKUP(P$1,'Assist Tables'!$B$1:$AY$2,2,0))-((Atempts!P265-1)*10)))))</f>
        <v/>
      </c>
      <c r="Q265" s="6" t="str">
        <f>IF($B265="","",(IF(Atempts!Q265="","",((HLOOKUP(Q$1,'Assist Tables'!$B$1:$AY$2,2,0))-((Atempts!Q265-1)*10)))))</f>
        <v/>
      </c>
      <c r="R265" s="6" t="str">
        <f>IF($B265="","",(IF(Atempts!R265="","",((HLOOKUP(R$1,'Assist Tables'!$B$1:$AY$2,2,0))-((Atempts!R265-1)*10)))))</f>
        <v/>
      </c>
      <c r="S265" s="6" t="str">
        <f>IF($B265="","",(IF(Atempts!S265="","",((HLOOKUP(S$1,'Assist Tables'!$B$1:$AY$2,2,0))-((Atempts!S265-1)*10)))))</f>
        <v/>
      </c>
      <c r="T265" s="6" t="str">
        <f>IF($B265="","",(IF(Atempts!T265="","",((HLOOKUP(T$1,'Assist Tables'!$B$1:$AY$2,2,0))-((Atempts!T265-1)*10)))))</f>
        <v/>
      </c>
      <c r="U265" s="6" t="str">
        <f>IF($B265="","",(IF(Atempts!U265="","",((HLOOKUP(U$1,'Assist Tables'!$B$1:$AY$2,2,0))-((Atempts!U265-1)*10)))))</f>
        <v/>
      </c>
      <c r="V265" s="6" t="str">
        <f>IF($B265="","",(IF(Atempts!V265="","",((HLOOKUP(V$1,'Assist Tables'!$B$1:$AY$2,2,0))-((Atempts!V265-1)*10)))))</f>
        <v/>
      </c>
      <c r="W265" s="6" t="str">
        <f>IF($B265="","",(IF(Atempts!W265="","",((HLOOKUP(W$1,'Assist Tables'!$B$1:$AY$2,2,0))-((Atempts!W265-1)*10)))))</f>
        <v/>
      </c>
      <c r="X265" s="6" t="str">
        <f>IF($B265="","",(IF(Atempts!X265="","",((HLOOKUP(X$1,'Assist Tables'!$B$1:$AY$2,2,0))-((Atempts!X265-1)*10)))))</f>
        <v/>
      </c>
      <c r="Y265" s="6" t="str">
        <f>IF($B265="","",(IF(Atempts!Y265="","",((HLOOKUP(Y$1,'Assist Tables'!$B$1:$AY$2,2,0))-((Atempts!Y265-1)*10)))))</f>
        <v/>
      </c>
      <c r="Z265" s="6" t="str">
        <f>IF($B265="","",(IF(Atempts!Z265="","",((HLOOKUP(Z$1,'Assist Tables'!$B$1:$AY$2,2,0))-((Atempts!Z265-1)*10)))))</f>
        <v/>
      </c>
      <c r="AA265" s="6" t="str">
        <f>IF($B265="","",(IF(Atempts!AA265="","",((HLOOKUP(AA$1,'Assist Tables'!$B$1:$AY$2,2,0))-((Atempts!AA265-1)*10)))))</f>
        <v/>
      </c>
      <c r="AB265" s="6" t="str">
        <f>IF($B265="","",(IF(Atempts!AB265="","",((HLOOKUP(AB$1,'Assist Tables'!$B$1:$AY$2,2,0))-((Atempts!AB265-1)*10)))))</f>
        <v/>
      </c>
      <c r="AC265" s="6" t="str">
        <f>IF($B265="","",(IF(Atempts!AC265="","",((HLOOKUP(AC$1,'Assist Tables'!$B$1:$AY$2,2,0))-((Atempts!AC265-1)*10)))))</f>
        <v/>
      </c>
      <c r="AD265" s="6" t="str">
        <f>IF($B265="","",(IF(Atempts!AD265="","",((HLOOKUP(AD$1,'Assist Tables'!$B$1:$AY$2,2,0))-((Atempts!AD265-1)*10)))))</f>
        <v/>
      </c>
      <c r="AE265" s="6" t="str">
        <f>IF($B265="","",(IF(Atempts!AE265="","",((HLOOKUP(AE$1,'Assist Tables'!$B$1:$AY$2,2,0))-((Atempts!AE265-1)*10)))))</f>
        <v/>
      </c>
      <c r="AF265" s="6" t="str">
        <f>IF($B265="","",(IF(Atempts!AF265="","",((HLOOKUP(AF$1,'Assist Tables'!$B$1:$AY$2,2,0))-((Atempts!AF265-1)*10)))))</f>
        <v/>
      </c>
      <c r="AG265" s="6" t="str">
        <f>IF($B265="","",(IF(Atempts!AG265="","",((HLOOKUP(AG$1,'Assist Tables'!$B$1:$AY$2,2,0))-((Atempts!AG265-1)*10)))))</f>
        <v/>
      </c>
      <c r="AH265" s="6" t="str">
        <f>IF($B265="","",(IF(Atempts!AH265="","",((HLOOKUP(AH$1,'Assist Tables'!$B$1:$AY$2,2,0))-((Atempts!AH265-1)*10)))))</f>
        <v/>
      </c>
      <c r="AI265" s="6" t="str">
        <f>IF($B265="","",(IF(Atempts!AI265="","",((HLOOKUP(AI$1,'Assist Tables'!$B$1:$AY$2,2,0))-((Atempts!AI265-1)*10)))))</f>
        <v/>
      </c>
      <c r="AJ265" s="6" t="str">
        <f>IF($B265="","",(IF(Atempts!AJ265="","",((HLOOKUP(AJ$1,'Assist Tables'!$B$1:$AY$2,2,0))-((Atempts!AJ265-1)*10)))))</f>
        <v/>
      </c>
      <c r="AK265" s="6" t="str">
        <f>IF($B265="","",(IF(Atempts!AK265="","",((HLOOKUP(AK$1,'Assist Tables'!$B$1:$AY$2,2,0))-((Atempts!AK265-1)*10)))))</f>
        <v/>
      </c>
      <c r="AL265" s="6" t="str">
        <f>IF($B265="","",(IF(Atempts!AL265="","",((HLOOKUP(AL$1,'Assist Tables'!$B$1:$AY$2,2,0))-((Atempts!AL265-1)*10)))))</f>
        <v/>
      </c>
      <c r="AM265" s="6" t="str">
        <f>IF($B265="","",(IF(Atempts!AM265="","",((HLOOKUP(AM$1,'Assist Tables'!$B$1:$AY$2,2,0))-((Atempts!AM265-1)*10)))))</f>
        <v/>
      </c>
      <c r="AN265" s="6" t="str">
        <f>IF($B265="","",(IF(Atempts!AN265="","",((HLOOKUP(AN$1,'Assist Tables'!$B$1:$AY$2,2,0))-((Atempts!AN265-1)*10)))))</f>
        <v/>
      </c>
      <c r="AO265" s="6" t="str">
        <f>IF($B265="","",(IF(Atempts!AO265="","",((HLOOKUP(AO$1,'Assist Tables'!$B$1:$AY$2,2,0))-((Atempts!AO265-1)*10)))))</f>
        <v/>
      </c>
      <c r="AP265" s="6" t="str">
        <f>IF($B265="","",(IF(Atempts!AP265="","",((HLOOKUP(AP$1,'Assist Tables'!$B$1:$AY$2,2,0))-((Atempts!AP265-1)*10)))))</f>
        <v/>
      </c>
      <c r="AQ265" s="6" t="str">
        <f>IF($B265="","",(IF(Atempts!AQ265="","",((HLOOKUP(AQ$1,'Assist Tables'!$B$1:$AY$2,2,0))-((Atempts!AQ265-1)*10)))))</f>
        <v/>
      </c>
      <c r="AR265" s="6" t="str">
        <f>IF($B265="","",(IF(Atempts!AR265="","",((HLOOKUP(AR$1,'Assist Tables'!$B$1:$AY$2,2,0))-((Atempts!AR265-1)*10)))))</f>
        <v/>
      </c>
      <c r="AS265" s="6" t="str">
        <f>IF($B265="","",(IF(Atempts!AS265="","",((HLOOKUP(AS$1,'Assist Tables'!$B$1:$AY$2,2,0))-((Atempts!AS265-1)*10)))))</f>
        <v/>
      </c>
      <c r="AT265" s="6" t="str">
        <f>IF($B265="","",(IF(Atempts!AT265="","",((HLOOKUP(AT$1,'Assist Tables'!$B$1:$AY$2,2,0))-((Atempts!AT265-1)*10)))))</f>
        <v/>
      </c>
      <c r="AU265" s="6" t="str">
        <f>IF($B265="","",(IF(Atempts!AU265="","",((HLOOKUP(AU$1,'Assist Tables'!$B$1:$AY$2,2,0))-((Atempts!AU265-1)*10)))))</f>
        <v/>
      </c>
      <c r="AV265" s="6" t="str">
        <f>IF($B265="","",(IF(Atempts!AV265="","",((HLOOKUP(AV$1,'Assist Tables'!$B$1:$AY$2,2,0))-((Atempts!AV265-1)*10)))))</f>
        <v/>
      </c>
      <c r="AW265" s="6" t="str">
        <f>IF($B265="","",(IF(Atempts!AW265="","",((HLOOKUP(AW$1,'Assist Tables'!$B$1:$AY$2,2,0))-((Atempts!AW265-1)*10)))))</f>
        <v/>
      </c>
      <c r="AX265" s="6" t="str">
        <f>IF($B265="","",(IF(Atempts!AX265="","",((HLOOKUP(AX$1,'Assist Tables'!$B$1:$AY$2,2,0))-((Atempts!AX265-1)*10)))))</f>
        <v/>
      </c>
      <c r="AY265" s="6" t="str">
        <f>IF($B265="","",(IF(Atempts!AY265="","",((HLOOKUP(AY$1,'Assist Tables'!$B$1:$AY$2,2,0))-((Atempts!AY265-1)*10)))))</f>
        <v/>
      </c>
      <c r="AZ265" s="6" t="str">
        <f>IF($B265="","",(IF(Atempts!AZ265="","",((HLOOKUP(AZ$1,'Assist Tables'!$B$1:$AY$2,2,0))-((Atempts!AZ265-1)*10)))))</f>
        <v/>
      </c>
      <c r="BA265" s="2"/>
    </row>
    <row r="266" spans="1:53" ht="14.25" customHeight="1" x14ac:dyDescent="0.25">
      <c r="A266" s="19" t="str">
        <f>IF(Competitors!A266="","",Competitors!A266)</f>
        <v/>
      </c>
      <c r="B266" s="25" t="str">
        <f>IF(Competitors!B266=0,"",Competitors!B266)</f>
        <v/>
      </c>
      <c r="C266" s="6" t="str">
        <f>IF($B266="","",(IF(Atempts!C266="","",((HLOOKUP(C$1,'Assist Tables'!$B$1:$AY$2,2,0))-((Atempts!C266-1)*10)))))</f>
        <v/>
      </c>
      <c r="D266" s="6" t="str">
        <f>IF($B266="","",(IF(Atempts!D266="","",((HLOOKUP(D$1,'Assist Tables'!$B$1:$AY$2,2,0))-((Atempts!D266-1)*10)))))</f>
        <v/>
      </c>
      <c r="E266" s="6" t="str">
        <f>IF($B266="","",(IF(Atempts!E266="","",((HLOOKUP(E$1,'Assist Tables'!$B$1:$AY$2,2,0))-((Atempts!E266-1)*10)))))</f>
        <v/>
      </c>
      <c r="F266" s="6" t="str">
        <f>IF($B266="","",(IF(Atempts!F266="","",((HLOOKUP(F$1,'Assist Tables'!$B$1:$AY$2,2,0))-((Atempts!F266-1)*10)))))</f>
        <v/>
      </c>
      <c r="G266" s="6" t="str">
        <f>IF($B266="","",(IF(Atempts!G266="","",((HLOOKUP(G$1,'Assist Tables'!$B$1:$AY$2,2,0))-((Atempts!G266-1)*10)))))</f>
        <v/>
      </c>
      <c r="H266" s="6" t="str">
        <f>IF($B266="","",(IF(Atempts!H266="","",((HLOOKUP(H$1,'Assist Tables'!$B$1:$AY$2,2,0))-((Atempts!H266-1)*10)))))</f>
        <v/>
      </c>
      <c r="I266" s="6" t="str">
        <f>IF($B266="","",(IF(Atempts!I266="","",((HLOOKUP(I$1,'Assist Tables'!$B$1:$AY$2,2,0))-((Atempts!I266-1)*10)))))</f>
        <v/>
      </c>
      <c r="J266" s="6" t="str">
        <f>IF($B266="","",(IF(Atempts!J266="","",((HLOOKUP(J$1,'Assist Tables'!$B$1:$AY$2,2,0))-((Atempts!J266-1)*10)))))</f>
        <v/>
      </c>
      <c r="K266" s="6" t="str">
        <f>IF($B266="","",(IF(Atempts!K266="","",((HLOOKUP(K$1,'Assist Tables'!$B$1:$AY$2,2,0))-((Atempts!K266-1)*10)))))</f>
        <v/>
      </c>
      <c r="L266" s="6" t="str">
        <f>IF($B266="","",(IF(Atempts!L266="","",((HLOOKUP(L$1,'Assist Tables'!$B$1:$AY$2,2,0))-((Atempts!L266-1)*10)))))</f>
        <v/>
      </c>
      <c r="M266" s="6" t="str">
        <f>IF($B266="","",(IF(Atempts!M266="","",((HLOOKUP(M$1,'Assist Tables'!$B$1:$AY$2,2,0))-((Atempts!M266-1)*10)))))</f>
        <v/>
      </c>
      <c r="N266" s="6" t="str">
        <f>IF($B266="","",(IF(Atempts!N266="","",((HLOOKUP(N$1,'Assist Tables'!$B$1:$AY$2,2,0))-((Atempts!N266-1)*10)))))</f>
        <v/>
      </c>
      <c r="O266" s="6" t="str">
        <f>IF($B266="","",(IF(Atempts!O266="","",((HLOOKUP(O$1,'Assist Tables'!$B$1:$AY$2,2,0))-((Atempts!O266-1)*10)))))</f>
        <v/>
      </c>
      <c r="P266" s="6" t="str">
        <f>IF($B266="","",(IF(Atempts!P266="","",((HLOOKUP(P$1,'Assist Tables'!$B$1:$AY$2,2,0))-((Atempts!P266-1)*10)))))</f>
        <v/>
      </c>
      <c r="Q266" s="6" t="str">
        <f>IF($B266="","",(IF(Atempts!Q266="","",((HLOOKUP(Q$1,'Assist Tables'!$B$1:$AY$2,2,0))-((Atempts!Q266-1)*10)))))</f>
        <v/>
      </c>
      <c r="R266" s="6" t="str">
        <f>IF($B266="","",(IF(Atempts!R266="","",((HLOOKUP(R$1,'Assist Tables'!$B$1:$AY$2,2,0))-((Atempts!R266-1)*10)))))</f>
        <v/>
      </c>
      <c r="S266" s="6" t="str">
        <f>IF($B266="","",(IF(Atempts!S266="","",((HLOOKUP(S$1,'Assist Tables'!$B$1:$AY$2,2,0))-((Atempts!S266-1)*10)))))</f>
        <v/>
      </c>
      <c r="T266" s="6" t="str">
        <f>IF($B266="","",(IF(Atempts!T266="","",((HLOOKUP(T$1,'Assist Tables'!$B$1:$AY$2,2,0))-((Atempts!T266-1)*10)))))</f>
        <v/>
      </c>
      <c r="U266" s="6" t="str">
        <f>IF($B266="","",(IF(Atempts!U266="","",((HLOOKUP(U$1,'Assist Tables'!$B$1:$AY$2,2,0))-((Atempts!U266-1)*10)))))</f>
        <v/>
      </c>
      <c r="V266" s="6" t="str">
        <f>IF($B266="","",(IF(Atempts!V266="","",((HLOOKUP(V$1,'Assist Tables'!$B$1:$AY$2,2,0))-((Atempts!V266-1)*10)))))</f>
        <v/>
      </c>
      <c r="W266" s="6" t="str">
        <f>IF($B266="","",(IF(Atempts!W266="","",((HLOOKUP(W$1,'Assist Tables'!$B$1:$AY$2,2,0))-((Atempts!W266-1)*10)))))</f>
        <v/>
      </c>
      <c r="X266" s="6" t="str">
        <f>IF($B266="","",(IF(Atempts!X266="","",((HLOOKUP(X$1,'Assist Tables'!$B$1:$AY$2,2,0))-((Atempts!X266-1)*10)))))</f>
        <v/>
      </c>
      <c r="Y266" s="6" t="str">
        <f>IF($B266="","",(IF(Atempts!Y266="","",((HLOOKUP(Y$1,'Assist Tables'!$B$1:$AY$2,2,0))-((Atempts!Y266-1)*10)))))</f>
        <v/>
      </c>
      <c r="Z266" s="6" t="str">
        <f>IF($B266="","",(IF(Atempts!Z266="","",((HLOOKUP(Z$1,'Assist Tables'!$B$1:$AY$2,2,0))-((Atempts!Z266-1)*10)))))</f>
        <v/>
      </c>
      <c r="AA266" s="6" t="str">
        <f>IF($B266="","",(IF(Atempts!AA266="","",((HLOOKUP(AA$1,'Assist Tables'!$B$1:$AY$2,2,0))-((Atempts!AA266-1)*10)))))</f>
        <v/>
      </c>
      <c r="AB266" s="6" t="str">
        <f>IF($B266="","",(IF(Atempts!AB266="","",((HLOOKUP(AB$1,'Assist Tables'!$B$1:$AY$2,2,0))-((Atempts!AB266-1)*10)))))</f>
        <v/>
      </c>
      <c r="AC266" s="6" t="str">
        <f>IF($B266="","",(IF(Atempts!AC266="","",((HLOOKUP(AC$1,'Assist Tables'!$B$1:$AY$2,2,0))-((Atempts!AC266-1)*10)))))</f>
        <v/>
      </c>
      <c r="AD266" s="6" t="str">
        <f>IF($B266="","",(IF(Atempts!AD266="","",((HLOOKUP(AD$1,'Assist Tables'!$B$1:$AY$2,2,0))-((Atempts!AD266-1)*10)))))</f>
        <v/>
      </c>
      <c r="AE266" s="6" t="str">
        <f>IF($B266="","",(IF(Atempts!AE266="","",((HLOOKUP(AE$1,'Assist Tables'!$B$1:$AY$2,2,0))-((Atempts!AE266-1)*10)))))</f>
        <v/>
      </c>
      <c r="AF266" s="6" t="str">
        <f>IF($B266="","",(IF(Atempts!AF266="","",((HLOOKUP(AF$1,'Assist Tables'!$B$1:$AY$2,2,0))-((Atempts!AF266-1)*10)))))</f>
        <v/>
      </c>
      <c r="AG266" s="6" t="str">
        <f>IF($B266="","",(IF(Atempts!AG266="","",((HLOOKUP(AG$1,'Assist Tables'!$B$1:$AY$2,2,0))-((Atempts!AG266-1)*10)))))</f>
        <v/>
      </c>
      <c r="AH266" s="6" t="str">
        <f>IF($B266="","",(IF(Atempts!AH266="","",((HLOOKUP(AH$1,'Assist Tables'!$B$1:$AY$2,2,0))-((Atempts!AH266-1)*10)))))</f>
        <v/>
      </c>
      <c r="AI266" s="6" t="str">
        <f>IF($B266="","",(IF(Atempts!AI266="","",((HLOOKUP(AI$1,'Assist Tables'!$B$1:$AY$2,2,0))-((Atempts!AI266-1)*10)))))</f>
        <v/>
      </c>
      <c r="AJ266" s="6" t="str">
        <f>IF($B266="","",(IF(Atempts!AJ266="","",((HLOOKUP(AJ$1,'Assist Tables'!$B$1:$AY$2,2,0))-((Atempts!AJ266-1)*10)))))</f>
        <v/>
      </c>
      <c r="AK266" s="6" t="str">
        <f>IF($B266="","",(IF(Atempts!AK266="","",((HLOOKUP(AK$1,'Assist Tables'!$B$1:$AY$2,2,0))-((Atempts!AK266-1)*10)))))</f>
        <v/>
      </c>
      <c r="AL266" s="6" t="str">
        <f>IF($B266="","",(IF(Atempts!AL266="","",((HLOOKUP(AL$1,'Assist Tables'!$B$1:$AY$2,2,0))-((Atempts!AL266-1)*10)))))</f>
        <v/>
      </c>
      <c r="AM266" s="6" t="str">
        <f>IF($B266="","",(IF(Atempts!AM266="","",((HLOOKUP(AM$1,'Assist Tables'!$B$1:$AY$2,2,0))-((Atempts!AM266-1)*10)))))</f>
        <v/>
      </c>
      <c r="AN266" s="6" t="str">
        <f>IF($B266="","",(IF(Atempts!AN266="","",((HLOOKUP(AN$1,'Assist Tables'!$B$1:$AY$2,2,0))-((Atempts!AN266-1)*10)))))</f>
        <v/>
      </c>
      <c r="AO266" s="6" t="str">
        <f>IF($B266="","",(IF(Atempts!AO266="","",((HLOOKUP(AO$1,'Assist Tables'!$B$1:$AY$2,2,0))-((Atempts!AO266-1)*10)))))</f>
        <v/>
      </c>
      <c r="AP266" s="6" t="str">
        <f>IF($B266="","",(IF(Atempts!AP266="","",((HLOOKUP(AP$1,'Assist Tables'!$B$1:$AY$2,2,0))-((Atempts!AP266-1)*10)))))</f>
        <v/>
      </c>
      <c r="AQ266" s="6" t="str">
        <f>IF($B266="","",(IF(Atempts!AQ266="","",((HLOOKUP(AQ$1,'Assist Tables'!$B$1:$AY$2,2,0))-((Atempts!AQ266-1)*10)))))</f>
        <v/>
      </c>
      <c r="AR266" s="6" t="str">
        <f>IF($B266="","",(IF(Atempts!AR266="","",((HLOOKUP(AR$1,'Assist Tables'!$B$1:$AY$2,2,0))-((Atempts!AR266-1)*10)))))</f>
        <v/>
      </c>
      <c r="AS266" s="6" t="str">
        <f>IF($B266="","",(IF(Atempts!AS266="","",((HLOOKUP(AS$1,'Assist Tables'!$B$1:$AY$2,2,0))-((Atempts!AS266-1)*10)))))</f>
        <v/>
      </c>
      <c r="AT266" s="6" t="str">
        <f>IF($B266="","",(IF(Atempts!AT266="","",((HLOOKUP(AT$1,'Assist Tables'!$B$1:$AY$2,2,0))-((Atempts!AT266-1)*10)))))</f>
        <v/>
      </c>
      <c r="AU266" s="6" t="str">
        <f>IF($B266="","",(IF(Atempts!AU266="","",((HLOOKUP(AU$1,'Assist Tables'!$B$1:$AY$2,2,0))-((Atempts!AU266-1)*10)))))</f>
        <v/>
      </c>
      <c r="AV266" s="6" t="str">
        <f>IF($B266="","",(IF(Atempts!AV266="","",((HLOOKUP(AV$1,'Assist Tables'!$B$1:$AY$2,2,0))-((Atempts!AV266-1)*10)))))</f>
        <v/>
      </c>
      <c r="AW266" s="6" t="str">
        <f>IF($B266="","",(IF(Atempts!AW266="","",((HLOOKUP(AW$1,'Assist Tables'!$B$1:$AY$2,2,0))-((Atempts!AW266-1)*10)))))</f>
        <v/>
      </c>
      <c r="AX266" s="6" t="str">
        <f>IF($B266="","",(IF(Atempts!AX266="","",((HLOOKUP(AX$1,'Assist Tables'!$B$1:$AY$2,2,0))-((Atempts!AX266-1)*10)))))</f>
        <v/>
      </c>
      <c r="AY266" s="6" t="str">
        <f>IF($B266="","",(IF(Atempts!AY266="","",((HLOOKUP(AY$1,'Assist Tables'!$B$1:$AY$2,2,0))-((Atempts!AY266-1)*10)))))</f>
        <v/>
      </c>
      <c r="AZ266" s="6" t="str">
        <f>IF($B266="","",(IF(Atempts!AZ266="","",((HLOOKUP(AZ$1,'Assist Tables'!$B$1:$AY$2,2,0))-((Atempts!AZ266-1)*10)))))</f>
        <v/>
      </c>
      <c r="BA266" s="2"/>
    </row>
    <row r="267" spans="1:53" ht="14.25" customHeight="1" x14ac:dyDescent="0.25">
      <c r="A267" s="19" t="str">
        <f>IF(Competitors!A267="","",Competitors!A267)</f>
        <v/>
      </c>
      <c r="B267" s="25" t="str">
        <f>IF(Competitors!B267=0,"",Competitors!B267)</f>
        <v/>
      </c>
      <c r="C267" s="6" t="str">
        <f>IF($B267="","",(IF(Atempts!C267="","",((HLOOKUP(C$1,'Assist Tables'!$B$1:$AY$2,2,0))-((Atempts!C267-1)*10)))))</f>
        <v/>
      </c>
      <c r="D267" s="6" t="str">
        <f>IF($B267="","",(IF(Atempts!D267="","",((HLOOKUP(D$1,'Assist Tables'!$B$1:$AY$2,2,0))-((Atempts!D267-1)*10)))))</f>
        <v/>
      </c>
      <c r="E267" s="6" t="str">
        <f>IF($B267="","",(IF(Atempts!E267="","",((HLOOKUP(E$1,'Assist Tables'!$B$1:$AY$2,2,0))-((Atempts!E267-1)*10)))))</f>
        <v/>
      </c>
      <c r="F267" s="6" t="str">
        <f>IF($B267="","",(IF(Atempts!F267="","",((HLOOKUP(F$1,'Assist Tables'!$B$1:$AY$2,2,0))-((Atempts!F267-1)*10)))))</f>
        <v/>
      </c>
      <c r="G267" s="6" t="str">
        <f>IF($B267="","",(IF(Atempts!G267="","",((HLOOKUP(G$1,'Assist Tables'!$B$1:$AY$2,2,0))-((Atempts!G267-1)*10)))))</f>
        <v/>
      </c>
      <c r="H267" s="6" t="str">
        <f>IF($B267="","",(IF(Atempts!H267="","",((HLOOKUP(H$1,'Assist Tables'!$B$1:$AY$2,2,0))-((Atempts!H267-1)*10)))))</f>
        <v/>
      </c>
      <c r="I267" s="6" t="str">
        <f>IF($B267="","",(IF(Atempts!I267="","",((HLOOKUP(I$1,'Assist Tables'!$B$1:$AY$2,2,0))-((Atempts!I267-1)*10)))))</f>
        <v/>
      </c>
      <c r="J267" s="6" t="str">
        <f>IF($B267="","",(IF(Atempts!J267="","",((HLOOKUP(J$1,'Assist Tables'!$B$1:$AY$2,2,0))-((Atempts!J267-1)*10)))))</f>
        <v/>
      </c>
      <c r="K267" s="6" t="str">
        <f>IF($B267="","",(IF(Atempts!K267="","",((HLOOKUP(K$1,'Assist Tables'!$B$1:$AY$2,2,0))-((Atempts!K267-1)*10)))))</f>
        <v/>
      </c>
      <c r="L267" s="6" t="str">
        <f>IF($B267="","",(IF(Atempts!L267="","",((HLOOKUP(L$1,'Assist Tables'!$B$1:$AY$2,2,0))-((Atempts!L267-1)*10)))))</f>
        <v/>
      </c>
      <c r="M267" s="6" t="str">
        <f>IF($B267="","",(IF(Atempts!M267="","",((HLOOKUP(M$1,'Assist Tables'!$B$1:$AY$2,2,0))-((Atempts!M267-1)*10)))))</f>
        <v/>
      </c>
      <c r="N267" s="6" t="str">
        <f>IF($B267="","",(IF(Atempts!N267="","",((HLOOKUP(N$1,'Assist Tables'!$B$1:$AY$2,2,0))-((Atempts!N267-1)*10)))))</f>
        <v/>
      </c>
      <c r="O267" s="6" t="str">
        <f>IF($B267="","",(IF(Atempts!O267="","",((HLOOKUP(O$1,'Assist Tables'!$B$1:$AY$2,2,0))-((Atempts!O267-1)*10)))))</f>
        <v/>
      </c>
      <c r="P267" s="6" t="str">
        <f>IF($B267="","",(IF(Atempts!P267="","",((HLOOKUP(P$1,'Assist Tables'!$B$1:$AY$2,2,0))-((Atempts!P267-1)*10)))))</f>
        <v/>
      </c>
      <c r="Q267" s="6" t="str">
        <f>IF($B267="","",(IF(Atempts!Q267="","",((HLOOKUP(Q$1,'Assist Tables'!$B$1:$AY$2,2,0))-((Atempts!Q267-1)*10)))))</f>
        <v/>
      </c>
      <c r="R267" s="6" t="str">
        <f>IF($B267="","",(IF(Atempts!R267="","",((HLOOKUP(R$1,'Assist Tables'!$B$1:$AY$2,2,0))-((Atempts!R267-1)*10)))))</f>
        <v/>
      </c>
      <c r="S267" s="6" t="str">
        <f>IF($B267="","",(IF(Atempts!S267="","",((HLOOKUP(S$1,'Assist Tables'!$B$1:$AY$2,2,0))-((Atempts!S267-1)*10)))))</f>
        <v/>
      </c>
      <c r="T267" s="6" t="str">
        <f>IF($B267="","",(IF(Atempts!T267="","",((HLOOKUP(T$1,'Assist Tables'!$B$1:$AY$2,2,0))-((Atempts!T267-1)*10)))))</f>
        <v/>
      </c>
      <c r="U267" s="6" t="str">
        <f>IF($B267="","",(IF(Atempts!U267="","",((HLOOKUP(U$1,'Assist Tables'!$B$1:$AY$2,2,0))-((Atempts!U267-1)*10)))))</f>
        <v/>
      </c>
      <c r="V267" s="6" t="str">
        <f>IF($B267="","",(IF(Atempts!V267="","",((HLOOKUP(V$1,'Assist Tables'!$B$1:$AY$2,2,0))-((Atempts!V267-1)*10)))))</f>
        <v/>
      </c>
      <c r="W267" s="6" t="str">
        <f>IF($B267="","",(IF(Atempts!W267="","",((HLOOKUP(W$1,'Assist Tables'!$B$1:$AY$2,2,0))-((Atempts!W267-1)*10)))))</f>
        <v/>
      </c>
      <c r="X267" s="6" t="str">
        <f>IF($B267="","",(IF(Atempts!X267="","",((HLOOKUP(X$1,'Assist Tables'!$B$1:$AY$2,2,0))-((Atempts!X267-1)*10)))))</f>
        <v/>
      </c>
      <c r="Y267" s="6" t="str">
        <f>IF($B267="","",(IF(Atempts!Y267="","",((HLOOKUP(Y$1,'Assist Tables'!$B$1:$AY$2,2,0))-((Atempts!Y267-1)*10)))))</f>
        <v/>
      </c>
      <c r="Z267" s="6" t="str">
        <f>IF($B267="","",(IF(Atempts!Z267="","",((HLOOKUP(Z$1,'Assist Tables'!$B$1:$AY$2,2,0))-((Atempts!Z267-1)*10)))))</f>
        <v/>
      </c>
      <c r="AA267" s="6" t="str">
        <f>IF($B267="","",(IF(Atempts!AA267="","",((HLOOKUP(AA$1,'Assist Tables'!$B$1:$AY$2,2,0))-((Atempts!AA267-1)*10)))))</f>
        <v/>
      </c>
      <c r="AB267" s="6" t="str">
        <f>IF($B267="","",(IF(Atempts!AB267="","",((HLOOKUP(AB$1,'Assist Tables'!$B$1:$AY$2,2,0))-((Atempts!AB267-1)*10)))))</f>
        <v/>
      </c>
      <c r="AC267" s="6" t="str">
        <f>IF($B267="","",(IF(Atempts!AC267="","",((HLOOKUP(AC$1,'Assist Tables'!$B$1:$AY$2,2,0))-((Atempts!AC267-1)*10)))))</f>
        <v/>
      </c>
      <c r="AD267" s="6" t="str">
        <f>IF($B267="","",(IF(Atempts!AD267="","",((HLOOKUP(AD$1,'Assist Tables'!$B$1:$AY$2,2,0))-((Atempts!AD267-1)*10)))))</f>
        <v/>
      </c>
      <c r="AE267" s="6" t="str">
        <f>IF($B267="","",(IF(Atempts!AE267="","",((HLOOKUP(AE$1,'Assist Tables'!$B$1:$AY$2,2,0))-((Atempts!AE267-1)*10)))))</f>
        <v/>
      </c>
      <c r="AF267" s="6" t="str">
        <f>IF($B267="","",(IF(Atempts!AF267="","",((HLOOKUP(AF$1,'Assist Tables'!$B$1:$AY$2,2,0))-((Atempts!AF267-1)*10)))))</f>
        <v/>
      </c>
      <c r="AG267" s="6" t="str">
        <f>IF($B267="","",(IF(Atempts!AG267="","",((HLOOKUP(AG$1,'Assist Tables'!$B$1:$AY$2,2,0))-((Atempts!AG267-1)*10)))))</f>
        <v/>
      </c>
      <c r="AH267" s="6" t="str">
        <f>IF($B267="","",(IF(Atempts!AH267="","",((HLOOKUP(AH$1,'Assist Tables'!$B$1:$AY$2,2,0))-((Atempts!AH267-1)*10)))))</f>
        <v/>
      </c>
      <c r="AI267" s="6" t="str">
        <f>IF($B267="","",(IF(Atempts!AI267="","",((HLOOKUP(AI$1,'Assist Tables'!$B$1:$AY$2,2,0))-((Atempts!AI267-1)*10)))))</f>
        <v/>
      </c>
      <c r="AJ267" s="6" t="str">
        <f>IF($B267="","",(IF(Atempts!AJ267="","",((HLOOKUP(AJ$1,'Assist Tables'!$B$1:$AY$2,2,0))-((Atempts!AJ267-1)*10)))))</f>
        <v/>
      </c>
      <c r="AK267" s="6" t="str">
        <f>IF($B267="","",(IF(Atempts!AK267="","",((HLOOKUP(AK$1,'Assist Tables'!$B$1:$AY$2,2,0))-((Atempts!AK267-1)*10)))))</f>
        <v/>
      </c>
      <c r="AL267" s="6" t="str">
        <f>IF($B267="","",(IF(Atempts!AL267="","",((HLOOKUP(AL$1,'Assist Tables'!$B$1:$AY$2,2,0))-((Atempts!AL267-1)*10)))))</f>
        <v/>
      </c>
      <c r="AM267" s="6" t="str">
        <f>IF($B267="","",(IF(Atempts!AM267="","",((HLOOKUP(AM$1,'Assist Tables'!$B$1:$AY$2,2,0))-((Atempts!AM267-1)*10)))))</f>
        <v/>
      </c>
      <c r="AN267" s="6" t="str">
        <f>IF($B267="","",(IF(Atempts!AN267="","",((HLOOKUP(AN$1,'Assist Tables'!$B$1:$AY$2,2,0))-((Atempts!AN267-1)*10)))))</f>
        <v/>
      </c>
      <c r="AO267" s="6" t="str">
        <f>IF($B267="","",(IF(Atempts!AO267="","",((HLOOKUP(AO$1,'Assist Tables'!$B$1:$AY$2,2,0))-((Atempts!AO267-1)*10)))))</f>
        <v/>
      </c>
      <c r="AP267" s="6" t="str">
        <f>IF($B267="","",(IF(Atempts!AP267="","",((HLOOKUP(AP$1,'Assist Tables'!$B$1:$AY$2,2,0))-((Atempts!AP267-1)*10)))))</f>
        <v/>
      </c>
      <c r="AQ267" s="6" t="str">
        <f>IF($B267="","",(IF(Atempts!AQ267="","",((HLOOKUP(AQ$1,'Assist Tables'!$B$1:$AY$2,2,0))-((Atempts!AQ267-1)*10)))))</f>
        <v/>
      </c>
      <c r="AR267" s="6" t="str">
        <f>IF($B267="","",(IF(Atempts!AR267="","",((HLOOKUP(AR$1,'Assist Tables'!$B$1:$AY$2,2,0))-((Atempts!AR267-1)*10)))))</f>
        <v/>
      </c>
      <c r="AS267" s="6" t="str">
        <f>IF($B267="","",(IF(Atempts!AS267="","",((HLOOKUP(AS$1,'Assist Tables'!$B$1:$AY$2,2,0))-((Atempts!AS267-1)*10)))))</f>
        <v/>
      </c>
      <c r="AT267" s="6" t="str">
        <f>IF($B267="","",(IF(Atempts!AT267="","",((HLOOKUP(AT$1,'Assist Tables'!$B$1:$AY$2,2,0))-((Atempts!AT267-1)*10)))))</f>
        <v/>
      </c>
      <c r="AU267" s="6" t="str">
        <f>IF($B267="","",(IF(Atempts!AU267="","",((HLOOKUP(AU$1,'Assist Tables'!$B$1:$AY$2,2,0))-((Atempts!AU267-1)*10)))))</f>
        <v/>
      </c>
      <c r="AV267" s="6" t="str">
        <f>IF($B267="","",(IF(Atempts!AV267="","",((HLOOKUP(AV$1,'Assist Tables'!$B$1:$AY$2,2,0))-((Atempts!AV267-1)*10)))))</f>
        <v/>
      </c>
      <c r="AW267" s="6" t="str">
        <f>IF($B267="","",(IF(Atempts!AW267="","",((HLOOKUP(AW$1,'Assist Tables'!$B$1:$AY$2,2,0))-((Atempts!AW267-1)*10)))))</f>
        <v/>
      </c>
      <c r="AX267" s="6" t="str">
        <f>IF($B267="","",(IF(Atempts!AX267="","",((HLOOKUP(AX$1,'Assist Tables'!$B$1:$AY$2,2,0))-((Atempts!AX267-1)*10)))))</f>
        <v/>
      </c>
      <c r="AY267" s="6" t="str">
        <f>IF($B267="","",(IF(Atempts!AY267="","",((HLOOKUP(AY$1,'Assist Tables'!$B$1:$AY$2,2,0))-((Atempts!AY267-1)*10)))))</f>
        <v/>
      </c>
      <c r="AZ267" s="6" t="str">
        <f>IF($B267="","",(IF(Atempts!AZ267="","",((HLOOKUP(AZ$1,'Assist Tables'!$B$1:$AY$2,2,0))-((Atempts!AZ267-1)*10)))))</f>
        <v/>
      </c>
      <c r="BA267" s="2"/>
    </row>
    <row r="268" spans="1:53" ht="14.25" customHeight="1" x14ac:dyDescent="0.25">
      <c r="A268" s="19" t="str">
        <f>IF(Competitors!A268="","",Competitors!A268)</f>
        <v/>
      </c>
      <c r="B268" s="25" t="str">
        <f>IF(Competitors!B268=0,"",Competitors!B268)</f>
        <v/>
      </c>
      <c r="C268" s="6" t="str">
        <f>IF($B268="","",(IF(Atempts!C268="","",((HLOOKUP(C$1,'Assist Tables'!$B$1:$AY$2,2,0))-((Atempts!C268-1)*10)))))</f>
        <v/>
      </c>
      <c r="D268" s="6" t="str">
        <f>IF($B268="","",(IF(Atempts!D268="","",((HLOOKUP(D$1,'Assist Tables'!$B$1:$AY$2,2,0))-((Atempts!D268-1)*10)))))</f>
        <v/>
      </c>
      <c r="E268" s="6" t="str">
        <f>IF($B268="","",(IF(Atempts!E268="","",((HLOOKUP(E$1,'Assist Tables'!$B$1:$AY$2,2,0))-((Atempts!E268-1)*10)))))</f>
        <v/>
      </c>
      <c r="F268" s="6" t="str">
        <f>IF($B268="","",(IF(Atempts!F268="","",((HLOOKUP(F$1,'Assist Tables'!$B$1:$AY$2,2,0))-((Atempts!F268-1)*10)))))</f>
        <v/>
      </c>
      <c r="G268" s="6" t="str">
        <f>IF($B268="","",(IF(Atempts!G268="","",((HLOOKUP(G$1,'Assist Tables'!$B$1:$AY$2,2,0))-((Atempts!G268-1)*10)))))</f>
        <v/>
      </c>
      <c r="H268" s="6" t="str">
        <f>IF($B268="","",(IF(Atempts!H268="","",((HLOOKUP(H$1,'Assist Tables'!$B$1:$AY$2,2,0))-((Atempts!H268-1)*10)))))</f>
        <v/>
      </c>
      <c r="I268" s="6" t="str">
        <f>IF($B268="","",(IF(Atempts!I268="","",((HLOOKUP(I$1,'Assist Tables'!$B$1:$AY$2,2,0))-((Atempts!I268-1)*10)))))</f>
        <v/>
      </c>
      <c r="J268" s="6" t="str">
        <f>IF($B268="","",(IF(Atempts!J268="","",((HLOOKUP(J$1,'Assist Tables'!$B$1:$AY$2,2,0))-((Atempts!J268-1)*10)))))</f>
        <v/>
      </c>
      <c r="K268" s="6" t="str">
        <f>IF($B268="","",(IF(Atempts!K268="","",((HLOOKUP(K$1,'Assist Tables'!$B$1:$AY$2,2,0))-((Atempts!K268-1)*10)))))</f>
        <v/>
      </c>
      <c r="L268" s="6" t="str">
        <f>IF($B268="","",(IF(Atempts!L268="","",((HLOOKUP(L$1,'Assist Tables'!$B$1:$AY$2,2,0))-((Atempts!L268-1)*10)))))</f>
        <v/>
      </c>
      <c r="M268" s="6" t="str">
        <f>IF($B268="","",(IF(Atempts!M268="","",((HLOOKUP(M$1,'Assist Tables'!$B$1:$AY$2,2,0))-((Atempts!M268-1)*10)))))</f>
        <v/>
      </c>
      <c r="N268" s="6" t="str">
        <f>IF($B268="","",(IF(Atempts!N268="","",((HLOOKUP(N$1,'Assist Tables'!$B$1:$AY$2,2,0))-((Atempts!N268-1)*10)))))</f>
        <v/>
      </c>
      <c r="O268" s="6" t="str">
        <f>IF($B268="","",(IF(Atempts!O268="","",((HLOOKUP(O$1,'Assist Tables'!$B$1:$AY$2,2,0))-((Atempts!O268-1)*10)))))</f>
        <v/>
      </c>
      <c r="P268" s="6" t="str">
        <f>IF($B268="","",(IF(Atempts!P268="","",((HLOOKUP(P$1,'Assist Tables'!$B$1:$AY$2,2,0))-((Atempts!P268-1)*10)))))</f>
        <v/>
      </c>
      <c r="Q268" s="6" t="str">
        <f>IF($B268="","",(IF(Atempts!Q268="","",((HLOOKUP(Q$1,'Assist Tables'!$B$1:$AY$2,2,0))-((Atempts!Q268-1)*10)))))</f>
        <v/>
      </c>
      <c r="R268" s="6" t="str">
        <f>IF($B268="","",(IF(Atempts!R268="","",((HLOOKUP(R$1,'Assist Tables'!$B$1:$AY$2,2,0))-((Atempts!R268-1)*10)))))</f>
        <v/>
      </c>
      <c r="S268" s="6" t="str">
        <f>IF($B268="","",(IF(Atempts!S268="","",((HLOOKUP(S$1,'Assist Tables'!$B$1:$AY$2,2,0))-((Atempts!S268-1)*10)))))</f>
        <v/>
      </c>
      <c r="T268" s="6" t="str">
        <f>IF($B268="","",(IF(Atempts!T268="","",((HLOOKUP(T$1,'Assist Tables'!$B$1:$AY$2,2,0))-((Atempts!T268-1)*10)))))</f>
        <v/>
      </c>
      <c r="U268" s="6" t="str">
        <f>IF($B268="","",(IF(Atempts!U268="","",((HLOOKUP(U$1,'Assist Tables'!$B$1:$AY$2,2,0))-((Atempts!U268-1)*10)))))</f>
        <v/>
      </c>
      <c r="V268" s="6" t="str">
        <f>IF($B268="","",(IF(Atempts!V268="","",((HLOOKUP(V$1,'Assist Tables'!$B$1:$AY$2,2,0))-((Atempts!V268-1)*10)))))</f>
        <v/>
      </c>
      <c r="W268" s="6" t="str">
        <f>IF($B268="","",(IF(Atempts!W268="","",((HLOOKUP(W$1,'Assist Tables'!$B$1:$AY$2,2,0))-((Atempts!W268-1)*10)))))</f>
        <v/>
      </c>
      <c r="X268" s="6" t="str">
        <f>IF($B268="","",(IF(Atempts!X268="","",((HLOOKUP(X$1,'Assist Tables'!$B$1:$AY$2,2,0))-((Atempts!X268-1)*10)))))</f>
        <v/>
      </c>
      <c r="Y268" s="6" t="str">
        <f>IF($B268="","",(IF(Atempts!Y268="","",((HLOOKUP(Y$1,'Assist Tables'!$B$1:$AY$2,2,0))-((Atempts!Y268-1)*10)))))</f>
        <v/>
      </c>
      <c r="Z268" s="6" t="str">
        <f>IF($B268="","",(IF(Atempts!Z268="","",((HLOOKUP(Z$1,'Assist Tables'!$B$1:$AY$2,2,0))-((Atempts!Z268-1)*10)))))</f>
        <v/>
      </c>
      <c r="AA268" s="6" t="str">
        <f>IF($B268="","",(IF(Atempts!AA268="","",((HLOOKUP(AA$1,'Assist Tables'!$B$1:$AY$2,2,0))-((Atempts!AA268-1)*10)))))</f>
        <v/>
      </c>
      <c r="AB268" s="6" t="str">
        <f>IF($B268="","",(IF(Atempts!AB268="","",((HLOOKUP(AB$1,'Assist Tables'!$B$1:$AY$2,2,0))-((Atempts!AB268-1)*10)))))</f>
        <v/>
      </c>
      <c r="AC268" s="6" t="str">
        <f>IF($B268="","",(IF(Atempts!AC268="","",((HLOOKUP(AC$1,'Assist Tables'!$B$1:$AY$2,2,0))-((Atempts!AC268-1)*10)))))</f>
        <v/>
      </c>
      <c r="AD268" s="6" t="str">
        <f>IF($B268="","",(IF(Atempts!AD268="","",((HLOOKUP(AD$1,'Assist Tables'!$B$1:$AY$2,2,0))-((Atempts!AD268-1)*10)))))</f>
        <v/>
      </c>
      <c r="AE268" s="6" t="str">
        <f>IF($B268="","",(IF(Atempts!AE268="","",((HLOOKUP(AE$1,'Assist Tables'!$B$1:$AY$2,2,0))-((Atempts!AE268-1)*10)))))</f>
        <v/>
      </c>
      <c r="AF268" s="6" t="str">
        <f>IF($B268="","",(IF(Atempts!AF268="","",((HLOOKUP(AF$1,'Assist Tables'!$B$1:$AY$2,2,0))-((Atempts!AF268-1)*10)))))</f>
        <v/>
      </c>
      <c r="AG268" s="6" t="str">
        <f>IF($B268="","",(IF(Atempts!AG268="","",((HLOOKUP(AG$1,'Assist Tables'!$B$1:$AY$2,2,0))-((Atempts!AG268-1)*10)))))</f>
        <v/>
      </c>
      <c r="AH268" s="6" t="str">
        <f>IF($B268="","",(IF(Atempts!AH268="","",((HLOOKUP(AH$1,'Assist Tables'!$B$1:$AY$2,2,0))-((Atempts!AH268-1)*10)))))</f>
        <v/>
      </c>
      <c r="AI268" s="6" t="str">
        <f>IF($B268="","",(IF(Atempts!AI268="","",((HLOOKUP(AI$1,'Assist Tables'!$B$1:$AY$2,2,0))-((Atempts!AI268-1)*10)))))</f>
        <v/>
      </c>
      <c r="AJ268" s="6" t="str">
        <f>IF($B268="","",(IF(Atempts!AJ268="","",((HLOOKUP(AJ$1,'Assist Tables'!$B$1:$AY$2,2,0))-((Atempts!AJ268-1)*10)))))</f>
        <v/>
      </c>
      <c r="AK268" s="6" t="str">
        <f>IF($B268="","",(IF(Atempts!AK268="","",((HLOOKUP(AK$1,'Assist Tables'!$B$1:$AY$2,2,0))-((Atempts!AK268-1)*10)))))</f>
        <v/>
      </c>
      <c r="AL268" s="6" t="str">
        <f>IF($B268="","",(IF(Atempts!AL268="","",((HLOOKUP(AL$1,'Assist Tables'!$B$1:$AY$2,2,0))-((Atempts!AL268-1)*10)))))</f>
        <v/>
      </c>
      <c r="AM268" s="6" t="str">
        <f>IF($B268="","",(IF(Atempts!AM268="","",((HLOOKUP(AM$1,'Assist Tables'!$B$1:$AY$2,2,0))-((Atempts!AM268-1)*10)))))</f>
        <v/>
      </c>
      <c r="AN268" s="6" t="str">
        <f>IF($B268="","",(IF(Atempts!AN268="","",((HLOOKUP(AN$1,'Assist Tables'!$B$1:$AY$2,2,0))-((Atempts!AN268-1)*10)))))</f>
        <v/>
      </c>
      <c r="AO268" s="6" t="str">
        <f>IF($B268="","",(IF(Atempts!AO268="","",((HLOOKUP(AO$1,'Assist Tables'!$B$1:$AY$2,2,0))-((Atempts!AO268-1)*10)))))</f>
        <v/>
      </c>
      <c r="AP268" s="6" t="str">
        <f>IF($B268="","",(IF(Atempts!AP268="","",((HLOOKUP(AP$1,'Assist Tables'!$B$1:$AY$2,2,0))-((Atempts!AP268-1)*10)))))</f>
        <v/>
      </c>
      <c r="AQ268" s="6" t="str">
        <f>IF($B268="","",(IF(Atempts!AQ268="","",((HLOOKUP(AQ$1,'Assist Tables'!$B$1:$AY$2,2,0))-((Atempts!AQ268-1)*10)))))</f>
        <v/>
      </c>
      <c r="AR268" s="6" t="str">
        <f>IF($B268="","",(IF(Atempts!AR268="","",((HLOOKUP(AR$1,'Assist Tables'!$B$1:$AY$2,2,0))-((Atempts!AR268-1)*10)))))</f>
        <v/>
      </c>
      <c r="AS268" s="6" t="str">
        <f>IF($B268="","",(IF(Atempts!AS268="","",((HLOOKUP(AS$1,'Assist Tables'!$B$1:$AY$2,2,0))-((Atempts!AS268-1)*10)))))</f>
        <v/>
      </c>
      <c r="AT268" s="6" t="str">
        <f>IF($B268="","",(IF(Atempts!AT268="","",((HLOOKUP(AT$1,'Assist Tables'!$B$1:$AY$2,2,0))-((Atempts!AT268-1)*10)))))</f>
        <v/>
      </c>
      <c r="AU268" s="6" t="str">
        <f>IF($B268="","",(IF(Atempts!AU268="","",((HLOOKUP(AU$1,'Assist Tables'!$B$1:$AY$2,2,0))-((Atempts!AU268-1)*10)))))</f>
        <v/>
      </c>
      <c r="AV268" s="6" t="str">
        <f>IF($B268="","",(IF(Atempts!AV268="","",((HLOOKUP(AV$1,'Assist Tables'!$B$1:$AY$2,2,0))-((Atempts!AV268-1)*10)))))</f>
        <v/>
      </c>
      <c r="AW268" s="6" t="str">
        <f>IF($B268="","",(IF(Atempts!AW268="","",((HLOOKUP(AW$1,'Assist Tables'!$B$1:$AY$2,2,0))-((Atempts!AW268-1)*10)))))</f>
        <v/>
      </c>
      <c r="AX268" s="6" t="str">
        <f>IF($B268="","",(IF(Atempts!AX268="","",((HLOOKUP(AX$1,'Assist Tables'!$B$1:$AY$2,2,0))-((Atempts!AX268-1)*10)))))</f>
        <v/>
      </c>
      <c r="AY268" s="6" t="str">
        <f>IF($B268="","",(IF(Atempts!AY268="","",((HLOOKUP(AY$1,'Assist Tables'!$B$1:$AY$2,2,0))-((Atempts!AY268-1)*10)))))</f>
        <v/>
      </c>
      <c r="AZ268" s="6" t="str">
        <f>IF($B268="","",(IF(Atempts!AZ268="","",((HLOOKUP(AZ$1,'Assist Tables'!$B$1:$AY$2,2,0))-((Atempts!AZ268-1)*10)))))</f>
        <v/>
      </c>
      <c r="BA268" s="2"/>
    </row>
    <row r="269" spans="1:53" ht="14.25" customHeight="1" x14ac:dyDescent="0.25">
      <c r="A269" s="19" t="str">
        <f>IF(Competitors!A269="","",Competitors!A269)</f>
        <v/>
      </c>
      <c r="B269" s="25" t="str">
        <f>IF(Competitors!B269=0,"",Competitors!B269)</f>
        <v/>
      </c>
      <c r="C269" s="6" t="str">
        <f>IF($B269="","",(IF(Atempts!C269="","",((HLOOKUP(C$1,'Assist Tables'!$B$1:$AY$2,2,0))-((Atempts!C269-1)*10)))))</f>
        <v/>
      </c>
      <c r="D269" s="6" t="str">
        <f>IF($B269="","",(IF(Atempts!D269="","",((HLOOKUP(D$1,'Assist Tables'!$B$1:$AY$2,2,0))-((Atempts!D269-1)*10)))))</f>
        <v/>
      </c>
      <c r="E269" s="6" t="str">
        <f>IF($B269="","",(IF(Atempts!E269="","",((HLOOKUP(E$1,'Assist Tables'!$B$1:$AY$2,2,0))-((Atempts!E269-1)*10)))))</f>
        <v/>
      </c>
      <c r="F269" s="6" t="str">
        <f>IF($B269="","",(IF(Atempts!F269="","",((HLOOKUP(F$1,'Assist Tables'!$B$1:$AY$2,2,0))-((Atempts!F269-1)*10)))))</f>
        <v/>
      </c>
      <c r="G269" s="6" t="str">
        <f>IF($B269="","",(IF(Atempts!G269="","",((HLOOKUP(G$1,'Assist Tables'!$B$1:$AY$2,2,0))-((Atempts!G269-1)*10)))))</f>
        <v/>
      </c>
      <c r="H269" s="6" t="str">
        <f>IF($B269="","",(IF(Atempts!H269="","",((HLOOKUP(H$1,'Assist Tables'!$B$1:$AY$2,2,0))-((Atempts!H269-1)*10)))))</f>
        <v/>
      </c>
      <c r="I269" s="6" t="str">
        <f>IF($B269="","",(IF(Atempts!I269="","",((HLOOKUP(I$1,'Assist Tables'!$B$1:$AY$2,2,0))-((Atempts!I269-1)*10)))))</f>
        <v/>
      </c>
      <c r="J269" s="6" t="str">
        <f>IF($B269="","",(IF(Atempts!J269="","",((HLOOKUP(J$1,'Assist Tables'!$B$1:$AY$2,2,0))-((Atempts!J269-1)*10)))))</f>
        <v/>
      </c>
      <c r="K269" s="6" t="str">
        <f>IF($B269="","",(IF(Atempts!K269="","",((HLOOKUP(K$1,'Assist Tables'!$B$1:$AY$2,2,0))-((Atempts!K269-1)*10)))))</f>
        <v/>
      </c>
      <c r="L269" s="6" t="str">
        <f>IF($B269="","",(IF(Atempts!L269="","",((HLOOKUP(L$1,'Assist Tables'!$B$1:$AY$2,2,0))-((Atempts!L269-1)*10)))))</f>
        <v/>
      </c>
      <c r="M269" s="6" t="str">
        <f>IF($B269="","",(IF(Atempts!M269="","",((HLOOKUP(M$1,'Assist Tables'!$B$1:$AY$2,2,0))-((Atempts!M269-1)*10)))))</f>
        <v/>
      </c>
      <c r="N269" s="6" t="str">
        <f>IF($B269="","",(IF(Atempts!N269="","",((HLOOKUP(N$1,'Assist Tables'!$B$1:$AY$2,2,0))-((Atempts!N269-1)*10)))))</f>
        <v/>
      </c>
      <c r="O269" s="6" t="str">
        <f>IF($B269="","",(IF(Atempts!O269="","",((HLOOKUP(O$1,'Assist Tables'!$B$1:$AY$2,2,0))-((Atempts!O269-1)*10)))))</f>
        <v/>
      </c>
      <c r="P269" s="6" t="str">
        <f>IF($B269="","",(IF(Atempts!P269="","",((HLOOKUP(P$1,'Assist Tables'!$B$1:$AY$2,2,0))-((Atempts!P269-1)*10)))))</f>
        <v/>
      </c>
      <c r="Q269" s="6" t="str">
        <f>IF($B269="","",(IF(Atempts!Q269="","",((HLOOKUP(Q$1,'Assist Tables'!$B$1:$AY$2,2,0))-((Atempts!Q269-1)*10)))))</f>
        <v/>
      </c>
      <c r="R269" s="6" t="str">
        <f>IF($B269="","",(IF(Atempts!R269="","",((HLOOKUP(R$1,'Assist Tables'!$B$1:$AY$2,2,0))-((Atempts!R269-1)*10)))))</f>
        <v/>
      </c>
      <c r="S269" s="6" t="str">
        <f>IF($B269="","",(IF(Atempts!S269="","",((HLOOKUP(S$1,'Assist Tables'!$B$1:$AY$2,2,0))-((Atempts!S269-1)*10)))))</f>
        <v/>
      </c>
      <c r="T269" s="6" t="str">
        <f>IF($B269="","",(IF(Atempts!T269="","",((HLOOKUP(T$1,'Assist Tables'!$B$1:$AY$2,2,0))-((Atempts!T269-1)*10)))))</f>
        <v/>
      </c>
      <c r="U269" s="6" t="str">
        <f>IF($B269="","",(IF(Atempts!U269="","",((HLOOKUP(U$1,'Assist Tables'!$B$1:$AY$2,2,0))-((Atempts!U269-1)*10)))))</f>
        <v/>
      </c>
      <c r="V269" s="6" t="str">
        <f>IF($B269="","",(IF(Atempts!V269="","",((HLOOKUP(V$1,'Assist Tables'!$B$1:$AY$2,2,0))-((Atempts!V269-1)*10)))))</f>
        <v/>
      </c>
      <c r="W269" s="6" t="str">
        <f>IF($B269="","",(IF(Atempts!W269="","",((HLOOKUP(W$1,'Assist Tables'!$B$1:$AY$2,2,0))-((Atempts!W269-1)*10)))))</f>
        <v/>
      </c>
      <c r="X269" s="6" t="str">
        <f>IF($B269="","",(IF(Atempts!X269="","",((HLOOKUP(X$1,'Assist Tables'!$B$1:$AY$2,2,0))-((Atempts!X269-1)*10)))))</f>
        <v/>
      </c>
      <c r="Y269" s="6" t="str">
        <f>IF($B269="","",(IF(Atempts!Y269="","",((HLOOKUP(Y$1,'Assist Tables'!$B$1:$AY$2,2,0))-((Atempts!Y269-1)*10)))))</f>
        <v/>
      </c>
      <c r="Z269" s="6" t="str">
        <f>IF($B269="","",(IF(Atempts!Z269="","",((HLOOKUP(Z$1,'Assist Tables'!$B$1:$AY$2,2,0))-((Atempts!Z269-1)*10)))))</f>
        <v/>
      </c>
      <c r="AA269" s="6" t="str">
        <f>IF($B269="","",(IF(Atempts!AA269="","",((HLOOKUP(AA$1,'Assist Tables'!$B$1:$AY$2,2,0))-((Atempts!AA269-1)*10)))))</f>
        <v/>
      </c>
      <c r="AB269" s="6" t="str">
        <f>IF($B269="","",(IF(Atempts!AB269="","",((HLOOKUP(AB$1,'Assist Tables'!$B$1:$AY$2,2,0))-((Atempts!AB269-1)*10)))))</f>
        <v/>
      </c>
      <c r="AC269" s="6" t="str">
        <f>IF($B269="","",(IF(Atempts!AC269="","",((HLOOKUP(AC$1,'Assist Tables'!$B$1:$AY$2,2,0))-((Atempts!AC269-1)*10)))))</f>
        <v/>
      </c>
      <c r="AD269" s="6" t="str">
        <f>IF($B269="","",(IF(Atempts!AD269="","",((HLOOKUP(AD$1,'Assist Tables'!$B$1:$AY$2,2,0))-((Atempts!AD269-1)*10)))))</f>
        <v/>
      </c>
      <c r="AE269" s="6" t="str">
        <f>IF($B269="","",(IF(Atempts!AE269="","",((HLOOKUP(AE$1,'Assist Tables'!$B$1:$AY$2,2,0))-((Atempts!AE269-1)*10)))))</f>
        <v/>
      </c>
      <c r="AF269" s="6" t="str">
        <f>IF($B269="","",(IF(Atempts!AF269="","",((HLOOKUP(AF$1,'Assist Tables'!$B$1:$AY$2,2,0))-((Atempts!AF269-1)*10)))))</f>
        <v/>
      </c>
      <c r="AG269" s="6" t="str">
        <f>IF($B269="","",(IF(Atempts!AG269="","",((HLOOKUP(AG$1,'Assist Tables'!$B$1:$AY$2,2,0))-((Atempts!AG269-1)*10)))))</f>
        <v/>
      </c>
      <c r="AH269" s="6" t="str">
        <f>IF($B269="","",(IF(Atempts!AH269="","",((HLOOKUP(AH$1,'Assist Tables'!$B$1:$AY$2,2,0))-((Atempts!AH269-1)*10)))))</f>
        <v/>
      </c>
      <c r="AI269" s="6" t="str">
        <f>IF($B269="","",(IF(Atempts!AI269="","",((HLOOKUP(AI$1,'Assist Tables'!$B$1:$AY$2,2,0))-((Atempts!AI269-1)*10)))))</f>
        <v/>
      </c>
      <c r="AJ269" s="6" t="str">
        <f>IF($B269="","",(IF(Atempts!AJ269="","",((HLOOKUP(AJ$1,'Assist Tables'!$B$1:$AY$2,2,0))-((Atempts!AJ269-1)*10)))))</f>
        <v/>
      </c>
      <c r="AK269" s="6" t="str">
        <f>IF($B269="","",(IF(Atempts!AK269="","",((HLOOKUP(AK$1,'Assist Tables'!$B$1:$AY$2,2,0))-((Atempts!AK269-1)*10)))))</f>
        <v/>
      </c>
      <c r="AL269" s="6" t="str">
        <f>IF($B269="","",(IF(Atempts!AL269="","",((HLOOKUP(AL$1,'Assist Tables'!$B$1:$AY$2,2,0))-((Atempts!AL269-1)*10)))))</f>
        <v/>
      </c>
      <c r="AM269" s="6" t="str">
        <f>IF($B269="","",(IF(Atempts!AM269="","",((HLOOKUP(AM$1,'Assist Tables'!$B$1:$AY$2,2,0))-((Atempts!AM269-1)*10)))))</f>
        <v/>
      </c>
      <c r="AN269" s="6" t="str">
        <f>IF($B269="","",(IF(Atempts!AN269="","",((HLOOKUP(AN$1,'Assist Tables'!$B$1:$AY$2,2,0))-((Atempts!AN269-1)*10)))))</f>
        <v/>
      </c>
      <c r="AO269" s="6" t="str">
        <f>IF($B269="","",(IF(Atempts!AO269="","",((HLOOKUP(AO$1,'Assist Tables'!$B$1:$AY$2,2,0))-((Atempts!AO269-1)*10)))))</f>
        <v/>
      </c>
      <c r="AP269" s="6" t="str">
        <f>IF($B269="","",(IF(Atempts!AP269="","",((HLOOKUP(AP$1,'Assist Tables'!$B$1:$AY$2,2,0))-((Atempts!AP269-1)*10)))))</f>
        <v/>
      </c>
      <c r="AQ269" s="6" t="str">
        <f>IF($B269="","",(IF(Atempts!AQ269="","",((HLOOKUP(AQ$1,'Assist Tables'!$B$1:$AY$2,2,0))-((Atempts!AQ269-1)*10)))))</f>
        <v/>
      </c>
      <c r="AR269" s="6" t="str">
        <f>IF($B269="","",(IF(Atempts!AR269="","",((HLOOKUP(AR$1,'Assist Tables'!$B$1:$AY$2,2,0))-((Atempts!AR269-1)*10)))))</f>
        <v/>
      </c>
      <c r="AS269" s="6" t="str">
        <f>IF($B269="","",(IF(Atempts!AS269="","",((HLOOKUP(AS$1,'Assist Tables'!$B$1:$AY$2,2,0))-((Atempts!AS269-1)*10)))))</f>
        <v/>
      </c>
      <c r="AT269" s="6" t="str">
        <f>IF($B269="","",(IF(Atempts!AT269="","",((HLOOKUP(AT$1,'Assist Tables'!$B$1:$AY$2,2,0))-((Atempts!AT269-1)*10)))))</f>
        <v/>
      </c>
      <c r="AU269" s="6" t="str">
        <f>IF($B269="","",(IF(Atempts!AU269="","",((HLOOKUP(AU$1,'Assist Tables'!$B$1:$AY$2,2,0))-((Atempts!AU269-1)*10)))))</f>
        <v/>
      </c>
      <c r="AV269" s="6" t="str">
        <f>IF($B269="","",(IF(Atempts!AV269="","",((HLOOKUP(AV$1,'Assist Tables'!$B$1:$AY$2,2,0))-((Atempts!AV269-1)*10)))))</f>
        <v/>
      </c>
      <c r="AW269" s="6" t="str">
        <f>IF($B269="","",(IF(Atempts!AW269="","",((HLOOKUP(AW$1,'Assist Tables'!$B$1:$AY$2,2,0))-((Atempts!AW269-1)*10)))))</f>
        <v/>
      </c>
      <c r="AX269" s="6" t="str">
        <f>IF($B269="","",(IF(Atempts!AX269="","",((HLOOKUP(AX$1,'Assist Tables'!$B$1:$AY$2,2,0))-((Atempts!AX269-1)*10)))))</f>
        <v/>
      </c>
      <c r="AY269" s="6" t="str">
        <f>IF($B269="","",(IF(Atempts!AY269="","",((HLOOKUP(AY$1,'Assist Tables'!$B$1:$AY$2,2,0))-((Atempts!AY269-1)*10)))))</f>
        <v/>
      </c>
      <c r="AZ269" s="6" t="str">
        <f>IF($B269="","",(IF(Atempts!AZ269="","",((HLOOKUP(AZ$1,'Assist Tables'!$B$1:$AY$2,2,0))-((Atempts!AZ269-1)*10)))))</f>
        <v/>
      </c>
      <c r="BA269" s="2"/>
    </row>
    <row r="270" spans="1:53" ht="14.25" customHeight="1" x14ac:dyDescent="0.25">
      <c r="A270" s="19" t="str">
        <f>IF(Competitors!A270="","",Competitors!A270)</f>
        <v/>
      </c>
      <c r="B270" s="25" t="str">
        <f>IF(Competitors!B270=0,"",Competitors!B270)</f>
        <v/>
      </c>
      <c r="C270" s="6" t="str">
        <f>IF($B270="","",(IF(Atempts!C270="","",((HLOOKUP(C$1,'Assist Tables'!$B$1:$AY$2,2,0))-((Atempts!C270-1)*10)))))</f>
        <v/>
      </c>
      <c r="D270" s="6" t="str">
        <f>IF($B270="","",(IF(Atempts!D270="","",((HLOOKUP(D$1,'Assist Tables'!$B$1:$AY$2,2,0))-((Atempts!D270-1)*10)))))</f>
        <v/>
      </c>
      <c r="E270" s="6" t="str">
        <f>IF($B270="","",(IF(Atempts!E270="","",((HLOOKUP(E$1,'Assist Tables'!$B$1:$AY$2,2,0))-((Atempts!E270-1)*10)))))</f>
        <v/>
      </c>
      <c r="F270" s="6" t="str">
        <f>IF($B270="","",(IF(Atempts!F270="","",((HLOOKUP(F$1,'Assist Tables'!$B$1:$AY$2,2,0))-((Atempts!F270-1)*10)))))</f>
        <v/>
      </c>
      <c r="G270" s="6" t="str">
        <f>IF($B270="","",(IF(Atempts!G270="","",((HLOOKUP(G$1,'Assist Tables'!$B$1:$AY$2,2,0))-((Atempts!G270-1)*10)))))</f>
        <v/>
      </c>
      <c r="H270" s="6" t="str">
        <f>IF($B270="","",(IF(Atempts!H270="","",((HLOOKUP(H$1,'Assist Tables'!$B$1:$AY$2,2,0))-((Atempts!H270-1)*10)))))</f>
        <v/>
      </c>
      <c r="I270" s="6" t="str">
        <f>IF($B270="","",(IF(Atempts!I270="","",((HLOOKUP(I$1,'Assist Tables'!$B$1:$AY$2,2,0))-((Atempts!I270-1)*10)))))</f>
        <v/>
      </c>
      <c r="J270" s="6" t="str">
        <f>IF($B270="","",(IF(Atempts!J270="","",((HLOOKUP(J$1,'Assist Tables'!$B$1:$AY$2,2,0))-((Atempts!J270-1)*10)))))</f>
        <v/>
      </c>
      <c r="K270" s="6" t="str">
        <f>IF($B270="","",(IF(Atempts!K270="","",((HLOOKUP(K$1,'Assist Tables'!$B$1:$AY$2,2,0))-((Atempts!K270-1)*10)))))</f>
        <v/>
      </c>
      <c r="L270" s="6" t="str">
        <f>IF($B270="","",(IF(Atempts!L270="","",((HLOOKUP(L$1,'Assist Tables'!$B$1:$AY$2,2,0))-((Atempts!L270-1)*10)))))</f>
        <v/>
      </c>
      <c r="M270" s="6" t="str">
        <f>IF($B270="","",(IF(Atempts!M270="","",((HLOOKUP(M$1,'Assist Tables'!$B$1:$AY$2,2,0))-((Atempts!M270-1)*10)))))</f>
        <v/>
      </c>
      <c r="N270" s="6" t="str">
        <f>IF($B270="","",(IF(Atempts!N270="","",((HLOOKUP(N$1,'Assist Tables'!$B$1:$AY$2,2,0))-((Atempts!N270-1)*10)))))</f>
        <v/>
      </c>
      <c r="O270" s="6" t="str">
        <f>IF($B270="","",(IF(Atempts!O270="","",((HLOOKUP(O$1,'Assist Tables'!$B$1:$AY$2,2,0))-((Atempts!O270-1)*10)))))</f>
        <v/>
      </c>
      <c r="P270" s="6" t="str">
        <f>IF($B270="","",(IF(Atempts!P270="","",((HLOOKUP(P$1,'Assist Tables'!$B$1:$AY$2,2,0))-((Atempts!P270-1)*10)))))</f>
        <v/>
      </c>
      <c r="Q270" s="6" t="str">
        <f>IF($B270="","",(IF(Atempts!Q270="","",((HLOOKUP(Q$1,'Assist Tables'!$B$1:$AY$2,2,0))-((Atempts!Q270-1)*10)))))</f>
        <v/>
      </c>
      <c r="R270" s="6" t="str">
        <f>IF($B270="","",(IF(Atempts!R270="","",((HLOOKUP(R$1,'Assist Tables'!$B$1:$AY$2,2,0))-((Atempts!R270-1)*10)))))</f>
        <v/>
      </c>
      <c r="S270" s="6" t="str">
        <f>IF($B270="","",(IF(Atempts!S270="","",((HLOOKUP(S$1,'Assist Tables'!$B$1:$AY$2,2,0))-((Atempts!S270-1)*10)))))</f>
        <v/>
      </c>
      <c r="T270" s="6" t="str">
        <f>IF($B270="","",(IF(Atempts!T270="","",((HLOOKUP(T$1,'Assist Tables'!$B$1:$AY$2,2,0))-((Atempts!T270-1)*10)))))</f>
        <v/>
      </c>
      <c r="U270" s="6" t="str">
        <f>IF($B270="","",(IF(Atempts!U270="","",((HLOOKUP(U$1,'Assist Tables'!$B$1:$AY$2,2,0))-((Atempts!U270-1)*10)))))</f>
        <v/>
      </c>
      <c r="V270" s="6" t="str">
        <f>IF($B270="","",(IF(Atempts!V270="","",((HLOOKUP(V$1,'Assist Tables'!$B$1:$AY$2,2,0))-((Atempts!V270-1)*10)))))</f>
        <v/>
      </c>
      <c r="W270" s="6" t="str">
        <f>IF($B270="","",(IF(Atempts!W270="","",((HLOOKUP(W$1,'Assist Tables'!$B$1:$AY$2,2,0))-((Atempts!W270-1)*10)))))</f>
        <v/>
      </c>
      <c r="X270" s="6" t="str">
        <f>IF($B270="","",(IF(Atempts!X270="","",((HLOOKUP(X$1,'Assist Tables'!$B$1:$AY$2,2,0))-((Atempts!X270-1)*10)))))</f>
        <v/>
      </c>
      <c r="Y270" s="6" t="str">
        <f>IF($B270="","",(IF(Atempts!Y270="","",((HLOOKUP(Y$1,'Assist Tables'!$B$1:$AY$2,2,0))-((Atempts!Y270-1)*10)))))</f>
        <v/>
      </c>
      <c r="Z270" s="6" t="str">
        <f>IF($B270="","",(IF(Atempts!Z270="","",((HLOOKUP(Z$1,'Assist Tables'!$B$1:$AY$2,2,0))-((Atempts!Z270-1)*10)))))</f>
        <v/>
      </c>
      <c r="AA270" s="6" t="str">
        <f>IF($B270="","",(IF(Atempts!AA270="","",((HLOOKUP(AA$1,'Assist Tables'!$B$1:$AY$2,2,0))-((Atempts!AA270-1)*10)))))</f>
        <v/>
      </c>
      <c r="AB270" s="6" t="str">
        <f>IF($B270="","",(IF(Atempts!AB270="","",((HLOOKUP(AB$1,'Assist Tables'!$B$1:$AY$2,2,0))-((Atempts!AB270-1)*10)))))</f>
        <v/>
      </c>
      <c r="AC270" s="6" t="str">
        <f>IF($B270="","",(IF(Atempts!AC270="","",((HLOOKUP(AC$1,'Assist Tables'!$B$1:$AY$2,2,0))-((Atempts!AC270-1)*10)))))</f>
        <v/>
      </c>
      <c r="AD270" s="6" t="str">
        <f>IF($B270="","",(IF(Atempts!AD270="","",((HLOOKUP(AD$1,'Assist Tables'!$B$1:$AY$2,2,0))-((Atempts!AD270-1)*10)))))</f>
        <v/>
      </c>
      <c r="AE270" s="6" t="str">
        <f>IF($B270="","",(IF(Atempts!AE270="","",((HLOOKUP(AE$1,'Assist Tables'!$B$1:$AY$2,2,0))-((Atempts!AE270-1)*10)))))</f>
        <v/>
      </c>
      <c r="AF270" s="6" t="str">
        <f>IF($B270="","",(IF(Atempts!AF270="","",((HLOOKUP(AF$1,'Assist Tables'!$B$1:$AY$2,2,0))-((Atempts!AF270-1)*10)))))</f>
        <v/>
      </c>
      <c r="AG270" s="6" t="str">
        <f>IF($B270="","",(IF(Atempts!AG270="","",((HLOOKUP(AG$1,'Assist Tables'!$B$1:$AY$2,2,0))-((Atempts!AG270-1)*10)))))</f>
        <v/>
      </c>
      <c r="AH270" s="6" t="str">
        <f>IF($B270="","",(IF(Atempts!AH270="","",((HLOOKUP(AH$1,'Assist Tables'!$B$1:$AY$2,2,0))-((Atempts!AH270-1)*10)))))</f>
        <v/>
      </c>
      <c r="AI270" s="6" t="str">
        <f>IF($B270="","",(IF(Atempts!AI270="","",((HLOOKUP(AI$1,'Assist Tables'!$B$1:$AY$2,2,0))-((Atempts!AI270-1)*10)))))</f>
        <v/>
      </c>
      <c r="AJ270" s="6" t="str">
        <f>IF($B270="","",(IF(Atempts!AJ270="","",((HLOOKUP(AJ$1,'Assist Tables'!$B$1:$AY$2,2,0))-((Atempts!AJ270-1)*10)))))</f>
        <v/>
      </c>
      <c r="AK270" s="6" t="str">
        <f>IF($B270="","",(IF(Atempts!AK270="","",((HLOOKUP(AK$1,'Assist Tables'!$B$1:$AY$2,2,0))-((Atempts!AK270-1)*10)))))</f>
        <v/>
      </c>
      <c r="AL270" s="6" t="str">
        <f>IF($B270="","",(IF(Atempts!AL270="","",((HLOOKUP(AL$1,'Assist Tables'!$B$1:$AY$2,2,0))-((Atempts!AL270-1)*10)))))</f>
        <v/>
      </c>
      <c r="AM270" s="6" t="str">
        <f>IF($B270="","",(IF(Atempts!AM270="","",((HLOOKUP(AM$1,'Assist Tables'!$B$1:$AY$2,2,0))-((Atempts!AM270-1)*10)))))</f>
        <v/>
      </c>
      <c r="AN270" s="6" t="str">
        <f>IF($B270="","",(IF(Atempts!AN270="","",((HLOOKUP(AN$1,'Assist Tables'!$B$1:$AY$2,2,0))-((Atempts!AN270-1)*10)))))</f>
        <v/>
      </c>
      <c r="AO270" s="6" t="str">
        <f>IF($B270="","",(IF(Atempts!AO270="","",((HLOOKUP(AO$1,'Assist Tables'!$B$1:$AY$2,2,0))-((Atempts!AO270-1)*10)))))</f>
        <v/>
      </c>
      <c r="AP270" s="6" t="str">
        <f>IF($B270="","",(IF(Atempts!AP270="","",((HLOOKUP(AP$1,'Assist Tables'!$B$1:$AY$2,2,0))-((Atempts!AP270-1)*10)))))</f>
        <v/>
      </c>
      <c r="AQ270" s="6" t="str">
        <f>IF($B270="","",(IF(Atempts!AQ270="","",((HLOOKUP(AQ$1,'Assist Tables'!$B$1:$AY$2,2,0))-((Atempts!AQ270-1)*10)))))</f>
        <v/>
      </c>
      <c r="AR270" s="6" t="str">
        <f>IF($B270="","",(IF(Atempts!AR270="","",((HLOOKUP(AR$1,'Assist Tables'!$B$1:$AY$2,2,0))-((Atempts!AR270-1)*10)))))</f>
        <v/>
      </c>
      <c r="AS270" s="6" t="str">
        <f>IF($B270="","",(IF(Atempts!AS270="","",((HLOOKUP(AS$1,'Assist Tables'!$B$1:$AY$2,2,0))-((Atempts!AS270-1)*10)))))</f>
        <v/>
      </c>
      <c r="AT270" s="6" t="str">
        <f>IF($B270="","",(IF(Atempts!AT270="","",((HLOOKUP(AT$1,'Assist Tables'!$B$1:$AY$2,2,0))-((Atempts!AT270-1)*10)))))</f>
        <v/>
      </c>
      <c r="AU270" s="6" t="str">
        <f>IF($B270="","",(IF(Atempts!AU270="","",((HLOOKUP(AU$1,'Assist Tables'!$B$1:$AY$2,2,0))-((Atempts!AU270-1)*10)))))</f>
        <v/>
      </c>
      <c r="AV270" s="6" t="str">
        <f>IF($B270="","",(IF(Atempts!AV270="","",((HLOOKUP(AV$1,'Assist Tables'!$B$1:$AY$2,2,0))-((Atempts!AV270-1)*10)))))</f>
        <v/>
      </c>
      <c r="AW270" s="6" t="str">
        <f>IF($B270="","",(IF(Atempts!AW270="","",((HLOOKUP(AW$1,'Assist Tables'!$B$1:$AY$2,2,0))-((Atempts!AW270-1)*10)))))</f>
        <v/>
      </c>
      <c r="AX270" s="6" t="str">
        <f>IF($B270="","",(IF(Atempts!AX270="","",((HLOOKUP(AX$1,'Assist Tables'!$B$1:$AY$2,2,0))-((Atempts!AX270-1)*10)))))</f>
        <v/>
      </c>
      <c r="AY270" s="6" t="str">
        <f>IF($B270="","",(IF(Atempts!AY270="","",((HLOOKUP(AY$1,'Assist Tables'!$B$1:$AY$2,2,0))-((Atempts!AY270-1)*10)))))</f>
        <v/>
      </c>
      <c r="AZ270" s="6" t="str">
        <f>IF($B270="","",(IF(Atempts!AZ270="","",((HLOOKUP(AZ$1,'Assist Tables'!$B$1:$AY$2,2,0))-((Atempts!AZ270-1)*10)))))</f>
        <v/>
      </c>
      <c r="BA270" s="2"/>
    </row>
    <row r="271" spans="1:53" ht="14.25" customHeight="1" x14ac:dyDescent="0.25">
      <c r="A271" s="19" t="str">
        <f>IF(Competitors!A271="","",Competitors!A271)</f>
        <v/>
      </c>
      <c r="B271" s="25" t="str">
        <f>IF(Competitors!B271=0,"",Competitors!B271)</f>
        <v/>
      </c>
      <c r="C271" s="6" t="str">
        <f>IF($B271="","",(IF(Atempts!C271="","",((HLOOKUP(C$1,'Assist Tables'!$B$1:$AY$2,2,0))-((Atempts!C271-1)*10)))))</f>
        <v/>
      </c>
      <c r="D271" s="6" t="str">
        <f>IF($B271="","",(IF(Atempts!D271="","",((HLOOKUP(D$1,'Assist Tables'!$B$1:$AY$2,2,0))-((Atempts!D271-1)*10)))))</f>
        <v/>
      </c>
      <c r="E271" s="6" t="str">
        <f>IF($B271="","",(IF(Atempts!E271="","",((HLOOKUP(E$1,'Assist Tables'!$B$1:$AY$2,2,0))-((Atempts!E271-1)*10)))))</f>
        <v/>
      </c>
      <c r="F271" s="6" t="str">
        <f>IF($B271="","",(IF(Atempts!F271="","",((HLOOKUP(F$1,'Assist Tables'!$B$1:$AY$2,2,0))-((Atempts!F271-1)*10)))))</f>
        <v/>
      </c>
      <c r="G271" s="6" t="str">
        <f>IF($B271="","",(IF(Atempts!G271="","",((HLOOKUP(G$1,'Assist Tables'!$B$1:$AY$2,2,0))-((Atempts!G271-1)*10)))))</f>
        <v/>
      </c>
      <c r="H271" s="6" t="str">
        <f>IF($B271="","",(IF(Atempts!H271="","",((HLOOKUP(H$1,'Assist Tables'!$B$1:$AY$2,2,0))-((Atempts!H271-1)*10)))))</f>
        <v/>
      </c>
      <c r="I271" s="6" t="str">
        <f>IF($B271="","",(IF(Atempts!I271="","",((HLOOKUP(I$1,'Assist Tables'!$B$1:$AY$2,2,0))-((Atempts!I271-1)*10)))))</f>
        <v/>
      </c>
      <c r="J271" s="6" t="str">
        <f>IF($B271="","",(IF(Atempts!J271="","",((HLOOKUP(J$1,'Assist Tables'!$B$1:$AY$2,2,0))-((Atempts!J271-1)*10)))))</f>
        <v/>
      </c>
      <c r="K271" s="6" t="str">
        <f>IF($B271="","",(IF(Atempts!K271="","",((HLOOKUP(K$1,'Assist Tables'!$B$1:$AY$2,2,0))-((Atempts!K271-1)*10)))))</f>
        <v/>
      </c>
      <c r="L271" s="6" t="str">
        <f>IF($B271="","",(IF(Atempts!L271="","",((HLOOKUP(L$1,'Assist Tables'!$B$1:$AY$2,2,0))-((Atempts!L271-1)*10)))))</f>
        <v/>
      </c>
      <c r="M271" s="6" t="str">
        <f>IF($B271="","",(IF(Atempts!M271="","",((HLOOKUP(M$1,'Assist Tables'!$B$1:$AY$2,2,0))-((Atempts!M271-1)*10)))))</f>
        <v/>
      </c>
      <c r="N271" s="6" t="str">
        <f>IF($B271="","",(IF(Atempts!N271="","",((HLOOKUP(N$1,'Assist Tables'!$B$1:$AY$2,2,0))-((Atempts!N271-1)*10)))))</f>
        <v/>
      </c>
      <c r="O271" s="6" t="str">
        <f>IF($B271="","",(IF(Atempts!O271="","",((HLOOKUP(O$1,'Assist Tables'!$B$1:$AY$2,2,0))-((Atempts!O271-1)*10)))))</f>
        <v/>
      </c>
      <c r="P271" s="6" t="str">
        <f>IF($B271="","",(IF(Atempts!P271="","",((HLOOKUP(P$1,'Assist Tables'!$B$1:$AY$2,2,0))-((Atempts!P271-1)*10)))))</f>
        <v/>
      </c>
      <c r="Q271" s="6" t="str">
        <f>IF($B271="","",(IF(Atempts!Q271="","",((HLOOKUP(Q$1,'Assist Tables'!$B$1:$AY$2,2,0))-((Atempts!Q271-1)*10)))))</f>
        <v/>
      </c>
      <c r="R271" s="6" t="str">
        <f>IF($B271="","",(IF(Atempts!R271="","",((HLOOKUP(R$1,'Assist Tables'!$B$1:$AY$2,2,0))-((Atempts!R271-1)*10)))))</f>
        <v/>
      </c>
      <c r="S271" s="6" t="str">
        <f>IF($B271="","",(IF(Atempts!S271="","",((HLOOKUP(S$1,'Assist Tables'!$B$1:$AY$2,2,0))-((Atempts!S271-1)*10)))))</f>
        <v/>
      </c>
      <c r="T271" s="6" t="str">
        <f>IF($B271="","",(IF(Atempts!T271="","",((HLOOKUP(T$1,'Assist Tables'!$B$1:$AY$2,2,0))-((Atempts!T271-1)*10)))))</f>
        <v/>
      </c>
      <c r="U271" s="6" t="str">
        <f>IF($B271="","",(IF(Atempts!U271="","",((HLOOKUP(U$1,'Assist Tables'!$B$1:$AY$2,2,0))-((Atempts!U271-1)*10)))))</f>
        <v/>
      </c>
      <c r="V271" s="6" t="str">
        <f>IF($B271="","",(IF(Atempts!V271="","",((HLOOKUP(V$1,'Assist Tables'!$B$1:$AY$2,2,0))-((Atempts!V271-1)*10)))))</f>
        <v/>
      </c>
      <c r="W271" s="6" t="str">
        <f>IF($B271="","",(IF(Atempts!W271="","",((HLOOKUP(W$1,'Assist Tables'!$B$1:$AY$2,2,0))-((Atempts!W271-1)*10)))))</f>
        <v/>
      </c>
      <c r="X271" s="6" t="str">
        <f>IF($B271="","",(IF(Atempts!X271="","",((HLOOKUP(X$1,'Assist Tables'!$B$1:$AY$2,2,0))-((Atempts!X271-1)*10)))))</f>
        <v/>
      </c>
      <c r="Y271" s="6" t="str">
        <f>IF($B271="","",(IF(Atempts!Y271="","",((HLOOKUP(Y$1,'Assist Tables'!$B$1:$AY$2,2,0))-((Atempts!Y271-1)*10)))))</f>
        <v/>
      </c>
      <c r="Z271" s="6" t="str">
        <f>IF($B271="","",(IF(Atempts!Z271="","",((HLOOKUP(Z$1,'Assist Tables'!$B$1:$AY$2,2,0))-((Atempts!Z271-1)*10)))))</f>
        <v/>
      </c>
      <c r="AA271" s="6" t="str">
        <f>IF($B271="","",(IF(Atempts!AA271="","",((HLOOKUP(AA$1,'Assist Tables'!$B$1:$AY$2,2,0))-((Atempts!AA271-1)*10)))))</f>
        <v/>
      </c>
      <c r="AB271" s="6" t="str">
        <f>IF($B271="","",(IF(Atempts!AB271="","",((HLOOKUP(AB$1,'Assist Tables'!$B$1:$AY$2,2,0))-((Atempts!AB271-1)*10)))))</f>
        <v/>
      </c>
      <c r="AC271" s="6" t="str">
        <f>IF($B271="","",(IF(Atempts!AC271="","",((HLOOKUP(AC$1,'Assist Tables'!$B$1:$AY$2,2,0))-((Atempts!AC271-1)*10)))))</f>
        <v/>
      </c>
      <c r="AD271" s="6" t="str">
        <f>IF($B271="","",(IF(Atempts!AD271="","",((HLOOKUP(AD$1,'Assist Tables'!$B$1:$AY$2,2,0))-((Atempts!AD271-1)*10)))))</f>
        <v/>
      </c>
      <c r="AE271" s="6" t="str">
        <f>IF($B271="","",(IF(Atempts!AE271="","",((HLOOKUP(AE$1,'Assist Tables'!$B$1:$AY$2,2,0))-((Atempts!AE271-1)*10)))))</f>
        <v/>
      </c>
      <c r="AF271" s="6" t="str">
        <f>IF($B271="","",(IF(Atempts!AF271="","",((HLOOKUP(AF$1,'Assist Tables'!$B$1:$AY$2,2,0))-((Atempts!AF271-1)*10)))))</f>
        <v/>
      </c>
      <c r="AG271" s="6" t="str">
        <f>IF($B271="","",(IF(Atempts!AG271="","",((HLOOKUP(AG$1,'Assist Tables'!$B$1:$AY$2,2,0))-((Atempts!AG271-1)*10)))))</f>
        <v/>
      </c>
      <c r="AH271" s="6" t="str">
        <f>IF($B271="","",(IF(Atempts!AH271="","",((HLOOKUP(AH$1,'Assist Tables'!$B$1:$AY$2,2,0))-((Atempts!AH271-1)*10)))))</f>
        <v/>
      </c>
      <c r="AI271" s="6" t="str">
        <f>IF($B271="","",(IF(Atempts!AI271="","",((HLOOKUP(AI$1,'Assist Tables'!$B$1:$AY$2,2,0))-((Atempts!AI271-1)*10)))))</f>
        <v/>
      </c>
      <c r="AJ271" s="6" t="str">
        <f>IF($B271="","",(IF(Atempts!AJ271="","",((HLOOKUP(AJ$1,'Assist Tables'!$B$1:$AY$2,2,0))-((Atempts!AJ271-1)*10)))))</f>
        <v/>
      </c>
      <c r="AK271" s="6" t="str">
        <f>IF($B271="","",(IF(Atempts!AK271="","",((HLOOKUP(AK$1,'Assist Tables'!$B$1:$AY$2,2,0))-((Atempts!AK271-1)*10)))))</f>
        <v/>
      </c>
      <c r="AL271" s="6" t="str">
        <f>IF($B271="","",(IF(Atempts!AL271="","",((HLOOKUP(AL$1,'Assist Tables'!$B$1:$AY$2,2,0))-((Atempts!AL271-1)*10)))))</f>
        <v/>
      </c>
      <c r="AM271" s="6" t="str">
        <f>IF($B271="","",(IF(Atempts!AM271="","",((HLOOKUP(AM$1,'Assist Tables'!$B$1:$AY$2,2,0))-((Atempts!AM271-1)*10)))))</f>
        <v/>
      </c>
      <c r="AN271" s="6" t="str">
        <f>IF($B271="","",(IF(Atempts!AN271="","",((HLOOKUP(AN$1,'Assist Tables'!$B$1:$AY$2,2,0))-((Atempts!AN271-1)*10)))))</f>
        <v/>
      </c>
      <c r="AO271" s="6" t="str">
        <f>IF($B271="","",(IF(Atempts!AO271="","",((HLOOKUP(AO$1,'Assist Tables'!$B$1:$AY$2,2,0))-((Atempts!AO271-1)*10)))))</f>
        <v/>
      </c>
      <c r="AP271" s="6" t="str">
        <f>IF($B271="","",(IF(Atempts!AP271="","",((HLOOKUP(AP$1,'Assist Tables'!$B$1:$AY$2,2,0))-((Atempts!AP271-1)*10)))))</f>
        <v/>
      </c>
      <c r="AQ271" s="6" t="str">
        <f>IF($B271="","",(IF(Atempts!AQ271="","",((HLOOKUP(AQ$1,'Assist Tables'!$B$1:$AY$2,2,0))-((Atempts!AQ271-1)*10)))))</f>
        <v/>
      </c>
      <c r="AR271" s="6" t="str">
        <f>IF($B271="","",(IF(Atempts!AR271="","",((HLOOKUP(AR$1,'Assist Tables'!$B$1:$AY$2,2,0))-((Atempts!AR271-1)*10)))))</f>
        <v/>
      </c>
      <c r="AS271" s="6" t="str">
        <f>IF($B271="","",(IF(Atempts!AS271="","",((HLOOKUP(AS$1,'Assist Tables'!$B$1:$AY$2,2,0))-((Atempts!AS271-1)*10)))))</f>
        <v/>
      </c>
      <c r="AT271" s="6" t="str">
        <f>IF($B271="","",(IF(Atempts!AT271="","",((HLOOKUP(AT$1,'Assist Tables'!$B$1:$AY$2,2,0))-((Atempts!AT271-1)*10)))))</f>
        <v/>
      </c>
      <c r="AU271" s="6" t="str">
        <f>IF($B271="","",(IF(Atempts!AU271="","",((HLOOKUP(AU$1,'Assist Tables'!$B$1:$AY$2,2,0))-((Atempts!AU271-1)*10)))))</f>
        <v/>
      </c>
      <c r="AV271" s="6" t="str">
        <f>IF($B271="","",(IF(Atempts!AV271="","",((HLOOKUP(AV$1,'Assist Tables'!$B$1:$AY$2,2,0))-((Atempts!AV271-1)*10)))))</f>
        <v/>
      </c>
      <c r="AW271" s="6" t="str">
        <f>IF($B271="","",(IF(Atempts!AW271="","",((HLOOKUP(AW$1,'Assist Tables'!$B$1:$AY$2,2,0))-((Atempts!AW271-1)*10)))))</f>
        <v/>
      </c>
      <c r="AX271" s="6" t="str">
        <f>IF($B271="","",(IF(Atempts!AX271="","",((HLOOKUP(AX$1,'Assist Tables'!$B$1:$AY$2,2,0))-((Atempts!AX271-1)*10)))))</f>
        <v/>
      </c>
      <c r="AY271" s="6" t="str">
        <f>IF($B271="","",(IF(Atempts!AY271="","",((HLOOKUP(AY$1,'Assist Tables'!$B$1:$AY$2,2,0))-((Atempts!AY271-1)*10)))))</f>
        <v/>
      </c>
      <c r="AZ271" s="6" t="str">
        <f>IF($B271="","",(IF(Atempts!AZ271="","",((HLOOKUP(AZ$1,'Assist Tables'!$B$1:$AY$2,2,0))-((Atempts!AZ271-1)*10)))))</f>
        <v/>
      </c>
      <c r="BA271" s="2"/>
    </row>
    <row r="272" spans="1:53" ht="14.25" customHeight="1" x14ac:dyDescent="0.25">
      <c r="A272" s="19" t="str">
        <f>IF(Competitors!A272="","",Competitors!A272)</f>
        <v/>
      </c>
      <c r="B272" s="25" t="str">
        <f>IF(Competitors!B272=0,"",Competitors!B272)</f>
        <v/>
      </c>
      <c r="C272" s="6" t="str">
        <f>IF($B272="","",(IF(Atempts!C272="","",((HLOOKUP(C$1,'Assist Tables'!$B$1:$AY$2,2,0))-((Atempts!C272-1)*10)))))</f>
        <v/>
      </c>
      <c r="D272" s="6" t="str">
        <f>IF($B272="","",(IF(Atempts!D272="","",((HLOOKUP(D$1,'Assist Tables'!$B$1:$AY$2,2,0))-((Atempts!D272-1)*10)))))</f>
        <v/>
      </c>
      <c r="E272" s="6" t="str">
        <f>IF($B272="","",(IF(Atempts!E272="","",((HLOOKUP(E$1,'Assist Tables'!$B$1:$AY$2,2,0))-((Atempts!E272-1)*10)))))</f>
        <v/>
      </c>
      <c r="F272" s="6" t="str">
        <f>IF($B272="","",(IF(Atempts!F272="","",((HLOOKUP(F$1,'Assist Tables'!$B$1:$AY$2,2,0))-((Atempts!F272-1)*10)))))</f>
        <v/>
      </c>
      <c r="G272" s="6" t="str">
        <f>IF($B272="","",(IF(Atempts!G272="","",((HLOOKUP(G$1,'Assist Tables'!$B$1:$AY$2,2,0))-((Atempts!G272-1)*10)))))</f>
        <v/>
      </c>
      <c r="H272" s="6" t="str">
        <f>IF($B272="","",(IF(Atempts!H272="","",((HLOOKUP(H$1,'Assist Tables'!$B$1:$AY$2,2,0))-((Atempts!H272-1)*10)))))</f>
        <v/>
      </c>
      <c r="I272" s="6" t="str">
        <f>IF($B272="","",(IF(Atempts!I272="","",((HLOOKUP(I$1,'Assist Tables'!$B$1:$AY$2,2,0))-((Atempts!I272-1)*10)))))</f>
        <v/>
      </c>
      <c r="J272" s="6" t="str">
        <f>IF($B272="","",(IF(Atempts!J272="","",((HLOOKUP(J$1,'Assist Tables'!$B$1:$AY$2,2,0))-((Atempts!J272-1)*10)))))</f>
        <v/>
      </c>
      <c r="K272" s="6" t="str">
        <f>IF($B272="","",(IF(Atempts!K272="","",((HLOOKUP(K$1,'Assist Tables'!$B$1:$AY$2,2,0))-((Atempts!K272-1)*10)))))</f>
        <v/>
      </c>
      <c r="L272" s="6" t="str">
        <f>IF($B272="","",(IF(Atempts!L272="","",((HLOOKUP(L$1,'Assist Tables'!$B$1:$AY$2,2,0))-((Atempts!L272-1)*10)))))</f>
        <v/>
      </c>
      <c r="M272" s="6" t="str">
        <f>IF($B272="","",(IF(Atempts!M272="","",((HLOOKUP(M$1,'Assist Tables'!$B$1:$AY$2,2,0))-((Atempts!M272-1)*10)))))</f>
        <v/>
      </c>
      <c r="N272" s="6" t="str">
        <f>IF($B272="","",(IF(Atempts!N272="","",((HLOOKUP(N$1,'Assist Tables'!$B$1:$AY$2,2,0))-((Atempts!N272-1)*10)))))</f>
        <v/>
      </c>
      <c r="O272" s="6" t="str">
        <f>IF($B272="","",(IF(Atempts!O272="","",((HLOOKUP(O$1,'Assist Tables'!$B$1:$AY$2,2,0))-((Atempts!O272-1)*10)))))</f>
        <v/>
      </c>
      <c r="P272" s="6" t="str">
        <f>IF($B272="","",(IF(Atempts!P272="","",((HLOOKUP(P$1,'Assist Tables'!$B$1:$AY$2,2,0))-((Atempts!P272-1)*10)))))</f>
        <v/>
      </c>
      <c r="Q272" s="6" t="str">
        <f>IF($B272="","",(IF(Atempts!Q272="","",((HLOOKUP(Q$1,'Assist Tables'!$B$1:$AY$2,2,0))-((Atempts!Q272-1)*10)))))</f>
        <v/>
      </c>
      <c r="R272" s="6" t="str">
        <f>IF($B272="","",(IF(Atempts!R272="","",((HLOOKUP(R$1,'Assist Tables'!$B$1:$AY$2,2,0))-((Atempts!R272-1)*10)))))</f>
        <v/>
      </c>
      <c r="S272" s="6" t="str">
        <f>IF($B272="","",(IF(Atempts!S272="","",((HLOOKUP(S$1,'Assist Tables'!$B$1:$AY$2,2,0))-((Atempts!S272-1)*10)))))</f>
        <v/>
      </c>
      <c r="T272" s="6" t="str">
        <f>IF($B272="","",(IF(Atempts!T272="","",((HLOOKUP(T$1,'Assist Tables'!$B$1:$AY$2,2,0))-((Atempts!T272-1)*10)))))</f>
        <v/>
      </c>
      <c r="U272" s="6" t="str">
        <f>IF($B272="","",(IF(Atempts!U272="","",((HLOOKUP(U$1,'Assist Tables'!$B$1:$AY$2,2,0))-((Atempts!U272-1)*10)))))</f>
        <v/>
      </c>
      <c r="V272" s="6" t="str">
        <f>IF($B272="","",(IF(Atempts!V272="","",((HLOOKUP(V$1,'Assist Tables'!$B$1:$AY$2,2,0))-((Atempts!V272-1)*10)))))</f>
        <v/>
      </c>
      <c r="W272" s="6" t="str">
        <f>IF($B272="","",(IF(Atempts!W272="","",((HLOOKUP(W$1,'Assist Tables'!$B$1:$AY$2,2,0))-((Atempts!W272-1)*10)))))</f>
        <v/>
      </c>
      <c r="X272" s="6" t="str">
        <f>IF($B272="","",(IF(Atempts!X272="","",((HLOOKUP(X$1,'Assist Tables'!$B$1:$AY$2,2,0))-((Atempts!X272-1)*10)))))</f>
        <v/>
      </c>
      <c r="Y272" s="6" t="str">
        <f>IF($B272="","",(IF(Atempts!Y272="","",((HLOOKUP(Y$1,'Assist Tables'!$B$1:$AY$2,2,0))-((Atempts!Y272-1)*10)))))</f>
        <v/>
      </c>
      <c r="Z272" s="6" t="str">
        <f>IF($B272="","",(IF(Atempts!Z272="","",((HLOOKUP(Z$1,'Assist Tables'!$B$1:$AY$2,2,0))-((Atempts!Z272-1)*10)))))</f>
        <v/>
      </c>
      <c r="AA272" s="6" t="str">
        <f>IF($B272="","",(IF(Atempts!AA272="","",((HLOOKUP(AA$1,'Assist Tables'!$B$1:$AY$2,2,0))-((Atempts!AA272-1)*10)))))</f>
        <v/>
      </c>
      <c r="AB272" s="6" t="str">
        <f>IF($B272="","",(IF(Atempts!AB272="","",((HLOOKUP(AB$1,'Assist Tables'!$B$1:$AY$2,2,0))-((Atempts!AB272-1)*10)))))</f>
        <v/>
      </c>
      <c r="AC272" s="6" t="str">
        <f>IF($B272="","",(IF(Atempts!AC272="","",((HLOOKUP(AC$1,'Assist Tables'!$B$1:$AY$2,2,0))-((Atempts!AC272-1)*10)))))</f>
        <v/>
      </c>
      <c r="AD272" s="6" t="str">
        <f>IF($B272="","",(IF(Atempts!AD272="","",((HLOOKUP(AD$1,'Assist Tables'!$B$1:$AY$2,2,0))-((Atempts!AD272-1)*10)))))</f>
        <v/>
      </c>
      <c r="AE272" s="6" t="str">
        <f>IF($B272="","",(IF(Atempts!AE272="","",((HLOOKUP(AE$1,'Assist Tables'!$B$1:$AY$2,2,0))-((Atempts!AE272-1)*10)))))</f>
        <v/>
      </c>
      <c r="AF272" s="6" t="str">
        <f>IF($B272="","",(IF(Atempts!AF272="","",((HLOOKUP(AF$1,'Assist Tables'!$B$1:$AY$2,2,0))-((Atempts!AF272-1)*10)))))</f>
        <v/>
      </c>
      <c r="AG272" s="6" t="str">
        <f>IF($B272="","",(IF(Atempts!AG272="","",((HLOOKUP(AG$1,'Assist Tables'!$B$1:$AY$2,2,0))-((Atempts!AG272-1)*10)))))</f>
        <v/>
      </c>
      <c r="AH272" s="6" t="str">
        <f>IF($B272="","",(IF(Atempts!AH272="","",((HLOOKUP(AH$1,'Assist Tables'!$B$1:$AY$2,2,0))-((Atempts!AH272-1)*10)))))</f>
        <v/>
      </c>
      <c r="AI272" s="6" t="str">
        <f>IF($B272="","",(IF(Atempts!AI272="","",((HLOOKUP(AI$1,'Assist Tables'!$B$1:$AY$2,2,0))-((Atempts!AI272-1)*10)))))</f>
        <v/>
      </c>
      <c r="AJ272" s="6" t="str">
        <f>IF($B272="","",(IF(Atempts!AJ272="","",((HLOOKUP(AJ$1,'Assist Tables'!$B$1:$AY$2,2,0))-((Atempts!AJ272-1)*10)))))</f>
        <v/>
      </c>
      <c r="AK272" s="6" t="str">
        <f>IF($B272="","",(IF(Atempts!AK272="","",((HLOOKUP(AK$1,'Assist Tables'!$B$1:$AY$2,2,0))-((Atempts!AK272-1)*10)))))</f>
        <v/>
      </c>
      <c r="AL272" s="6" t="str">
        <f>IF($B272="","",(IF(Atempts!AL272="","",((HLOOKUP(AL$1,'Assist Tables'!$B$1:$AY$2,2,0))-((Atempts!AL272-1)*10)))))</f>
        <v/>
      </c>
      <c r="AM272" s="6" t="str">
        <f>IF($B272="","",(IF(Atempts!AM272="","",((HLOOKUP(AM$1,'Assist Tables'!$B$1:$AY$2,2,0))-((Atempts!AM272-1)*10)))))</f>
        <v/>
      </c>
      <c r="AN272" s="6" t="str">
        <f>IF($B272="","",(IF(Atempts!AN272="","",((HLOOKUP(AN$1,'Assist Tables'!$B$1:$AY$2,2,0))-((Atempts!AN272-1)*10)))))</f>
        <v/>
      </c>
      <c r="AO272" s="6" t="str">
        <f>IF($B272="","",(IF(Atempts!AO272="","",((HLOOKUP(AO$1,'Assist Tables'!$B$1:$AY$2,2,0))-((Atempts!AO272-1)*10)))))</f>
        <v/>
      </c>
      <c r="AP272" s="6" t="str">
        <f>IF($B272="","",(IF(Atempts!AP272="","",((HLOOKUP(AP$1,'Assist Tables'!$B$1:$AY$2,2,0))-((Atempts!AP272-1)*10)))))</f>
        <v/>
      </c>
      <c r="AQ272" s="6" t="str">
        <f>IF($B272="","",(IF(Atempts!AQ272="","",((HLOOKUP(AQ$1,'Assist Tables'!$B$1:$AY$2,2,0))-((Atempts!AQ272-1)*10)))))</f>
        <v/>
      </c>
      <c r="AR272" s="6" t="str">
        <f>IF($B272="","",(IF(Atempts!AR272="","",((HLOOKUP(AR$1,'Assist Tables'!$B$1:$AY$2,2,0))-((Atempts!AR272-1)*10)))))</f>
        <v/>
      </c>
      <c r="AS272" s="6" t="str">
        <f>IF($B272="","",(IF(Atempts!AS272="","",((HLOOKUP(AS$1,'Assist Tables'!$B$1:$AY$2,2,0))-((Atempts!AS272-1)*10)))))</f>
        <v/>
      </c>
      <c r="AT272" s="6" t="str">
        <f>IF($B272="","",(IF(Atempts!AT272="","",((HLOOKUP(AT$1,'Assist Tables'!$B$1:$AY$2,2,0))-((Atempts!AT272-1)*10)))))</f>
        <v/>
      </c>
      <c r="AU272" s="6" t="str">
        <f>IF($B272="","",(IF(Atempts!AU272="","",((HLOOKUP(AU$1,'Assist Tables'!$B$1:$AY$2,2,0))-((Atempts!AU272-1)*10)))))</f>
        <v/>
      </c>
      <c r="AV272" s="6" t="str">
        <f>IF($B272="","",(IF(Atempts!AV272="","",((HLOOKUP(AV$1,'Assist Tables'!$B$1:$AY$2,2,0))-((Atempts!AV272-1)*10)))))</f>
        <v/>
      </c>
      <c r="AW272" s="6" t="str">
        <f>IF($B272="","",(IF(Atempts!AW272="","",((HLOOKUP(AW$1,'Assist Tables'!$B$1:$AY$2,2,0))-((Atempts!AW272-1)*10)))))</f>
        <v/>
      </c>
      <c r="AX272" s="6" t="str">
        <f>IF($B272="","",(IF(Atempts!AX272="","",((HLOOKUP(AX$1,'Assist Tables'!$B$1:$AY$2,2,0))-((Atempts!AX272-1)*10)))))</f>
        <v/>
      </c>
      <c r="AY272" s="6" t="str">
        <f>IF($B272="","",(IF(Atempts!AY272="","",((HLOOKUP(AY$1,'Assist Tables'!$B$1:$AY$2,2,0))-((Atempts!AY272-1)*10)))))</f>
        <v/>
      </c>
      <c r="AZ272" s="6" t="str">
        <f>IF($B272="","",(IF(Atempts!AZ272="","",((HLOOKUP(AZ$1,'Assist Tables'!$B$1:$AY$2,2,0))-((Atempts!AZ272-1)*10)))))</f>
        <v/>
      </c>
      <c r="BA272" s="2"/>
    </row>
    <row r="273" spans="1:53" ht="14.25" customHeight="1" x14ac:dyDescent="0.25">
      <c r="A273" s="19" t="str">
        <f>IF(Competitors!A273="","",Competitors!A273)</f>
        <v/>
      </c>
      <c r="B273" s="25" t="str">
        <f>IF(Competitors!B273=0,"",Competitors!B273)</f>
        <v/>
      </c>
      <c r="C273" s="6" t="str">
        <f>IF($B273="","",(IF(Atempts!C273="","",((HLOOKUP(C$1,'Assist Tables'!$B$1:$AY$2,2,0))-((Atempts!C273-1)*10)))))</f>
        <v/>
      </c>
      <c r="D273" s="6" t="str">
        <f>IF($B273="","",(IF(Atempts!D273="","",((HLOOKUP(D$1,'Assist Tables'!$B$1:$AY$2,2,0))-((Atempts!D273-1)*10)))))</f>
        <v/>
      </c>
      <c r="E273" s="6" t="str">
        <f>IF($B273="","",(IF(Atempts!E273="","",((HLOOKUP(E$1,'Assist Tables'!$B$1:$AY$2,2,0))-((Atempts!E273-1)*10)))))</f>
        <v/>
      </c>
      <c r="F273" s="6" t="str">
        <f>IF($B273="","",(IF(Atempts!F273="","",((HLOOKUP(F$1,'Assist Tables'!$B$1:$AY$2,2,0))-((Atempts!F273-1)*10)))))</f>
        <v/>
      </c>
      <c r="G273" s="6" t="str">
        <f>IF($B273="","",(IF(Atempts!G273="","",((HLOOKUP(G$1,'Assist Tables'!$B$1:$AY$2,2,0))-((Atempts!G273-1)*10)))))</f>
        <v/>
      </c>
      <c r="H273" s="6" t="str">
        <f>IF($B273="","",(IF(Atempts!H273="","",((HLOOKUP(H$1,'Assist Tables'!$B$1:$AY$2,2,0))-((Atempts!H273-1)*10)))))</f>
        <v/>
      </c>
      <c r="I273" s="6" t="str">
        <f>IF($B273="","",(IF(Atempts!I273="","",((HLOOKUP(I$1,'Assist Tables'!$B$1:$AY$2,2,0))-((Atempts!I273-1)*10)))))</f>
        <v/>
      </c>
      <c r="J273" s="6" t="str">
        <f>IF($B273="","",(IF(Atempts!J273="","",((HLOOKUP(J$1,'Assist Tables'!$B$1:$AY$2,2,0))-((Atempts!J273-1)*10)))))</f>
        <v/>
      </c>
      <c r="K273" s="6" t="str">
        <f>IF($B273="","",(IF(Atempts!K273="","",((HLOOKUP(K$1,'Assist Tables'!$B$1:$AY$2,2,0))-((Atempts!K273-1)*10)))))</f>
        <v/>
      </c>
      <c r="L273" s="6" t="str">
        <f>IF($B273="","",(IF(Atempts!L273="","",((HLOOKUP(L$1,'Assist Tables'!$B$1:$AY$2,2,0))-((Atempts!L273-1)*10)))))</f>
        <v/>
      </c>
      <c r="M273" s="6" t="str">
        <f>IF($B273="","",(IF(Atempts!M273="","",((HLOOKUP(M$1,'Assist Tables'!$B$1:$AY$2,2,0))-((Atempts!M273-1)*10)))))</f>
        <v/>
      </c>
      <c r="N273" s="6" t="str">
        <f>IF($B273="","",(IF(Atempts!N273="","",((HLOOKUP(N$1,'Assist Tables'!$B$1:$AY$2,2,0))-((Atempts!N273-1)*10)))))</f>
        <v/>
      </c>
      <c r="O273" s="6" t="str">
        <f>IF($B273="","",(IF(Atempts!O273="","",((HLOOKUP(O$1,'Assist Tables'!$B$1:$AY$2,2,0))-((Atempts!O273-1)*10)))))</f>
        <v/>
      </c>
      <c r="P273" s="6" t="str">
        <f>IF($B273="","",(IF(Atempts!P273="","",((HLOOKUP(P$1,'Assist Tables'!$B$1:$AY$2,2,0))-((Atempts!P273-1)*10)))))</f>
        <v/>
      </c>
      <c r="Q273" s="6" t="str">
        <f>IF($B273="","",(IF(Atempts!Q273="","",((HLOOKUP(Q$1,'Assist Tables'!$B$1:$AY$2,2,0))-((Atempts!Q273-1)*10)))))</f>
        <v/>
      </c>
      <c r="R273" s="6" t="str">
        <f>IF($B273="","",(IF(Atempts!R273="","",((HLOOKUP(R$1,'Assist Tables'!$B$1:$AY$2,2,0))-((Atempts!R273-1)*10)))))</f>
        <v/>
      </c>
      <c r="S273" s="6" t="str">
        <f>IF($B273="","",(IF(Atempts!S273="","",((HLOOKUP(S$1,'Assist Tables'!$B$1:$AY$2,2,0))-((Atempts!S273-1)*10)))))</f>
        <v/>
      </c>
      <c r="T273" s="6" t="str">
        <f>IF($B273="","",(IF(Atempts!T273="","",((HLOOKUP(T$1,'Assist Tables'!$B$1:$AY$2,2,0))-((Atempts!T273-1)*10)))))</f>
        <v/>
      </c>
      <c r="U273" s="6" t="str">
        <f>IF($B273="","",(IF(Atempts!U273="","",((HLOOKUP(U$1,'Assist Tables'!$B$1:$AY$2,2,0))-((Atempts!U273-1)*10)))))</f>
        <v/>
      </c>
      <c r="V273" s="6" t="str">
        <f>IF($B273="","",(IF(Atempts!V273="","",((HLOOKUP(V$1,'Assist Tables'!$B$1:$AY$2,2,0))-((Atempts!V273-1)*10)))))</f>
        <v/>
      </c>
      <c r="W273" s="6" t="str">
        <f>IF($B273="","",(IF(Atempts!W273="","",((HLOOKUP(W$1,'Assist Tables'!$B$1:$AY$2,2,0))-((Atempts!W273-1)*10)))))</f>
        <v/>
      </c>
      <c r="X273" s="6" t="str">
        <f>IF($B273="","",(IF(Atempts!X273="","",((HLOOKUP(X$1,'Assist Tables'!$B$1:$AY$2,2,0))-((Atempts!X273-1)*10)))))</f>
        <v/>
      </c>
      <c r="Y273" s="6" t="str">
        <f>IF($B273="","",(IF(Atempts!Y273="","",((HLOOKUP(Y$1,'Assist Tables'!$B$1:$AY$2,2,0))-((Atempts!Y273-1)*10)))))</f>
        <v/>
      </c>
      <c r="Z273" s="6" t="str">
        <f>IF($B273="","",(IF(Atempts!Z273="","",((HLOOKUP(Z$1,'Assist Tables'!$B$1:$AY$2,2,0))-((Atempts!Z273-1)*10)))))</f>
        <v/>
      </c>
      <c r="AA273" s="6" t="str">
        <f>IF($B273="","",(IF(Atempts!AA273="","",((HLOOKUP(AA$1,'Assist Tables'!$B$1:$AY$2,2,0))-((Atempts!AA273-1)*10)))))</f>
        <v/>
      </c>
      <c r="AB273" s="6" t="str">
        <f>IF($B273="","",(IF(Atempts!AB273="","",((HLOOKUP(AB$1,'Assist Tables'!$B$1:$AY$2,2,0))-((Atempts!AB273-1)*10)))))</f>
        <v/>
      </c>
      <c r="AC273" s="6" t="str">
        <f>IF($B273="","",(IF(Atempts!AC273="","",((HLOOKUP(AC$1,'Assist Tables'!$B$1:$AY$2,2,0))-((Atempts!AC273-1)*10)))))</f>
        <v/>
      </c>
      <c r="AD273" s="6" t="str">
        <f>IF($B273="","",(IF(Atempts!AD273="","",((HLOOKUP(AD$1,'Assist Tables'!$B$1:$AY$2,2,0))-((Atempts!AD273-1)*10)))))</f>
        <v/>
      </c>
      <c r="AE273" s="6" t="str">
        <f>IF($B273="","",(IF(Atempts!AE273="","",((HLOOKUP(AE$1,'Assist Tables'!$B$1:$AY$2,2,0))-((Atempts!AE273-1)*10)))))</f>
        <v/>
      </c>
      <c r="AF273" s="6" t="str">
        <f>IF($B273="","",(IF(Atempts!AF273="","",((HLOOKUP(AF$1,'Assist Tables'!$B$1:$AY$2,2,0))-((Atempts!AF273-1)*10)))))</f>
        <v/>
      </c>
      <c r="AG273" s="6" t="str">
        <f>IF($B273="","",(IF(Atempts!AG273="","",((HLOOKUP(AG$1,'Assist Tables'!$B$1:$AY$2,2,0))-((Atempts!AG273-1)*10)))))</f>
        <v/>
      </c>
      <c r="AH273" s="6" t="str">
        <f>IF($B273="","",(IF(Atempts!AH273="","",((HLOOKUP(AH$1,'Assist Tables'!$B$1:$AY$2,2,0))-((Atempts!AH273-1)*10)))))</f>
        <v/>
      </c>
      <c r="AI273" s="6" t="str">
        <f>IF($B273="","",(IF(Atempts!AI273="","",((HLOOKUP(AI$1,'Assist Tables'!$B$1:$AY$2,2,0))-((Atempts!AI273-1)*10)))))</f>
        <v/>
      </c>
      <c r="AJ273" s="6" t="str">
        <f>IF($B273="","",(IF(Atempts!AJ273="","",((HLOOKUP(AJ$1,'Assist Tables'!$B$1:$AY$2,2,0))-((Atempts!AJ273-1)*10)))))</f>
        <v/>
      </c>
      <c r="AK273" s="6" t="str">
        <f>IF($B273="","",(IF(Atempts!AK273="","",((HLOOKUP(AK$1,'Assist Tables'!$B$1:$AY$2,2,0))-((Atempts!AK273-1)*10)))))</f>
        <v/>
      </c>
      <c r="AL273" s="6" t="str">
        <f>IF($B273="","",(IF(Atempts!AL273="","",((HLOOKUP(AL$1,'Assist Tables'!$B$1:$AY$2,2,0))-((Atempts!AL273-1)*10)))))</f>
        <v/>
      </c>
      <c r="AM273" s="6" t="str">
        <f>IF($B273="","",(IF(Atempts!AM273="","",((HLOOKUP(AM$1,'Assist Tables'!$B$1:$AY$2,2,0))-((Atempts!AM273-1)*10)))))</f>
        <v/>
      </c>
      <c r="AN273" s="6" t="str">
        <f>IF($B273="","",(IF(Atempts!AN273="","",((HLOOKUP(AN$1,'Assist Tables'!$B$1:$AY$2,2,0))-((Atempts!AN273-1)*10)))))</f>
        <v/>
      </c>
      <c r="AO273" s="6" t="str">
        <f>IF($B273="","",(IF(Atempts!AO273="","",((HLOOKUP(AO$1,'Assist Tables'!$B$1:$AY$2,2,0))-((Atempts!AO273-1)*10)))))</f>
        <v/>
      </c>
      <c r="AP273" s="6" t="str">
        <f>IF($B273="","",(IF(Atempts!AP273="","",((HLOOKUP(AP$1,'Assist Tables'!$B$1:$AY$2,2,0))-((Atempts!AP273-1)*10)))))</f>
        <v/>
      </c>
      <c r="AQ273" s="6" t="str">
        <f>IF($B273="","",(IF(Atempts!AQ273="","",((HLOOKUP(AQ$1,'Assist Tables'!$B$1:$AY$2,2,0))-((Atempts!AQ273-1)*10)))))</f>
        <v/>
      </c>
      <c r="AR273" s="6" t="str">
        <f>IF($B273="","",(IF(Atempts!AR273="","",((HLOOKUP(AR$1,'Assist Tables'!$B$1:$AY$2,2,0))-((Atempts!AR273-1)*10)))))</f>
        <v/>
      </c>
      <c r="AS273" s="6" t="str">
        <f>IF($B273="","",(IF(Atempts!AS273="","",((HLOOKUP(AS$1,'Assist Tables'!$B$1:$AY$2,2,0))-((Atempts!AS273-1)*10)))))</f>
        <v/>
      </c>
      <c r="AT273" s="6" t="str">
        <f>IF($B273="","",(IF(Atempts!AT273="","",((HLOOKUP(AT$1,'Assist Tables'!$B$1:$AY$2,2,0))-((Atempts!AT273-1)*10)))))</f>
        <v/>
      </c>
      <c r="AU273" s="6" t="str">
        <f>IF($B273="","",(IF(Atempts!AU273="","",((HLOOKUP(AU$1,'Assist Tables'!$B$1:$AY$2,2,0))-((Atempts!AU273-1)*10)))))</f>
        <v/>
      </c>
      <c r="AV273" s="6" t="str">
        <f>IF($B273="","",(IF(Atempts!AV273="","",((HLOOKUP(AV$1,'Assist Tables'!$B$1:$AY$2,2,0))-((Atempts!AV273-1)*10)))))</f>
        <v/>
      </c>
      <c r="AW273" s="6" t="str">
        <f>IF($B273="","",(IF(Atempts!AW273="","",((HLOOKUP(AW$1,'Assist Tables'!$B$1:$AY$2,2,0))-((Atempts!AW273-1)*10)))))</f>
        <v/>
      </c>
      <c r="AX273" s="6" t="str">
        <f>IF($B273="","",(IF(Atempts!AX273="","",((HLOOKUP(AX$1,'Assist Tables'!$B$1:$AY$2,2,0))-((Atempts!AX273-1)*10)))))</f>
        <v/>
      </c>
      <c r="AY273" s="6" t="str">
        <f>IF($B273="","",(IF(Atempts!AY273="","",((HLOOKUP(AY$1,'Assist Tables'!$B$1:$AY$2,2,0))-((Atempts!AY273-1)*10)))))</f>
        <v/>
      </c>
      <c r="AZ273" s="6" t="str">
        <f>IF($B273="","",(IF(Atempts!AZ273="","",((HLOOKUP(AZ$1,'Assist Tables'!$B$1:$AY$2,2,0))-((Atempts!AZ273-1)*10)))))</f>
        <v/>
      </c>
      <c r="BA273" s="2"/>
    </row>
    <row r="274" spans="1:53" ht="14.25" customHeight="1" x14ac:dyDescent="0.25">
      <c r="A274" s="19" t="str">
        <f>IF(Competitors!A274="","",Competitors!A274)</f>
        <v/>
      </c>
      <c r="B274" s="25" t="str">
        <f>IF(Competitors!B274=0,"",Competitors!B274)</f>
        <v/>
      </c>
      <c r="C274" s="6" t="str">
        <f>IF($B274="","",(IF(Atempts!C274="","",((HLOOKUP(C$1,'Assist Tables'!$B$1:$AY$2,2,0))-((Atempts!C274-1)*10)))))</f>
        <v/>
      </c>
      <c r="D274" s="6" t="str">
        <f>IF($B274="","",(IF(Atempts!D274="","",((HLOOKUP(D$1,'Assist Tables'!$B$1:$AY$2,2,0))-((Atempts!D274-1)*10)))))</f>
        <v/>
      </c>
      <c r="E274" s="6" t="str">
        <f>IF($B274="","",(IF(Atempts!E274="","",((HLOOKUP(E$1,'Assist Tables'!$B$1:$AY$2,2,0))-((Atempts!E274-1)*10)))))</f>
        <v/>
      </c>
      <c r="F274" s="6" t="str">
        <f>IF($B274="","",(IF(Atempts!F274="","",((HLOOKUP(F$1,'Assist Tables'!$B$1:$AY$2,2,0))-((Atempts!F274-1)*10)))))</f>
        <v/>
      </c>
      <c r="G274" s="6" t="str">
        <f>IF($B274="","",(IF(Atempts!G274="","",((HLOOKUP(G$1,'Assist Tables'!$B$1:$AY$2,2,0))-((Atempts!G274-1)*10)))))</f>
        <v/>
      </c>
      <c r="H274" s="6" t="str">
        <f>IF($B274="","",(IF(Atempts!H274="","",((HLOOKUP(H$1,'Assist Tables'!$B$1:$AY$2,2,0))-((Atempts!H274-1)*10)))))</f>
        <v/>
      </c>
      <c r="I274" s="6" t="str">
        <f>IF($B274="","",(IF(Atempts!I274="","",((HLOOKUP(I$1,'Assist Tables'!$B$1:$AY$2,2,0))-((Atempts!I274-1)*10)))))</f>
        <v/>
      </c>
      <c r="J274" s="6" t="str">
        <f>IF($B274="","",(IF(Atempts!J274="","",((HLOOKUP(J$1,'Assist Tables'!$B$1:$AY$2,2,0))-((Atempts!J274-1)*10)))))</f>
        <v/>
      </c>
      <c r="K274" s="6" t="str">
        <f>IF($B274="","",(IF(Atempts!K274="","",((HLOOKUP(K$1,'Assist Tables'!$B$1:$AY$2,2,0))-((Atempts!K274-1)*10)))))</f>
        <v/>
      </c>
      <c r="L274" s="6" t="str">
        <f>IF($B274="","",(IF(Atempts!L274="","",((HLOOKUP(L$1,'Assist Tables'!$B$1:$AY$2,2,0))-((Atempts!L274-1)*10)))))</f>
        <v/>
      </c>
      <c r="M274" s="6" t="str">
        <f>IF($B274="","",(IF(Atempts!M274="","",((HLOOKUP(M$1,'Assist Tables'!$B$1:$AY$2,2,0))-((Atempts!M274-1)*10)))))</f>
        <v/>
      </c>
      <c r="N274" s="6" t="str">
        <f>IF($B274="","",(IF(Atempts!N274="","",((HLOOKUP(N$1,'Assist Tables'!$B$1:$AY$2,2,0))-((Atempts!N274-1)*10)))))</f>
        <v/>
      </c>
      <c r="O274" s="6" t="str">
        <f>IF($B274="","",(IF(Atempts!O274="","",((HLOOKUP(O$1,'Assist Tables'!$B$1:$AY$2,2,0))-((Atempts!O274-1)*10)))))</f>
        <v/>
      </c>
      <c r="P274" s="6" t="str">
        <f>IF($B274="","",(IF(Atempts!P274="","",((HLOOKUP(P$1,'Assist Tables'!$B$1:$AY$2,2,0))-((Atempts!P274-1)*10)))))</f>
        <v/>
      </c>
      <c r="Q274" s="6" t="str">
        <f>IF($B274="","",(IF(Atempts!Q274="","",((HLOOKUP(Q$1,'Assist Tables'!$B$1:$AY$2,2,0))-((Atempts!Q274-1)*10)))))</f>
        <v/>
      </c>
      <c r="R274" s="6" t="str">
        <f>IF($B274="","",(IF(Atempts!R274="","",((HLOOKUP(R$1,'Assist Tables'!$B$1:$AY$2,2,0))-((Atempts!R274-1)*10)))))</f>
        <v/>
      </c>
      <c r="S274" s="6" t="str">
        <f>IF($B274="","",(IF(Atempts!S274="","",((HLOOKUP(S$1,'Assist Tables'!$B$1:$AY$2,2,0))-((Atempts!S274-1)*10)))))</f>
        <v/>
      </c>
      <c r="T274" s="6" t="str">
        <f>IF($B274="","",(IF(Atempts!T274="","",((HLOOKUP(T$1,'Assist Tables'!$B$1:$AY$2,2,0))-((Atempts!T274-1)*10)))))</f>
        <v/>
      </c>
      <c r="U274" s="6" t="str">
        <f>IF($B274="","",(IF(Atempts!U274="","",((HLOOKUP(U$1,'Assist Tables'!$B$1:$AY$2,2,0))-((Atempts!U274-1)*10)))))</f>
        <v/>
      </c>
      <c r="V274" s="6" t="str">
        <f>IF($B274="","",(IF(Atempts!V274="","",((HLOOKUP(V$1,'Assist Tables'!$B$1:$AY$2,2,0))-((Atempts!V274-1)*10)))))</f>
        <v/>
      </c>
      <c r="W274" s="6" t="str">
        <f>IF($B274="","",(IF(Atempts!W274="","",((HLOOKUP(W$1,'Assist Tables'!$B$1:$AY$2,2,0))-((Atempts!W274-1)*10)))))</f>
        <v/>
      </c>
      <c r="X274" s="6" t="str">
        <f>IF($B274="","",(IF(Atempts!X274="","",((HLOOKUP(X$1,'Assist Tables'!$B$1:$AY$2,2,0))-((Atempts!X274-1)*10)))))</f>
        <v/>
      </c>
      <c r="Y274" s="6" t="str">
        <f>IF($B274="","",(IF(Atempts!Y274="","",((HLOOKUP(Y$1,'Assist Tables'!$B$1:$AY$2,2,0))-((Atempts!Y274-1)*10)))))</f>
        <v/>
      </c>
      <c r="Z274" s="6" t="str">
        <f>IF($B274="","",(IF(Atempts!Z274="","",((HLOOKUP(Z$1,'Assist Tables'!$B$1:$AY$2,2,0))-((Atempts!Z274-1)*10)))))</f>
        <v/>
      </c>
      <c r="AA274" s="6" t="str">
        <f>IF($B274="","",(IF(Atempts!AA274="","",((HLOOKUP(AA$1,'Assist Tables'!$B$1:$AY$2,2,0))-((Atempts!AA274-1)*10)))))</f>
        <v/>
      </c>
      <c r="AB274" s="6" t="str">
        <f>IF($B274="","",(IF(Atempts!AB274="","",((HLOOKUP(AB$1,'Assist Tables'!$B$1:$AY$2,2,0))-((Atempts!AB274-1)*10)))))</f>
        <v/>
      </c>
      <c r="AC274" s="6" t="str">
        <f>IF($B274="","",(IF(Atempts!AC274="","",((HLOOKUP(AC$1,'Assist Tables'!$B$1:$AY$2,2,0))-((Atempts!AC274-1)*10)))))</f>
        <v/>
      </c>
      <c r="AD274" s="6" t="str">
        <f>IF($B274="","",(IF(Atempts!AD274="","",((HLOOKUP(AD$1,'Assist Tables'!$B$1:$AY$2,2,0))-((Atempts!AD274-1)*10)))))</f>
        <v/>
      </c>
      <c r="AE274" s="6" t="str">
        <f>IF($B274="","",(IF(Atempts!AE274="","",((HLOOKUP(AE$1,'Assist Tables'!$B$1:$AY$2,2,0))-((Atempts!AE274-1)*10)))))</f>
        <v/>
      </c>
      <c r="AF274" s="6" t="str">
        <f>IF($B274="","",(IF(Atempts!AF274="","",((HLOOKUP(AF$1,'Assist Tables'!$B$1:$AY$2,2,0))-((Atempts!AF274-1)*10)))))</f>
        <v/>
      </c>
      <c r="AG274" s="6" t="str">
        <f>IF($B274="","",(IF(Atempts!AG274="","",((HLOOKUP(AG$1,'Assist Tables'!$B$1:$AY$2,2,0))-((Atempts!AG274-1)*10)))))</f>
        <v/>
      </c>
      <c r="AH274" s="6" t="str">
        <f>IF($B274="","",(IF(Atempts!AH274="","",((HLOOKUP(AH$1,'Assist Tables'!$B$1:$AY$2,2,0))-((Atempts!AH274-1)*10)))))</f>
        <v/>
      </c>
      <c r="AI274" s="6" t="str">
        <f>IF($B274="","",(IF(Atempts!AI274="","",((HLOOKUP(AI$1,'Assist Tables'!$B$1:$AY$2,2,0))-((Atempts!AI274-1)*10)))))</f>
        <v/>
      </c>
      <c r="AJ274" s="6" t="str">
        <f>IF($B274="","",(IF(Atempts!AJ274="","",((HLOOKUP(AJ$1,'Assist Tables'!$B$1:$AY$2,2,0))-((Atempts!AJ274-1)*10)))))</f>
        <v/>
      </c>
      <c r="AK274" s="6" t="str">
        <f>IF($B274="","",(IF(Atempts!AK274="","",((HLOOKUP(AK$1,'Assist Tables'!$B$1:$AY$2,2,0))-((Atempts!AK274-1)*10)))))</f>
        <v/>
      </c>
      <c r="AL274" s="6" t="str">
        <f>IF($B274="","",(IF(Atempts!AL274="","",((HLOOKUP(AL$1,'Assist Tables'!$B$1:$AY$2,2,0))-((Atempts!AL274-1)*10)))))</f>
        <v/>
      </c>
      <c r="AM274" s="6" t="str">
        <f>IF($B274="","",(IF(Atempts!AM274="","",((HLOOKUP(AM$1,'Assist Tables'!$B$1:$AY$2,2,0))-((Atempts!AM274-1)*10)))))</f>
        <v/>
      </c>
      <c r="AN274" s="6" t="str">
        <f>IF($B274="","",(IF(Atempts!AN274="","",((HLOOKUP(AN$1,'Assist Tables'!$B$1:$AY$2,2,0))-((Atempts!AN274-1)*10)))))</f>
        <v/>
      </c>
      <c r="AO274" s="6" t="str">
        <f>IF($B274="","",(IF(Atempts!AO274="","",((HLOOKUP(AO$1,'Assist Tables'!$B$1:$AY$2,2,0))-((Atempts!AO274-1)*10)))))</f>
        <v/>
      </c>
      <c r="AP274" s="6" t="str">
        <f>IF($B274="","",(IF(Atempts!AP274="","",((HLOOKUP(AP$1,'Assist Tables'!$B$1:$AY$2,2,0))-((Atempts!AP274-1)*10)))))</f>
        <v/>
      </c>
      <c r="AQ274" s="6" t="str">
        <f>IF($B274="","",(IF(Atempts!AQ274="","",((HLOOKUP(AQ$1,'Assist Tables'!$B$1:$AY$2,2,0))-((Atempts!AQ274-1)*10)))))</f>
        <v/>
      </c>
      <c r="AR274" s="6" t="str">
        <f>IF($B274="","",(IF(Atempts!AR274="","",((HLOOKUP(AR$1,'Assist Tables'!$B$1:$AY$2,2,0))-((Atempts!AR274-1)*10)))))</f>
        <v/>
      </c>
      <c r="AS274" s="6" t="str">
        <f>IF($B274="","",(IF(Atempts!AS274="","",((HLOOKUP(AS$1,'Assist Tables'!$B$1:$AY$2,2,0))-((Atempts!AS274-1)*10)))))</f>
        <v/>
      </c>
      <c r="AT274" s="6" t="str">
        <f>IF($B274="","",(IF(Atempts!AT274="","",((HLOOKUP(AT$1,'Assist Tables'!$B$1:$AY$2,2,0))-((Atempts!AT274-1)*10)))))</f>
        <v/>
      </c>
      <c r="AU274" s="6" t="str">
        <f>IF($B274="","",(IF(Atempts!AU274="","",((HLOOKUP(AU$1,'Assist Tables'!$B$1:$AY$2,2,0))-((Atempts!AU274-1)*10)))))</f>
        <v/>
      </c>
      <c r="AV274" s="6" t="str">
        <f>IF($B274="","",(IF(Atempts!AV274="","",((HLOOKUP(AV$1,'Assist Tables'!$B$1:$AY$2,2,0))-((Atempts!AV274-1)*10)))))</f>
        <v/>
      </c>
      <c r="AW274" s="6" t="str">
        <f>IF($B274="","",(IF(Atempts!AW274="","",((HLOOKUP(AW$1,'Assist Tables'!$B$1:$AY$2,2,0))-((Atempts!AW274-1)*10)))))</f>
        <v/>
      </c>
      <c r="AX274" s="6" t="str">
        <f>IF($B274="","",(IF(Atempts!AX274="","",((HLOOKUP(AX$1,'Assist Tables'!$B$1:$AY$2,2,0))-((Atempts!AX274-1)*10)))))</f>
        <v/>
      </c>
      <c r="AY274" s="6" t="str">
        <f>IF($B274="","",(IF(Atempts!AY274="","",((HLOOKUP(AY$1,'Assist Tables'!$B$1:$AY$2,2,0))-((Atempts!AY274-1)*10)))))</f>
        <v/>
      </c>
      <c r="AZ274" s="6" t="str">
        <f>IF($B274="","",(IF(Atempts!AZ274="","",((HLOOKUP(AZ$1,'Assist Tables'!$B$1:$AY$2,2,0))-((Atempts!AZ274-1)*10)))))</f>
        <v/>
      </c>
      <c r="BA274" s="2"/>
    </row>
    <row r="275" spans="1:53" ht="14.25" customHeight="1" x14ac:dyDescent="0.25">
      <c r="A275" s="19" t="str">
        <f>IF(Competitors!A275="","",Competitors!A275)</f>
        <v/>
      </c>
      <c r="B275" s="25" t="str">
        <f>IF(Competitors!B275=0,"",Competitors!B275)</f>
        <v/>
      </c>
      <c r="C275" s="6" t="str">
        <f>IF($B275="","",(IF(Atempts!C275="","",((HLOOKUP(C$1,'Assist Tables'!$B$1:$AY$2,2,0))-((Atempts!C275-1)*10)))))</f>
        <v/>
      </c>
      <c r="D275" s="6" t="str">
        <f>IF($B275="","",(IF(Atempts!D275="","",((HLOOKUP(D$1,'Assist Tables'!$B$1:$AY$2,2,0))-((Atempts!D275-1)*10)))))</f>
        <v/>
      </c>
      <c r="E275" s="6" t="str">
        <f>IF($B275="","",(IF(Atempts!E275="","",((HLOOKUP(E$1,'Assist Tables'!$B$1:$AY$2,2,0))-((Atempts!E275-1)*10)))))</f>
        <v/>
      </c>
      <c r="F275" s="6" t="str">
        <f>IF($B275="","",(IF(Atempts!F275="","",((HLOOKUP(F$1,'Assist Tables'!$B$1:$AY$2,2,0))-((Atempts!F275-1)*10)))))</f>
        <v/>
      </c>
      <c r="G275" s="6" t="str">
        <f>IF($B275="","",(IF(Atempts!G275="","",((HLOOKUP(G$1,'Assist Tables'!$B$1:$AY$2,2,0))-((Atempts!G275-1)*10)))))</f>
        <v/>
      </c>
      <c r="H275" s="6" t="str">
        <f>IF($B275="","",(IF(Atempts!H275="","",((HLOOKUP(H$1,'Assist Tables'!$B$1:$AY$2,2,0))-((Atempts!H275-1)*10)))))</f>
        <v/>
      </c>
      <c r="I275" s="6" t="str">
        <f>IF($B275="","",(IF(Atempts!I275="","",((HLOOKUP(I$1,'Assist Tables'!$B$1:$AY$2,2,0))-((Atempts!I275-1)*10)))))</f>
        <v/>
      </c>
      <c r="J275" s="6" t="str">
        <f>IF($B275="","",(IF(Atempts!J275="","",((HLOOKUP(J$1,'Assist Tables'!$B$1:$AY$2,2,0))-((Atempts!J275-1)*10)))))</f>
        <v/>
      </c>
      <c r="K275" s="6" t="str">
        <f>IF($B275="","",(IF(Atempts!K275="","",((HLOOKUP(K$1,'Assist Tables'!$B$1:$AY$2,2,0))-((Atempts!K275-1)*10)))))</f>
        <v/>
      </c>
      <c r="L275" s="6" t="str">
        <f>IF($B275="","",(IF(Atempts!L275="","",((HLOOKUP(L$1,'Assist Tables'!$B$1:$AY$2,2,0))-((Atempts!L275-1)*10)))))</f>
        <v/>
      </c>
      <c r="M275" s="6" t="str">
        <f>IF($B275="","",(IF(Atempts!M275="","",((HLOOKUP(M$1,'Assist Tables'!$B$1:$AY$2,2,0))-((Atempts!M275-1)*10)))))</f>
        <v/>
      </c>
      <c r="N275" s="6" t="str">
        <f>IF($B275="","",(IF(Atempts!N275="","",((HLOOKUP(N$1,'Assist Tables'!$B$1:$AY$2,2,0))-((Atempts!N275-1)*10)))))</f>
        <v/>
      </c>
      <c r="O275" s="6" t="str">
        <f>IF($B275="","",(IF(Atempts!O275="","",((HLOOKUP(O$1,'Assist Tables'!$B$1:$AY$2,2,0))-((Atempts!O275-1)*10)))))</f>
        <v/>
      </c>
      <c r="P275" s="6" t="str">
        <f>IF($B275="","",(IF(Atempts!P275="","",((HLOOKUP(P$1,'Assist Tables'!$B$1:$AY$2,2,0))-((Atempts!P275-1)*10)))))</f>
        <v/>
      </c>
      <c r="Q275" s="6" t="str">
        <f>IF($B275="","",(IF(Atempts!Q275="","",((HLOOKUP(Q$1,'Assist Tables'!$B$1:$AY$2,2,0))-((Atempts!Q275-1)*10)))))</f>
        <v/>
      </c>
      <c r="R275" s="6" t="str">
        <f>IF($B275="","",(IF(Atempts!R275="","",((HLOOKUP(R$1,'Assist Tables'!$B$1:$AY$2,2,0))-((Atempts!R275-1)*10)))))</f>
        <v/>
      </c>
      <c r="S275" s="6" t="str">
        <f>IF($B275="","",(IF(Atempts!S275="","",((HLOOKUP(S$1,'Assist Tables'!$B$1:$AY$2,2,0))-((Atempts!S275-1)*10)))))</f>
        <v/>
      </c>
      <c r="T275" s="6" t="str">
        <f>IF($B275="","",(IF(Atempts!T275="","",((HLOOKUP(T$1,'Assist Tables'!$B$1:$AY$2,2,0))-((Atempts!T275-1)*10)))))</f>
        <v/>
      </c>
      <c r="U275" s="6" t="str">
        <f>IF($B275="","",(IF(Atempts!U275="","",((HLOOKUP(U$1,'Assist Tables'!$B$1:$AY$2,2,0))-((Atempts!U275-1)*10)))))</f>
        <v/>
      </c>
      <c r="V275" s="6" t="str">
        <f>IF($B275="","",(IF(Atempts!V275="","",((HLOOKUP(V$1,'Assist Tables'!$B$1:$AY$2,2,0))-((Atempts!V275-1)*10)))))</f>
        <v/>
      </c>
      <c r="W275" s="6" t="str">
        <f>IF($B275="","",(IF(Atempts!W275="","",((HLOOKUP(W$1,'Assist Tables'!$B$1:$AY$2,2,0))-((Atempts!W275-1)*10)))))</f>
        <v/>
      </c>
      <c r="X275" s="6" t="str">
        <f>IF($B275="","",(IF(Atempts!X275="","",((HLOOKUP(X$1,'Assist Tables'!$B$1:$AY$2,2,0))-((Atempts!X275-1)*10)))))</f>
        <v/>
      </c>
      <c r="Y275" s="6" t="str">
        <f>IF($B275="","",(IF(Atempts!Y275="","",((HLOOKUP(Y$1,'Assist Tables'!$B$1:$AY$2,2,0))-((Atempts!Y275-1)*10)))))</f>
        <v/>
      </c>
      <c r="Z275" s="6" t="str">
        <f>IF($B275="","",(IF(Atempts!Z275="","",((HLOOKUP(Z$1,'Assist Tables'!$B$1:$AY$2,2,0))-((Atempts!Z275-1)*10)))))</f>
        <v/>
      </c>
      <c r="AA275" s="6" t="str">
        <f>IF($B275="","",(IF(Atempts!AA275="","",((HLOOKUP(AA$1,'Assist Tables'!$B$1:$AY$2,2,0))-((Atempts!AA275-1)*10)))))</f>
        <v/>
      </c>
      <c r="AB275" s="6" t="str">
        <f>IF($B275="","",(IF(Atempts!AB275="","",((HLOOKUP(AB$1,'Assist Tables'!$B$1:$AY$2,2,0))-((Atempts!AB275-1)*10)))))</f>
        <v/>
      </c>
      <c r="AC275" s="6" t="str">
        <f>IF($B275="","",(IF(Atempts!AC275="","",((HLOOKUP(AC$1,'Assist Tables'!$B$1:$AY$2,2,0))-((Atempts!AC275-1)*10)))))</f>
        <v/>
      </c>
      <c r="AD275" s="6" t="str">
        <f>IF($B275="","",(IF(Atempts!AD275="","",((HLOOKUP(AD$1,'Assist Tables'!$B$1:$AY$2,2,0))-((Atempts!AD275-1)*10)))))</f>
        <v/>
      </c>
      <c r="AE275" s="6" t="str">
        <f>IF($B275="","",(IF(Atempts!AE275="","",((HLOOKUP(AE$1,'Assist Tables'!$B$1:$AY$2,2,0))-((Atempts!AE275-1)*10)))))</f>
        <v/>
      </c>
      <c r="AF275" s="6" t="str">
        <f>IF($B275="","",(IF(Atempts!AF275="","",((HLOOKUP(AF$1,'Assist Tables'!$B$1:$AY$2,2,0))-((Atempts!AF275-1)*10)))))</f>
        <v/>
      </c>
      <c r="AG275" s="6" t="str">
        <f>IF($B275="","",(IF(Atempts!AG275="","",((HLOOKUP(AG$1,'Assist Tables'!$B$1:$AY$2,2,0))-((Atempts!AG275-1)*10)))))</f>
        <v/>
      </c>
      <c r="AH275" s="6" t="str">
        <f>IF($B275="","",(IF(Atempts!AH275="","",((HLOOKUP(AH$1,'Assist Tables'!$B$1:$AY$2,2,0))-((Atempts!AH275-1)*10)))))</f>
        <v/>
      </c>
      <c r="AI275" s="6" t="str">
        <f>IF($B275="","",(IF(Atempts!AI275="","",((HLOOKUP(AI$1,'Assist Tables'!$B$1:$AY$2,2,0))-((Atempts!AI275-1)*10)))))</f>
        <v/>
      </c>
      <c r="AJ275" s="6" t="str">
        <f>IF($B275="","",(IF(Atempts!AJ275="","",((HLOOKUP(AJ$1,'Assist Tables'!$B$1:$AY$2,2,0))-((Atempts!AJ275-1)*10)))))</f>
        <v/>
      </c>
      <c r="AK275" s="6" t="str">
        <f>IF($B275="","",(IF(Atempts!AK275="","",((HLOOKUP(AK$1,'Assist Tables'!$B$1:$AY$2,2,0))-((Atempts!AK275-1)*10)))))</f>
        <v/>
      </c>
      <c r="AL275" s="6" t="str">
        <f>IF($B275="","",(IF(Atempts!AL275="","",((HLOOKUP(AL$1,'Assist Tables'!$B$1:$AY$2,2,0))-((Atempts!AL275-1)*10)))))</f>
        <v/>
      </c>
      <c r="AM275" s="6" t="str">
        <f>IF($B275="","",(IF(Atempts!AM275="","",((HLOOKUP(AM$1,'Assist Tables'!$B$1:$AY$2,2,0))-((Atempts!AM275-1)*10)))))</f>
        <v/>
      </c>
      <c r="AN275" s="6" t="str">
        <f>IF($B275="","",(IF(Atempts!AN275="","",((HLOOKUP(AN$1,'Assist Tables'!$B$1:$AY$2,2,0))-((Atempts!AN275-1)*10)))))</f>
        <v/>
      </c>
      <c r="AO275" s="6" t="str">
        <f>IF($B275="","",(IF(Atempts!AO275="","",((HLOOKUP(AO$1,'Assist Tables'!$B$1:$AY$2,2,0))-((Atempts!AO275-1)*10)))))</f>
        <v/>
      </c>
      <c r="AP275" s="6" t="str">
        <f>IF($B275="","",(IF(Atempts!AP275="","",((HLOOKUP(AP$1,'Assist Tables'!$B$1:$AY$2,2,0))-((Atempts!AP275-1)*10)))))</f>
        <v/>
      </c>
      <c r="AQ275" s="6" t="str">
        <f>IF($B275="","",(IF(Atempts!AQ275="","",((HLOOKUP(AQ$1,'Assist Tables'!$B$1:$AY$2,2,0))-((Atempts!AQ275-1)*10)))))</f>
        <v/>
      </c>
      <c r="AR275" s="6" t="str">
        <f>IF($B275="","",(IF(Atempts!AR275="","",((HLOOKUP(AR$1,'Assist Tables'!$B$1:$AY$2,2,0))-((Atempts!AR275-1)*10)))))</f>
        <v/>
      </c>
      <c r="AS275" s="6" t="str">
        <f>IF($B275="","",(IF(Atempts!AS275="","",((HLOOKUP(AS$1,'Assist Tables'!$B$1:$AY$2,2,0))-((Atempts!AS275-1)*10)))))</f>
        <v/>
      </c>
      <c r="AT275" s="6" t="str">
        <f>IF($B275="","",(IF(Atempts!AT275="","",((HLOOKUP(AT$1,'Assist Tables'!$B$1:$AY$2,2,0))-((Atempts!AT275-1)*10)))))</f>
        <v/>
      </c>
      <c r="AU275" s="6" t="str">
        <f>IF($B275="","",(IF(Atempts!AU275="","",((HLOOKUP(AU$1,'Assist Tables'!$B$1:$AY$2,2,0))-((Atempts!AU275-1)*10)))))</f>
        <v/>
      </c>
      <c r="AV275" s="6" t="str">
        <f>IF($B275="","",(IF(Atempts!AV275="","",((HLOOKUP(AV$1,'Assist Tables'!$B$1:$AY$2,2,0))-((Atempts!AV275-1)*10)))))</f>
        <v/>
      </c>
      <c r="AW275" s="6" t="str">
        <f>IF($B275="","",(IF(Atempts!AW275="","",((HLOOKUP(AW$1,'Assist Tables'!$B$1:$AY$2,2,0))-((Atempts!AW275-1)*10)))))</f>
        <v/>
      </c>
      <c r="AX275" s="6" t="str">
        <f>IF($B275="","",(IF(Atempts!AX275="","",((HLOOKUP(AX$1,'Assist Tables'!$B$1:$AY$2,2,0))-((Atempts!AX275-1)*10)))))</f>
        <v/>
      </c>
      <c r="AY275" s="6" t="str">
        <f>IF($B275="","",(IF(Atempts!AY275="","",((HLOOKUP(AY$1,'Assist Tables'!$B$1:$AY$2,2,0))-((Atempts!AY275-1)*10)))))</f>
        <v/>
      </c>
      <c r="AZ275" s="6" t="str">
        <f>IF($B275="","",(IF(Atempts!AZ275="","",((HLOOKUP(AZ$1,'Assist Tables'!$B$1:$AY$2,2,0))-((Atempts!AZ275-1)*10)))))</f>
        <v/>
      </c>
      <c r="BA275" s="2"/>
    </row>
    <row r="276" spans="1:53" ht="14.25" customHeight="1" x14ac:dyDescent="0.25">
      <c r="A276" s="19" t="str">
        <f>IF(Competitors!A276="","",Competitors!A276)</f>
        <v/>
      </c>
      <c r="B276" s="25" t="str">
        <f>IF(Competitors!B276=0,"",Competitors!B276)</f>
        <v/>
      </c>
      <c r="C276" s="6" t="str">
        <f>IF($B276="","",(IF(Atempts!C276="","",((HLOOKUP(C$1,'Assist Tables'!$B$1:$AY$2,2,0))-((Atempts!C276-1)*10)))))</f>
        <v/>
      </c>
      <c r="D276" s="6" t="str">
        <f>IF($B276="","",(IF(Atempts!D276="","",((HLOOKUP(D$1,'Assist Tables'!$B$1:$AY$2,2,0))-((Atempts!D276-1)*10)))))</f>
        <v/>
      </c>
      <c r="E276" s="6" t="str">
        <f>IF($B276="","",(IF(Atempts!E276="","",((HLOOKUP(E$1,'Assist Tables'!$B$1:$AY$2,2,0))-((Atempts!E276-1)*10)))))</f>
        <v/>
      </c>
      <c r="F276" s="6" t="str">
        <f>IF($B276="","",(IF(Atempts!F276="","",((HLOOKUP(F$1,'Assist Tables'!$B$1:$AY$2,2,0))-((Atempts!F276-1)*10)))))</f>
        <v/>
      </c>
      <c r="G276" s="6" t="str">
        <f>IF($B276="","",(IF(Atempts!G276="","",((HLOOKUP(G$1,'Assist Tables'!$B$1:$AY$2,2,0))-((Atempts!G276-1)*10)))))</f>
        <v/>
      </c>
      <c r="H276" s="6" t="str">
        <f>IF($B276="","",(IF(Atempts!H276="","",((HLOOKUP(H$1,'Assist Tables'!$B$1:$AY$2,2,0))-((Atempts!H276-1)*10)))))</f>
        <v/>
      </c>
      <c r="I276" s="6" t="str">
        <f>IF($B276="","",(IF(Atempts!I276="","",((HLOOKUP(I$1,'Assist Tables'!$B$1:$AY$2,2,0))-((Atempts!I276-1)*10)))))</f>
        <v/>
      </c>
      <c r="J276" s="6" t="str">
        <f>IF($B276="","",(IF(Atempts!J276="","",((HLOOKUP(J$1,'Assist Tables'!$B$1:$AY$2,2,0))-((Atempts!J276-1)*10)))))</f>
        <v/>
      </c>
      <c r="K276" s="6" t="str">
        <f>IF($B276="","",(IF(Atempts!K276="","",((HLOOKUP(K$1,'Assist Tables'!$B$1:$AY$2,2,0))-((Atempts!K276-1)*10)))))</f>
        <v/>
      </c>
      <c r="L276" s="6" t="str">
        <f>IF($B276="","",(IF(Atempts!L276="","",((HLOOKUP(L$1,'Assist Tables'!$B$1:$AY$2,2,0))-((Atempts!L276-1)*10)))))</f>
        <v/>
      </c>
      <c r="M276" s="6" t="str">
        <f>IF($B276="","",(IF(Atempts!M276="","",((HLOOKUP(M$1,'Assist Tables'!$B$1:$AY$2,2,0))-((Atempts!M276-1)*10)))))</f>
        <v/>
      </c>
      <c r="N276" s="6" t="str">
        <f>IF($B276="","",(IF(Atempts!N276="","",((HLOOKUP(N$1,'Assist Tables'!$B$1:$AY$2,2,0))-((Atempts!N276-1)*10)))))</f>
        <v/>
      </c>
      <c r="O276" s="6" t="str">
        <f>IF($B276="","",(IF(Atempts!O276="","",((HLOOKUP(O$1,'Assist Tables'!$B$1:$AY$2,2,0))-((Atempts!O276-1)*10)))))</f>
        <v/>
      </c>
      <c r="P276" s="6" t="str">
        <f>IF($B276="","",(IF(Atempts!P276="","",((HLOOKUP(P$1,'Assist Tables'!$B$1:$AY$2,2,0))-((Atempts!P276-1)*10)))))</f>
        <v/>
      </c>
      <c r="Q276" s="6" t="str">
        <f>IF($B276="","",(IF(Atempts!Q276="","",((HLOOKUP(Q$1,'Assist Tables'!$B$1:$AY$2,2,0))-((Atempts!Q276-1)*10)))))</f>
        <v/>
      </c>
      <c r="R276" s="6" t="str">
        <f>IF($B276="","",(IF(Atempts!R276="","",((HLOOKUP(R$1,'Assist Tables'!$B$1:$AY$2,2,0))-((Atempts!R276-1)*10)))))</f>
        <v/>
      </c>
      <c r="S276" s="6" t="str">
        <f>IF($B276="","",(IF(Atempts!S276="","",((HLOOKUP(S$1,'Assist Tables'!$B$1:$AY$2,2,0))-((Atempts!S276-1)*10)))))</f>
        <v/>
      </c>
      <c r="T276" s="6" t="str">
        <f>IF($B276="","",(IF(Atempts!T276="","",((HLOOKUP(T$1,'Assist Tables'!$B$1:$AY$2,2,0))-((Atempts!T276-1)*10)))))</f>
        <v/>
      </c>
      <c r="U276" s="6" t="str">
        <f>IF($B276="","",(IF(Atempts!U276="","",((HLOOKUP(U$1,'Assist Tables'!$B$1:$AY$2,2,0))-((Atempts!U276-1)*10)))))</f>
        <v/>
      </c>
      <c r="V276" s="6" t="str">
        <f>IF($B276="","",(IF(Atempts!V276="","",((HLOOKUP(V$1,'Assist Tables'!$B$1:$AY$2,2,0))-((Atempts!V276-1)*10)))))</f>
        <v/>
      </c>
      <c r="W276" s="6" t="str">
        <f>IF($B276="","",(IF(Atempts!W276="","",((HLOOKUP(W$1,'Assist Tables'!$B$1:$AY$2,2,0))-((Atempts!W276-1)*10)))))</f>
        <v/>
      </c>
      <c r="X276" s="6" t="str">
        <f>IF($B276="","",(IF(Atempts!X276="","",((HLOOKUP(X$1,'Assist Tables'!$B$1:$AY$2,2,0))-((Atempts!X276-1)*10)))))</f>
        <v/>
      </c>
      <c r="Y276" s="6" t="str">
        <f>IF($B276="","",(IF(Atempts!Y276="","",((HLOOKUP(Y$1,'Assist Tables'!$B$1:$AY$2,2,0))-((Atempts!Y276-1)*10)))))</f>
        <v/>
      </c>
      <c r="Z276" s="6" t="str">
        <f>IF($B276="","",(IF(Atempts!Z276="","",((HLOOKUP(Z$1,'Assist Tables'!$B$1:$AY$2,2,0))-((Atempts!Z276-1)*10)))))</f>
        <v/>
      </c>
      <c r="AA276" s="6" t="str">
        <f>IF($B276="","",(IF(Atempts!AA276="","",((HLOOKUP(AA$1,'Assist Tables'!$B$1:$AY$2,2,0))-((Atempts!AA276-1)*10)))))</f>
        <v/>
      </c>
      <c r="AB276" s="6" t="str">
        <f>IF($B276="","",(IF(Atempts!AB276="","",((HLOOKUP(AB$1,'Assist Tables'!$B$1:$AY$2,2,0))-((Atempts!AB276-1)*10)))))</f>
        <v/>
      </c>
      <c r="AC276" s="6" t="str">
        <f>IF($B276="","",(IF(Atempts!AC276="","",((HLOOKUP(AC$1,'Assist Tables'!$B$1:$AY$2,2,0))-((Atempts!AC276-1)*10)))))</f>
        <v/>
      </c>
      <c r="AD276" s="6" t="str">
        <f>IF($B276="","",(IF(Atempts!AD276="","",((HLOOKUP(AD$1,'Assist Tables'!$B$1:$AY$2,2,0))-((Atempts!AD276-1)*10)))))</f>
        <v/>
      </c>
      <c r="AE276" s="6" t="str">
        <f>IF($B276="","",(IF(Atempts!AE276="","",((HLOOKUP(AE$1,'Assist Tables'!$B$1:$AY$2,2,0))-((Atempts!AE276-1)*10)))))</f>
        <v/>
      </c>
      <c r="AF276" s="6" t="str">
        <f>IF($B276="","",(IF(Atempts!AF276="","",((HLOOKUP(AF$1,'Assist Tables'!$B$1:$AY$2,2,0))-((Atempts!AF276-1)*10)))))</f>
        <v/>
      </c>
      <c r="AG276" s="6" t="str">
        <f>IF($B276="","",(IF(Atempts!AG276="","",((HLOOKUP(AG$1,'Assist Tables'!$B$1:$AY$2,2,0))-((Atempts!AG276-1)*10)))))</f>
        <v/>
      </c>
      <c r="AH276" s="6" t="str">
        <f>IF($B276="","",(IF(Atempts!AH276="","",((HLOOKUP(AH$1,'Assist Tables'!$B$1:$AY$2,2,0))-((Atempts!AH276-1)*10)))))</f>
        <v/>
      </c>
      <c r="AI276" s="6" t="str">
        <f>IF($B276="","",(IF(Atempts!AI276="","",((HLOOKUP(AI$1,'Assist Tables'!$B$1:$AY$2,2,0))-((Atempts!AI276-1)*10)))))</f>
        <v/>
      </c>
      <c r="AJ276" s="6" t="str">
        <f>IF($B276="","",(IF(Atempts!AJ276="","",((HLOOKUP(AJ$1,'Assist Tables'!$B$1:$AY$2,2,0))-((Atempts!AJ276-1)*10)))))</f>
        <v/>
      </c>
      <c r="AK276" s="6" t="str">
        <f>IF($B276="","",(IF(Atempts!AK276="","",((HLOOKUP(AK$1,'Assist Tables'!$B$1:$AY$2,2,0))-((Atempts!AK276-1)*10)))))</f>
        <v/>
      </c>
      <c r="AL276" s="6" t="str">
        <f>IF($B276="","",(IF(Atempts!AL276="","",((HLOOKUP(AL$1,'Assist Tables'!$B$1:$AY$2,2,0))-((Atempts!AL276-1)*10)))))</f>
        <v/>
      </c>
      <c r="AM276" s="6" t="str">
        <f>IF($B276="","",(IF(Atempts!AM276="","",((HLOOKUP(AM$1,'Assist Tables'!$B$1:$AY$2,2,0))-((Atempts!AM276-1)*10)))))</f>
        <v/>
      </c>
      <c r="AN276" s="6" t="str">
        <f>IF($B276="","",(IF(Atempts!AN276="","",((HLOOKUP(AN$1,'Assist Tables'!$B$1:$AY$2,2,0))-((Atempts!AN276-1)*10)))))</f>
        <v/>
      </c>
      <c r="AO276" s="6" t="str">
        <f>IF($B276="","",(IF(Atempts!AO276="","",((HLOOKUP(AO$1,'Assist Tables'!$B$1:$AY$2,2,0))-((Atempts!AO276-1)*10)))))</f>
        <v/>
      </c>
      <c r="AP276" s="6" t="str">
        <f>IF($B276="","",(IF(Atempts!AP276="","",((HLOOKUP(AP$1,'Assist Tables'!$B$1:$AY$2,2,0))-((Atempts!AP276-1)*10)))))</f>
        <v/>
      </c>
      <c r="AQ276" s="6" t="str">
        <f>IF($B276="","",(IF(Atempts!AQ276="","",((HLOOKUP(AQ$1,'Assist Tables'!$B$1:$AY$2,2,0))-((Atempts!AQ276-1)*10)))))</f>
        <v/>
      </c>
      <c r="AR276" s="6" t="str">
        <f>IF($B276="","",(IF(Atempts!AR276="","",((HLOOKUP(AR$1,'Assist Tables'!$B$1:$AY$2,2,0))-((Atempts!AR276-1)*10)))))</f>
        <v/>
      </c>
      <c r="AS276" s="6" t="str">
        <f>IF($B276="","",(IF(Atempts!AS276="","",((HLOOKUP(AS$1,'Assist Tables'!$B$1:$AY$2,2,0))-((Atempts!AS276-1)*10)))))</f>
        <v/>
      </c>
      <c r="AT276" s="6" t="str">
        <f>IF($B276="","",(IF(Atempts!AT276="","",((HLOOKUP(AT$1,'Assist Tables'!$B$1:$AY$2,2,0))-((Atempts!AT276-1)*10)))))</f>
        <v/>
      </c>
      <c r="AU276" s="6" t="str">
        <f>IF($B276="","",(IF(Atempts!AU276="","",((HLOOKUP(AU$1,'Assist Tables'!$B$1:$AY$2,2,0))-((Atempts!AU276-1)*10)))))</f>
        <v/>
      </c>
      <c r="AV276" s="6" t="str">
        <f>IF($B276="","",(IF(Atempts!AV276="","",((HLOOKUP(AV$1,'Assist Tables'!$B$1:$AY$2,2,0))-((Atempts!AV276-1)*10)))))</f>
        <v/>
      </c>
      <c r="AW276" s="6" t="str">
        <f>IF($B276="","",(IF(Atempts!AW276="","",((HLOOKUP(AW$1,'Assist Tables'!$B$1:$AY$2,2,0))-((Atempts!AW276-1)*10)))))</f>
        <v/>
      </c>
      <c r="AX276" s="6" t="str">
        <f>IF($B276="","",(IF(Atempts!AX276="","",((HLOOKUP(AX$1,'Assist Tables'!$B$1:$AY$2,2,0))-((Atempts!AX276-1)*10)))))</f>
        <v/>
      </c>
      <c r="AY276" s="6" t="str">
        <f>IF($B276="","",(IF(Atempts!AY276="","",((HLOOKUP(AY$1,'Assist Tables'!$B$1:$AY$2,2,0))-((Atempts!AY276-1)*10)))))</f>
        <v/>
      </c>
      <c r="AZ276" s="6" t="str">
        <f>IF($B276="","",(IF(Atempts!AZ276="","",((HLOOKUP(AZ$1,'Assist Tables'!$B$1:$AY$2,2,0))-((Atempts!AZ276-1)*10)))))</f>
        <v/>
      </c>
      <c r="BA276" s="2"/>
    </row>
    <row r="277" spans="1:53" ht="14.25" customHeight="1" x14ac:dyDescent="0.25">
      <c r="A277" s="19" t="str">
        <f>IF(Competitors!A277="","",Competitors!A277)</f>
        <v/>
      </c>
      <c r="B277" s="25" t="str">
        <f>IF(Competitors!B277=0,"",Competitors!B277)</f>
        <v/>
      </c>
      <c r="C277" s="6" t="str">
        <f>IF($B277="","",(IF(Atempts!C277="","",((HLOOKUP(C$1,'Assist Tables'!$B$1:$AY$2,2,0))-((Atempts!C277-1)*10)))))</f>
        <v/>
      </c>
      <c r="D277" s="6" t="str">
        <f>IF($B277="","",(IF(Atempts!D277="","",((HLOOKUP(D$1,'Assist Tables'!$B$1:$AY$2,2,0))-((Atempts!D277-1)*10)))))</f>
        <v/>
      </c>
      <c r="E277" s="6" t="str">
        <f>IF($B277="","",(IF(Atempts!E277="","",((HLOOKUP(E$1,'Assist Tables'!$B$1:$AY$2,2,0))-((Atempts!E277-1)*10)))))</f>
        <v/>
      </c>
      <c r="F277" s="6" t="str">
        <f>IF($B277="","",(IF(Atempts!F277="","",((HLOOKUP(F$1,'Assist Tables'!$B$1:$AY$2,2,0))-((Atempts!F277-1)*10)))))</f>
        <v/>
      </c>
      <c r="G277" s="6" t="str">
        <f>IF($B277="","",(IF(Atempts!G277="","",((HLOOKUP(G$1,'Assist Tables'!$B$1:$AY$2,2,0))-((Atempts!G277-1)*10)))))</f>
        <v/>
      </c>
      <c r="H277" s="6" t="str">
        <f>IF($B277="","",(IF(Atempts!H277="","",((HLOOKUP(H$1,'Assist Tables'!$B$1:$AY$2,2,0))-((Atempts!H277-1)*10)))))</f>
        <v/>
      </c>
      <c r="I277" s="6" t="str">
        <f>IF($B277="","",(IF(Atempts!I277="","",((HLOOKUP(I$1,'Assist Tables'!$B$1:$AY$2,2,0))-((Atempts!I277-1)*10)))))</f>
        <v/>
      </c>
      <c r="J277" s="6" t="str">
        <f>IF($B277="","",(IF(Atempts!J277="","",((HLOOKUP(J$1,'Assist Tables'!$B$1:$AY$2,2,0))-((Atempts!J277-1)*10)))))</f>
        <v/>
      </c>
      <c r="K277" s="6" t="str">
        <f>IF($B277="","",(IF(Atempts!K277="","",((HLOOKUP(K$1,'Assist Tables'!$B$1:$AY$2,2,0))-((Atempts!K277-1)*10)))))</f>
        <v/>
      </c>
      <c r="L277" s="6" t="str">
        <f>IF($B277="","",(IF(Atempts!L277="","",((HLOOKUP(L$1,'Assist Tables'!$B$1:$AY$2,2,0))-((Atempts!L277-1)*10)))))</f>
        <v/>
      </c>
      <c r="M277" s="6" t="str">
        <f>IF($B277="","",(IF(Atempts!M277="","",((HLOOKUP(M$1,'Assist Tables'!$B$1:$AY$2,2,0))-((Atempts!M277-1)*10)))))</f>
        <v/>
      </c>
      <c r="N277" s="6" t="str">
        <f>IF($B277="","",(IF(Atempts!N277="","",((HLOOKUP(N$1,'Assist Tables'!$B$1:$AY$2,2,0))-((Atempts!N277-1)*10)))))</f>
        <v/>
      </c>
      <c r="O277" s="6" t="str">
        <f>IF($B277="","",(IF(Atempts!O277="","",((HLOOKUP(O$1,'Assist Tables'!$B$1:$AY$2,2,0))-((Atempts!O277-1)*10)))))</f>
        <v/>
      </c>
      <c r="P277" s="6" t="str">
        <f>IF($B277="","",(IF(Atempts!P277="","",((HLOOKUP(P$1,'Assist Tables'!$B$1:$AY$2,2,0))-((Atempts!P277-1)*10)))))</f>
        <v/>
      </c>
      <c r="Q277" s="6" t="str">
        <f>IF($B277="","",(IF(Atempts!Q277="","",((HLOOKUP(Q$1,'Assist Tables'!$B$1:$AY$2,2,0))-((Atempts!Q277-1)*10)))))</f>
        <v/>
      </c>
      <c r="R277" s="6" t="str">
        <f>IF($B277="","",(IF(Atempts!R277="","",((HLOOKUP(R$1,'Assist Tables'!$B$1:$AY$2,2,0))-((Atempts!R277-1)*10)))))</f>
        <v/>
      </c>
      <c r="S277" s="6" t="str">
        <f>IF($B277="","",(IF(Atempts!S277="","",((HLOOKUP(S$1,'Assist Tables'!$B$1:$AY$2,2,0))-((Atempts!S277-1)*10)))))</f>
        <v/>
      </c>
      <c r="T277" s="6" t="str">
        <f>IF($B277="","",(IF(Atempts!T277="","",((HLOOKUP(T$1,'Assist Tables'!$B$1:$AY$2,2,0))-((Atempts!T277-1)*10)))))</f>
        <v/>
      </c>
      <c r="U277" s="6" t="str">
        <f>IF($B277="","",(IF(Atempts!U277="","",((HLOOKUP(U$1,'Assist Tables'!$B$1:$AY$2,2,0))-((Atempts!U277-1)*10)))))</f>
        <v/>
      </c>
      <c r="V277" s="6" t="str">
        <f>IF($B277="","",(IF(Atempts!V277="","",((HLOOKUP(V$1,'Assist Tables'!$B$1:$AY$2,2,0))-((Atempts!V277-1)*10)))))</f>
        <v/>
      </c>
      <c r="W277" s="6" t="str">
        <f>IF($B277="","",(IF(Atempts!W277="","",((HLOOKUP(W$1,'Assist Tables'!$B$1:$AY$2,2,0))-((Atempts!W277-1)*10)))))</f>
        <v/>
      </c>
      <c r="X277" s="6" t="str">
        <f>IF($B277="","",(IF(Atempts!X277="","",((HLOOKUP(X$1,'Assist Tables'!$B$1:$AY$2,2,0))-((Atempts!X277-1)*10)))))</f>
        <v/>
      </c>
      <c r="Y277" s="6" t="str">
        <f>IF($B277="","",(IF(Atempts!Y277="","",((HLOOKUP(Y$1,'Assist Tables'!$B$1:$AY$2,2,0))-((Atempts!Y277-1)*10)))))</f>
        <v/>
      </c>
      <c r="Z277" s="6" t="str">
        <f>IF($B277="","",(IF(Atempts!Z277="","",((HLOOKUP(Z$1,'Assist Tables'!$B$1:$AY$2,2,0))-((Atempts!Z277-1)*10)))))</f>
        <v/>
      </c>
      <c r="AA277" s="6" t="str">
        <f>IF($B277="","",(IF(Atempts!AA277="","",((HLOOKUP(AA$1,'Assist Tables'!$B$1:$AY$2,2,0))-((Atempts!AA277-1)*10)))))</f>
        <v/>
      </c>
      <c r="AB277" s="6" t="str">
        <f>IF($B277="","",(IF(Atempts!AB277="","",((HLOOKUP(AB$1,'Assist Tables'!$B$1:$AY$2,2,0))-((Atempts!AB277-1)*10)))))</f>
        <v/>
      </c>
      <c r="AC277" s="6" t="str">
        <f>IF($B277="","",(IF(Atempts!AC277="","",((HLOOKUP(AC$1,'Assist Tables'!$B$1:$AY$2,2,0))-((Atempts!AC277-1)*10)))))</f>
        <v/>
      </c>
      <c r="AD277" s="6" t="str">
        <f>IF($B277="","",(IF(Atempts!AD277="","",((HLOOKUP(AD$1,'Assist Tables'!$B$1:$AY$2,2,0))-((Atempts!AD277-1)*10)))))</f>
        <v/>
      </c>
      <c r="AE277" s="6" t="str">
        <f>IF($B277="","",(IF(Atempts!AE277="","",((HLOOKUP(AE$1,'Assist Tables'!$B$1:$AY$2,2,0))-((Atempts!AE277-1)*10)))))</f>
        <v/>
      </c>
      <c r="AF277" s="6" t="str">
        <f>IF($B277="","",(IF(Atempts!AF277="","",((HLOOKUP(AF$1,'Assist Tables'!$B$1:$AY$2,2,0))-((Atempts!AF277-1)*10)))))</f>
        <v/>
      </c>
      <c r="AG277" s="6" t="str">
        <f>IF($B277="","",(IF(Atempts!AG277="","",((HLOOKUP(AG$1,'Assist Tables'!$B$1:$AY$2,2,0))-((Atempts!AG277-1)*10)))))</f>
        <v/>
      </c>
      <c r="AH277" s="6" t="str">
        <f>IF($B277="","",(IF(Atempts!AH277="","",((HLOOKUP(AH$1,'Assist Tables'!$B$1:$AY$2,2,0))-((Atempts!AH277-1)*10)))))</f>
        <v/>
      </c>
      <c r="AI277" s="6" t="str">
        <f>IF($B277="","",(IF(Atempts!AI277="","",((HLOOKUP(AI$1,'Assist Tables'!$B$1:$AY$2,2,0))-((Atempts!AI277-1)*10)))))</f>
        <v/>
      </c>
      <c r="AJ277" s="6" t="str">
        <f>IF($B277="","",(IF(Atempts!AJ277="","",((HLOOKUP(AJ$1,'Assist Tables'!$B$1:$AY$2,2,0))-((Atempts!AJ277-1)*10)))))</f>
        <v/>
      </c>
      <c r="AK277" s="6" t="str">
        <f>IF($B277="","",(IF(Atempts!AK277="","",((HLOOKUP(AK$1,'Assist Tables'!$B$1:$AY$2,2,0))-((Atempts!AK277-1)*10)))))</f>
        <v/>
      </c>
      <c r="AL277" s="6" t="str">
        <f>IF($B277="","",(IF(Atempts!AL277="","",((HLOOKUP(AL$1,'Assist Tables'!$B$1:$AY$2,2,0))-((Atempts!AL277-1)*10)))))</f>
        <v/>
      </c>
      <c r="AM277" s="6" t="str">
        <f>IF($B277="","",(IF(Atempts!AM277="","",((HLOOKUP(AM$1,'Assist Tables'!$B$1:$AY$2,2,0))-((Atempts!AM277-1)*10)))))</f>
        <v/>
      </c>
      <c r="AN277" s="6" t="str">
        <f>IF($B277="","",(IF(Atempts!AN277="","",((HLOOKUP(AN$1,'Assist Tables'!$B$1:$AY$2,2,0))-((Atempts!AN277-1)*10)))))</f>
        <v/>
      </c>
      <c r="AO277" s="6" t="str">
        <f>IF($B277="","",(IF(Atempts!AO277="","",((HLOOKUP(AO$1,'Assist Tables'!$B$1:$AY$2,2,0))-((Atempts!AO277-1)*10)))))</f>
        <v/>
      </c>
      <c r="AP277" s="6" t="str">
        <f>IF($B277="","",(IF(Atempts!AP277="","",((HLOOKUP(AP$1,'Assist Tables'!$B$1:$AY$2,2,0))-((Atempts!AP277-1)*10)))))</f>
        <v/>
      </c>
      <c r="AQ277" s="6" t="str">
        <f>IF($B277="","",(IF(Atempts!AQ277="","",((HLOOKUP(AQ$1,'Assist Tables'!$B$1:$AY$2,2,0))-((Atempts!AQ277-1)*10)))))</f>
        <v/>
      </c>
      <c r="AR277" s="6" t="str">
        <f>IF($B277="","",(IF(Atempts!AR277="","",((HLOOKUP(AR$1,'Assist Tables'!$B$1:$AY$2,2,0))-((Atempts!AR277-1)*10)))))</f>
        <v/>
      </c>
      <c r="AS277" s="6" t="str">
        <f>IF($B277="","",(IF(Atempts!AS277="","",((HLOOKUP(AS$1,'Assist Tables'!$B$1:$AY$2,2,0))-((Atempts!AS277-1)*10)))))</f>
        <v/>
      </c>
      <c r="AT277" s="6" t="str">
        <f>IF($B277="","",(IF(Atempts!AT277="","",((HLOOKUP(AT$1,'Assist Tables'!$B$1:$AY$2,2,0))-((Atempts!AT277-1)*10)))))</f>
        <v/>
      </c>
      <c r="AU277" s="6" t="str">
        <f>IF($B277="","",(IF(Atempts!AU277="","",((HLOOKUP(AU$1,'Assist Tables'!$B$1:$AY$2,2,0))-((Atempts!AU277-1)*10)))))</f>
        <v/>
      </c>
      <c r="AV277" s="6" t="str">
        <f>IF($B277="","",(IF(Atempts!AV277="","",((HLOOKUP(AV$1,'Assist Tables'!$B$1:$AY$2,2,0))-((Atempts!AV277-1)*10)))))</f>
        <v/>
      </c>
      <c r="AW277" s="6" t="str">
        <f>IF($B277="","",(IF(Atempts!AW277="","",((HLOOKUP(AW$1,'Assist Tables'!$B$1:$AY$2,2,0))-((Atempts!AW277-1)*10)))))</f>
        <v/>
      </c>
      <c r="AX277" s="6" t="str">
        <f>IF($B277="","",(IF(Atempts!AX277="","",((HLOOKUP(AX$1,'Assist Tables'!$B$1:$AY$2,2,0))-((Atempts!AX277-1)*10)))))</f>
        <v/>
      </c>
      <c r="AY277" s="6" t="str">
        <f>IF($B277="","",(IF(Atempts!AY277="","",((HLOOKUP(AY$1,'Assist Tables'!$B$1:$AY$2,2,0))-((Atempts!AY277-1)*10)))))</f>
        <v/>
      </c>
      <c r="AZ277" s="6" t="str">
        <f>IF($B277="","",(IF(Atempts!AZ277="","",((HLOOKUP(AZ$1,'Assist Tables'!$B$1:$AY$2,2,0))-((Atempts!AZ277-1)*10)))))</f>
        <v/>
      </c>
      <c r="BA277" s="2"/>
    </row>
    <row r="278" spans="1:53" ht="14.25" customHeight="1" x14ac:dyDescent="0.25">
      <c r="A278" s="19" t="str">
        <f>IF(Competitors!A278="","",Competitors!A278)</f>
        <v/>
      </c>
      <c r="B278" s="25" t="str">
        <f>IF(Competitors!B278=0,"",Competitors!B278)</f>
        <v/>
      </c>
      <c r="C278" s="6" t="str">
        <f>IF($B278="","",(IF(Atempts!C278="","",((HLOOKUP(C$1,'Assist Tables'!$B$1:$AY$2,2,0))-((Atempts!C278-1)*10)))))</f>
        <v/>
      </c>
      <c r="D278" s="6" t="str">
        <f>IF($B278="","",(IF(Atempts!D278="","",((HLOOKUP(D$1,'Assist Tables'!$B$1:$AY$2,2,0))-((Atempts!D278-1)*10)))))</f>
        <v/>
      </c>
      <c r="E278" s="6" t="str">
        <f>IF($B278="","",(IF(Atempts!E278="","",((HLOOKUP(E$1,'Assist Tables'!$B$1:$AY$2,2,0))-((Atempts!E278-1)*10)))))</f>
        <v/>
      </c>
      <c r="F278" s="6" t="str">
        <f>IF($B278="","",(IF(Atempts!F278="","",((HLOOKUP(F$1,'Assist Tables'!$B$1:$AY$2,2,0))-((Atempts!F278-1)*10)))))</f>
        <v/>
      </c>
      <c r="G278" s="6" t="str">
        <f>IF($B278="","",(IF(Atempts!G278="","",((HLOOKUP(G$1,'Assist Tables'!$B$1:$AY$2,2,0))-((Atempts!G278-1)*10)))))</f>
        <v/>
      </c>
      <c r="H278" s="6" t="str">
        <f>IF($B278="","",(IF(Atempts!H278="","",((HLOOKUP(H$1,'Assist Tables'!$B$1:$AY$2,2,0))-((Atempts!H278-1)*10)))))</f>
        <v/>
      </c>
      <c r="I278" s="6" t="str">
        <f>IF($B278="","",(IF(Atempts!I278="","",((HLOOKUP(I$1,'Assist Tables'!$B$1:$AY$2,2,0))-((Atempts!I278-1)*10)))))</f>
        <v/>
      </c>
      <c r="J278" s="6" t="str">
        <f>IF($B278="","",(IF(Atempts!J278="","",((HLOOKUP(J$1,'Assist Tables'!$B$1:$AY$2,2,0))-((Atempts!J278-1)*10)))))</f>
        <v/>
      </c>
      <c r="K278" s="6" t="str">
        <f>IF($B278="","",(IF(Atempts!K278="","",((HLOOKUP(K$1,'Assist Tables'!$B$1:$AY$2,2,0))-((Atempts!K278-1)*10)))))</f>
        <v/>
      </c>
      <c r="L278" s="6" t="str">
        <f>IF($B278="","",(IF(Atempts!L278="","",((HLOOKUP(L$1,'Assist Tables'!$B$1:$AY$2,2,0))-((Atempts!L278-1)*10)))))</f>
        <v/>
      </c>
      <c r="M278" s="6" t="str">
        <f>IF($B278="","",(IF(Atempts!M278="","",((HLOOKUP(M$1,'Assist Tables'!$B$1:$AY$2,2,0))-((Atempts!M278-1)*10)))))</f>
        <v/>
      </c>
      <c r="N278" s="6" t="str">
        <f>IF($B278="","",(IF(Atempts!N278="","",((HLOOKUP(N$1,'Assist Tables'!$B$1:$AY$2,2,0))-((Atempts!N278-1)*10)))))</f>
        <v/>
      </c>
      <c r="O278" s="6" t="str">
        <f>IF($B278="","",(IF(Atempts!O278="","",((HLOOKUP(O$1,'Assist Tables'!$B$1:$AY$2,2,0))-((Atempts!O278-1)*10)))))</f>
        <v/>
      </c>
      <c r="P278" s="6" t="str">
        <f>IF($B278="","",(IF(Atempts!P278="","",((HLOOKUP(P$1,'Assist Tables'!$B$1:$AY$2,2,0))-((Atempts!P278-1)*10)))))</f>
        <v/>
      </c>
      <c r="Q278" s="6" t="str">
        <f>IF($B278="","",(IF(Atempts!Q278="","",((HLOOKUP(Q$1,'Assist Tables'!$B$1:$AY$2,2,0))-((Atempts!Q278-1)*10)))))</f>
        <v/>
      </c>
      <c r="R278" s="6" t="str">
        <f>IF($B278="","",(IF(Atempts!R278="","",((HLOOKUP(R$1,'Assist Tables'!$B$1:$AY$2,2,0))-((Atempts!R278-1)*10)))))</f>
        <v/>
      </c>
      <c r="S278" s="6" t="str">
        <f>IF($B278="","",(IF(Atempts!S278="","",((HLOOKUP(S$1,'Assist Tables'!$B$1:$AY$2,2,0))-((Atempts!S278-1)*10)))))</f>
        <v/>
      </c>
      <c r="T278" s="6" t="str">
        <f>IF($B278="","",(IF(Atempts!T278="","",((HLOOKUP(T$1,'Assist Tables'!$B$1:$AY$2,2,0))-((Atempts!T278-1)*10)))))</f>
        <v/>
      </c>
      <c r="U278" s="6" t="str">
        <f>IF($B278="","",(IF(Atempts!U278="","",((HLOOKUP(U$1,'Assist Tables'!$B$1:$AY$2,2,0))-((Atempts!U278-1)*10)))))</f>
        <v/>
      </c>
      <c r="V278" s="6" t="str">
        <f>IF($B278="","",(IF(Atempts!V278="","",((HLOOKUP(V$1,'Assist Tables'!$B$1:$AY$2,2,0))-((Atempts!V278-1)*10)))))</f>
        <v/>
      </c>
      <c r="W278" s="6" t="str">
        <f>IF($B278="","",(IF(Atempts!W278="","",((HLOOKUP(W$1,'Assist Tables'!$B$1:$AY$2,2,0))-((Atempts!W278-1)*10)))))</f>
        <v/>
      </c>
      <c r="X278" s="6" t="str">
        <f>IF($B278="","",(IF(Atempts!X278="","",((HLOOKUP(X$1,'Assist Tables'!$B$1:$AY$2,2,0))-((Atempts!X278-1)*10)))))</f>
        <v/>
      </c>
      <c r="Y278" s="6" t="str">
        <f>IF($B278="","",(IF(Atempts!Y278="","",((HLOOKUP(Y$1,'Assist Tables'!$B$1:$AY$2,2,0))-((Atempts!Y278-1)*10)))))</f>
        <v/>
      </c>
      <c r="Z278" s="6" t="str">
        <f>IF($B278="","",(IF(Atempts!Z278="","",((HLOOKUP(Z$1,'Assist Tables'!$B$1:$AY$2,2,0))-((Atempts!Z278-1)*10)))))</f>
        <v/>
      </c>
      <c r="AA278" s="6" t="str">
        <f>IF($B278="","",(IF(Atempts!AA278="","",((HLOOKUP(AA$1,'Assist Tables'!$B$1:$AY$2,2,0))-((Atempts!AA278-1)*10)))))</f>
        <v/>
      </c>
      <c r="AB278" s="6" t="str">
        <f>IF($B278="","",(IF(Atempts!AB278="","",((HLOOKUP(AB$1,'Assist Tables'!$B$1:$AY$2,2,0))-((Atempts!AB278-1)*10)))))</f>
        <v/>
      </c>
      <c r="AC278" s="6" t="str">
        <f>IF($B278="","",(IF(Atempts!AC278="","",((HLOOKUP(AC$1,'Assist Tables'!$B$1:$AY$2,2,0))-((Atempts!AC278-1)*10)))))</f>
        <v/>
      </c>
      <c r="AD278" s="6" t="str">
        <f>IF($B278="","",(IF(Atempts!AD278="","",((HLOOKUP(AD$1,'Assist Tables'!$B$1:$AY$2,2,0))-((Atempts!AD278-1)*10)))))</f>
        <v/>
      </c>
      <c r="AE278" s="6" t="str">
        <f>IF($B278="","",(IF(Atempts!AE278="","",((HLOOKUP(AE$1,'Assist Tables'!$B$1:$AY$2,2,0))-((Atempts!AE278-1)*10)))))</f>
        <v/>
      </c>
      <c r="AF278" s="6" t="str">
        <f>IF($B278="","",(IF(Atempts!AF278="","",((HLOOKUP(AF$1,'Assist Tables'!$B$1:$AY$2,2,0))-((Atempts!AF278-1)*10)))))</f>
        <v/>
      </c>
      <c r="AG278" s="6" t="str">
        <f>IF($B278="","",(IF(Atempts!AG278="","",((HLOOKUP(AG$1,'Assist Tables'!$B$1:$AY$2,2,0))-((Atempts!AG278-1)*10)))))</f>
        <v/>
      </c>
      <c r="AH278" s="6" t="str">
        <f>IF($B278="","",(IF(Atempts!AH278="","",((HLOOKUP(AH$1,'Assist Tables'!$B$1:$AY$2,2,0))-((Atempts!AH278-1)*10)))))</f>
        <v/>
      </c>
      <c r="AI278" s="6" t="str">
        <f>IF($B278="","",(IF(Atempts!AI278="","",((HLOOKUP(AI$1,'Assist Tables'!$B$1:$AY$2,2,0))-((Atempts!AI278-1)*10)))))</f>
        <v/>
      </c>
      <c r="AJ278" s="6" t="str">
        <f>IF($B278="","",(IF(Atempts!AJ278="","",((HLOOKUP(AJ$1,'Assist Tables'!$B$1:$AY$2,2,0))-((Atempts!AJ278-1)*10)))))</f>
        <v/>
      </c>
      <c r="AK278" s="6" t="str">
        <f>IF($B278="","",(IF(Atempts!AK278="","",((HLOOKUP(AK$1,'Assist Tables'!$B$1:$AY$2,2,0))-((Atempts!AK278-1)*10)))))</f>
        <v/>
      </c>
      <c r="AL278" s="6" t="str">
        <f>IF($B278="","",(IF(Atempts!AL278="","",((HLOOKUP(AL$1,'Assist Tables'!$B$1:$AY$2,2,0))-((Atempts!AL278-1)*10)))))</f>
        <v/>
      </c>
      <c r="AM278" s="6" t="str">
        <f>IF($B278="","",(IF(Atempts!AM278="","",((HLOOKUP(AM$1,'Assist Tables'!$B$1:$AY$2,2,0))-((Atempts!AM278-1)*10)))))</f>
        <v/>
      </c>
      <c r="AN278" s="6" t="str">
        <f>IF($B278="","",(IF(Atempts!AN278="","",((HLOOKUP(AN$1,'Assist Tables'!$B$1:$AY$2,2,0))-((Atempts!AN278-1)*10)))))</f>
        <v/>
      </c>
      <c r="AO278" s="6" t="str">
        <f>IF($B278="","",(IF(Atempts!AO278="","",((HLOOKUP(AO$1,'Assist Tables'!$B$1:$AY$2,2,0))-((Atempts!AO278-1)*10)))))</f>
        <v/>
      </c>
      <c r="AP278" s="6" t="str">
        <f>IF($B278="","",(IF(Atempts!AP278="","",((HLOOKUP(AP$1,'Assist Tables'!$B$1:$AY$2,2,0))-((Atempts!AP278-1)*10)))))</f>
        <v/>
      </c>
      <c r="AQ278" s="6" t="str">
        <f>IF($B278="","",(IF(Atempts!AQ278="","",((HLOOKUP(AQ$1,'Assist Tables'!$B$1:$AY$2,2,0))-((Atempts!AQ278-1)*10)))))</f>
        <v/>
      </c>
      <c r="AR278" s="6" t="str">
        <f>IF($B278="","",(IF(Atempts!AR278="","",((HLOOKUP(AR$1,'Assist Tables'!$B$1:$AY$2,2,0))-((Atempts!AR278-1)*10)))))</f>
        <v/>
      </c>
      <c r="AS278" s="6" t="str">
        <f>IF($B278="","",(IF(Atempts!AS278="","",((HLOOKUP(AS$1,'Assist Tables'!$B$1:$AY$2,2,0))-((Atempts!AS278-1)*10)))))</f>
        <v/>
      </c>
      <c r="AT278" s="6" t="str">
        <f>IF($B278="","",(IF(Atempts!AT278="","",((HLOOKUP(AT$1,'Assist Tables'!$B$1:$AY$2,2,0))-((Atempts!AT278-1)*10)))))</f>
        <v/>
      </c>
      <c r="AU278" s="6" t="str">
        <f>IF($B278="","",(IF(Atempts!AU278="","",((HLOOKUP(AU$1,'Assist Tables'!$B$1:$AY$2,2,0))-((Atempts!AU278-1)*10)))))</f>
        <v/>
      </c>
      <c r="AV278" s="6" t="str">
        <f>IF($B278="","",(IF(Atempts!AV278="","",((HLOOKUP(AV$1,'Assist Tables'!$B$1:$AY$2,2,0))-((Atempts!AV278-1)*10)))))</f>
        <v/>
      </c>
      <c r="AW278" s="6" t="str">
        <f>IF($B278="","",(IF(Atempts!AW278="","",((HLOOKUP(AW$1,'Assist Tables'!$B$1:$AY$2,2,0))-((Atempts!AW278-1)*10)))))</f>
        <v/>
      </c>
      <c r="AX278" s="6" t="str">
        <f>IF($B278="","",(IF(Atempts!AX278="","",((HLOOKUP(AX$1,'Assist Tables'!$B$1:$AY$2,2,0))-((Atempts!AX278-1)*10)))))</f>
        <v/>
      </c>
      <c r="AY278" s="6" t="str">
        <f>IF($B278="","",(IF(Atempts!AY278="","",((HLOOKUP(AY$1,'Assist Tables'!$B$1:$AY$2,2,0))-((Atempts!AY278-1)*10)))))</f>
        <v/>
      </c>
      <c r="AZ278" s="6" t="str">
        <f>IF($B278="","",(IF(Atempts!AZ278="","",((HLOOKUP(AZ$1,'Assist Tables'!$B$1:$AY$2,2,0))-((Atempts!AZ278-1)*10)))))</f>
        <v/>
      </c>
      <c r="BA278" s="2"/>
    </row>
    <row r="279" spans="1:53" ht="14.25" customHeight="1" x14ac:dyDescent="0.25">
      <c r="A279" s="19" t="str">
        <f>IF(Competitors!A279="","",Competitors!A279)</f>
        <v/>
      </c>
      <c r="B279" s="25" t="str">
        <f>IF(Competitors!B279=0,"",Competitors!B279)</f>
        <v/>
      </c>
      <c r="C279" s="6" t="str">
        <f>IF($B279="","",(IF(Atempts!C279="","",((HLOOKUP(C$1,'Assist Tables'!$B$1:$AY$2,2,0))-((Atempts!C279-1)*10)))))</f>
        <v/>
      </c>
      <c r="D279" s="6" t="str">
        <f>IF($B279="","",(IF(Atempts!D279="","",((HLOOKUP(D$1,'Assist Tables'!$B$1:$AY$2,2,0))-((Atempts!D279-1)*10)))))</f>
        <v/>
      </c>
      <c r="E279" s="6" t="str">
        <f>IF($B279="","",(IF(Atempts!E279="","",((HLOOKUP(E$1,'Assist Tables'!$B$1:$AY$2,2,0))-((Atempts!E279-1)*10)))))</f>
        <v/>
      </c>
      <c r="F279" s="6" t="str">
        <f>IF($B279="","",(IF(Atempts!F279="","",((HLOOKUP(F$1,'Assist Tables'!$B$1:$AY$2,2,0))-((Atempts!F279-1)*10)))))</f>
        <v/>
      </c>
      <c r="G279" s="6" t="str">
        <f>IF($B279="","",(IF(Atempts!G279="","",((HLOOKUP(G$1,'Assist Tables'!$B$1:$AY$2,2,0))-((Atempts!G279-1)*10)))))</f>
        <v/>
      </c>
      <c r="H279" s="6" t="str">
        <f>IF($B279="","",(IF(Atempts!H279="","",((HLOOKUP(H$1,'Assist Tables'!$B$1:$AY$2,2,0))-((Atempts!H279-1)*10)))))</f>
        <v/>
      </c>
      <c r="I279" s="6" t="str">
        <f>IF($B279="","",(IF(Atempts!I279="","",((HLOOKUP(I$1,'Assist Tables'!$B$1:$AY$2,2,0))-((Atempts!I279-1)*10)))))</f>
        <v/>
      </c>
      <c r="J279" s="6" t="str">
        <f>IF($B279="","",(IF(Atempts!J279="","",((HLOOKUP(J$1,'Assist Tables'!$B$1:$AY$2,2,0))-((Atempts!J279-1)*10)))))</f>
        <v/>
      </c>
      <c r="K279" s="6" t="str">
        <f>IF($B279="","",(IF(Atempts!K279="","",((HLOOKUP(K$1,'Assist Tables'!$B$1:$AY$2,2,0))-((Atempts!K279-1)*10)))))</f>
        <v/>
      </c>
      <c r="L279" s="6" t="str">
        <f>IF($B279="","",(IF(Atempts!L279="","",((HLOOKUP(L$1,'Assist Tables'!$B$1:$AY$2,2,0))-((Atempts!L279-1)*10)))))</f>
        <v/>
      </c>
      <c r="M279" s="6" t="str">
        <f>IF($B279="","",(IF(Atempts!M279="","",((HLOOKUP(M$1,'Assist Tables'!$B$1:$AY$2,2,0))-((Atempts!M279-1)*10)))))</f>
        <v/>
      </c>
      <c r="N279" s="6" t="str">
        <f>IF($B279="","",(IF(Atempts!N279="","",((HLOOKUP(N$1,'Assist Tables'!$B$1:$AY$2,2,0))-((Atempts!N279-1)*10)))))</f>
        <v/>
      </c>
      <c r="O279" s="6" t="str">
        <f>IF($B279="","",(IF(Atempts!O279="","",((HLOOKUP(O$1,'Assist Tables'!$B$1:$AY$2,2,0))-((Atempts!O279-1)*10)))))</f>
        <v/>
      </c>
      <c r="P279" s="6" t="str">
        <f>IF($B279="","",(IF(Atempts!P279="","",((HLOOKUP(P$1,'Assist Tables'!$B$1:$AY$2,2,0))-((Atempts!P279-1)*10)))))</f>
        <v/>
      </c>
      <c r="Q279" s="6" t="str">
        <f>IF($B279="","",(IF(Atempts!Q279="","",((HLOOKUP(Q$1,'Assist Tables'!$B$1:$AY$2,2,0))-((Atempts!Q279-1)*10)))))</f>
        <v/>
      </c>
      <c r="R279" s="6" t="str">
        <f>IF($B279="","",(IF(Atempts!R279="","",((HLOOKUP(R$1,'Assist Tables'!$B$1:$AY$2,2,0))-((Atempts!R279-1)*10)))))</f>
        <v/>
      </c>
      <c r="S279" s="6" t="str">
        <f>IF($B279="","",(IF(Atempts!S279="","",((HLOOKUP(S$1,'Assist Tables'!$B$1:$AY$2,2,0))-((Atempts!S279-1)*10)))))</f>
        <v/>
      </c>
      <c r="T279" s="6" t="str">
        <f>IF($B279="","",(IF(Atempts!T279="","",((HLOOKUP(T$1,'Assist Tables'!$B$1:$AY$2,2,0))-((Atempts!T279-1)*10)))))</f>
        <v/>
      </c>
      <c r="U279" s="6" t="str">
        <f>IF($B279="","",(IF(Atempts!U279="","",((HLOOKUP(U$1,'Assist Tables'!$B$1:$AY$2,2,0))-((Atempts!U279-1)*10)))))</f>
        <v/>
      </c>
      <c r="V279" s="6" t="str">
        <f>IF($B279="","",(IF(Atempts!V279="","",((HLOOKUP(V$1,'Assist Tables'!$B$1:$AY$2,2,0))-((Atempts!V279-1)*10)))))</f>
        <v/>
      </c>
      <c r="W279" s="6" t="str">
        <f>IF($B279="","",(IF(Atempts!W279="","",((HLOOKUP(W$1,'Assist Tables'!$B$1:$AY$2,2,0))-((Atempts!W279-1)*10)))))</f>
        <v/>
      </c>
      <c r="X279" s="6" t="str">
        <f>IF($B279="","",(IF(Atempts!X279="","",((HLOOKUP(X$1,'Assist Tables'!$B$1:$AY$2,2,0))-((Atempts!X279-1)*10)))))</f>
        <v/>
      </c>
      <c r="Y279" s="6" t="str">
        <f>IF($B279="","",(IF(Atempts!Y279="","",((HLOOKUP(Y$1,'Assist Tables'!$B$1:$AY$2,2,0))-((Atempts!Y279-1)*10)))))</f>
        <v/>
      </c>
      <c r="Z279" s="6" t="str">
        <f>IF($B279="","",(IF(Atempts!Z279="","",((HLOOKUP(Z$1,'Assist Tables'!$B$1:$AY$2,2,0))-((Atempts!Z279-1)*10)))))</f>
        <v/>
      </c>
      <c r="AA279" s="6" t="str">
        <f>IF($B279="","",(IF(Atempts!AA279="","",((HLOOKUP(AA$1,'Assist Tables'!$B$1:$AY$2,2,0))-((Atempts!AA279-1)*10)))))</f>
        <v/>
      </c>
      <c r="AB279" s="6" t="str">
        <f>IF($B279="","",(IF(Atempts!AB279="","",((HLOOKUP(AB$1,'Assist Tables'!$B$1:$AY$2,2,0))-((Atempts!AB279-1)*10)))))</f>
        <v/>
      </c>
      <c r="AC279" s="6" t="str">
        <f>IF($B279="","",(IF(Atempts!AC279="","",((HLOOKUP(AC$1,'Assist Tables'!$B$1:$AY$2,2,0))-((Atempts!AC279-1)*10)))))</f>
        <v/>
      </c>
      <c r="AD279" s="6" t="str">
        <f>IF($B279="","",(IF(Atempts!AD279="","",((HLOOKUP(AD$1,'Assist Tables'!$B$1:$AY$2,2,0))-((Atempts!AD279-1)*10)))))</f>
        <v/>
      </c>
      <c r="AE279" s="6" t="str">
        <f>IF($B279="","",(IF(Atempts!AE279="","",((HLOOKUP(AE$1,'Assist Tables'!$B$1:$AY$2,2,0))-((Atempts!AE279-1)*10)))))</f>
        <v/>
      </c>
      <c r="AF279" s="6" t="str">
        <f>IF($B279="","",(IF(Atempts!AF279="","",((HLOOKUP(AF$1,'Assist Tables'!$B$1:$AY$2,2,0))-((Atempts!AF279-1)*10)))))</f>
        <v/>
      </c>
      <c r="AG279" s="6" t="str">
        <f>IF($B279="","",(IF(Atempts!AG279="","",((HLOOKUP(AG$1,'Assist Tables'!$B$1:$AY$2,2,0))-((Atempts!AG279-1)*10)))))</f>
        <v/>
      </c>
      <c r="AH279" s="6" t="str">
        <f>IF($B279="","",(IF(Atempts!AH279="","",((HLOOKUP(AH$1,'Assist Tables'!$B$1:$AY$2,2,0))-((Atempts!AH279-1)*10)))))</f>
        <v/>
      </c>
      <c r="AI279" s="6" t="str">
        <f>IF($B279="","",(IF(Atempts!AI279="","",((HLOOKUP(AI$1,'Assist Tables'!$B$1:$AY$2,2,0))-((Atempts!AI279-1)*10)))))</f>
        <v/>
      </c>
      <c r="AJ279" s="6" t="str">
        <f>IF($B279="","",(IF(Atempts!AJ279="","",((HLOOKUP(AJ$1,'Assist Tables'!$B$1:$AY$2,2,0))-((Atempts!AJ279-1)*10)))))</f>
        <v/>
      </c>
      <c r="AK279" s="6" t="str">
        <f>IF($B279="","",(IF(Atempts!AK279="","",((HLOOKUP(AK$1,'Assist Tables'!$B$1:$AY$2,2,0))-((Atempts!AK279-1)*10)))))</f>
        <v/>
      </c>
      <c r="AL279" s="6" t="str">
        <f>IF($B279="","",(IF(Atempts!AL279="","",((HLOOKUP(AL$1,'Assist Tables'!$B$1:$AY$2,2,0))-((Atempts!AL279-1)*10)))))</f>
        <v/>
      </c>
      <c r="AM279" s="6" t="str">
        <f>IF($B279="","",(IF(Atempts!AM279="","",((HLOOKUP(AM$1,'Assist Tables'!$B$1:$AY$2,2,0))-((Atempts!AM279-1)*10)))))</f>
        <v/>
      </c>
      <c r="AN279" s="6" t="str">
        <f>IF($B279="","",(IF(Atempts!AN279="","",((HLOOKUP(AN$1,'Assist Tables'!$B$1:$AY$2,2,0))-((Atempts!AN279-1)*10)))))</f>
        <v/>
      </c>
      <c r="AO279" s="6" t="str">
        <f>IF($B279="","",(IF(Atempts!AO279="","",((HLOOKUP(AO$1,'Assist Tables'!$B$1:$AY$2,2,0))-((Atempts!AO279-1)*10)))))</f>
        <v/>
      </c>
      <c r="AP279" s="6" t="str">
        <f>IF($B279="","",(IF(Atempts!AP279="","",((HLOOKUP(AP$1,'Assist Tables'!$B$1:$AY$2,2,0))-((Atempts!AP279-1)*10)))))</f>
        <v/>
      </c>
      <c r="AQ279" s="6" t="str">
        <f>IF($B279="","",(IF(Atempts!AQ279="","",((HLOOKUP(AQ$1,'Assist Tables'!$B$1:$AY$2,2,0))-((Atempts!AQ279-1)*10)))))</f>
        <v/>
      </c>
      <c r="AR279" s="6" t="str">
        <f>IF($B279="","",(IF(Atempts!AR279="","",((HLOOKUP(AR$1,'Assist Tables'!$B$1:$AY$2,2,0))-((Atempts!AR279-1)*10)))))</f>
        <v/>
      </c>
      <c r="AS279" s="6" t="str">
        <f>IF($B279="","",(IF(Atempts!AS279="","",((HLOOKUP(AS$1,'Assist Tables'!$B$1:$AY$2,2,0))-((Atempts!AS279-1)*10)))))</f>
        <v/>
      </c>
      <c r="AT279" s="6" t="str">
        <f>IF($B279="","",(IF(Atempts!AT279="","",((HLOOKUP(AT$1,'Assist Tables'!$B$1:$AY$2,2,0))-((Atempts!AT279-1)*10)))))</f>
        <v/>
      </c>
      <c r="AU279" s="6" t="str">
        <f>IF($B279="","",(IF(Atempts!AU279="","",((HLOOKUP(AU$1,'Assist Tables'!$B$1:$AY$2,2,0))-((Atempts!AU279-1)*10)))))</f>
        <v/>
      </c>
      <c r="AV279" s="6" t="str">
        <f>IF($B279="","",(IF(Atempts!AV279="","",((HLOOKUP(AV$1,'Assist Tables'!$B$1:$AY$2,2,0))-((Atempts!AV279-1)*10)))))</f>
        <v/>
      </c>
      <c r="AW279" s="6" t="str">
        <f>IF($B279="","",(IF(Atempts!AW279="","",((HLOOKUP(AW$1,'Assist Tables'!$B$1:$AY$2,2,0))-((Atempts!AW279-1)*10)))))</f>
        <v/>
      </c>
      <c r="AX279" s="6" t="str">
        <f>IF($B279="","",(IF(Atempts!AX279="","",((HLOOKUP(AX$1,'Assist Tables'!$B$1:$AY$2,2,0))-((Atempts!AX279-1)*10)))))</f>
        <v/>
      </c>
      <c r="AY279" s="6" t="str">
        <f>IF($B279="","",(IF(Atempts!AY279="","",((HLOOKUP(AY$1,'Assist Tables'!$B$1:$AY$2,2,0))-((Atempts!AY279-1)*10)))))</f>
        <v/>
      </c>
      <c r="AZ279" s="6" t="str">
        <f>IF($B279="","",(IF(Atempts!AZ279="","",((HLOOKUP(AZ$1,'Assist Tables'!$B$1:$AY$2,2,0))-((Atempts!AZ279-1)*10)))))</f>
        <v/>
      </c>
      <c r="BA279" s="2"/>
    </row>
    <row r="280" spans="1:53" ht="14.25" customHeight="1" x14ac:dyDescent="0.25">
      <c r="A280" s="19" t="str">
        <f>IF(Competitors!A280="","",Competitors!A280)</f>
        <v/>
      </c>
      <c r="B280" s="25" t="str">
        <f>IF(Competitors!B280=0,"",Competitors!B280)</f>
        <v/>
      </c>
      <c r="C280" s="6" t="str">
        <f>IF($B280="","",(IF(Atempts!C280="","",((HLOOKUP(C$1,'Assist Tables'!$B$1:$AY$2,2,0))-((Atempts!C280-1)*10)))))</f>
        <v/>
      </c>
      <c r="D280" s="6" t="str">
        <f>IF($B280="","",(IF(Atempts!D280="","",((HLOOKUP(D$1,'Assist Tables'!$B$1:$AY$2,2,0))-((Atempts!D280-1)*10)))))</f>
        <v/>
      </c>
      <c r="E280" s="6" t="str">
        <f>IF($B280="","",(IF(Atempts!E280="","",((HLOOKUP(E$1,'Assist Tables'!$B$1:$AY$2,2,0))-((Atempts!E280-1)*10)))))</f>
        <v/>
      </c>
      <c r="F280" s="6" t="str">
        <f>IF($B280="","",(IF(Atempts!F280="","",((HLOOKUP(F$1,'Assist Tables'!$B$1:$AY$2,2,0))-((Atempts!F280-1)*10)))))</f>
        <v/>
      </c>
      <c r="G280" s="6" t="str">
        <f>IF($B280="","",(IF(Atempts!G280="","",((HLOOKUP(G$1,'Assist Tables'!$B$1:$AY$2,2,0))-((Atempts!G280-1)*10)))))</f>
        <v/>
      </c>
      <c r="H280" s="6" t="str">
        <f>IF($B280="","",(IF(Atempts!H280="","",((HLOOKUP(H$1,'Assist Tables'!$B$1:$AY$2,2,0))-((Atempts!H280-1)*10)))))</f>
        <v/>
      </c>
      <c r="I280" s="6" t="str">
        <f>IF($B280="","",(IF(Atempts!I280="","",((HLOOKUP(I$1,'Assist Tables'!$B$1:$AY$2,2,0))-((Atempts!I280-1)*10)))))</f>
        <v/>
      </c>
      <c r="J280" s="6" t="str">
        <f>IF($B280="","",(IF(Atempts!J280="","",((HLOOKUP(J$1,'Assist Tables'!$B$1:$AY$2,2,0))-((Atempts!J280-1)*10)))))</f>
        <v/>
      </c>
      <c r="K280" s="6" t="str">
        <f>IF($B280="","",(IF(Atempts!K280="","",((HLOOKUP(K$1,'Assist Tables'!$B$1:$AY$2,2,0))-((Atempts!K280-1)*10)))))</f>
        <v/>
      </c>
      <c r="L280" s="6" t="str">
        <f>IF($B280="","",(IF(Atempts!L280="","",((HLOOKUP(L$1,'Assist Tables'!$B$1:$AY$2,2,0))-((Atempts!L280-1)*10)))))</f>
        <v/>
      </c>
      <c r="M280" s="6" t="str">
        <f>IF($B280="","",(IF(Atempts!M280="","",((HLOOKUP(M$1,'Assist Tables'!$B$1:$AY$2,2,0))-((Atempts!M280-1)*10)))))</f>
        <v/>
      </c>
      <c r="N280" s="6" t="str">
        <f>IF($B280="","",(IF(Atempts!N280="","",((HLOOKUP(N$1,'Assist Tables'!$B$1:$AY$2,2,0))-((Atempts!N280-1)*10)))))</f>
        <v/>
      </c>
      <c r="O280" s="6" t="str">
        <f>IF($B280="","",(IF(Atempts!O280="","",((HLOOKUP(O$1,'Assist Tables'!$B$1:$AY$2,2,0))-((Atempts!O280-1)*10)))))</f>
        <v/>
      </c>
      <c r="P280" s="6" t="str">
        <f>IF($B280="","",(IF(Atempts!P280="","",((HLOOKUP(P$1,'Assist Tables'!$B$1:$AY$2,2,0))-((Atempts!P280-1)*10)))))</f>
        <v/>
      </c>
      <c r="Q280" s="6" t="str">
        <f>IF($B280="","",(IF(Atempts!Q280="","",((HLOOKUP(Q$1,'Assist Tables'!$B$1:$AY$2,2,0))-((Atempts!Q280-1)*10)))))</f>
        <v/>
      </c>
      <c r="R280" s="6" t="str">
        <f>IF($B280="","",(IF(Atempts!R280="","",((HLOOKUP(R$1,'Assist Tables'!$B$1:$AY$2,2,0))-((Atempts!R280-1)*10)))))</f>
        <v/>
      </c>
      <c r="S280" s="6" t="str">
        <f>IF($B280="","",(IF(Atempts!S280="","",((HLOOKUP(S$1,'Assist Tables'!$B$1:$AY$2,2,0))-((Atempts!S280-1)*10)))))</f>
        <v/>
      </c>
      <c r="T280" s="6" t="str">
        <f>IF($B280="","",(IF(Atempts!T280="","",((HLOOKUP(T$1,'Assist Tables'!$B$1:$AY$2,2,0))-((Atempts!T280-1)*10)))))</f>
        <v/>
      </c>
      <c r="U280" s="6" t="str">
        <f>IF($B280="","",(IF(Atempts!U280="","",((HLOOKUP(U$1,'Assist Tables'!$B$1:$AY$2,2,0))-((Atempts!U280-1)*10)))))</f>
        <v/>
      </c>
      <c r="V280" s="6" t="str">
        <f>IF($B280="","",(IF(Atempts!V280="","",((HLOOKUP(V$1,'Assist Tables'!$B$1:$AY$2,2,0))-((Atempts!V280-1)*10)))))</f>
        <v/>
      </c>
      <c r="W280" s="6" t="str">
        <f>IF($B280="","",(IF(Atempts!W280="","",((HLOOKUP(W$1,'Assist Tables'!$B$1:$AY$2,2,0))-((Atempts!W280-1)*10)))))</f>
        <v/>
      </c>
      <c r="X280" s="6" t="str">
        <f>IF($B280="","",(IF(Atempts!X280="","",((HLOOKUP(X$1,'Assist Tables'!$B$1:$AY$2,2,0))-((Atempts!X280-1)*10)))))</f>
        <v/>
      </c>
      <c r="Y280" s="6" t="str">
        <f>IF($B280="","",(IF(Atempts!Y280="","",((HLOOKUP(Y$1,'Assist Tables'!$B$1:$AY$2,2,0))-((Atempts!Y280-1)*10)))))</f>
        <v/>
      </c>
      <c r="Z280" s="6" t="str">
        <f>IF($B280="","",(IF(Atempts!Z280="","",((HLOOKUP(Z$1,'Assist Tables'!$B$1:$AY$2,2,0))-((Atempts!Z280-1)*10)))))</f>
        <v/>
      </c>
      <c r="AA280" s="6" t="str">
        <f>IF($B280="","",(IF(Atempts!AA280="","",((HLOOKUP(AA$1,'Assist Tables'!$B$1:$AY$2,2,0))-((Atempts!AA280-1)*10)))))</f>
        <v/>
      </c>
      <c r="AB280" s="6" t="str">
        <f>IF($B280="","",(IF(Atempts!AB280="","",((HLOOKUP(AB$1,'Assist Tables'!$B$1:$AY$2,2,0))-((Atempts!AB280-1)*10)))))</f>
        <v/>
      </c>
      <c r="AC280" s="6" t="str">
        <f>IF($B280="","",(IF(Atempts!AC280="","",((HLOOKUP(AC$1,'Assist Tables'!$B$1:$AY$2,2,0))-((Atempts!AC280-1)*10)))))</f>
        <v/>
      </c>
      <c r="AD280" s="6" t="str">
        <f>IF($B280="","",(IF(Atempts!AD280="","",((HLOOKUP(AD$1,'Assist Tables'!$B$1:$AY$2,2,0))-((Atempts!AD280-1)*10)))))</f>
        <v/>
      </c>
      <c r="AE280" s="6" t="str">
        <f>IF($B280="","",(IF(Atempts!AE280="","",((HLOOKUP(AE$1,'Assist Tables'!$B$1:$AY$2,2,0))-((Atempts!AE280-1)*10)))))</f>
        <v/>
      </c>
      <c r="AF280" s="6" t="str">
        <f>IF($B280="","",(IF(Atempts!AF280="","",((HLOOKUP(AF$1,'Assist Tables'!$B$1:$AY$2,2,0))-((Atempts!AF280-1)*10)))))</f>
        <v/>
      </c>
      <c r="AG280" s="6" t="str">
        <f>IF($B280="","",(IF(Atempts!AG280="","",((HLOOKUP(AG$1,'Assist Tables'!$B$1:$AY$2,2,0))-((Atempts!AG280-1)*10)))))</f>
        <v/>
      </c>
      <c r="AH280" s="6" t="str">
        <f>IF($B280="","",(IF(Atempts!AH280="","",((HLOOKUP(AH$1,'Assist Tables'!$B$1:$AY$2,2,0))-((Atempts!AH280-1)*10)))))</f>
        <v/>
      </c>
      <c r="AI280" s="6" t="str">
        <f>IF($B280="","",(IF(Atempts!AI280="","",((HLOOKUP(AI$1,'Assist Tables'!$B$1:$AY$2,2,0))-((Atempts!AI280-1)*10)))))</f>
        <v/>
      </c>
      <c r="AJ280" s="6" t="str">
        <f>IF($B280="","",(IF(Atempts!AJ280="","",((HLOOKUP(AJ$1,'Assist Tables'!$B$1:$AY$2,2,0))-((Atempts!AJ280-1)*10)))))</f>
        <v/>
      </c>
      <c r="AK280" s="6" t="str">
        <f>IF($B280="","",(IF(Atempts!AK280="","",((HLOOKUP(AK$1,'Assist Tables'!$B$1:$AY$2,2,0))-((Atempts!AK280-1)*10)))))</f>
        <v/>
      </c>
      <c r="AL280" s="6" t="str">
        <f>IF($B280="","",(IF(Atempts!AL280="","",((HLOOKUP(AL$1,'Assist Tables'!$B$1:$AY$2,2,0))-((Atempts!AL280-1)*10)))))</f>
        <v/>
      </c>
      <c r="AM280" s="6" t="str">
        <f>IF($B280="","",(IF(Atempts!AM280="","",((HLOOKUP(AM$1,'Assist Tables'!$B$1:$AY$2,2,0))-((Atempts!AM280-1)*10)))))</f>
        <v/>
      </c>
      <c r="AN280" s="6" t="str">
        <f>IF($B280="","",(IF(Atempts!AN280="","",((HLOOKUP(AN$1,'Assist Tables'!$B$1:$AY$2,2,0))-((Atempts!AN280-1)*10)))))</f>
        <v/>
      </c>
      <c r="AO280" s="6" t="str">
        <f>IF($B280="","",(IF(Atempts!AO280="","",((HLOOKUP(AO$1,'Assist Tables'!$B$1:$AY$2,2,0))-((Atempts!AO280-1)*10)))))</f>
        <v/>
      </c>
      <c r="AP280" s="6" t="str">
        <f>IF($B280="","",(IF(Atempts!AP280="","",((HLOOKUP(AP$1,'Assist Tables'!$B$1:$AY$2,2,0))-((Atempts!AP280-1)*10)))))</f>
        <v/>
      </c>
      <c r="AQ280" s="6" t="str">
        <f>IF($B280="","",(IF(Atempts!AQ280="","",((HLOOKUP(AQ$1,'Assist Tables'!$B$1:$AY$2,2,0))-((Atempts!AQ280-1)*10)))))</f>
        <v/>
      </c>
      <c r="AR280" s="6" t="str">
        <f>IF($B280="","",(IF(Atempts!AR280="","",((HLOOKUP(AR$1,'Assist Tables'!$B$1:$AY$2,2,0))-((Atempts!AR280-1)*10)))))</f>
        <v/>
      </c>
      <c r="AS280" s="6" t="str">
        <f>IF($B280="","",(IF(Atempts!AS280="","",((HLOOKUP(AS$1,'Assist Tables'!$B$1:$AY$2,2,0))-((Atempts!AS280-1)*10)))))</f>
        <v/>
      </c>
      <c r="AT280" s="6" t="str">
        <f>IF($B280="","",(IF(Atempts!AT280="","",((HLOOKUP(AT$1,'Assist Tables'!$B$1:$AY$2,2,0))-((Atempts!AT280-1)*10)))))</f>
        <v/>
      </c>
      <c r="AU280" s="6" t="str">
        <f>IF($B280="","",(IF(Atempts!AU280="","",((HLOOKUP(AU$1,'Assist Tables'!$B$1:$AY$2,2,0))-((Atempts!AU280-1)*10)))))</f>
        <v/>
      </c>
      <c r="AV280" s="6" t="str">
        <f>IF($B280="","",(IF(Atempts!AV280="","",((HLOOKUP(AV$1,'Assist Tables'!$B$1:$AY$2,2,0))-((Atempts!AV280-1)*10)))))</f>
        <v/>
      </c>
      <c r="AW280" s="6" t="str">
        <f>IF($B280="","",(IF(Atempts!AW280="","",((HLOOKUP(AW$1,'Assist Tables'!$B$1:$AY$2,2,0))-((Atempts!AW280-1)*10)))))</f>
        <v/>
      </c>
      <c r="AX280" s="6" t="str">
        <f>IF($B280="","",(IF(Atempts!AX280="","",((HLOOKUP(AX$1,'Assist Tables'!$B$1:$AY$2,2,0))-((Atempts!AX280-1)*10)))))</f>
        <v/>
      </c>
      <c r="AY280" s="6" t="str">
        <f>IF($B280="","",(IF(Atempts!AY280="","",((HLOOKUP(AY$1,'Assist Tables'!$B$1:$AY$2,2,0))-((Atempts!AY280-1)*10)))))</f>
        <v/>
      </c>
      <c r="AZ280" s="6" t="str">
        <f>IF($B280="","",(IF(Atempts!AZ280="","",((HLOOKUP(AZ$1,'Assist Tables'!$B$1:$AY$2,2,0))-((Atempts!AZ280-1)*10)))))</f>
        <v/>
      </c>
      <c r="BA280" s="2"/>
    </row>
    <row r="281" spans="1:53" ht="14.25" customHeight="1" x14ac:dyDescent="0.25">
      <c r="A281" s="19" t="str">
        <f>IF(Competitors!A281="","",Competitors!A281)</f>
        <v/>
      </c>
      <c r="B281" s="25" t="str">
        <f>IF(Competitors!B281=0,"",Competitors!B281)</f>
        <v/>
      </c>
      <c r="C281" s="6" t="str">
        <f>IF($B281="","",(IF(Atempts!C281="","",((HLOOKUP(C$1,'Assist Tables'!$B$1:$AY$2,2,0))-((Atempts!C281-1)*10)))))</f>
        <v/>
      </c>
      <c r="D281" s="6" t="str">
        <f>IF($B281="","",(IF(Atempts!D281="","",((HLOOKUP(D$1,'Assist Tables'!$B$1:$AY$2,2,0))-((Atempts!D281-1)*10)))))</f>
        <v/>
      </c>
      <c r="E281" s="6" t="str">
        <f>IF($B281="","",(IF(Atempts!E281="","",((HLOOKUP(E$1,'Assist Tables'!$B$1:$AY$2,2,0))-((Atempts!E281-1)*10)))))</f>
        <v/>
      </c>
      <c r="F281" s="6" t="str">
        <f>IF($B281="","",(IF(Atempts!F281="","",((HLOOKUP(F$1,'Assist Tables'!$B$1:$AY$2,2,0))-((Atempts!F281-1)*10)))))</f>
        <v/>
      </c>
      <c r="G281" s="6" t="str">
        <f>IF($B281="","",(IF(Atempts!G281="","",((HLOOKUP(G$1,'Assist Tables'!$B$1:$AY$2,2,0))-((Atempts!G281-1)*10)))))</f>
        <v/>
      </c>
      <c r="H281" s="6" t="str">
        <f>IF($B281="","",(IF(Atempts!H281="","",((HLOOKUP(H$1,'Assist Tables'!$B$1:$AY$2,2,0))-((Atempts!H281-1)*10)))))</f>
        <v/>
      </c>
      <c r="I281" s="6" t="str">
        <f>IF($B281="","",(IF(Atempts!I281="","",((HLOOKUP(I$1,'Assist Tables'!$B$1:$AY$2,2,0))-((Atempts!I281-1)*10)))))</f>
        <v/>
      </c>
      <c r="J281" s="6" t="str">
        <f>IF($B281="","",(IF(Atempts!J281="","",((HLOOKUP(J$1,'Assist Tables'!$B$1:$AY$2,2,0))-((Atempts!J281-1)*10)))))</f>
        <v/>
      </c>
      <c r="K281" s="6" t="str">
        <f>IF($B281="","",(IF(Atempts!K281="","",((HLOOKUP(K$1,'Assist Tables'!$B$1:$AY$2,2,0))-((Atempts!K281-1)*10)))))</f>
        <v/>
      </c>
      <c r="L281" s="6" t="str">
        <f>IF($B281="","",(IF(Atempts!L281="","",((HLOOKUP(L$1,'Assist Tables'!$B$1:$AY$2,2,0))-((Atempts!L281-1)*10)))))</f>
        <v/>
      </c>
      <c r="M281" s="6" t="str">
        <f>IF($B281="","",(IF(Atempts!M281="","",((HLOOKUP(M$1,'Assist Tables'!$B$1:$AY$2,2,0))-((Atempts!M281-1)*10)))))</f>
        <v/>
      </c>
      <c r="N281" s="6" t="str">
        <f>IF($B281="","",(IF(Atempts!N281="","",((HLOOKUP(N$1,'Assist Tables'!$B$1:$AY$2,2,0))-((Atempts!N281-1)*10)))))</f>
        <v/>
      </c>
      <c r="O281" s="6" t="str">
        <f>IF($B281="","",(IF(Atempts!O281="","",((HLOOKUP(O$1,'Assist Tables'!$B$1:$AY$2,2,0))-((Atempts!O281-1)*10)))))</f>
        <v/>
      </c>
      <c r="P281" s="6" t="str">
        <f>IF($B281="","",(IF(Atempts!P281="","",((HLOOKUP(P$1,'Assist Tables'!$B$1:$AY$2,2,0))-((Atempts!P281-1)*10)))))</f>
        <v/>
      </c>
      <c r="Q281" s="6" t="str">
        <f>IF($B281="","",(IF(Atempts!Q281="","",((HLOOKUP(Q$1,'Assist Tables'!$B$1:$AY$2,2,0))-((Atempts!Q281-1)*10)))))</f>
        <v/>
      </c>
      <c r="R281" s="6" t="str">
        <f>IF($B281="","",(IF(Atempts!R281="","",((HLOOKUP(R$1,'Assist Tables'!$B$1:$AY$2,2,0))-((Atempts!R281-1)*10)))))</f>
        <v/>
      </c>
      <c r="S281" s="6" t="str">
        <f>IF($B281="","",(IF(Atempts!S281="","",((HLOOKUP(S$1,'Assist Tables'!$B$1:$AY$2,2,0))-((Atempts!S281-1)*10)))))</f>
        <v/>
      </c>
      <c r="T281" s="6" t="str">
        <f>IF($B281="","",(IF(Atempts!T281="","",((HLOOKUP(T$1,'Assist Tables'!$B$1:$AY$2,2,0))-((Atempts!T281-1)*10)))))</f>
        <v/>
      </c>
      <c r="U281" s="6" t="str">
        <f>IF($B281="","",(IF(Atempts!U281="","",((HLOOKUP(U$1,'Assist Tables'!$B$1:$AY$2,2,0))-((Atempts!U281-1)*10)))))</f>
        <v/>
      </c>
      <c r="V281" s="6" t="str">
        <f>IF($B281="","",(IF(Atempts!V281="","",((HLOOKUP(V$1,'Assist Tables'!$B$1:$AY$2,2,0))-((Atempts!V281-1)*10)))))</f>
        <v/>
      </c>
      <c r="W281" s="6" t="str">
        <f>IF($B281="","",(IF(Atempts!W281="","",((HLOOKUP(W$1,'Assist Tables'!$B$1:$AY$2,2,0))-((Atempts!W281-1)*10)))))</f>
        <v/>
      </c>
      <c r="X281" s="6" t="str">
        <f>IF($B281="","",(IF(Atempts!X281="","",((HLOOKUP(X$1,'Assist Tables'!$B$1:$AY$2,2,0))-((Atempts!X281-1)*10)))))</f>
        <v/>
      </c>
      <c r="Y281" s="6" t="str">
        <f>IF($B281="","",(IF(Atempts!Y281="","",((HLOOKUP(Y$1,'Assist Tables'!$B$1:$AY$2,2,0))-((Atempts!Y281-1)*10)))))</f>
        <v/>
      </c>
      <c r="Z281" s="6" t="str">
        <f>IF($B281="","",(IF(Atempts!Z281="","",((HLOOKUP(Z$1,'Assist Tables'!$B$1:$AY$2,2,0))-((Atempts!Z281-1)*10)))))</f>
        <v/>
      </c>
      <c r="AA281" s="6" t="str">
        <f>IF($B281="","",(IF(Atempts!AA281="","",((HLOOKUP(AA$1,'Assist Tables'!$B$1:$AY$2,2,0))-((Atempts!AA281-1)*10)))))</f>
        <v/>
      </c>
      <c r="AB281" s="6" t="str">
        <f>IF($B281="","",(IF(Atempts!AB281="","",((HLOOKUP(AB$1,'Assist Tables'!$B$1:$AY$2,2,0))-((Atempts!AB281-1)*10)))))</f>
        <v/>
      </c>
      <c r="AC281" s="6" t="str">
        <f>IF($B281="","",(IF(Atempts!AC281="","",((HLOOKUP(AC$1,'Assist Tables'!$B$1:$AY$2,2,0))-((Atempts!AC281-1)*10)))))</f>
        <v/>
      </c>
      <c r="AD281" s="6" t="str">
        <f>IF($B281="","",(IF(Atempts!AD281="","",((HLOOKUP(AD$1,'Assist Tables'!$B$1:$AY$2,2,0))-((Atempts!AD281-1)*10)))))</f>
        <v/>
      </c>
      <c r="AE281" s="6" t="str">
        <f>IF($B281="","",(IF(Atempts!AE281="","",((HLOOKUP(AE$1,'Assist Tables'!$B$1:$AY$2,2,0))-((Atempts!AE281-1)*10)))))</f>
        <v/>
      </c>
      <c r="AF281" s="6" t="str">
        <f>IF($B281="","",(IF(Atempts!AF281="","",((HLOOKUP(AF$1,'Assist Tables'!$B$1:$AY$2,2,0))-((Atempts!AF281-1)*10)))))</f>
        <v/>
      </c>
      <c r="AG281" s="6" t="str">
        <f>IF($B281="","",(IF(Atempts!AG281="","",((HLOOKUP(AG$1,'Assist Tables'!$B$1:$AY$2,2,0))-((Atempts!AG281-1)*10)))))</f>
        <v/>
      </c>
      <c r="AH281" s="6" t="str">
        <f>IF($B281="","",(IF(Atempts!AH281="","",((HLOOKUP(AH$1,'Assist Tables'!$B$1:$AY$2,2,0))-((Atempts!AH281-1)*10)))))</f>
        <v/>
      </c>
      <c r="AI281" s="6" t="str">
        <f>IF($B281="","",(IF(Atempts!AI281="","",((HLOOKUP(AI$1,'Assist Tables'!$B$1:$AY$2,2,0))-((Atempts!AI281-1)*10)))))</f>
        <v/>
      </c>
      <c r="AJ281" s="6" t="str">
        <f>IF($B281="","",(IF(Atempts!AJ281="","",((HLOOKUP(AJ$1,'Assist Tables'!$B$1:$AY$2,2,0))-((Atempts!AJ281-1)*10)))))</f>
        <v/>
      </c>
      <c r="AK281" s="6" t="str">
        <f>IF($B281="","",(IF(Atempts!AK281="","",((HLOOKUP(AK$1,'Assist Tables'!$B$1:$AY$2,2,0))-((Atempts!AK281-1)*10)))))</f>
        <v/>
      </c>
      <c r="AL281" s="6" t="str">
        <f>IF($B281="","",(IF(Atempts!AL281="","",((HLOOKUP(AL$1,'Assist Tables'!$B$1:$AY$2,2,0))-((Atempts!AL281-1)*10)))))</f>
        <v/>
      </c>
      <c r="AM281" s="6" t="str">
        <f>IF($B281="","",(IF(Atempts!AM281="","",((HLOOKUP(AM$1,'Assist Tables'!$B$1:$AY$2,2,0))-((Atempts!AM281-1)*10)))))</f>
        <v/>
      </c>
      <c r="AN281" s="6" t="str">
        <f>IF($B281="","",(IF(Atempts!AN281="","",((HLOOKUP(AN$1,'Assist Tables'!$B$1:$AY$2,2,0))-((Atempts!AN281-1)*10)))))</f>
        <v/>
      </c>
      <c r="AO281" s="6" t="str">
        <f>IF($B281="","",(IF(Atempts!AO281="","",((HLOOKUP(AO$1,'Assist Tables'!$B$1:$AY$2,2,0))-((Atempts!AO281-1)*10)))))</f>
        <v/>
      </c>
      <c r="AP281" s="6" t="str">
        <f>IF($B281="","",(IF(Atempts!AP281="","",((HLOOKUP(AP$1,'Assist Tables'!$B$1:$AY$2,2,0))-((Atempts!AP281-1)*10)))))</f>
        <v/>
      </c>
      <c r="AQ281" s="6" t="str">
        <f>IF($B281="","",(IF(Atempts!AQ281="","",((HLOOKUP(AQ$1,'Assist Tables'!$B$1:$AY$2,2,0))-((Atempts!AQ281-1)*10)))))</f>
        <v/>
      </c>
      <c r="AR281" s="6" t="str">
        <f>IF($B281="","",(IF(Atempts!AR281="","",((HLOOKUP(AR$1,'Assist Tables'!$B$1:$AY$2,2,0))-((Atempts!AR281-1)*10)))))</f>
        <v/>
      </c>
      <c r="AS281" s="6" t="str">
        <f>IF($B281="","",(IF(Atempts!AS281="","",((HLOOKUP(AS$1,'Assist Tables'!$B$1:$AY$2,2,0))-((Atempts!AS281-1)*10)))))</f>
        <v/>
      </c>
      <c r="AT281" s="6" t="str">
        <f>IF($B281="","",(IF(Atempts!AT281="","",((HLOOKUP(AT$1,'Assist Tables'!$B$1:$AY$2,2,0))-((Atempts!AT281-1)*10)))))</f>
        <v/>
      </c>
      <c r="AU281" s="6" t="str">
        <f>IF($B281="","",(IF(Atempts!AU281="","",((HLOOKUP(AU$1,'Assist Tables'!$B$1:$AY$2,2,0))-((Atempts!AU281-1)*10)))))</f>
        <v/>
      </c>
      <c r="AV281" s="6" t="str">
        <f>IF($B281="","",(IF(Atempts!AV281="","",((HLOOKUP(AV$1,'Assist Tables'!$B$1:$AY$2,2,0))-((Atempts!AV281-1)*10)))))</f>
        <v/>
      </c>
      <c r="AW281" s="6" t="str">
        <f>IF($B281="","",(IF(Atempts!AW281="","",((HLOOKUP(AW$1,'Assist Tables'!$B$1:$AY$2,2,0))-((Atempts!AW281-1)*10)))))</f>
        <v/>
      </c>
      <c r="AX281" s="6" t="str">
        <f>IF($B281="","",(IF(Atempts!AX281="","",((HLOOKUP(AX$1,'Assist Tables'!$B$1:$AY$2,2,0))-((Atempts!AX281-1)*10)))))</f>
        <v/>
      </c>
      <c r="AY281" s="6" t="str">
        <f>IF($B281="","",(IF(Atempts!AY281="","",((HLOOKUP(AY$1,'Assist Tables'!$B$1:$AY$2,2,0))-((Atempts!AY281-1)*10)))))</f>
        <v/>
      </c>
      <c r="AZ281" s="6" t="str">
        <f>IF($B281="","",(IF(Atempts!AZ281="","",((HLOOKUP(AZ$1,'Assist Tables'!$B$1:$AY$2,2,0))-((Atempts!AZ281-1)*10)))))</f>
        <v/>
      </c>
      <c r="BA281" s="2"/>
    </row>
    <row r="282" spans="1:53" ht="14.25" customHeight="1" x14ac:dyDescent="0.25">
      <c r="A282" s="19" t="str">
        <f>IF(Competitors!A282="","",Competitors!A282)</f>
        <v/>
      </c>
      <c r="B282" s="25" t="str">
        <f>IF(Competitors!B282=0,"",Competitors!B282)</f>
        <v/>
      </c>
      <c r="C282" s="6" t="str">
        <f>IF($B282="","",(IF(Atempts!C282="","",((HLOOKUP(C$1,'Assist Tables'!$B$1:$AY$2,2,0))-((Atempts!C282-1)*10)))))</f>
        <v/>
      </c>
      <c r="D282" s="6" t="str">
        <f>IF($B282="","",(IF(Atempts!D282="","",((HLOOKUP(D$1,'Assist Tables'!$B$1:$AY$2,2,0))-((Atempts!D282-1)*10)))))</f>
        <v/>
      </c>
      <c r="E282" s="6" t="str">
        <f>IF($B282="","",(IF(Atempts!E282="","",((HLOOKUP(E$1,'Assist Tables'!$B$1:$AY$2,2,0))-((Atempts!E282-1)*10)))))</f>
        <v/>
      </c>
      <c r="F282" s="6" t="str">
        <f>IF($B282="","",(IF(Atempts!F282="","",((HLOOKUP(F$1,'Assist Tables'!$B$1:$AY$2,2,0))-((Atempts!F282-1)*10)))))</f>
        <v/>
      </c>
      <c r="G282" s="6" t="str">
        <f>IF($B282="","",(IF(Atempts!G282="","",((HLOOKUP(G$1,'Assist Tables'!$B$1:$AY$2,2,0))-((Atempts!G282-1)*10)))))</f>
        <v/>
      </c>
      <c r="H282" s="6" t="str">
        <f>IF($B282="","",(IF(Atempts!H282="","",((HLOOKUP(H$1,'Assist Tables'!$B$1:$AY$2,2,0))-((Atempts!H282-1)*10)))))</f>
        <v/>
      </c>
      <c r="I282" s="6" t="str">
        <f>IF($B282="","",(IF(Atempts!I282="","",((HLOOKUP(I$1,'Assist Tables'!$B$1:$AY$2,2,0))-((Atempts!I282-1)*10)))))</f>
        <v/>
      </c>
      <c r="J282" s="6" t="str">
        <f>IF($B282="","",(IF(Atempts!J282="","",((HLOOKUP(J$1,'Assist Tables'!$B$1:$AY$2,2,0))-((Atempts!J282-1)*10)))))</f>
        <v/>
      </c>
      <c r="K282" s="6" t="str">
        <f>IF($B282="","",(IF(Atempts!K282="","",((HLOOKUP(K$1,'Assist Tables'!$B$1:$AY$2,2,0))-((Atempts!K282-1)*10)))))</f>
        <v/>
      </c>
      <c r="L282" s="6" t="str">
        <f>IF($B282="","",(IF(Atempts!L282="","",((HLOOKUP(L$1,'Assist Tables'!$B$1:$AY$2,2,0))-((Atempts!L282-1)*10)))))</f>
        <v/>
      </c>
      <c r="M282" s="6" t="str">
        <f>IF($B282="","",(IF(Atempts!M282="","",((HLOOKUP(M$1,'Assist Tables'!$B$1:$AY$2,2,0))-((Atempts!M282-1)*10)))))</f>
        <v/>
      </c>
      <c r="N282" s="6" t="str">
        <f>IF($B282="","",(IF(Atempts!N282="","",((HLOOKUP(N$1,'Assist Tables'!$B$1:$AY$2,2,0))-((Atempts!N282-1)*10)))))</f>
        <v/>
      </c>
      <c r="O282" s="6" t="str">
        <f>IF($B282="","",(IF(Atempts!O282="","",((HLOOKUP(O$1,'Assist Tables'!$B$1:$AY$2,2,0))-((Atempts!O282-1)*10)))))</f>
        <v/>
      </c>
      <c r="P282" s="6" t="str">
        <f>IF($B282="","",(IF(Atempts!P282="","",((HLOOKUP(P$1,'Assist Tables'!$B$1:$AY$2,2,0))-((Atempts!P282-1)*10)))))</f>
        <v/>
      </c>
      <c r="Q282" s="6" t="str">
        <f>IF($B282="","",(IF(Atempts!Q282="","",((HLOOKUP(Q$1,'Assist Tables'!$B$1:$AY$2,2,0))-((Atempts!Q282-1)*10)))))</f>
        <v/>
      </c>
      <c r="R282" s="6" t="str">
        <f>IF($B282="","",(IF(Atempts!R282="","",((HLOOKUP(R$1,'Assist Tables'!$B$1:$AY$2,2,0))-((Atempts!R282-1)*10)))))</f>
        <v/>
      </c>
      <c r="S282" s="6" t="str">
        <f>IF($B282="","",(IF(Atempts!S282="","",((HLOOKUP(S$1,'Assist Tables'!$B$1:$AY$2,2,0))-((Atempts!S282-1)*10)))))</f>
        <v/>
      </c>
      <c r="T282" s="6" t="str">
        <f>IF($B282="","",(IF(Atempts!T282="","",((HLOOKUP(T$1,'Assist Tables'!$B$1:$AY$2,2,0))-((Atempts!T282-1)*10)))))</f>
        <v/>
      </c>
      <c r="U282" s="6" t="str">
        <f>IF($B282="","",(IF(Atempts!U282="","",((HLOOKUP(U$1,'Assist Tables'!$B$1:$AY$2,2,0))-((Atempts!U282-1)*10)))))</f>
        <v/>
      </c>
      <c r="V282" s="6" t="str">
        <f>IF($B282="","",(IF(Atempts!V282="","",((HLOOKUP(V$1,'Assist Tables'!$B$1:$AY$2,2,0))-((Atempts!V282-1)*10)))))</f>
        <v/>
      </c>
      <c r="W282" s="6" t="str">
        <f>IF($B282="","",(IF(Atempts!W282="","",((HLOOKUP(W$1,'Assist Tables'!$B$1:$AY$2,2,0))-((Atempts!W282-1)*10)))))</f>
        <v/>
      </c>
      <c r="X282" s="6" t="str">
        <f>IF($B282="","",(IF(Atempts!X282="","",((HLOOKUP(X$1,'Assist Tables'!$B$1:$AY$2,2,0))-((Atempts!X282-1)*10)))))</f>
        <v/>
      </c>
      <c r="Y282" s="6" t="str">
        <f>IF($B282="","",(IF(Atempts!Y282="","",((HLOOKUP(Y$1,'Assist Tables'!$B$1:$AY$2,2,0))-((Atempts!Y282-1)*10)))))</f>
        <v/>
      </c>
      <c r="Z282" s="6" t="str">
        <f>IF($B282="","",(IF(Atempts!Z282="","",((HLOOKUP(Z$1,'Assist Tables'!$B$1:$AY$2,2,0))-((Atempts!Z282-1)*10)))))</f>
        <v/>
      </c>
      <c r="AA282" s="6" t="str">
        <f>IF($B282="","",(IF(Atempts!AA282="","",((HLOOKUP(AA$1,'Assist Tables'!$B$1:$AY$2,2,0))-((Atempts!AA282-1)*10)))))</f>
        <v/>
      </c>
      <c r="AB282" s="6" t="str">
        <f>IF($B282="","",(IF(Atempts!AB282="","",((HLOOKUP(AB$1,'Assist Tables'!$B$1:$AY$2,2,0))-((Atempts!AB282-1)*10)))))</f>
        <v/>
      </c>
      <c r="AC282" s="6" t="str">
        <f>IF($B282="","",(IF(Atempts!AC282="","",((HLOOKUP(AC$1,'Assist Tables'!$B$1:$AY$2,2,0))-((Atempts!AC282-1)*10)))))</f>
        <v/>
      </c>
      <c r="AD282" s="6" t="str">
        <f>IF($B282="","",(IF(Atempts!AD282="","",((HLOOKUP(AD$1,'Assist Tables'!$B$1:$AY$2,2,0))-((Atempts!AD282-1)*10)))))</f>
        <v/>
      </c>
      <c r="AE282" s="6" t="str">
        <f>IF($B282="","",(IF(Atempts!AE282="","",((HLOOKUP(AE$1,'Assist Tables'!$B$1:$AY$2,2,0))-((Atempts!AE282-1)*10)))))</f>
        <v/>
      </c>
      <c r="AF282" s="6" t="str">
        <f>IF($B282="","",(IF(Atempts!AF282="","",((HLOOKUP(AF$1,'Assist Tables'!$B$1:$AY$2,2,0))-((Atempts!AF282-1)*10)))))</f>
        <v/>
      </c>
      <c r="AG282" s="6" t="str">
        <f>IF($B282="","",(IF(Atempts!AG282="","",((HLOOKUP(AG$1,'Assist Tables'!$B$1:$AY$2,2,0))-((Atempts!AG282-1)*10)))))</f>
        <v/>
      </c>
      <c r="AH282" s="6" t="str">
        <f>IF($B282="","",(IF(Atempts!AH282="","",((HLOOKUP(AH$1,'Assist Tables'!$B$1:$AY$2,2,0))-((Atempts!AH282-1)*10)))))</f>
        <v/>
      </c>
      <c r="AI282" s="6" t="str">
        <f>IF($B282="","",(IF(Atempts!AI282="","",((HLOOKUP(AI$1,'Assist Tables'!$B$1:$AY$2,2,0))-((Atempts!AI282-1)*10)))))</f>
        <v/>
      </c>
      <c r="AJ282" s="6" t="str">
        <f>IF($B282="","",(IF(Atempts!AJ282="","",((HLOOKUP(AJ$1,'Assist Tables'!$B$1:$AY$2,2,0))-((Atempts!AJ282-1)*10)))))</f>
        <v/>
      </c>
      <c r="AK282" s="6" t="str">
        <f>IF($B282="","",(IF(Atempts!AK282="","",((HLOOKUP(AK$1,'Assist Tables'!$B$1:$AY$2,2,0))-((Atempts!AK282-1)*10)))))</f>
        <v/>
      </c>
      <c r="AL282" s="6" t="str">
        <f>IF($B282="","",(IF(Atempts!AL282="","",((HLOOKUP(AL$1,'Assist Tables'!$B$1:$AY$2,2,0))-((Atempts!AL282-1)*10)))))</f>
        <v/>
      </c>
      <c r="AM282" s="6" t="str">
        <f>IF($B282="","",(IF(Atempts!AM282="","",((HLOOKUP(AM$1,'Assist Tables'!$B$1:$AY$2,2,0))-((Atempts!AM282-1)*10)))))</f>
        <v/>
      </c>
      <c r="AN282" s="6" t="str">
        <f>IF($B282="","",(IF(Atempts!AN282="","",((HLOOKUP(AN$1,'Assist Tables'!$B$1:$AY$2,2,0))-((Atempts!AN282-1)*10)))))</f>
        <v/>
      </c>
      <c r="AO282" s="6" t="str">
        <f>IF($B282="","",(IF(Atempts!AO282="","",((HLOOKUP(AO$1,'Assist Tables'!$B$1:$AY$2,2,0))-((Atempts!AO282-1)*10)))))</f>
        <v/>
      </c>
      <c r="AP282" s="6" t="str">
        <f>IF($B282="","",(IF(Atempts!AP282="","",((HLOOKUP(AP$1,'Assist Tables'!$B$1:$AY$2,2,0))-((Atempts!AP282-1)*10)))))</f>
        <v/>
      </c>
      <c r="AQ282" s="6" t="str">
        <f>IF($B282="","",(IF(Atempts!AQ282="","",((HLOOKUP(AQ$1,'Assist Tables'!$B$1:$AY$2,2,0))-((Atempts!AQ282-1)*10)))))</f>
        <v/>
      </c>
      <c r="AR282" s="6" t="str">
        <f>IF($B282="","",(IF(Atempts!AR282="","",((HLOOKUP(AR$1,'Assist Tables'!$B$1:$AY$2,2,0))-((Atempts!AR282-1)*10)))))</f>
        <v/>
      </c>
      <c r="AS282" s="6" t="str">
        <f>IF($B282="","",(IF(Atempts!AS282="","",((HLOOKUP(AS$1,'Assist Tables'!$B$1:$AY$2,2,0))-((Atempts!AS282-1)*10)))))</f>
        <v/>
      </c>
      <c r="AT282" s="6" t="str">
        <f>IF($B282="","",(IF(Atempts!AT282="","",((HLOOKUP(AT$1,'Assist Tables'!$B$1:$AY$2,2,0))-((Atempts!AT282-1)*10)))))</f>
        <v/>
      </c>
      <c r="AU282" s="6" t="str">
        <f>IF($B282="","",(IF(Atempts!AU282="","",((HLOOKUP(AU$1,'Assist Tables'!$B$1:$AY$2,2,0))-((Atempts!AU282-1)*10)))))</f>
        <v/>
      </c>
      <c r="AV282" s="6" t="str">
        <f>IF($B282="","",(IF(Atempts!AV282="","",((HLOOKUP(AV$1,'Assist Tables'!$B$1:$AY$2,2,0))-((Atempts!AV282-1)*10)))))</f>
        <v/>
      </c>
      <c r="AW282" s="6" t="str">
        <f>IF($B282="","",(IF(Atempts!AW282="","",((HLOOKUP(AW$1,'Assist Tables'!$B$1:$AY$2,2,0))-((Atempts!AW282-1)*10)))))</f>
        <v/>
      </c>
      <c r="AX282" s="6" t="str">
        <f>IF($B282="","",(IF(Atempts!AX282="","",((HLOOKUP(AX$1,'Assist Tables'!$B$1:$AY$2,2,0))-((Atempts!AX282-1)*10)))))</f>
        <v/>
      </c>
      <c r="AY282" s="6" t="str">
        <f>IF($B282="","",(IF(Atempts!AY282="","",((HLOOKUP(AY$1,'Assist Tables'!$B$1:$AY$2,2,0))-((Atempts!AY282-1)*10)))))</f>
        <v/>
      </c>
      <c r="AZ282" s="6" t="str">
        <f>IF($B282="","",(IF(Atempts!AZ282="","",((HLOOKUP(AZ$1,'Assist Tables'!$B$1:$AY$2,2,0))-((Atempts!AZ282-1)*10)))))</f>
        <v/>
      </c>
      <c r="BA282" s="2"/>
    </row>
    <row r="283" spans="1:53" ht="14.25" customHeight="1" x14ac:dyDescent="0.25">
      <c r="A283" s="19" t="str">
        <f>IF(Competitors!A283="","",Competitors!A283)</f>
        <v/>
      </c>
      <c r="B283" s="25" t="str">
        <f>IF(Competitors!B283=0,"",Competitors!B283)</f>
        <v/>
      </c>
      <c r="C283" s="6" t="str">
        <f>IF($B283="","",(IF(Atempts!C283="","",((HLOOKUP(C$1,'Assist Tables'!$B$1:$AY$2,2,0))-((Atempts!C283-1)*10)))))</f>
        <v/>
      </c>
      <c r="D283" s="6" t="str">
        <f>IF($B283="","",(IF(Atempts!D283="","",((HLOOKUP(D$1,'Assist Tables'!$B$1:$AY$2,2,0))-((Atempts!D283-1)*10)))))</f>
        <v/>
      </c>
      <c r="E283" s="6" t="str">
        <f>IF($B283="","",(IF(Atempts!E283="","",((HLOOKUP(E$1,'Assist Tables'!$B$1:$AY$2,2,0))-((Atempts!E283-1)*10)))))</f>
        <v/>
      </c>
      <c r="F283" s="6" t="str">
        <f>IF($B283="","",(IF(Atempts!F283="","",((HLOOKUP(F$1,'Assist Tables'!$B$1:$AY$2,2,0))-((Atempts!F283-1)*10)))))</f>
        <v/>
      </c>
      <c r="G283" s="6" t="str">
        <f>IF($B283="","",(IF(Atempts!G283="","",((HLOOKUP(G$1,'Assist Tables'!$B$1:$AY$2,2,0))-((Atempts!G283-1)*10)))))</f>
        <v/>
      </c>
      <c r="H283" s="6" t="str">
        <f>IF($B283="","",(IF(Atempts!H283="","",((HLOOKUP(H$1,'Assist Tables'!$B$1:$AY$2,2,0))-((Atempts!H283-1)*10)))))</f>
        <v/>
      </c>
      <c r="I283" s="6" t="str">
        <f>IF($B283="","",(IF(Atempts!I283="","",((HLOOKUP(I$1,'Assist Tables'!$B$1:$AY$2,2,0))-((Atempts!I283-1)*10)))))</f>
        <v/>
      </c>
      <c r="J283" s="6" t="str">
        <f>IF($B283="","",(IF(Atempts!J283="","",((HLOOKUP(J$1,'Assist Tables'!$B$1:$AY$2,2,0))-((Atempts!J283-1)*10)))))</f>
        <v/>
      </c>
      <c r="K283" s="6" t="str">
        <f>IF($B283="","",(IF(Atempts!K283="","",((HLOOKUP(K$1,'Assist Tables'!$B$1:$AY$2,2,0))-((Atempts!K283-1)*10)))))</f>
        <v/>
      </c>
      <c r="L283" s="6" t="str">
        <f>IF($B283="","",(IF(Atempts!L283="","",((HLOOKUP(L$1,'Assist Tables'!$B$1:$AY$2,2,0))-((Atempts!L283-1)*10)))))</f>
        <v/>
      </c>
      <c r="M283" s="6" t="str">
        <f>IF($B283="","",(IF(Atempts!M283="","",((HLOOKUP(M$1,'Assist Tables'!$B$1:$AY$2,2,0))-((Atempts!M283-1)*10)))))</f>
        <v/>
      </c>
      <c r="N283" s="6" t="str">
        <f>IF($B283="","",(IF(Atempts!N283="","",((HLOOKUP(N$1,'Assist Tables'!$B$1:$AY$2,2,0))-((Atempts!N283-1)*10)))))</f>
        <v/>
      </c>
      <c r="O283" s="6" t="str">
        <f>IF($B283="","",(IF(Atempts!O283="","",((HLOOKUP(O$1,'Assist Tables'!$B$1:$AY$2,2,0))-((Atempts!O283-1)*10)))))</f>
        <v/>
      </c>
      <c r="P283" s="6" t="str">
        <f>IF($B283="","",(IF(Atempts!P283="","",((HLOOKUP(P$1,'Assist Tables'!$B$1:$AY$2,2,0))-((Atempts!P283-1)*10)))))</f>
        <v/>
      </c>
      <c r="Q283" s="6" t="str">
        <f>IF($B283="","",(IF(Atempts!Q283="","",((HLOOKUP(Q$1,'Assist Tables'!$B$1:$AY$2,2,0))-((Atempts!Q283-1)*10)))))</f>
        <v/>
      </c>
      <c r="R283" s="6" t="str">
        <f>IF($B283="","",(IF(Atempts!R283="","",((HLOOKUP(R$1,'Assist Tables'!$B$1:$AY$2,2,0))-((Atempts!R283-1)*10)))))</f>
        <v/>
      </c>
      <c r="S283" s="6" t="str">
        <f>IF($B283="","",(IF(Atempts!S283="","",((HLOOKUP(S$1,'Assist Tables'!$B$1:$AY$2,2,0))-((Atempts!S283-1)*10)))))</f>
        <v/>
      </c>
      <c r="T283" s="6" t="str">
        <f>IF($B283="","",(IF(Atempts!T283="","",((HLOOKUP(T$1,'Assist Tables'!$B$1:$AY$2,2,0))-((Atempts!T283-1)*10)))))</f>
        <v/>
      </c>
      <c r="U283" s="6" t="str">
        <f>IF($B283="","",(IF(Atempts!U283="","",((HLOOKUP(U$1,'Assist Tables'!$B$1:$AY$2,2,0))-((Atempts!U283-1)*10)))))</f>
        <v/>
      </c>
      <c r="V283" s="6" t="str">
        <f>IF($B283="","",(IF(Atempts!V283="","",((HLOOKUP(V$1,'Assist Tables'!$B$1:$AY$2,2,0))-((Atempts!V283-1)*10)))))</f>
        <v/>
      </c>
      <c r="W283" s="6" t="str">
        <f>IF($B283="","",(IF(Atempts!W283="","",((HLOOKUP(W$1,'Assist Tables'!$B$1:$AY$2,2,0))-((Atempts!W283-1)*10)))))</f>
        <v/>
      </c>
      <c r="X283" s="6" t="str">
        <f>IF($B283="","",(IF(Atempts!X283="","",((HLOOKUP(X$1,'Assist Tables'!$B$1:$AY$2,2,0))-((Atempts!X283-1)*10)))))</f>
        <v/>
      </c>
      <c r="Y283" s="6" t="str">
        <f>IF($B283="","",(IF(Atempts!Y283="","",((HLOOKUP(Y$1,'Assist Tables'!$B$1:$AY$2,2,0))-((Atempts!Y283-1)*10)))))</f>
        <v/>
      </c>
      <c r="Z283" s="6" t="str">
        <f>IF($B283="","",(IF(Atempts!Z283="","",((HLOOKUP(Z$1,'Assist Tables'!$B$1:$AY$2,2,0))-((Atempts!Z283-1)*10)))))</f>
        <v/>
      </c>
      <c r="AA283" s="6" t="str">
        <f>IF($B283="","",(IF(Atempts!AA283="","",((HLOOKUP(AA$1,'Assist Tables'!$B$1:$AY$2,2,0))-((Atempts!AA283-1)*10)))))</f>
        <v/>
      </c>
      <c r="AB283" s="6" t="str">
        <f>IF($B283="","",(IF(Atempts!AB283="","",((HLOOKUP(AB$1,'Assist Tables'!$B$1:$AY$2,2,0))-((Atempts!AB283-1)*10)))))</f>
        <v/>
      </c>
      <c r="AC283" s="6" t="str">
        <f>IF($B283="","",(IF(Atempts!AC283="","",((HLOOKUP(AC$1,'Assist Tables'!$B$1:$AY$2,2,0))-((Atempts!AC283-1)*10)))))</f>
        <v/>
      </c>
      <c r="AD283" s="6" t="str">
        <f>IF($B283="","",(IF(Atempts!AD283="","",((HLOOKUP(AD$1,'Assist Tables'!$B$1:$AY$2,2,0))-((Atempts!AD283-1)*10)))))</f>
        <v/>
      </c>
      <c r="AE283" s="6" t="str">
        <f>IF($B283="","",(IF(Atempts!AE283="","",((HLOOKUP(AE$1,'Assist Tables'!$B$1:$AY$2,2,0))-((Atempts!AE283-1)*10)))))</f>
        <v/>
      </c>
      <c r="AF283" s="6" t="str">
        <f>IF($B283="","",(IF(Atempts!AF283="","",((HLOOKUP(AF$1,'Assist Tables'!$B$1:$AY$2,2,0))-((Atempts!AF283-1)*10)))))</f>
        <v/>
      </c>
      <c r="AG283" s="6" t="str">
        <f>IF($B283="","",(IF(Atempts!AG283="","",((HLOOKUP(AG$1,'Assist Tables'!$B$1:$AY$2,2,0))-((Atempts!AG283-1)*10)))))</f>
        <v/>
      </c>
      <c r="AH283" s="6" t="str">
        <f>IF($B283="","",(IF(Atempts!AH283="","",((HLOOKUP(AH$1,'Assist Tables'!$B$1:$AY$2,2,0))-((Atempts!AH283-1)*10)))))</f>
        <v/>
      </c>
      <c r="AI283" s="6" t="str">
        <f>IF($B283="","",(IF(Atempts!AI283="","",((HLOOKUP(AI$1,'Assist Tables'!$B$1:$AY$2,2,0))-((Atempts!AI283-1)*10)))))</f>
        <v/>
      </c>
      <c r="AJ283" s="6" t="str">
        <f>IF($B283="","",(IF(Atempts!AJ283="","",((HLOOKUP(AJ$1,'Assist Tables'!$B$1:$AY$2,2,0))-((Atempts!AJ283-1)*10)))))</f>
        <v/>
      </c>
      <c r="AK283" s="6" t="str">
        <f>IF($B283="","",(IF(Atempts!AK283="","",((HLOOKUP(AK$1,'Assist Tables'!$B$1:$AY$2,2,0))-((Atempts!AK283-1)*10)))))</f>
        <v/>
      </c>
      <c r="AL283" s="6" t="str">
        <f>IF($B283="","",(IF(Atempts!AL283="","",((HLOOKUP(AL$1,'Assist Tables'!$B$1:$AY$2,2,0))-((Atempts!AL283-1)*10)))))</f>
        <v/>
      </c>
      <c r="AM283" s="6" t="str">
        <f>IF($B283="","",(IF(Atempts!AM283="","",((HLOOKUP(AM$1,'Assist Tables'!$B$1:$AY$2,2,0))-((Atempts!AM283-1)*10)))))</f>
        <v/>
      </c>
      <c r="AN283" s="6" t="str">
        <f>IF($B283="","",(IF(Atempts!AN283="","",((HLOOKUP(AN$1,'Assist Tables'!$B$1:$AY$2,2,0))-((Atempts!AN283-1)*10)))))</f>
        <v/>
      </c>
      <c r="AO283" s="6" t="str">
        <f>IF($B283="","",(IF(Atempts!AO283="","",((HLOOKUP(AO$1,'Assist Tables'!$B$1:$AY$2,2,0))-((Atempts!AO283-1)*10)))))</f>
        <v/>
      </c>
      <c r="AP283" s="6" t="str">
        <f>IF($B283="","",(IF(Atempts!AP283="","",((HLOOKUP(AP$1,'Assist Tables'!$B$1:$AY$2,2,0))-((Atempts!AP283-1)*10)))))</f>
        <v/>
      </c>
      <c r="AQ283" s="6" t="str">
        <f>IF($B283="","",(IF(Atempts!AQ283="","",((HLOOKUP(AQ$1,'Assist Tables'!$B$1:$AY$2,2,0))-((Atempts!AQ283-1)*10)))))</f>
        <v/>
      </c>
      <c r="AR283" s="6" t="str">
        <f>IF($B283="","",(IF(Atempts!AR283="","",((HLOOKUP(AR$1,'Assist Tables'!$B$1:$AY$2,2,0))-((Atempts!AR283-1)*10)))))</f>
        <v/>
      </c>
      <c r="AS283" s="6" t="str">
        <f>IF($B283="","",(IF(Atempts!AS283="","",((HLOOKUP(AS$1,'Assist Tables'!$B$1:$AY$2,2,0))-((Atempts!AS283-1)*10)))))</f>
        <v/>
      </c>
      <c r="AT283" s="6" t="str">
        <f>IF($B283="","",(IF(Atempts!AT283="","",((HLOOKUP(AT$1,'Assist Tables'!$B$1:$AY$2,2,0))-((Atempts!AT283-1)*10)))))</f>
        <v/>
      </c>
      <c r="AU283" s="6" t="str">
        <f>IF($B283="","",(IF(Atempts!AU283="","",((HLOOKUP(AU$1,'Assist Tables'!$B$1:$AY$2,2,0))-((Atempts!AU283-1)*10)))))</f>
        <v/>
      </c>
      <c r="AV283" s="6" t="str">
        <f>IF($B283="","",(IF(Atempts!AV283="","",((HLOOKUP(AV$1,'Assist Tables'!$B$1:$AY$2,2,0))-((Atempts!AV283-1)*10)))))</f>
        <v/>
      </c>
      <c r="AW283" s="6" t="str">
        <f>IF($B283="","",(IF(Atempts!AW283="","",((HLOOKUP(AW$1,'Assist Tables'!$B$1:$AY$2,2,0))-((Atempts!AW283-1)*10)))))</f>
        <v/>
      </c>
      <c r="AX283" s="6" t="str">
        <f>IF($B283="","",(IF(Atempts!AX283="","",((HLOOKUP(AX$1,'Assist Tables'!$B$1:$AY$2,2,0))-((Atempts!AX283-1)*10)))))</f>
        <v/>
      </c>
      <c r="AY283" s="6" t="str">
        <f>IF($B283="","",(IF(Atempts!AY283="","",((HLOOKUP(AY$1,'Assist Tables'!$B$1:$AY$2,2,0))-((Atempts!AY283-1)*10)))))</f>
        <v/>
      </c>
      <c r="AZ283" s="6" t="str">
        <f>IF($B283="","",(IF(Atempts!AZ283="","",((HLOOKUP(AZ$1,'Assist Tables'!$B$1:$AY$2,2,0))-((Atempts!AZ283-1)*10)))))</f>
        <v/>
      </c>
      <c r="BA283" s="2"/>
    </row>
    <row r="284" spans="1:53" ht="14.25" customHeight="1" x14ac:dyDescent="0.25">
      <c r="A284" s="19" t="str">
        <f>IF(Competitors!A284="","",Competitors!A284)</f>
        <v/>
      </c>
      <c r="B284" s="25" t="str">
        <f>IF(Competitors!B284=0,"",Competitors!B284)</f>
        <v/>
      </c>
      <c r="C284" s="6" t="str">
        <f>IF($B284="","",(IF(Atempts!C284="","",((HLOOKUP(C$1,'Assist Tables'!$B$1:$AY$2,2,0))-((Atempts!C284-1)*10)))))</f>
        <v/>
      </c>
      <c r="D284" s="6" t="str">
        <f>IF($B284="","",(IF(Atempts!D284="","",((HLOOKUP(D$1,'Assist Tables'!$B$1:$AY$2,2,0))-((Atempts!D284-1)*10)))))</f>
        <v/>
      </c>
      <c r="E284" s="6" t="str">
        <f>IF($B284="","",(IF(Atempts!E284="","",((HLOOKUP(E$1,'Assist Tables'!$B$1:$AY$2,2,0))-((Atempts!E284-1)*10)))))</f>
        <v/>
      </c>
      <c r="F284" s="6" t="str">
        <f>IF($B284="","",(IF(Atempts!F284="","",((HLOOKUP(F$1,'Assist Tables'!$B$1:$AY$2,2,0))-((Atempts!F284-1)*10)))))</f>
        <v/>
      </c>
      <c r="G284" s="6" t="str">
        <f>IF($B284="","",(IF(Atempts!G284="","",((HLOOKUP(G$1,'Assist Tables'!$B$1:$AY$2,2,0))-((Atempts!G284-1)*10)))))</f>
        <v/>
      </c>
      <c r="H284" s="6" t="str">
        <f>IF($B284="","",(IF(Atempts!H284="","",((HLOOKUP(H$1,'Assist Tables'!$B$1:$AY$2,2,0))-((Atempts!H284-1)*10)))))</f>
        <v/>
      </c>
      <c r="I284" s="6" t="str">
        <f>IF($B284="","",(IF(Atempts!I284="","",((HLOOKUP(I$1,'Assist Tables'!$B$1:$AY$2,2,0))-((Atempts!I284-1)*10)))))</f>
        <v/>
      </c>
      <c r="J284" s="6" t="str">
        <f>IF($B284="","",(IF(Atempts!J284="","",((HLOOKUP(J$1,'Assist Tables'!$B$1:$AY$2,2,0))-((Atempts!J284-1)*10)))))</f>
        <v/>
      </c>
      <c r="K284" s="6" t="str">
        <f>IF($B284="","",(IF(Atempts!K284="","",((HLOOKUP(K$1,'Assist Tables'!$B$1:$AY$2,2,0))-((Atempts!K284-1)*10)))))</f>
        <v/>
      </c>
      <c r="L284" s="6" t="str">
        <f>IF($B284="","",(IF(Atempts!L284="","",((HLOOKUP(L$1,'Assist Tables'!$B$1:$AY$2,2,0))-((Atempts!L284-1)*10)))))</f>
        <v/>
      </c>
      <c r="M284" s="6" t="str">
        <f>IF($B284="","",(IF(Atempts!M284="","",((HLOOKUP(M$1,'Assist Tables'!$B$1:$AY$2,2,0))-((Atempts!M284-1)*10)))))</f>
        <v/>
      </c>
      <c r="N284" s="6" t="str">
        <f>IF($B284="","",(IF(Atempts!N284="","",((HLOOKUP(N$1,'Assist Tables'!$B$1:$AY$2,2,0))-((Atempts!N284-1)*10)))))</f>
        <v/>
      </c>
      <c r="O284" s="6" t="str">
        <f>IF($B284="","",(IF(Atempts!O284="","",((HLOOKUP(O$1,'Assist Tables'!$B$1:$AY$2,2,0))-((Atempts!O284-1)*10)))))</f>
        <v/>
      </c>
      <c r="P284" s="6" t="str">
        <f>IF($B284="","",(IF(Atempts!P284="","",((HLOOKUP(P$1,'Assist Tables'!$B$1:$AY$2,2,0))-((Atempts!P284-1)*10)))))</f>
        <v/>
      </c>
      <c r="Q284" s="6" t="str">
        <f>IF($B284="","",(IF(Atempts!Q284="","",((HLOOKUP(Q$1,'Assist Tables'!$B$1:$AY$2,2,0))-((Atempts!Q284-1)*10)))))</f>
        <v/>
      </c>
      <c r="R284" s="6" t="str">
        <f>IF($B284="","",(IF(Atempts!R284="","",((HLOOKUP(R$1,'Assist Tables'!$B$1:$AY$2,2,0))-((Atempts!R284-1)*10)))))</f>
        <v/>
      </c>
      <c r="S284" s="6" t="str">
        <f>IF($B284="","",(IF(Atempts!S284="","",((HLOOKUP(S$1,'Assist Tables'!$B$1:$AY$2,2,0))-((Atempts!S284-1)*10)))))</f>
        <v/>
      </c>
      <c r="T284" s="6" t="str">
        <f>IF($B284="","",(IF(Atempts!T284="","",((HLOOKUP(T$1,'Assist Tables'!$B$1:$AY$2,2,0))-((Atempts!T284-1)*10)))))</f>
        <v/>
      </c>
      <c r="U284" s="6" t="str">
        <f>IF($B284="","",(IF(Atempts!U284="","",((HLOOKUP(U$1,'Assist Tables'!$B$1:$AY$2,2,0))-((Atempts!U284-1)*10)))))</f>
        <v/>
      </c>
      <c r="V284" s="6" t="str">
        <f>IF($B284="","",(IF(Atempts!V284="","",((HLOOKUP(V$1,'Assist Tables'!$B$1:$AY$2,2,0))-((Atempts!V284-1)*10)))))</f>
        <v/>
      </c>
      <c r="W284" s="6" t="str">
        <f>IF($B284="","",(IF(Atempts!W284="","",((HLOOKUP(W$1,'Assist Tables'!$B$1:$AY$2,2,0))-((Atempts!W284-1)*10)))))</f>
        <v/>
      </c>
      <c r="X284" s="6" t="str">
        <f>IF($B284="","",(IF(Atempts!X284="","",((HLOOKUP(X$1,'Assist Tables'!$B$1:$AY$2,2,0))-((Atempts!X284-1)*10)))))</f>
        <v/>
      </c>
      <c r="Y284" s="6" t="str">
        <f>IF($B284="","",(IF(Atempts!Y284="","",((HLOOKUP(Y$1,'Assist Tables'!$B$1:$AY$2,2,0))-((Atempts!Y284-1)*10)))))</f>
        <v/>
      </c>
      <c r="Z284" s="6" t="str">
        <f>IF($B284="","",(IF(Atempts!Z284="","",((HLOOKUP(Z$1,'Assist Tables'!$B$1:$AY$2,2,0))-((Atempts!Z284-1)*10)))))</f>
        <v/>
      </c>
      <c r="AA284" s="6" t="str">
        <f>IF($B284="","",(IF(Atempts!AA284="","",((HLOOKUP(AA$1,'Assist Tables'!$B$1:$AY$2,2,0))-((Atempts!AA284-1)*10)))))</f>
        <v/>
      </c>
      <c r="AB284" s="6" t="str">
        <f>IF($B284="","",(IF(Atempts!AB284="","",((HLOOKUP(AB$1,'Assist Tables'!$B$1:$AY$2,2,0))-((Atempts!AB284-1)*10)))))</f>
        <v/>
      </c>
      <c r="AC284" s="6" t="str">
        <f>IF($B284="","",(IF(Atempts!AC284="","",((HLOOKUP(AC$1,'Assist Tables'!$B$1:$AY$2,2,0))-((Atempts!AC284-1)*10)))))</f>
        <v/>
      </c>
      <c r="AD284" s="6" t="str">
        <f>IF($B284="","",(IF(Atempts!AD284="","",((HLOOKUP(AD$1,'Assist Tables'!$B$1:$AY$2,2,0))-((Atempts!AD284-1)*10)))))</f>
        <v/>
      </c>
      <c r="AE284" s="6" t="str">
        <f>IF($B284="","",(IF(Atempts!AE284="","",((HLOOKUP(AE$1,'Assist Tables'!$B$1:$AY$2,2,0))-((Atempts!AE284-1)*10)))))</f>
        <v/>
      </c>
      <c r="AF284" s="6" t="str">
        <f>IF($B284="","",(IF(Atempts!AF284="","",((HLOOKUP(AF$1,'Assist Tables'!$B$1:$AY$2,2,0))-((Atempts!AF284-1)*10)))))</f>
        <v/>
      </c>
      <c r="AG284" s="6" t="str">
        <f>IF($B284="","",(IF(Atempts!AG284="","",((HLOOKUP(AG$1,'Assist Tables'!$B$1:$AY$2,2,0))-((Atempts!AG284-1)*10)))))</f>
        <v/>
      </c>
      <c r="AH284" s="6" t="str">
        <f>IF($B284="","",(IF(Atempts!AH284="","",((HLOOKUP(AH$1,'Assist Tables'!$B$1:$AY$2,2,0))-((Atempts!AH284-1)*10)))))</f>
        <v/>
      </c>
      <c r="AI284" s="6" t="str">
        <f>IF($B284="","",(IF(Atempts!AI284="","",((HLOOKUP(AI$1,'Assist Tables'!$B$1:$AY$2,2,0))-((Atempts!AI284-1)*10)))))</f>
        <v/>
      </c>
      <c r="AJ284" s="6" t="str">
        <f>IF($B284="","",(IF(Atempts!AJ284="","",((HLOOKUP(AJ$1,'Assist Tables'!$B$1:$AY$2,2,0))-((Atempts!AJ284-1)*10)))))</f>
        <v/>
      </c>
      <c r="AK284" s="6" t="str">
        <f>IF($B284="","",(IF(Atempts!AK284="","",((HLOOKUP(AK$1,'Assist Tables'!$B$1:$AY$2,2,0))-((Atempts!AK284-1)*10)))))</f>
        <v/>
      </c>
      <c r="AL284" s="6" t="str">
        <f>IF($B284="","",(IF(Atempts!AL284="","",((HLOOKUP(AL$1,'Assist Tables'!$B$1:$AY$2,2,0))-((Atempts!AL284-1)*10)))))</f>
        <v/>
      </c>
      <c r="AM284" s="6" t="str">
        <f>IF($B284="","",(IF(Atempts!AM284="","",((HLOOKUP(AM$1,'Assist Tables'!$B$1:$AY$2,2,0))-((Atempts!AM284-1)*10)))))</f>
        <v/>
      </c>
      <c r="AN284" s="6" t="str">
        <f>IF($B284="","",(IF(Atempts!AN284="","",((HLOOKUP(AN$1,'Assist Tables'!$B$1:$AY$2,2,0))-((Atempts!AN284-1)*10)))))</f>
        <v/>
      </c>
      <c r="AO284" s="6" t="str">
        <f>IF($B284="","",(IF(Atempts!AO284="","",((HLOOKUP(AO$1,'Assist Tables'!$B$1:$AY$2,2,0))-((Atempts!AO284-1)*10)))))</f>
        <v/>
      </c>
      <c r="AP284" s="6" t="str">
        <f>IF($B284="","",(IF(Atempts!AP284="","",((HLOOKUP(AP$1,'Assist Tables'!$B$1:$AY$2,2,0))-((Atempts!AP284-1)*10)))))</f>
        <v/>
      </c>
      <c r="AQ284" s="6" t="str">
        <f>IF($B284="","",(IF(Atempts!AQ284="","",((HLOOKUP(AQ$1,'Assist Tables'!$B$1:$AY$2,2,0))-((Atempts!AQ284-1)*10)))))</f>
        <v/>
      </c>
      <c r="AR284" s="6" t="str">
        <f>IF($B284="","",(IF(Atempts!AR284="","",((HLOOKUP(AR$1,'Assist Tables'!$B$1:$AY$2,2,0))-((Atempts!AR284-1)*10)))))</f>
        <v/>
      </c>
      <c r="AS284" s="6" t="str">
        <f>IF($B284="","",(IF(Atempts!AS284="","",((HLOOKUP(AS$1,'Assist Tables'!$B$1:$AY$2,2,0))-((Atempts!AS284-1)*10)))))</f>
        <v/>
      </c>
      <c r="AT284" s="6" t="str">
        <f>IF($B284="","",(IF(Atempts!AT284="","",((HLOOKUP(AT$1,'Assist Tables'!$B$1:$AY$2,2,0))-((Atempts!AT284-1)*10)))))</f>
        <v/>
      </c>
      <c r="AU284" s="6" t="str">
        <f>IF($B284="","",(IF(Atempts!AU284="","",((HLOOKUP(AU$1,'Assist Tables'!$B$1:$AY$2,2,0))-((Atempts!AU284-1)*10)))))</f>
        <v/>
      </c>
      <c r="AV284" s="6" t="str">
        <f>IF($B284="","",(IF(Atempts!AV284="","",((HLOOKUP(AV$1,'Assist Tables'!$B$1:$AY$2,2,0))-((Atempts!AV284-1)*10)))))</f>
        <v/>
      </c>
      <c r="AW284" s="6" t="str">
        <f>IF($B284="","",(IF(Atempts!AW284="","",((HLOOKUP(AW$1,'Assist Tables'!$B$1:$AY$2,2,0))-((Atempts!AW284-1)*10)))))</f>
        <v/>
      </c>
      <c r="AX284" s="6" t="str">
        <f>IF($B284="","",(IF(Atempts!AX284="","",((HLOOKUP(AX$1,'Assist Tables'!$B$1:$AY$2,2,0))-((Atempts!AX284-1)*10)))))</f>
        <v/>
      </c>
      <c r="AY284" s="6" t="str">
        <f>IF($B284="","",(IF(Atempts!AY284="","",((HLOOKUP(AY$1,'Assist Tables'!$B$1:$AY$2,2,0))-((Atempts!AY284-1)*10)))))</f>
        <v/>
      </c>
      <c r="AZ284" s="6" t="str">
        <f>IF($B284="","",(IF(Atempts!AZ284="","",((HLOOKUP(AZ$1,'Assist Tables'!$B$1:$AY$2,2,0))-((Atempts!AZ284-1)*10)))))</f>
        <v/>
      </c>
      <c r="BA284" s="2"/>
    </row>
    <row r="285" spans="1:53" ht="14.25" customHeight="1" x14ac:dyDescent="0.25">
      <c r="A285" s="19" t="str">
        <f>IF(Competitors!A285="","",Competitors!A285)</f>
        <v/>
      </c>
      <c r="B285" s="25" t="str">
        <f>IF(Competitors!B285=0,"",Competitors!B285)</f>
        <v/>
      </c>
      <c r="C285" s="6" t="str">
        <f>IF($B285="","",(IF(Atempts!C285="","",((HLOOKUP(C$1,'Assist Tables'!$B$1:$AY$2,2,0))-((Atempts!C285-1)*10)))))</f>
        <v/>
      </c>
      <c r="D285" s="6" t="str">
        <f>IF($B285="","",(IF(Atempts!D285="","",((HLOOKUP(D$1,'Assist Tables'!$B$1:$AY$2,2,0))-((Atempts!D285-1)*10)))))</f>
        <v/>
      </c>
      <c r="E285" s="6" t="str">
        <f>IF($B285="","",(IF(Atempts!E285="","",((HLOOKUP(E$1,'Assist Tables'!$B$1:$AY$2,2,0))-((Atempts!E285-1)*10)))))</f>
        <v/>
      </c>
      <c r="F285" s="6" t="str">
        <f>IF($B285="","",(IF(Atempts!F285="","",((HLOOKUP(F$1,'Assist Tables'!$B$1:$AY$2,2,0))-((Atempts!F285-1)*10)))))</f>
        <v/>
      </c>
      <c r="G285" s="6" t="str">
        <f>IF($B285="","",(IF(Atempts!G285="","",((HLOOKUP(G$1,'Assist Tables'!$B$1:$AY$2,2,0))-((Atempts!G285-1)*10)))))</f>
        <v/>
      </c>
      <c r="H285" s="6" t="str">
        <f>IF($B285="","",(IF(Atempts!H285="","",((HLOOKUP(H$1,'Assist Tables'!$B$1:$AY$2,2,0))-((Atempts!H285-1)*10)))))</f>
        <v/>
      </c>
      <c r="I285" s="6" t="str">
        <f>IF($B285="","",(IF(Atempts!I285="","",((HLOOKUP(I$1,'Assist Tables'!$B$1:$AY$2,2,0))-((Atempts!I285-1)*10)))))</f>
        <v/>
      </c>
      <c r="J285" s="6" t="str">
        <f>IF($B285="","",(IF(Atempts!J285="","",((HLOOKUP(J$1,'Assist Tables'!$B$1:$AY$2,2,0))-((Atempts!J285-1)*10)))))</f>
        <v/>
      </c>
      <c r="K285" s="6" t="str">
        <f>IF($B285="","",(IF(Atempts!K285="","",((HLOOKUP(K$1,'Assist Tables'!$B$1:$AY$2,2,0))-((Atempts!K285-1)*10)))))</f>
        <v/>
      </c>
      <c r="L285" s="6" t="str">
        <f>IF($B285="","",(IF(Atempts!L285="","",((HLOOKUP(L$1,'Assist Tables'!$B$1:$AY$2,2,0))-((Atempts!L285-1)*10)))))</f>
        <v/>
      </c>
      <c r="M285" s="6" t="str">
        <f>IF($B285="","",(IF(Atempts!M285="","",((HLOOKUP(M$1,'Assist Tables'!$B$1:$AY$2,2,0))-((Atempts!M285-1)*10)))))</f>
        <v/>
      </c>
      <c r="N285" s="6" t="str">
        <f>IF($B285="","",(IF(Atempts!N285="","",((HLOOKUP(N$1,'Assist Tables'!$B$1:$AY$2,2,0))-((Atempts!N285-1)*10)))))</f>
        <v/>
      </c>
      <c r="O285" s="6" t="str">
        <f>IF($B285="","",(IF(Atempts!O285="","",((HLOOKUP(O$1,'Assist Tables'!$B$1:$AY$2,2,0))-((Atempts!O285-1)*10)))))</f>
        <v/>
      </c>
      <c r="P285" s="6" t="str">
        <f>IF($B285="","",(IF(Atempts!P285="","",((HLOOKUP(P$1,'Assist Tables'!$B$1:$AY$2,2,0))-((Atempts!P285-1)*10)))))</f>
        <v/>
      </c>
      <c r="Q285" s="6" t="str">
        <f>IF($B285="","",(IF(Atempts!Q285="","",((HLOOKUP(Q$1,'Assist Tables'!$B$1:$AY$2,2,0))-((Atempts!Q285-1)*10)))))</f>
        <v/>
      </c>
      <c r="R285" s="6" t="str">
        <f>IF($B285="","",(IF(Atempts!R285="","",((HLOOKUP(R$1,'Assist Tables'!$B$1:$AY$2,2,0))-((Atempts!R285-1)*10)))))</f>
        <v/>
      </c>
      <c r="S285" s="6" t="str">
        <f>IF($B285="","",(IF(Atempts!S285="","",((HLOOKUP(S$1,'Assist Tables'!$B$1:$AY$2,2,0))-((Atempts!S285-1)*10)))))</f>
        <v/>
      </c>
      <c r="T285" s="6" t="str">
        <f>IF($B285="","",(IF(Atempts!T285="","",((HLOOKUP(T$1,'Assist Tables'!$B$1:$AY$2,2,0))-((Atempts!T285-1)*10)))))</f>
        <v/>
      </c>
      <c r="U285" s="6" t="str">
        <f>IF($B285="","",(IF(Atempts!U285="","",((HLOOKUP(U$1,'Assist Tables'!$B$1:$AY$2,2,0))-((Atempts!U285-1)*10)))))</f>
        <v/>
      </c>
      <c r="V285" s="6" t="str">
        <f>IF($B285="","",(IF(Atempts!V285="","",((HLOOKUP(V$1,'Assist Tables'!$B$1:$AY$2,2,0))-((Atempts!V285-1)*10)))))</f>
        <v/>
      </c>
      <c r="W285" s="6" t="str">
        <f>IF($B285="","",(IF(Atempts!W285="","",((HLOOKUP(W$1,'Assist Tables'!$B$1:$AY$2,2,0))-((Atempts!W285-1)*10)))))</f>
        <v/>
      </c>
      <c r="X285" s="6" t="str">
        <f>IF($B285="","",(IF(Atempts!X285="","",((HLOOKUP(X$1,'Assist Tables'!$B$1:$AY$2,2,0))-((Atempts!X285-1)*10)))))</f>
        <v/>
      </c>
      <c r="Y285" s="6" t="str">
        <f>IF($B285="","",(IF(Atempts!Y285="","",((HLOOKUP(Y$1,'Assist Tables'!$B$1:$AY$2,2,0))-((Atempts!Y285-1)*10)))))</f>
        <v/>
      </c>
      <c r="Z285" s="6" t="str">
        <f>IF($B285="","",(IF(Atempts!Z285="","",((HLOOKUP(Z$1,'Assist Tables'!$B$1:$AY$2,2,0))-((Atempts!Z285-1)*10)))))</f>
        <v/>
      </c>
      <c r="AA285" s="6" t="str">
        <f>IF($B285="","",(IF(Atempts!AA285="","",((HLOOKUP(AA$1,'Assist Tables'!$B$1:$AY$2,2,0))-((Atempts!AA285-1)*10)))))</f>
        <v/>
      </c>
      <c r="AB285" s="6" t="str">
        <f>IF($B285="","",(IF(Atempts!AB285="","",((HLOOKUP(AB$1,'Assist Tables'!$B$1:$AY$2,2,0))-((Atempts!AB285-1)*10)))))</f>
        <v/>
      </c>
      <c r="AC285" s="6" t="str">
        <f>IF($B285="","",(IF(Atempts!AC285="","",((HLOOKUP(AC$1,'Assist Tables'!$B$1:$AY$2,2,0))-((Atempts!AC285-1)*10)))))</f>
        <v/>
      </c>
      <c r="AD285" s="6" t="str">
        <f>IF($B285="","",(IF(Atempts!AD285="","",((HLOOKUP(AD$1,'Assist Tables'!$B$1:$AY$2,2,0))-((Atempts!AD285-1)*10)))))</f>
        <v/>
      </c>
      <c r="AE285" s="6" t="str">
        <f>IF($B285="","",(IF(Atempts!AE285="","",((HLOOKUP(AE$1,'Assist Tables'!$B$1:$AY$2,2,0))-((Atempts!AE285-1)*10)))))</f>
        <v/>
      </c>
      <c r="AF285" s="6" t="str">
        <f>IF($B285="","",(IF(Atempts!AF285="","",((HLOOKUP(AF$1,'Assist Tables'!$B$1:$AY$2,2,0))-((Atempts!AF285-1)*10)))))</f>
        <v/>
      </c>
      <c r="AG285" s="6" t="str">
        <f>IF($B285="","",(IF(Atempts!AG285="","",((HLOOKUP(AG$1,'Assist Tables'!$B$1:$AY$2,2,0))-((Atempts!AG285-1)*10)))))</f>
        <v/>
      </c>
      <c r="AH285" s="6" t="str">
        <f>IF($B285="","",(IF(Atempts!AH285="","",((HLOOKUP(AH$1,'Assist Tables'!$B$1:$AY$2,2,0))-((Atempts!AH285-1)*10)))))</f>
        <v/>
      </c>
      <c r="AI285" s="6" t="str">
        <f>IF($B285="","",(IF(Atempts!AI285="","",((HLOOKUP(AI$1,'Assist Tables'!$B$1:$AY$2,2,0))-((Atempts!AI285-1)*10)))))</f>
        <v/>
      </c>
      <c r="AJ285" s="6" t="str">
        <f>IF($B285="","",(IF(Atempts!AJ285="","",((HLOOKUP(AJ$1,'Assist Tables'!$B$1:$AY$2,2,0))-((Atempts!AJ285-1)*10)))))</f>
        <v/>
      </c>
      <c r="AK285" s="6" t="str">
        <f>IF($B285="","",(IF(Atempts!AK285="","",((HLOOKUP(AK$1,'Assist Tables'!$B$1:$AY$2,2,0))-((Atempts!AK285-1)*10)))))</f>
        <v/>
      </c>
      <c r="AL285" s="6" t="str">
        <f>IF($B285="","",(IF(Atempts!AL285="","",((HLOOKUP(AL$1,'Assist Tables'!$B$1:$AY$2,2,0))-((Atempts!AL285-1)*10)))))</f>
        <v/>
      </c>
      <c r="AM285" s="6" t="str">
        <f>IF($B285="","",(IF(Atempts!AM285="","",((HLOOKUP(AM$1,'Assist Tables'!$B$1:$AY$2,2,0))-((Atempts!AM285-1)*10)))))</f>
        <v/>
      </c>
      <c r="AN285" s="6" t="str">
        <f>IF($B285="","",(IF(Atempts!AN285="","",((HLOOKUP(AN$1,'Assist Tables'!$B$1:$AY$2,2,0))-((Atempts!AN285-1)*10)))))</f>
        <v/>
      </c>
      <c r="AO285" s="6" t="str">
        <f>IF($B285="","",(IF(Atempts!AO285="","",((HLOOKUP(AO$1,'Assist Tables'!$B$1:$AY$2,2,0))-((Atempts!AO285-1)*10)))))</f>
        <v/>
      </c>
      <c r="AP285" s="6" t="str">
        <f>IF($B285="","",(IF(Atempts!AP285="","",((HLOOKUP(AP$1,'Assist Tables'!$B$1:$AY$2,2,0))-((Atempts!AP285-1)*10)))))</f>
        <v/>
      </c>
      <c r="AQ285" s="6" t="str">
        <f>IF($B285="","",(IF(Atempts!AQ285="","",((HLOOKUP(AQ$1,'Assist Tables'!$B$1:$AY$2,2,0))-((Atempts!AQ285-1)*10)))))</f>
        <v/>
      </c>
      <c r="AR285" s="6" t="str">
        <f>IF($B285="","",(IF(Atempts!AR285="","",((HLOOKUP(AR$1,'Assist Tables'!$B$1:$AY$2,2,0))-((Atempts!AR285-1)*10)))))</f>
        <v/>
      </c>
      <c r="AS285" s="6" t="str">
        <f>IF($B285="","",(IF(Atempts!AS285="","",((HLOOKUP(AS$1,'Assist Tables'!$B$1:$AY$2,2,0))-((Atempts!AS285-1)*10)))))</f>
        <v/>
      </c>
      <c r="AT285" s="6" t="str">
        <f>IF($B285="","",(IF(Atempts!AT285="","",((HLOOKUP(AT$1,'Assist Tables'!$B$1:$AY$2,2,0))-((Atempts!AT285-1)*10)))))</f>
        <v/>
      </c>
      <c r="AU285" s="6" t="str">
        <f>IF($B285="","",(IF(Atempts!AU285="","",((HLOOKUP(AU$1,'Assist Tables'!$B$1:$AY$2,2,0))-((Atempts!AU285-1)*10)))))</f>
        <v/>
      </c>
      <c r="AV285" s="6" t="str">
        <f>IF($B285="","",(IF(Atempts!AV285="","",((HLOOKUP(AV$1,'Assist Tables'!$B$1:$AY$2,2,0))-((Atempts!AV285-1)*10)))))</f>
        <v/>
      </c>
      <c r="AW285" s="6" t="str">
        <f>IF($B285="","",(IF(Atempts!AW285="","",((HLOOKUP(AW$1,'Assist Tables'!$B$1:$AY$2,2,0))-((Atempts!AW285-1)*10)))))</f>
        <v/>
      </c>
      <c r="AX285" s="6" t="str">
        <f>IF($B285="","",(IF(Atempts!AX285="","",((HLOOKUP(AX$1,'Assist Tables'!$B$1:$AY$2,2,0))-((Atempts!AX285-1)*10)))))</f>
        <v/>
      </c>
      <c r="AY285" s="6" t="str">
        <f>IF($B285="","",(IF(Atempts!AY285="","",((HLOOKUP(AY$1,'Assist Tables'!$B$1:$AY$2,2,0))-((Atempts!AY285-1)*10)))))</f>
        <v/>
      </c>
      <c r="AZ285" s="6" t="str">
        <f>IF($B285="","",(IF(Atempts!AZ285="","",((HLOOKUP(AZ$1,'Assist Tables'!$B$1:$AY$2,2,0))-((Atempts!AZ285-1)*10)))))</f>
        <v/>
      </c>
      <c r="BA285" s="2"/>
    </row>
    <row r="286" spans="1:53" ht="14.25" customHeight="1" x14ac:dyDescent="0.25">
      <c r="A286" s="19" t="str">
        <f>IF(Competitors!A286="","",Competitors!A286)</f>
        <v/>
      </c>
      <c r="B286" s="25" t="str">
        <f>IF(Competitors!B286=0,"",Competitors!B286)</f>
        <v/>
      </c>
      <c r="C286" s="6" t="str">
        <f>IF($B286="","",(IF(Atempts!C286="","",((HLOOKUP(C$1,'Assist Tables'!$B$1:$AY$2,2,0))-((Atempts!C286-1)*10)))))</f>
        <v/>
      </c>
      <c r="D286" s="6" t="str">
        <f>IF($B286="","",(IF(Atempts!D286="","",((HLOOKUP(D$1,'Assist Tables'!$B$1:$AY$2,2,0))-((Atempts!D286-1)*10)))))</f>
        <v/>
      </c>
      <c r="E286" s="6" t="str">
        <f>IF($B286="","",(IF(Atempts!E286="","",((HLOOKUP(E$1,'Assist Tables'!$B$1:$AY$2,2,0))-((Atempts!E286-1)*10)))))</f>
        <v/>
      </c>
      <c r="F286" s="6" t="str">
        <f>IF($B286="","",(IF(Atempts!F286="","",((HLOOKUP(F$1,'Assist Tables'!$B$1:$AY$2,2,0))-((Atempts!F286-1)*10)))))</f>
        <v/>
      </c>
      <c r="G286" s="6" t="str">
        <f>IF($B286="","",(IF(Atempts!G286="","",((HLOOKUP(G$1,'Assist Tables'!$B$1:$AY$2,2,0))-((Atempts!G286-1)*10)))))</f>
        <v/>
      </c>
      <c r="H286" s="6" t="str">
        <f>IF($B286="","",(IF(Atempts!H286="","",((HLOOKUP(H$1,'Assist Tables'!$B$1:$AY$2,2,0))-((Atempts!H286-1)*10)))))</f>
        <v/>
      </c>
      <c r="I286" s="6" t="str">
        <f>IF($B286="","",(IF(Atempts!I286="","",((HLOOKUP(I$1,'Assist Tables'!$B$1:$AY$2,2,0))-((Atempts!I286-1)*10)))))</f>
        <v/>
      </c>
      <c r="J286" s="6" t="str">
        <f>IF($B286="","",(IF(Atempts!J286="","",((HLOOKUP(J$1,'Assist Tables'!$B$1:$AY$2,2,0))-((Atempts!J286-1)*10)))))</f>
        <v/>
      </c>
      <c r="K286" s="6" t="str">
        <f>IF($B286="","",(IF(Atempts!K286="","",((HLOOKUP(K$1,'Assist Tables'!$B$1:$AY$2,2,0))-((Atempts!K286-1)*10)))))</f>
        <v/>
      </c>
      <c r="L286" s="6" t="str">
        <f>IF($B286="","",(IF(Atempts!L286="","",((HLOOKUP(L$1,'Assist Tables'!$B$1:$AY$2,2,0))-((Atempts!L286-1)*10)))))</f>
        <v/>
      </c>
      <c r="M286" s="6" t="str">
        <f>IF($B286="","",(IF(Atempts!M286="","",((HLOOKUP(M$1,'Assist Tables'!$B$1:$AY$2,2,0))-((Atempts!M286-1)*10)))))</f>
        <v/>
      </c>
      <c r="N286" s="6" t="str">
        <f>IF($B286="","",(IF(Atempts!N286="","",((HLOOKUP(N$1,'Assist Tables'!$B$1:$AY$2,2,0))-((Atempts!N286-1)*10)))))</f>
        <v/>
      </c>
      <c r="O286" s="6" t="str">
        <f>IF($B286="","",(IF(Atempts!O286="","",((HLOOKUP(O$1,'Assist Tables'!$B$1:$AY$2,2,0))-((Atempts!O286-1)*10)))))</f>
        <v/>
      </c>
      <c r="P286" s="6" t="str">
        <f>IF($B286="","",(IF(Atempts!P286="","",((HLOOKUP(P$1,'Assist Tables'!$B$1:$AY$2,2,0))-((Atempts!P286-1)*10)))))</f>
        <v/>
      </c>
      <c r="Q286" s="6" t="str">
        <f>IF($B286="","",(IF(Atempts!Q286="","",((HLOOKUP(Q$1,'Assist Tables'!$B$1:$AY$2,2,0))-((Atempts!Q286-1)*10)))))</f>
        <v/>
      </c>
      <c r="R286" s="6" t="str">
        <f>IF($B286="","",(IF(Atempts!R286="","",((HLOOKUP(R$1,'Assist Tables'!$B$1:$AY$2,2,0))-((Atempts!R286-1)*10)))))</f>
        <v/>
      </c>
      <c r="S286" s="6" t="str">
        <f>IF($B286="","",(IF(Atempts!S286="","",((HLOOKUP(S$1,'Assist Tables'!$B$1:$AY$2,2,0))-((Atempts!S286-1)*10)))))</f>
        <v/>
      </c>
      <c r="T286" s="6" t="str">
        <f>IF($B286="","",(IF(Atempts!T286="","",((HLOOKUP(T$1,'Assist Tables'!$B$1:$AY$2,2,0))-((Atempts!T286-1)*10)))))</f>
        <v/>
      </c>
      <c r="U286" s="6" t="str">
        <f>IF($B286="","",(IF(Atempts!U286="","",((HLOOKUP(U$1,'Assist Tables'!$B$1:$AY$2,2,0))-((Atempts!U286-1)*10)))))</f>
        <v/>
      </c>
      <c r="V286" s="6" t="str">
        <f>IF($B286="","",(IF(Atempts!V286="","",((HLOOKUP(V$1,'Assist Tables'!$B$1:$AY$2,2,0))-((Atempts!V286-1)*10)))))</f>
        <v/>
      </c>
      <c r="W286" s="6" t="str">
        <f>IF($B286="","",(IF(Atempts!W286="","",((HLOOKUP(W$1,'Assist Tables'!$B$1:$AY$2,2,0))-((Atempts!W286-1)*10)))))</f>
        <v/>
      </c>
      <c r="X286" s="6" t="str">
        <f>IF($B286="","",(IF(Atempts!X286="","",((HLOOKUP(X$1,'Assist Tables'!$B$1:$AY$2,2,0))-((Atempts!X286-1)*10)))))</f>
        <v/>
      </c>
      <c r="Y286" s="6" t="str">
        <f>IF($B286="","",(IF(Atempts!Y286="","",((HLOOKUP(Y$1,'Assist Tables'!$B$1:$AY$2,2,0))-((Atempts!Y286-1)*10)))))</f>
        <v/>
      </c>
      <c r="Z286" s="6" t="str">
        <f>IF($B286="","",(IF(Atempts!Z286="","",((HLOOKUP(Z$1,'Assist Tables'!$B$1:$AY$2,2,0))-((Atempts!Z286-1)*10)))))</f>
        <v/>
      </c>
      <c r="AA286" s="6" t="str">
        <f>IF($B286="","",(IF(Atempts!AA286="","",((HLOOKUP(AA$1,'Assist Tables'!$B$1:$AY$2,2,0))-((Atempts!AA286-1)*10)))))</f>
        <v/>
      </c>
      <c r="AB286" s="6" t="str">
        <f>IF($B286="","",(IF(Atempts!AB286="","",((HLOOKUP(AB$1,'Assist Tables'!$B$1:$AY$2,2,0))-((Atempts!AB286-1)*10)))))</f>
        <v/>
      </c>
      <c r="AC286" s="6" t="str">
        <f>IF($B286="","",(IF(Atempts!AC286="","",((HLOOKUP(AC$1,'Assist Tables'!$B$1:$AY$2,2,0))-((Atempts!AC286-1)*10)))))</f>
        <v/>
      </c>
      <c r="AD286" s="6" t="str">
        <f>IF($B286="","",(IF(Atempts!AD286="","",((HLOOKUP(AD$1,'Assist Tables'!$B$1:$AY$2,2,0))-((Atempts!AD286-1)*10)))))</f>
        <v/>
      </c>
      <c r="AE286" s="6" t="str">
        <f>IF($B286="","",(IF(Atempts!AE286="","",((HLOOKUP(AE$1,'Assist Tables'!$B$1:$AY$2,2,0))-((Atempts!AE286-1)*10)))))</f>
        <v/>
      </c>
      <c r="AF286" s="6" t="str">
        <f>IF($B286="","",(IF(Atempts!AF286="","",((HLOOKUP(AF$1,'Assist Tables'!$B$1:$AY$2,2,0))-((Atempts!AF286-1)*10)))))</f>
        <v/>
      </c>
      <c r="AG286" s="6" t="str">
        <f>IF($B286="","",(IF(Atempts!AG286="","",((HLOOKUP(AG$1,'Assist Tables'!$B$1:$AY$2,2,0))-((Atempts!AG286-1)*10)))))</f>
        <v/>
      </c>
      <c r="AH286" s="6" t="str">
        <f>IF($B286="","",(IF(Atempts!AH286="","",((HLOOKUP(AH$1,'Assist Tables'!$B$1:$AY$2,2,0))-((Atempts!AH286-1)*10)))))</f>
        <v/>
      </c>
      <c r="AI286" s="6" t="str">
        <f>IF($B286="","",(IF(Atempts!AI286="","",((HLOOKUP(AI$1,'Assist Tables'!$B$1:$AY$2,2,0))-((Atempts!AI286-1)*10)))))</f>
        <v/>
      </c>
      <c r="AJ286" s="6" t="str">
        <f>IF($B286="","",(IF(Atempts!AJ286="","",((HLOOKUP(AJ$1,'Assist Tables'!$B$1:$AY$2,2,0))-((Atempts!AJ286-1)*10)))))</f>
        <v/>
      </c>
      <c r="AK286" s="6" t="str">
        <f>IF($B286="","",(IF(Atempts!AK286="","",((HLOOKUP(AK$1,'Assist Tables'!$B$1:$AY$2,2,0))-((Atempts!AK286-1)*10)))))</f>
        <v/>
      </c>
      <c r="AL286" s="6" t="str">
        <f>IF($B286="","",(IF(Atempts!AL286="","",((HLOOKUP(AL$1,'Assist Tables'!$B$1:$AY$2,2,0))-((Atempts!AL286-1)*10)))))</f>
        <v/>
      </c>
      <c r="AM286" s="6" t="str">
        <f>IF($B286="","",(IF(Atempts!AM286="","",((HLOOKUP(AM$1,'Assist Tables'!$B$1:$AY$2,2,0))-((Atempts!AM286-1)*10)))))</f>
        <v/>
      </c>
      <c r="AN286" s="6" t="str">
        <f>IF($B286="","",(IF(Atempts!AN286="","",((HLOOKUP(AN$1,'Assist Tables'!$B$1:$AY$2,2,0))-((Atempts!AN286-1)*10)))))</f>
        <v/>
      </c>
      <c r="AO286" s="6" t="str">
        <f>IF($B286="","",(IF(Atempts!AO286="","",((HLOOKUP(AO$1,'Assist Tables'!$B$1:$AY$2,2,0))-((Atempts!AO286-1)*10)))))</f>
        <v/>
      </c>
      <c r="AP286" s="6" t="str">
        <f>IF($B286="","",(IF(Atempts!AP286="","",((HLOOKUP(AP$1,'Assist Tables'!$B$1:$AY$2,2,0))-((Atempts!AP286-1)*10)))))</f>
        <v/>
      </c>
      <c r="AQ286" s="6" t="str">
        <f>IF($B286="","",(IF(Atempts!AQ286="","",((HLOOKUP(AQ$1,'Assist Tables'!$B$1:$AY$2,2,0))-((Atempts!AQ286-1)*10)))))</f>
        <v/>
      </c>
      <c r="AR286" s="6" t="str">
        <f>IF($B286="","",(IF(Atempts!AR286="","",((HLOOKUP(AR$1,'Assist Tables'!$B$1:$AY$2,2,0))-((Atempts!AR286-1)*10)))))</f>
        <v/>
      </c>
      <c r="AS286" s="6" t="str">
        <f>IF($B286="","",(IF(Atempts!AS286="","",((HLOOKUP(AS$1,'Assist Tables'!$B$1:$AY$2,2,0))-((Atempts!AS286-1)*10)))))</f>
        <v/>
      </c>
      <c r="AT286" s="6" t="str">
        <f>IF($B286="","",(IF(Atempts!AT286="","",((HLOOKUP(AT$1,'Assist Tables'!$B$1:$AY$2,2,0))-((Atempts!AT286-1)*10)))))</f>
        <v/>
      </c>
      <c r="AU286" s="6" t="str">
        <f>IF($B286="","",(IF(Atempts!AU286="","",((HLOOKUP(AU$1,'Assist Tables'!$B$1:$AY$2,2,0))-((Atempts!AU286-1)*10)))))</f>
        <v/>
      </c>
      <c r="AV286" s="6" t="str">
        <f>IF($B286="","",(IF(Atempts!AV286="","",((HLOOKUP(AV$1,'Assist Tables'!$B$1:$AY$2,2,0))-((Atempts!AV286-1)*10)))))</f>
        <v/>
      </c>
      <c r="AW286" s="6" t="str">
        <f>IF($B286="","",(IF(Atempts!AW286="","",((HLOOKUP(AW$1,'Assist Tables'!$B$1:$AY$2,2,0))-((Atempts!AW286-1)*10)))))</f>
        <v/>
      </c>
      <c r="AX286" s="6" t="str">
        <f>IF($B286="","",(IF(Atempts!AX286="","",((HLOOKUP(AX$1,'Assist Tables'!$B$1:$AY$2,2,0))-((Atempts!AX286-1)*10)))))</f>
        <v/>
      </c>
      <c r="AY286" s="6" t="str">
        <f>IF($B286="","",(IF(Atempts!AY286="","",((HLOOKUP(AY$1,'Assist Tables'!$B$1:$AY$2,2,0))-((Atempts!AY286-1)*10)))))</f>
        <v/>
      </c>
      <c r="AZ286" s="6" t="str">
        <f>IF($B286="","",(IF(Atempts!AZ286="","",((HLOOKUP(AZ$1,'Assist Tables'!$B$1:$AY$2,2,0))-((Atempts!AZ286-1)*10)))))</f>
        <v/>
      </c>
      <c r="BA286" s="2"/>
    </row>
    <row r="287" spans="1:53" ht="14.25" customHeight="1" x14ac:dyDescent="0.25">
      <c r="A287" s="19" t="str">
        <f>IF(Competitors!A287="","",Competitors!A287)</f>
        <v/>
      </c>
      <c r="B287" s="25" t="str">
        <f>IF(Competitors!B287=0,"",Competitors!B287)</f>
        <v/>
      </c>
      <c r="C287" s="6" t="str">
        <f>IF($B287="","",(IF(Atempts!C287="","",((HLOOKUP(C$1,'Assist Tables'!$B$1:$AY$2,2,0))-((Atempts!C287-1)*10)))))</f>
        <v/>
      </c>
      <c r="D287" s="6" t="str">
        <f>IF($B287="","",(IF(Atempts!D287="","",((HLOOKUP(D$1,'Assist Tables'!$B$1:$AY$2,2,0))-((Atempts!D287-1)*10)))))</f>
        <v/>
      </c>
      <c r="E287" s="6" t="str">
        <f>IF($B287="","",(IF(Atempts!E287="","",((HLOOKUP(E$1,'Assist Tables'!$B$1:$AY$2,2,0))-((Atempts!E287-1)*10)))))</f>
        <v/>
      </c>
      <c r="F287" s="6" t="str">
        <f>IF($B287="","",(IF(Atempts!F287="","",((HLOOKUP(F$1,'Assist Tables'!$B$1:$AY$2,2,0))-((Atempts!F287-1)*10)))))</f>
        <v/>
      </c>
      <c r="G287" s="6" t="str">
        <f>IF($B287="","",(IF(Atempts!G287="","",((HLOOKUP(G$1,'Assist Tables'!$B$1:$AY$2,2,0))-((Atempts!G287-1)*10)))))</f>
        <v/>
      </c>
      <c r="H287" s="6" t="str">
        <f>IF($B287="","",(IF(Atempts!H287="","",((HLOOKUP(H$1,'Assist Tables'!$B$1:$AY$2,2,0))-((Atempts!H287-1)*10)))))</f>
        <v/>
      </c>
      <c r="I287" s="6" t="str">
        <f>IF($B287="","",(IF(Atempts!I287="","",((HLOOKUP(I$1,'Assist Tables'!$B$1:$AY$2,2,0))-((Atempts!I287-1)*10)))))</f>
        <v/>
      </c>
      <c r="J287" s="6" t="str">
        <f>IF($B287="","",(IF(Atempts!J287="","",((HLOOKUP(J$1,'Assist Tables'!$B$1:$AY$2,2,0))-((Atempts!J287-1)*10)))))</f>
        <v/>
      </c>
      <c r="K287" s="6" t="str">
        <f>IF($B287="","",(IF(Atempts!K287="","",((HLOOKUP(K$1,'Assist Tables'!$B$1:$AY$2,2,0))-((Atempts!K287-1)*10)))))</f>
        <v/>
      </c>
      <c r="L287" s="6" t="str">
        <f>IF($B287="","",(IF(Atempts!L287="","",((HLOOKUP(L$1,'Assist Tables'!$B$1:$AY$2,2,0))-((Atempts!L287-1)*10)))))</f>
        <v/>
      </c>
      <c r="M287" s="6" t="str">
        <f>IF($B287="","",(IF(Atempts!M287="","",((HLOOKUP(M$1,'Assist Tables'!$B$1:$AY$2,2,0))-((Atempts!M287-1)*10)))))</f>
        <v/>
      </c>
      <c r="N287" s="6" t="str">
        <f>IF($B287="","",(IF(Atempts!N287="","",((HLOOKUP(N$1,'Assist Tables'!$B$1:$AY$2,2,0))-((Atempts!N287-1)*10)))))</f>
        <v/>
      </c>
      <c r="O287" s="6" t="str">
        <f>IF($B287="","",(IF(Atempts!O287="","",((HLOOKUP(O$1,'Assist Tables'!$B$1:$AY$2,2,0))-((Atempts!O287-1)*10)))))</f>
        <v/>
      </c>
      <c r="P287" s="6" t="str">
        <f>IF($B287="","",(IF(Atempts!P287="","",((HLOOKUP(P$1,'Assist Tables'!$B$1:$AY$2,2,0))-((Atempts!P287-1)*10)))))</f>
        <v/>
      </c>
      <c r="Q287" s="6" t="str">
        <f>IF($B287="","",(IF(Atempts!Q287="","",((HLOOKUP(Q$1,'Assist Tables'!$B$1:$AY$2,2,0))-((Atempts!Q287-1)*10)))))</f>
        <v/>
      </c>
      <c r="R287" s="6" t="str">
        <f>IF($B287="","",(IF(Atempts!R287="","",((HLOOKUP(R$1,'Assist Tables'!$B$1:$AY$2,2,0))-((Atempts!R287-1)*10)))))</f>
        <v/>
      </c>
      <c r="S287" s="6" t="str">
        <f>IF($B287="","",(IF(Atempts!S287="","",((HLOOKUP(S$1,'Assist Tables'!$B$1:$AY$2,2,0))-((Atempts!S287-1)*10)))))</f>
        <v/>
      </c>
      <c r="T287" s="6" t="str">
        <f>IF($B287="","",(IF(Atempts!T287="","",((HLOOKUP(T$1,'Assist Tables'!$B$1:$AY$2,2,0))-((Atempts!T287-1)*10)))))</f>
        <v/>
      </c>
      <c r="U287" s="6" t="str">
        <f>IF($B287="","",(IF(Atempts!U287="","",((HLOOKUP(U$1,'Assist Tables'!$B$1:$AY$2,2,0))-((Atempts!U287-1)*10)))))</f>
        <v/>
      </c>
      <c r="V287" s="6" t="str">
        <f>IF($B287="","",(IF(Atempts!V287="","",((HLOOKUP(V$1,'Assist Tables'!$B$1:$AY$2,2,0))-((Atempts!V287-1)*10)))))</f>
        <v/>
      </c>
      <c r="W287" s="6" t="str">
        <f>IF($B287="","",(IF(Atempts!W287="","",((HLOOKUP(W$1,'Assist Tables'!$B$1:$AY$2,2,0))-((Atempts!W287-1)*10)))))</f>
        <v/>
      </c>
      <c r="X287" s="6" t="str">
        <f>IF($B287="","",(IF(Atempts!X287="","",((HLOOKUP(X$1,'Assist Tables'!$B$1:$AY$2,2,0))-((Atempts!X287-1)*10)))))</f>
        <v/>
      </c>
      <c r="Y287" s="6" t="str">
        <f>IF($B287="","",(IF(Atempts!Y287="","",((HLOOKUP(Y$1,'Assist Tables'!$B$1:$AY$2,2,0))-((Atempts!Y287-1)*10)))))</f>
        <v/>
      </c>
      <c r="Z287" s="6" t="str">
        <f>IF($B287="","",(IF(Atempts!Z287="","",((HLOOKUP(Z$1,'Assist Tables'!$B$1:$AY$2,2,0))-((Atempts!Z287-1)*10)))))</f>
        <v/>
      </c>
      <c r="AA287" s="6" t="str">
        <f>IF($B287="","",(IF(Atempts!AA287="","",((HLOOKUP(AA$1,'Assist Tables'!$B$1:$AY$2,2,0))-((Atempts!AA287-1)*10)))))</f>
        <v/>
      </c>
      <c r="AB287" s="6" t="str">
        <f>IF($B287="","",(IF(Atempts!AB287="","",((HLOOKUP(AB$1,'Assist Tables'!$B$1:$AY$2,2,0))-((Atempts!AB287-1)*10)))))</f>
        <v/>
      </c>
      <c r="AC287" s="6" t="str">
        <f>IF($B287="","",(IF(Atempts!AC287="","",((HLOOKUP(AC$1,'Assist Tables'!$B$1:$AY$2,2,0))-((Atempts!AC287-1)*10)))))</f>
        <v/>
      </c>
      <c r="AD287" s="6" t="str">
        <f>IF($B287="","",(IF(Atempts!AD287="","",((HLOOKUP(AD$1,'Assist Tables'!$B$1:$AY$2,2,0))-((Atempts!AD287-1)*10)))))</f>
        <v/>
      </c>
      <c r="AE287" s="6" t="str">
        <f>IF($B287="","",(IF(Atempts!AE287="","",((HLOOKUP(AE$1,'Assist Tables'!$B$1:$AY$2,2,0))-((Atempts!AE287-1)*10)))))</f>
        <v/>
      </c>
      <c r="AF287" s="6" t="str">
        <f>IF($B287="","",(IF(Atempts!AF287="","",((HLOOKUP(AF$1,'Assist Tables'!$B$1:$AY$2,2,0))-((Atempts!AF287-1)*10)))))</f>
        <v/>
      </c>
      <c r="AG287" s="6" t="str">
        <f>IF($B287="","",(IF(Atempts!AG287="","",((HLOOKUP(AG$1,'Assist Tables'!$B$1:$AY$2,2,0))-((Atempts!AG287-1)*10)))))</f>
        <v/>
      </c>
      <c r="AH287" s="6" t="str">
        <f>IF($B287="","",(IF(Atempts!AH287="","",((HLOOKUP(AH$1,'Assist Tables'!$B$1:$AY$2,2,0))-((Atempts!AH287-1)*10)))))</f>
        <v/>
      </c>
      <c r="AI287" s="6" t="str">
        <f>IF($B287="","",(IF(Atempts!AI287="","",((HLOOKUP(AI$1,'Assist Tables'!$B$1:$AY$2,2,0))-((Atempts!AI287-1)*10)))))</f>
        <v/>
      </c>
      <c r="AJ287" s="6" t="str">
        <f>IF($B287="","",(IF(Atempts!AJ287="","",((HLOOKUP(AJ$1,'Assist Tables'!$B$1:$AY$2,2,0))-((Atempts!AJ287-1)*10)))))</f>
        <v/>
      </c>
      <c r="AK287" s="6" t="str">
        <f>IF($B287="","",(IF(Atempts!AK287="","",((HLOOKUP(AK$1,'Assist Tables'!$B$1:$AY$2,2,0))-((Atempts!AK287-1)*10)))))</f>
        <v/>
      </c>
      <c r="AL287" s="6" t="str">
        <f>IF($B287="","",(IF(Atempts!AL287="","",((HLOOKUP(AL$1,'Assist Tables'!$B$1:$AY$2,2,0))-((Atempts!AL287-1)*10)))))</f>
        <v/>
      </c>
      <c r="AM287" s="6" t="str">
        <f>IF($B287="","",(IF(Atempts!AM287="","",((HLOOKUP(AM$1,'Assist Tables'!$B$1:$AY$2,2,0))-((Atempts!AM287-1)*10)))))</f>
        <v/>
      </c>
      <c r="AN287" s="6" t="str">
        <f>IF($B287="","",(IF(Atempts!AN287="","",((HLOOKUP(AN$1,'Assist Tables'!$B$1:$AY$2,2,0))-((Atempts!AN287-1)*10)))))</f>
        <v/>
      </c>
      <c r="AO287" s="6" t="str">
        <f>IF($B287="","",(IF(Atempts!AO287="","",((HLOOKUP(AO$1,'Assist Tables'!$B$1:$AY$2,2,0))-((Atempts!AO287-1)*10)))))</f>
        <v/>
      </c>
      <c r="AP287" s="6" t="str">
        <f>IF($B287="","",(IF(Atempts!AP287="","",((HLOOKUP(AP$1,'Assist Tables'!$B$1:$AY$2,2,0))-((Atempts!AP287-1)*10)))))</f>
        <v/>
      </c>
      <c r="AQ287" s="6" t="str">
        <f>IF($B287="","",(IF(Atempts!AQ287="","",((HLOOKUP(AQ$1,'Assist Tables'!$B$1:$AY$2,2,0))-((Atempts!AQ287-1)*10)))))</f>
        <v/>
      </c>
      <c r="AR287" s="6" t="str">
        <f>IF($B287="","",(IF(Atempts!AR287="","",((HLOOKUP(AR$1,'Assist Tables'!$B$1:$AY$2,2,0))-((Atempts!AR287-1)*10)))))</f>
        <v/>
      </c>
      <c r="AS287" s="6" t="str">
        <f>IF($B287="","",(IF(Atempts!AS287="","",((HLOOKUP(AS$1,'Assist Tables'!$B$1:$AY$2,2,0))-((Atempts!AS287-1)*10)))))</f>
        <v/>
      </c>
      <c r="AT287" s="6" t="str">
        <f>IF($B287="","",(IF(Atempts!AT287="","",((HLOOKUP(AT$1,'Assist Tables'!$B$1:$AY$2,2,0))-((Atempts!AT287-1)*10)))))</f>
        <v/>
      </c>
      <c r="AU287" s="6" t="str">
        <f>IF($B287="","",(IF(Atempts!AU287="","",((HLOOKUP(AU$1,'Assist Tables'!$B$1:$AY$2,2,0))-((Atempts!AU287-1)*10)))))</f>
        <v/>
      </c>
      <c r="AV287" s="6" t="str">
        <f>IF($B287="","",(IF(Atempts!AV287="","",((HLOOKUP(AV$1,'Assist Tables'!$B$1:$AY$2,2,0))-((Atempts!AV287-1)*10)))))</f>
        <v/>
      </c>
      <c r="AW287" s="6" t="str">
        <f>IF($B287="","",(IF(Atempts!AW287="","",((HLOOKUP(AW$1,'Assist Tables'!$B$1:$AY$2,2,0))-((Atempts!AW287-1)*10)))))</f>
        <v/>
      </c>
      <c r="AX287" s="6" t="str">
        <f>IF($B287="","",(IF(Atempts!AX287="","",((HLOOKUP(AX$1,'Assist Tables'!$B$1:$AY$2,2,0))-((Atempts!AX287-1)*10)))))</f>
        <v/>
      </c>
      <c r="AY287" s="6" t="str">
        <f>IF($B287="","",(IF(Atempts!AY287="","",((HLOOKUP(AY$1,'Assist Tables'!$B$1:$AY$2,2,0))-((Atempts!AY287-1)*10)))))</f>
        <v/>
      </c>
      <c r="AZ287" s="6" t="str">
        <f>IF($B287="","",(IF(Atempts!AZ287="","",((HLOOKUP(AZ$1,'Assist Tables'!$B$1:$AY$2,2,0))-((Atempts!AZ287-1)*10)))))</f>
        <v/>
      </c>
      <c r="BA287" s="2"/>
    </row>
    <row r="288" spans="1:53" ht="14.25" customHeight="1" x14ac:dyDescent="0.25">
      <c r="A288" s="19" t="str">
        <f>IF(Competitors!A288="","",Competitors!A288)</f>
        <v/>
      </c>
      <c r="B288" s="25" t="str">
        <f>IF(Competitors!B288=0,"",Competitors!B288)</f>
        <v/>
      </c>
      <c r="C288" s="6" t="str">
        <f>IF($B288="","",(IF(Atempts!C288="","",((HLOOKUP(C$1,'Assist Tables'!$B$1:$AY$2,2,0))-((Atempts!C288-1)*10)))))</f>
        <v/>
      </c>
      <c r="D288" s="6" t="str">
        <f>IF($B288="","",(IF(Atempts!D288="","",((HLOOKUP(D$1,'Assist Tables'!$B$1:$AY$2,2,0))-((Atempts!D288-1)*10)))))</f>
        <v/>
      </c>
      <c r="E288" s="6" t="str">
        <f>IF($B288="","",(IF(Atempts!E288="","",((HLOOKUP(E$1,'Assist Tables'!$B$1:$AY$2,2,0))-((Atempts!E288-1)*10)))))</f>
        <v/>
      </c>
      <c r="F288" s="6" t="str">
        <f>IF($B288="","",(IF(Atempts!F288="","",((HLOOKUP(F$1,'Assist Tables'!$B$1:$AY$2,2,0))-((Atempts!F288-1)*10)))))</f>
        <v/>
      </c>
      <c r="G288" s="6" t="str">
        <f>IF($B288="","",(IF(Atempts!G288="","",((HLOOKUP(G$1,'Assist Tables'!$B$1:$AY$2,2,0))-((Atempts!G288-1)*10)))))</f>
        <v/>
      </c>
      <c r="H288" s="6" t="str">
        <f>IF($B288="","",(IF(Atempts!H288="","",((HLOOKUP(H$1,'Assist Tables'!$B$1:$AY$2,2,0))-((Atempts!H288-1)*10)))))</f>
        <v/>
      </c>
      <c r="I288" s="6" t="str">
        <f>IF($B288="","",(IF(Atempts!I288="","",((HLOOKUP(I$1,'Assist Tables'!$B$1:$AY$2,2,0))-((Atempts!I288-1)*10)))))</f>
        <v/>
      </c>
      <c r="J288" s="6" t="str">
        <f>IF($B288="","",(IF(Atempts!J288="","",((HLOOKUP(J$1,'Assist Tables'!$B$1:$AY$2,2,0))-((Atempts!J288-1)*10)))))</f>
        <v/>
      </c>
      <c r="K288" s="6" t="str">
        <f>IF($B288="","",(IF(Atempts!K288="","",((HLOOKUP(K$1,'Assist Tables'!$B$1:$AY$2,2,0))-((Atempts!K288-1)*10)))))</f>
        <v/>
      </c>
      <c r="L288" s="6" t="str">
        <f>IF($B288="","",(IF(Atempts!L288="","",((HLOOKUP(L$1,'Assist Tables'!$B$1:$AY$2,2,0))-((Atempts!L288-1)*10)))))</f>
        <v/>
      </c>
      <c r="M288" s="6" t="str">
        <f>IF($B288="","",(IF(Atempts!M288="","",((HLOOKUP(M$1,'Assist Tables'!$B$1:$AY$2,2,0))-((Atempts!M288-1)*10)))))</f>
        <v/>
      </c>
      <c r="N288" s="6" t="str">
        <f>IF($B288="","",(IF(Atempts!N288="","",((HLOOKUP(N$1,'Assist Tables'!$B$1:$AY$2,2,0))-((Atempts!N288-1)*10)))))</f>
        <v/>
      </c>
      <c r="O288" s="6" t="str">
        <f>IF($B288="","",(IF(Atempts!O288="","",((HLOOKUP(O$1,'Assist Tables'!$B$1:$AY$2,2,0))-((Atempts!O288-1)*10)))))</f>
        <v/>
      </c>
      <c r="P288" s="6" t="str">
        <f>IF($B288="","",(IF(Atempts!P288="","",((HLOOKUP(P$1,'Assist Tables'!$B$1:$AY$2,2,0))-((Atempts!P288-1)*10)))))</f>
        <v/>
      </c>
      <c r="Q288" s="6" t="str">
        <f>IF($B288="","",(IF(Atempts!Q288="","",((HLOOKUP(Q$1,'Assist Tables'!$B$1:$AY$2,2,0))-((Atempts!Q288-1)*10)))))</f>
        <v/>
      </c>
      <c r="R288" s="6" t="str">
        <f>IF($B288="","",(IF(Atempts!R288="","",((HLOOKUP(R$1,'Assist Tables'!$B$1:$AY$2,2,0))-((Atempts!R288-1)*10)))))</f>
        <v/>
      </c>
      <c r="S288" s="6" t="str">
        <f>IF($B288="","",(IF(Atempts!S288="","",((HLOOKUP(S$1,'Assist Tables'!$B$1:$AY$2,2,0))-((Atempts!S288-1)*10)))))</f>
        <v/>
      </c>
      <c r="T288" s="6" t="str">
        <f>IF($B288="","",(IF(Atempts!T288="","",((HLOOKUP(T$1,'Assist Tables'!$B$1:$AY$2,2,0))-((Atempts!T288-1)*10)))))</f>
        <v/>
      </c>
      <c r="U288" s="6" t="str">
        <f>IF($B288="","",(IF(Atempts!U288="","",((HLOOKUP(U$1,'Assist Tables'!$B$1:$AY$2,2,0))-((Atempts!U288-1)*10)))))</f>
        <v/>
      </c>
      <c r="V288" s="6" t="str">
        <f>IF($B288="","",(IF(Atempts!V288="","",((HLOOKUP(V$1,'Assist Tables'!$B$1:$AY$2,2,0))-((Atempts!V288-1)*10)))))</f>
        <v/>
      </c>
      <c r="W288" s="6" t="str">
        <f>IF($B288="","",(IF(Atempts!W288="","",((HLOOKUP(W$1,'Assist Tables'!$B$1:$AY$2,2,0))-((Atempts!W288-1)*10)))))</f>
        <v/>
      </c>
      <c r="X288" s="6" t="str">
        <f>IF($B288="","",(IF(Atempts!X288="","",((HLOOKUP(X$1,'Assist Tables'!$B$1:$AY$2,2,0))-((Atempts!X288-1)*10)))))</f>
        <v/>
      </c>
      <c r="Y288" s="6" t="str">
        <f>IF($B288="","",(IF(Atempts!Y288="","",((HLOOKUP(Y$1,'Assist Tables'!$B$1:$AY$2,2,0))-((Atempts!Y288-1)*10)))))</f>
        <v/>
      </c>
      <c r="Z288" s="6" t="str">
        <f>IF($B288="","",(IF(Atempts!Z288="","",((HLOOKUP(Z$1,'Assist Tables'!$B$1:$AY$2,2,0))-((Atempts!Z288-1)*10)))))</f>
        <v/>
      </c>
      <c r="AA288" s="6" t="str">
        <f>IF($B288="","",(IF(Atempts!AA288="","",((HLOOKUP(AA$1,'Assist Tables'!$B$1:$AY$2,2,0))-((Atempts!AA288-1)*10)))))</f>
        <v/>
      </c>
      <c r="AB288" s="6" t="str">
        <f>IF($B288="","",(IF(Atempts!AB288="","",((HLOOKUP(AB$1,'Assist Tables'!$B$1:$AY$2,2,0))-((Atempts!AB288-1)*10)))))</f>
        <v/>
      </c>
      <c r="AC288" s="6" t="str">
        <f>IF($B288="","",(IF(Atempts!AC288="","",((HLOOKUP(AC$1,'Assist Tables'!$B$1:$AY$2,2,0))-((Atempts!AC288-1)*10)))))</f>
        <v/>
      </c>
      <c r="AD288" s="6" t="str">
        <f>IF($B288="","",(IF(Atempts!AD288="","",((HLOOKUP(AD$1,'Assist Tables'!$B$1:$AY$2,2,0))-((Atempts!AD288-1)*10)))))</f>
        <v/>
      </c>
      <c r="AE288" s="6" t="str">
        <f>IF($B288="","",(IF(Atempts!AE288="","",((HLOOKUP(AE$1,'Assist Tables'!$B$1:$AY$2,2,0))-((Atempts!AE288-1)*10)))))</f>
        <v/>
      </c>
      <c r="AF288" s="6" t="str">
        <f>IF($B288="","",(IF(Atempts!AF288="","",((HLOOKUP(AF$1,'Assist Tables'!$B$1:$AY$2,2,0))-((Atempts!AF288-1)*10)))))</f>
        <v/>
      </c>
      <c r="AG288" s="6" t="str">
        <f>IF($B288="","",(IF(Atempts!AG288="","",((HLOOKUP(AG$1,'Assist Tables'!$B$1:$AY$2,2,0))-((Atempts!AG288-1)*10)))))</f>
        <v/>
      </c>
      <c r="AH288" s="6" t="str">
        <f>IF($B288="","",(IF(Atempts!AH288="","",((HLOOKUP(AH$1,'Assist Tables'!$B$1:$AY$2,2,0))-((Atempts!AH288-1)*10)))))</f>
        <v/>
      </c>
      <c r="AI288" s="6" t="str">
        <f>IF($B288="","",(IF(Atempts!AI288="","",((HLOOKUP(AI$1,'Assist Tables'!$B$1:$AY$2,2,0))-((Atempts!AI288-1)*10)))))</f>
        <v/>
      </c>
      <c r="AJ288" s="6" t="str">
        <f>IF($B288="","",(IF(Atempts!AJ288="","",((HLOOKUP(AJ$1,'Assist Tables'!$B$1:$AY$2,2,0))-((Atempts!AJ288-1)*10)))))</f>
        <v/>
      </c>
      <c r="AK288" s="6" t="str">
        <f>IF($B288="","",(IF(Atempts!AK288="","",((HLOOKUP(AK$1,'Assist Tables'!$B$1:$AY$2,2,0))-((Atempts!AK288-1)*10)))))</f>
        <v/>
      </c>
      <c r="AL288" s="6" t="str">
        <f>IF($B288="","",(IF(Atempts!AL288="","",((HLOOKUP(AL$1,'Assist Tables'!$B$1:$AY$2,2,0))-((Atempts!AL288-1)*10)))))</f>
        <v/>
      </c>
      <c r="AM288" s="6" t="str">
        <f>IF($B288="","",(IF(Atempts!AM288="","",((HLOOKUP(AM$1,'Assist Tables'!$B$1:$AY$2,2,0))-((Atempts!AM288-1)*10)))))</f>
        <v/>
      </c>
      <c r="AN288" s="6" t="str">
        <f>IF($B288="","",(IF(Atempts!AN288="","",((HLOOKUP(AN$1,'Assist Tables'!$B$1:$AY$2,2,0))-((Atempts!AN288-1)*10)))))</f>
        <v/>
      </c>
      <c r="AO288" s="6" t="str">
        <f>IF($B288="","",(IF(Atempts!AO288="","",((HLOOKUP(AO$1,'Assist Tables'!$B$1:$AY$2,2,0))-((Atempts!AO288-1)*10)))))</f>
        <v/>
      </c>
      <c r="AP288" s="6" t="str">
        <f>IF($B288="","",(IF(Atempts!AP288="","",((HLOOKUP(AP$1,'Assist Tables'!$B$1:$AY$2,2,0))-((Atempts!AP288-1)*10)))))</f>
        <v/>
      </c>
      <c r="AQ288" s="6" t="str">
        <f>IF($B288="","",(IF(Atempts!AQ288="","",((HLOOKUP(AQ$1,'Assist Tables'!$B$1:$AY$2,2,0))-((Atempts!AQ288-1)*10)))))</f>
        <v/>
      </c>
      <c r="AR288" s="6" t="str">
        <f>IF($B288="","",(IF(Atempts!AR288="","",((HLOOKUP(AR$1,'Assist Tables'!$B$1:$AY$2,2,0))-((Atempts!AR288-1)*10)))))</f>
        <v/>
      </c>
      <c r="AS288" s="6" t="str">
        <f>IF($B288="","",(IF(Atempts!AS288="","",((HLOOKUP(AS$1,'Assist Tables'!$B$1:$AY$2,2,0))-((Atempts!AS288-1)*10)))))</f>
        <v/>
      </c>
      <c r="AT288" s="6" t="str">
        <f>IF($B288="","",(IF(Atempts!AT288="","",((HLOOKUP(AT$1,'Assist Tables'!$B$1:$AY$2,2,0))-((Atempts!AT288-1)*10)))))</f>
        <v/>
      </c>
      <c r="AU288" s="6" t="str">
        <f>IF($B288="","",(IF(Atempts!AU288="","",((HLOOKUP(AU$1,'Assist Tables'!$B$1:$AY$2,2,0))-((Atempts!AU288-1)*10)))))</f>
        <v/>
      </c>
      <c r="AV288" s="6" t="str">
        <f>IF($B288="","",(IF(Atempts!AV288="","",((HLOOKUP(AV$1,'Assist Tables'!$B$1:$AY$2,2,0))-((Atempts!AV288-1)*10)))))</f>
        <v/>
      </c>
      <c r="AW288" s="6" t="str">
        <f>IF($B288="","",(IF(Atempts!AW288="","",((HLOOKUP(AW$1,'Assist Tables'!$B$1:$AY$2,2,0))-((Atempts!AW288-1)*10)))))</f>
        <v/>
      </c>
      <c r="AX288" s="6" t="str">
        <f>IF($B288="","",(IF(Atempts!AX288="","",((HLOOKUP(AX$1,'Assist Tables'!$B$1:$AY$2,2,0))-((Atempts!AX288-1)*10)))))</f>
        <v/>
      </c>
      <c r="AY288" s="6" t="str">
        <f>IF($B288="","",(IF(Atempts!AY288="","",((HLOOKUP(AY$1,'Assist Tables'!$B$1:$AY$2,2,0))-((Atempts!AY288-1)*10)))))</f>
        <v/>
      </c>
      <c r="AZ288" s="6" t="str">
        <f>IF($B288="","",(IF(Atempts!AZ288="","",((HLOOKUP(AZ$1,'Assist Tables'!$B$1:$AY$2,2,0))-((Atempts!AZ288-1)*10)))))</f>
        <v/>
      </c>
      <c r="BA288" s="2"/>
    </row>
    <row r="289" spans="1:53" ht="14.25" customHeight="1" x14ac:dyDescent="0.25">
      <c r="A289" s="19" t="str">
        <f>IF(Competitors!A289="","",Competitors!A289)</f>
        <v/>
      </c>
      <c r="B289" s="25" t="str">
        <f>IF(Competitors!B289=0,"",Competitors!B289)</f>
        <v/>
      </c>
      <c r="C289" s="6" t="str">
        <f>IF($B289="","",(IF(Atempts!C289="","",((HLOOKUP(C$1,'Assist Tables'!$B$1:$AY$2,2,0))-((Atempts!C289-1)*10)))))</f>
        <v/>
      </c>
      <c r="D289" s="6" t="str">
        <f>IF($B289="","",(IF(Atempts!D289="","",((HLOOKUP(D$1,'Assist Tables'!$B$1:$AY$2,2,0))-((Atempts!D289-1)*10)))))</f>
        <v/>
      </c>
      <c r="E289" s="6" t="str">
        <f>IF($B289="","",(IF(Atempts!E289="","",((HLOOKUP(E$1,'Assist Tables'!$B$1:$AY$2,2,0))-((Atempts!E289-1)*10)))))</f>
        <v/>
      </c>
      <c r="F289" s="6" t="str">
        <f>IF($B289="","",(IF(Atempts!F289="","",((HLOOKUP(F$1,'Assist Tables'!$B$1:$AY$2,2,0))-((Atempts!F289-1)*10)))))</f>
        <v/>
      </c>
      <c r="G289" s="6" t="str">
        <f>IF($B289="","",(IF(Atempts!G289="","",((HLOOKUP(G$1,'Assist Tables'!$B$1:$AY$2,2,0))-((Atempts!G289-1)*10)))))</f>
        <v/>
      </c>
      <c r="H289" s="6" t="str">
        <f>IF($B289="","",(IF(Atempts!H289="","",((HLOOKUP(H$1,'Assist Tables'!$B$1:$AY$2,2,0))-((Atempts!H289-1)*10)))))</f>
        <v/>
      </c>
      <c r="I289" s="6" t="str">
        <f>IF($B289="","",(IF(Atempts!I289="","",((HLOOKUP(I$1,'Assist Tables'!$B$1:$AY$2,2,0))-((Atempts!I289-1)*10)))))</f>
        <v/>
      </c>
      <c r="J289" s="6" t="str">
        <f>IF($B289="","",(IF(Atempts!J289="","",((HLOOKUP(J$1,'Assist Tables'!$B$1:$AY$2,2,0))-((Atempts!J289-1)*10)))))</f>
        <v/>
      </c>
      <c r="K289" s="6" t="str">
        <f>IF($B289="","",(IF(Atempts!K289="","",((HLOOKUP(K$1,'Assist Tables'!$B$1:$AY$2,2,0))-((Atempts!K289-1)*10)))))</f>
        <v/>
      </c>
      <c r="L289" s="6" t="str">
        <f>IF($B289="","",(IF(Atempts!L289="","",((HLOOKUP(L$1,'Assist Tables'!$B$1:$AY$2,2,0))-((Atempts!L289-1)*10)))))</f>
        <v/>
      </c>
      <c r="M289" s="6" t="str">
        <f>IF($B289="","",(IF(Atempts!M289="","",((HLOOKUP(M$1,'Assist Tables'!$B$1:$AY$2,2,0))-((Atempts!M289-1)*10)))))</f>
        <v/>
      </c>
      <c r="N289" s="6" t="str">
        <f>IF($B289="","",(IF(Atempts!N289="","",((HLOOKUP(N$1,'Assist Tables'!$B$1:$AY$2,2,0))-((Atempts!N289-1)*10)))))</f>
        <v/>
      </c>
      <c r="O289" s="6" t="str">
        <f>IF($B289="","",(IF(Atempts!O289="","",((HLOOKUP(O$1,'Assist Tables'!$B$1:$AY$2,2,0))-((Atempts!O289-1)*10)))))</f>
        <v/>
      </c>
      <c r="P289" s="6" t="str">
        <f>IF($B289="","",(IF(Atempts!P289="","",((HLOOKUP(P$1,'Assist Tables'!$B$1:$AY$2,2,0))-((Atempts!P289-1)*10)))))</f>
        <v/>
      </c>
      <c r="Q289" s="6" t="str">
        <f>IF($B289="","",(IF(Atempts!Q289="","",((HLOOKUP(Q$1,'Assist Tables'!$B$1:$AY$2,2,0))-((Atempts!Q289-1)*10)))))</f>
        <v/>
      </c>
      <c r="R289" s="6" t="str">
        <f>IF($B289="","",(IF(Atempts!R289="","",((HLOOKUP(R$1,'Assist Tables'!$B$1:$AY$2,2,0))-((Atempts!R289-1)*10)))))</f>
        <v/>
      </c>
      <c r="S289" s="6" t="str">
        <f>IF($B289="","",(IF(Atempts!S289="","",((HLOOKUP(S$1,'Assist Tables'!$B$1:$AY$2,2,0))-((Atempts!S289-1)*10)))))</f>
        <v/>
      </c>
      <c r="T289" s="6" t="str">
        <f>IF($B289="","",(IF(Atempts!T289="","",((HLOOKUP(T$1,'Assist Tables'!$B$1:$AY$2,2,0))-((Atempts!T289-1)*10)))))</f>
        <v/>
      </c>
      <c r="U289" s="6" t="str">
        <f>IF($B289="","",(IF(Atempts!U289="","",((HLOOKUP(U$1,'Assist Tables'!$B$1:$AY$2,2,0))-((Atempts!U289-1)*10)))))</f>
        <v/>
      </c>
      <c r="V289" s="6" t="str">
        <f>IF($B289="","",(IF(Atempts!V289="","",((HLOOKUP(V$1,'Assist Tables'!$B$1:$AY$2,2,0))-((Atempts!V289-1)*10)))))</f>
        <v/>
      </c>
      <c r="W289" s="6" t="str">
        <f>IF($B289="","",(IF(Atempts!W289="","",((HLOOKUP(W$1,'Assist Tables'!$B$1:$AY$2,2,0))-((Atempts!W289-1)*10)))))</f>
        <v/>
      </c>
      <c r="X289" s="6" t="str">
        <f>IF($B289="","",(IF(Atempts!X289="","",((HLOOKUP(X$1,'Assist Tables'!$B$1:$AY$2,2,0))-((Atempts!X289-1)*10)))))</f>
        <v/>
      </c>
      <c r="Y289" s="6" t="str">
        <f>IF($B289="","",(IF(Atempts!Y289="","",((HLOOKUP(Y$1,'Assist Tables'!$B$1:$AY$2,2,0))-((Atempts!Y289-1)*10)))))</f>
        <v/>
      </c>
      <c r="Z289" s="6" t="str">
        <f>IF($B289="","",(IF(Atempts!Z289="","",((HLOOKUP(Z$1,'Assist Tables'!$B$1:$AY$2,2,0))-((Atempts!Z289-1)*10)))))</f>
        <v/>
      </c>
      <c r="AA289" s="6" t="str">
        <f>IF($B289="","",(IF(Atempts!AA289="","",((HLOOKUP(AA$1,'Assist Tables'!$B$1:$AY$2,2,0))-((Atempts!AA289-1)*10)))))</f>
        <v/>
      </c>
      <c r="AB289" s="6" t="str">
        <f>IF($B289="","",(IF(Atempts!AB289="","",((HLOOKUP(AB$1,'Assist Tables'!$B$1:$AY$2,2,0))-((Atempts!AB289-1)*10)))))</f>
        <v/>
      </c>
      <c r="AC289" s="6" t="str">
        <f>IF($B289="","",(IF(Atempts!AC289="","",((HLOOKUP(AC$1,'Assist Tables'!$B$1:$AY$2,2,0))-((Atempts!AC289-1)*10)))))</f>
        <v/>
      </c>
      <c r="AD289" s="6" t="str">
        <f>IF($B289="","",(IF(Atempts!AD289="","",((HLOOKUP(AD$1,'Assist Tables'!$B$1:$AY$2,2,0))-((Atempts!AD289-1)*10)))))</f>
        <v/>
      </c>
      <c r="AE289" s="6" t="str">
        <f>IF($B289="","",(IF(Atempts!AE289="","",((HLOOKUP(AE$1,'Assist Tables'!$B$1:$AY$2,2,0))-((Atempts!AE289-1)*10)))))</f>
        <v/>
      </c>
      <c r="AF289" s="6" t="str">
        <f>IF($B289="","",(IF(Atempts!AF289="","",((HLOOKUP(AF$1,'Assist Tables'!$B$1:$AY$2,2,0))-((Atempts!AF289-1)*10)))))</f>
        <v/>
      </c>
      <c r="AG289" s="6" t="str">
        <f>IF($B289="","",(IF(Atempts!AG289="","",((HLOOKUP(AG$1,'Assist Tables'!$B$1:$AY$2,2,0))-((Atempts!AG289-1)*10)))))</f>
        <v/>
      </c>
      <c r="AH289" s="6" t="str">
        <f>IF($B289="","",(IF(Atempts!AH289="","",((HLOOKUP(AH$1,'Assist Tables'!$B$1:$AY$2,2,0))-((Atempts!AH289-1)*10)))))</f>
        <v/>
      </c>
      <c r="AI289" s="6" t="str">
        <f>IF($B289="","",(IF(Atempts!AI289="","",((HLOOKUP(AI$1,'Assist Tables'!$B$1:$AY$2,2,0))-((Atempts!AI289-1)*10)))))</f>
        <v/>
      </c>
      <c r="AJ289" s="6" t="str">
        <f>IF($B289="","",(IF(Atempts!AJ289="","",((HLOOKUP(AJ$1,'Assist Tables'!$B$1:$AY$2,2,0))-((Atempts!AJ289-1)*10)))))</f>
        <v/>
      </c>
      <c r="AK289" s="6" t="str">
        <f>IF($B289="","",(IF(Atempts!AK289="","",((HLOOKUP(AK$1,'Assist Tables'!$B$1:$AY$2,2,0))-((Atempts!AK289-1)*10)))))</f>
        <v/>
      </c>
      <c r="AL289" s="6" t="str">
        <f>IF($B289="","",(IF(Atempts!AL289="","",((HLOOKUP(AL$1,'Assist Tables'!$B$1:$AY$2,2,0))-((Atempts!AL289-1)*10)))))</f>
        <v/>
      </c>
      <c r="AM289" s="6" t="str">
        <f>IF($B289="","",(IF(Atempts!AM289="","",((HLOOKUP(AM$1,'Assist Tables'!$B$1:$AY$2,2,0))-((Atempts!AM289-1)*10)))))</f>
        <v/>
      </c>
      <c r="AN289" s="6" t="str">
        <f>IF($B289="","",(IF(Atempts!AN289="","",((HLOOKUP(AN$1,'Assist Tables'!$B$1:$AY$2,2,0))-((Atempts!AN289-1)*10)))))</f>
        <v/>
      </c>
      <c r="AO289" s="6" t="str">
        <f>IF($B289="","",(IF(Atempts!AO289="","",((HLOOKUP(AO$1,'Assist Tables'!$B$1:$AY$2,2,0))-((Atempts!AO289-1)*10)))))</f>
        <v/>
      </c>
      <c r="AP289" s="6" t="str">
        <f>IF($B289="","",(IF(Atempts!AP289="","",((HLOOKUP(AP$1,'Assist Tables'!$B$1:$AY$2,2,0))-((Atempts!AP289-1)*10)))))</f>
        <v/>
      </c>
      <c r="AQ289" s="6" t="str">
        <f>IF($B289="","",(IF(Atempts!AQ289="","",((HLOOKUP(AQ$1,'Assist Tables'!$B$1:$AY$2,2,0))-((Atempts!AQ289-1)*10)))))</f>
        <v/>
      </c>
      <c r="AR289" s="6" t="str">
        <f>IF($B289="","",(IF(Atempts!AR289="","",((HLOOKUP(AR$1,'Assist Tables'!$B$1:$AY$2,2,0))-((Atempts!AR289-1)*10)))))</f>
        <v/>
      </c>
      <c r="AS289" s="6" t="str">
        <f>IF($B289="","",(IF(Atempts!AS289="","",((HLOOKUP(AS$1,'Assist Tables'!$B$1:$AY$2,2,0))-((Atempts!AS289-1)*10)))))</f>
        <v/>
      </c>
      <c r="AT289" s="6" t="str">
        <f>IF($B289="","",(IF(Atempts!AT289="","",((HLOOKUP(AT$1,'Assist Tables'!$B$1:$AY$2,2,0))-((Atempts!AT289-1)*10)))))</f>
        <v/>
      </c>
      <c r="AU289" s="6" t="str">
        <f>IF($B289="","",(IF(Atempts!AU289="","",((HLOOKUP(AU$1,'Assist Tables'!$B$1:$AY$2,2,0))-((Atempts!AU289-1)*10)))))</f>
        <v/>
      </c>
      <c r="AV289" s="6" t="str">
        <f>IF($B289="","",(IF(Atempts!AV289="","",((HLOOKUP(AV$1,'Assist Tables'!$B$1:$AY$2,2,0))-((Atempts!AV289-1)*10)))))</f>
        <v/>
      </c>
      <c r="AW289" s="6" t="str">
        <f>IF($B289="","",(IF(Atempts!AW289="","",((HLOOKUP(AW$1,'Assist Tables'!$B$1:$AY$2,2,0))-((Atempts!AW289-1)*10)))))</f>
        <v/>
      </c>
      <c r="AX289" s="6" t="str">
        <f>IF($B289="","",(IF(Atempts!AX289="","",((HLOOKUP(AX$1,'Assist Tables'!$B$1:$AY$2,2,0))-((Atempts!AX289-1)*10)))))</f>
        <v/>
      </c>
      <c r="AY289" s="6" t="str">
        <f>IF($B289="","",(IF(Atempts!AY289="","",((HLOOKUP(AY$1,'Assist Tables'!$B$1:$AY$2,2,0))-((Atempts!AY289-1)*10)))))</f>
        <v/>
      </c>
      <c r="AZ289" s="6" t="str">
        <f>IF($B289="","",(IF(Atempts!AZ289="","",((HLOOKUP(AZ$1,'Assist Tables'!$B$1:$AY$2,2,0))-((Atempts!AZ289-1)*10)))))</f>
        <v/>
      </c>
      <c r="BA289" s="2"/>
    </row>
    <row r="290" spans="1:53" ht="14.25" customHeight="1" x14ac:dyDescent="0.25">
      <c r="A290" s="19" t="str">
        <f>IF(Competitors!A290="","",Competitors!A290)</f>
        <v/>
      </c>
      <c r="B290" s="25" t="str">
        <f>IF(Competitors!B290=0,"",Competitors!B290)</f>
        <v/>
      </c>
      <c r="C290" s="6" t="str">
        <f>IF($B290="","",(IF(Atempts!C290="","",((HLOOKUP(C$1,'Assist Tables'!$B$1:$AY$2,2,0))-((Atempts!C290-1)*10)))))</f>
        <v/>
      </c>
      <c r="D290" s="6" t="str">
        <f>IF($B290="","",(IF(Atempts!D290="","",((HLOOKUP(D$1,'Assist Tables'!$B$1:$AY$2,2,0))-((Atempts!D290-1)*10)))))</f>
        <v/>
      </c>
      <c r="E290" s="6" t="str">
        <f>IF($B290="","",(IF(Atempts!E290="","",((HLOOKUP(E$1,'Assist Tables'!$B$1:$AY$2,2,0))-((Atempts!E290-1)*10)))))</f>
        <v/>
      </c>
      <c r="F290" s="6" t="str">
        <f>IF($B290="","",(IF(Atempts!F290="","",((HLOOKUP(F$1,'Assist Tables'!$B$1:$AY$2,2,0))-((Atempts!F290-1)*10)))))</f>
        <v/>
      </c>
      <c r="G290" s="6" t="str">
        <f>IF($B290="","",(IF(Atempts!G290="","",((HLOOKUP(G$1,'Assist Tables'!$B$1:$AY$2,2,0))-((Atempts!G290-1)*10)))))</f>
        <v/>
      </c>
      <c r="H290" s="6" t="str">
        <f>IF($B290="","",(IF(Atempts!H290="","",((HLOOKUP(H$1,'Assist Tables'!$B$1:$AY$2,2,0))-((Atempts!H290-1)*10)))))</f>
        <v/>
      </c>
      <c r="I290" s="6" t="str">
        <f>IF($B290="","",(IF(Atempts!I290="","",((HLOOKUP(I$1,'Assist Tables'!$B$1:$AY$2,2,0))-((Atempts!I290-1)*10)))))</f>
        <v/>
      </c>
      <c r="J290" s="6" t="str">
        <f>IF($B290="","",(IF(Atempts!J290="","",((HLOOKUP(J$1,'Assist Tables'!$B$1:$AY$2,2,0))-((Atempts!J290-1)*10)))))</f>
        <v/>
      </c>
      <c r="K290" s="6" t="str">
        <f>IF($B290="","",(IF(Atempts!K290="","",((HLOOKUP(K$1,'Assist Tables'!$B$1:$AY$2,2,0))-((Atempts!K290-1)*10)))))</f>
        <v/>
      </c>
      <c r="L290" s="6" t="str">
        <f>IF($B290="","",(IF(Atempts!L290="","",((HLOOKUP(L$1,'Assist Tables'!$B$1:$AY$2,2,0))-((Atempts!L290-1)*10)))))</f>
        <v/>
      </c>
      <c r="M290" s="6" t="str">
        <f>IF($B290="","",(IF(Atempts!M290="","",((HLOOKUP(M$1,'Assist Tables'!$B$1:$AY$2,2,0))-((Atempts!M290-1)*10)))))</f>
        <v/>
      </c>
      <c r="N290" s="6" t="str">
        <f>IF($B290="","",(IF(Atempts!N290="","",((HLOOKUP(N$1,'Assist Tables'!$B$1:$AY$2,2,0))-((Atempts!N290-1)*10)))))</f>
        <v/>
      </c>
      <c r="O290" s="6" t="str">
        <f>IF($B290="","",(IF(Atempts!O290="","",((HLOOKUP(O$1,'Assist Tables'!$B$1:$AY$2,2,0))-((Atempts!O290-1)*10)))))</f>
        <v/>
      </c>
      <c r="P290" s="6" t="str">
        <f>IF($B290="","",(IF(Atempts!P290="","",((HLOOKUP(P$1,'Assist Tables'!$B$1:$AY$2,2,0))-((Atempts!P290-1)*10)))))</f>
        <v/>
      </c>
      <c r="Q290" s="6" t="str">
        <f>IF($B290="","",(IF(Atempts!Q290="","",((HLOOKUP(Q$1,'Assist Tables'!$B$1:$AY$2,2,0))-((Atempts!Q290-1)*10)))))</f>
        <v/>
      </c>
      <c r="R290" s="6" t="str">
        <f>IF($B290="","",(IF(Atempts!R290="","",((HLOOKUP(R$1,'Assist Tables'!$B$1:$AY$2,2,0))-((Atempts!R290-1)*10)))))</f>
        <v/>
      </c>
      <c r="S290" s="6" t="str">
        <f>IF($B290="","",(IF(Atempts!S290="","",((HLOOKUP(S$1,'Assist Tables'!$B$1:$AY$2,2,0))-((Atempts!S290-1)*10)))))</f>
        <v/>
      </c>
      <c r="T290" s="6" t="str">
        <f>IF($B290="","",(IF(Atempts!T290="","",((HLOOKUP(T$1,'Assist Tables'!$B$1:$AY$2,2,0))-((Atempts!T290-1)*10)))))</f>
        <v/>
      </c>
      <c r="U290" s="6" t="str">
        <f>IF($B290="","",(IF(Atempts!U290="","",((HLOOKUP(U$1,'Assist Tables'!$B$1:$AY$2,2,0))-((Atempts!U290-1)*10)))))</f>
        <v/>
      </c>
      <c r="V290" s="6" t="str">
        <f>IF($B290="","",(IF(Atempts!V290="","",((HLOOKUP(V$1,'Assist Tables'!$B$1:$AY$2,2,0))-((Atempts!V290-1)*10)))))</f>
        <v/>
      </c>
      <c r="W290" s="6" t="str">
        <f>IF($B290="","",(IF(Atempts!W290="","",((HLOOKUP(W$1,'Assist Tables'!$B$1:$AY$2,2,0))-((Atempts!W290-1)*10)))))</f>
        <v/>
      </c>
      <c r="X290" s="6" t="str">
        <f>IF($B290="","",(IF(Atempts!X290="","",((HLOOKUP(X$1,'Assist Tables'!$B$1:$AY$2,2,0))-((Atempts!X290-1)*10)))))</f>
        <v/>
      </c>
      <c r="Y290" s="6" t="str">
        <f>IF($B290="","",(IF(Atempts!Y290="","",((HLOOKUP(Y$1,'Assist Tables'!$B$1:$AY$2,2,0))-((Atempts!Y290-1)*10)))))</f>
        <v/>
      </c>
      <c r="Z290" s="6" t="str">
        <f>IF($B290="","",(IF(Atempts!Z290="","",((HLOOKUP(Z$1,'Assist Tables'!$B$1:$AY$2,2,0))-((Atempts!Z290-1)*10)))))</f>
        <v/>
      </c>
      <c r="AA290" s="6" t="str">
        <f>IF($B290="","",(IF(Atempts!AA290="","",((HLOOKUP(AA$1,'Assist Tables'!$B$1:$AY$2,2,0))-((Atempts!AA290-1)*10)))))</f>
        <v/>
      </c>
      <c r="AB290" s="6" t="str">
        <f>IF($B290="","",(IF(Atempts!AB290="","",((HLOOKUP(AB$1,'Assist Tables'!$B$1:$AY$2,2,0))-((Atempts!AB290-1)*10)))))</f>
        <v/>
      </c>
      <c r="AC290" s="6" t="str">
        <f>IF($B290="","",(IF(Atempts!AC290="","",((HLOOKUP(AC$1,'Assist Tables'!$B$1:$AY$2,2,0))-((Atempts!AC290-1)*10)))))</f>
        <v/>
      </c>
      <c r="AD290" s="6" t="str">
        <f>IF($B290="","",(IF(Atempts!AD290="","",((HLOOKUP(AD$1,'Assist Tables'!$B$1:$AY$2,2,0))-((Atempts!AD290-1)*10)))))</f>
        <v/>
      </c>
      <c r="AE290" s="6" t="str">
        <f>IF($B290="","",(IF(Atempts!AE290="","",((HLOOKUP(AE$1,'Assist Tables'!$B$1:$AY$2,2,0))-((Atempts!AE290-1)*10)))))</f>
        <v/>
      </c>
      <c r="AF290" s="6" t="str">
        <f>IF($B290="","",(IF(Atempts!AF290="","",((HLOOKUP(AF$1,'Assist Tables'!$B$1:$AY$2,2,0))-((Atempts!AF290-1)*10)))))</f>
        <v/>
      </c>
      <c r="AG290" s="6" t="str">
        <f>IF($B290="","",(IF(Atempts!AG290="","",((HLOOKUP(AG$1,'Assist Tables'!$B$1:$AY$2,2,0))-((Atempts!AG290-1)*10)))))</f>
        <v/>
      </c>
      <c r="AH290" s="6" t="str">
        <f>IF($B290="","",(IF(Atempts!AH290="","",((HLOOKUP(AH$1,'Assist Tables'!$B$1:$AY$2,2,0))-((Atempts!AH290-1)*10)))))</f>
        <v/>
      </c>
      <c r="AI290" s="6" t="str">
        <f>IF($B290="","",(IF(Atempts!AI290="","",((HLOOKUP(AI$1,'Assist Tables'!$B$1:$AY$2,2,0))-((Atempts!AI290-1)*10)))))</f>
        <v/>
      </c>
      <c r="AJ290" s="6" t="str">
        <f>IF($B290="","",(IF(Atempts!AJ290="","",((HLOOKUP(AJ$1,'Assist Tables'!$B$1:$AY$2,2,0))-((Atempts!AJ290-1)*10)))))</f>
        <v/>
      </c>
      <c r="AK290" s="6" t="str">
        <f>IF($B290="","",(IF(Atempts!AK290="","",((HLOOKUP(AK$1,'Assist Tables'!$B$1:$AY$2,2,0))-((Atempts!AK290-1)*10)))))</f>
        <v/>
      </c>
      <c r="AL290" s="6" t="str">
        <f>IF($B290="","",(IF(Atempts!AL290="","",((HLOOKUP(AL$1,'Assist Tables'!$B$1:$AY$2,2,0))-((Atempts!AL290-1)*10)))))</f>
        <v/>
      </c>
      <c r="AM290" s="6" t="str">
        <f>IF($B290="","",(IF(Atempts!AM290="","",((HLOOKUP(AM$1,'Assist Tables'!$B$1:$AY$2,2,0))-((Atempts!AM290-1)*10)))))</f>
        <v/>
      </c>
      <c r="AN290" s="6" t="str">
        <f>IF($B290="","",(IF(Atempts!AN290="","",((HLOOKUP(AN$1,'Assist Tables'!$B$1:$AY$2,2,0))-((Atempts!AN290-1)*10)))))</f>
        <v/>
      </c>
      <c r="AO290" s="6" t="str">
        <f>IF($B290="","",(IF(Atempts!AO290="","",((HLOOKUP(AO$1,'Assist Tables'!$B$1:$AY$2,2,0))-((Atempts!AO290-1)*10)))))</f>
        <v/>
      </c>
      <c r="AP290" s="6" t="str">
        <f>IF($B290="","",(IF(Atempts!AP290="","",((HLOOKUP(AP$1,'Assist Tables'!$B$1:$AY$2,2,0))-((Atempts!AP290-1)*10)))))</f>
        <v/>
      </c>
      <c r="AQ290" s="6" t="str">
        <f>IF($B290="","",(IF(Atempts!AQ290="","",((HLOOKUP(AQ$1,'Assist Tables'!$B$1:$AY$2,2,0))-((Atempts!AQ290-1)*10)))))</f>
        <v/>
      </c>
      <c r="AR290" s="6" t="str">
        <f>IF($B290="","",(IF(Atempts!AR290="","",((HLOOKUP(AR$1,'Assist Tables'!$B$1:$AY$2,2,0))-((Atempts!AR290-1)*10)))))</f>
        <v/>
      </c>
      <c r="AS290" s="6" t="str">
        <f>IF($B290="","",(IF(Atempts!AS290="","",((HLOOKUP(AS$1,'Assist Tables'!$B$1:$AY$2,2,0))-((Atempts!AS290-1)*10)))))</f>
        <v/>
      </c>
      <c r="AT290" s="6" t="str">
        <f>IF($B290="","",(IF(Atempts!AT290="","",((HLOOKUP(AT$1,'Assist Tables'!$B$1:$AY$2,2,0))-((Atempts!AT290-1)*10)))))</f>
        <v/>
      </c>
      <c r="AU290" s="6" t="str">
        <f>IF($B290="","",(IF(Atempts!AU290="","",((HLOOKUP(AU$1,'Assist Tables'!$B$1:$AY$2,2,0))-((Atempts!AU290-1)*10)))))</f>
        <v/>
      </c>
      <c r="AV290" s="6" t="str">
        <f>IF($B290="","",(IF(Atempts!AV290="","",((HLOOKUP(AV$1,'Assist Tables'!$B$1:$AY$2,2,0))-((Atempts!AV290-1)*10)))))</f>
        <v/>
      </c>
      <c r="AW290" s="6" t="str">
        <f>IF($B290="","",(IF(Atempts!AW290="","",((HLOOKUP(AW$1,'Assist Tables'!$B$1:$AY$2,2,0))-((Atempts!AW290-1)*10)))))</f>
        <v/>
      </c>
      <c r="AX290" s="6" t="str">
        <f>IF($B290="","",(IF(Atempts!AX290="","",((HLOOKUP(AX$1,'Assist Tables'!$B$1:$AY$2,2,0))-((Atempts!AX290-1)*10)))))</f>
        <v/>
      </c>
      <c r="AY290" s="6" t="str">
        <f>IF($B290="","",(IF(Atempts!AY290="","",((HLOOKUP(AY$1,'Assist Tables'!$B$1:$AY$2,2,0))-((Atempts!AY290-1)*10)))))</f>
        <v/>
      </c>
      <c r="AZ290" s="6" t="str">
        <f>IF($B290="","",(IF(Atempts!AZ290="","",((HLOOKUP(AZ$1,'Assist Tables'!$B$1:$AY$2,2,0))-((Atempts!AZ290-1)*10)))))</f>
        <v/>
      </c>
      <c r="BA290" s="2"/>
    </row>
    <row r="291" spans="1:53" ht="14.25" customHeight="1" x14ac:dyDescent="0.25">
      <c r="A291" s="19" t="str">
        <f>IF(Competitors!A291="","",Competitors!A291)</f>
        <v/>
      </c>
      <c r="B291" s="25" t="str">
        <f>IF(Competitors!B291=0,"",Competitors!B291)</f>
        <v/>
      </c>
      <c r="C291" s="6" t="str">
        <f>IF($B291="","",(IF(Atempts!C291="","",((HLOOKUP(C$1,'Assist Tables'!$B$1:$AY$2,2,0))-((Atempts!C291-1)*10)))))</f>
        <v/>
      </c>
      <c r="D291" s="6" t="str">
        <f>IF($B291="","",(IF(Atempts!D291="","",((HLOOKUP(D$1,'Assist Tables'!$B$1:$AY$2,2,0))-((Atempts!D291-1)*10)))))</f>
        <v/>
      </c>
      <c r="E291" s="6" t="str">
        <f>IF($B291="","",(IF(Atempts!E291="","",((HLOOKUP(E$1,'Assist Tables'!$B$1:$AY$2,2,0))-((Atempts!E291-1)*10)))))</f>
        <v/>
      </c>
      <c r="F291" s="6" t="str">
        <f>IF($B291="","",(IF(Atempts!F291="","",((HLOOKUP(F$1,'Assist Tables'!$B$1:$AY$2,2,0))-((Atempts!F291-1)*10)))))</f>
        <v/>
      </c>
      <c r="G291" s="6" t="str">
        <f>IF($B291="","",(IF(Atempts!G291="","",((HLOOKUP(G$1,'Assist Tables'!$B$1:$AY$2,2,0))-((Atempts!G291-1)*10)))))</f>
        <v/>
      </c>
      <c r="H291" s="6" t="str">
        <f>IF($B291="","",(IF(Atempts!H291="","",((HLOOKUP(H$1,'Assist Tables'!$B$1:$AY$2,2,0))-((Atempts!H291-1)*10)))))</f>
        <v/>
      </c>
      <c r="I291" s="6" t="str">
        <f>IF($B291="","",(IF(Atempts!I291="","",((HLOOKUP(I$1,'Assist Tables'!$B$1:$AY$2,2,0))-((Atempts!I291-1)*10)))))</f>
        <v/>
      </c>
      <c r="J291" s="6" t="str">
        <f>IF($B291="","",(IF(Atempts!J291="","",((HLOOKUP(J$1,'Assist Tables'!$B$1:$AY$2,2,0))-((Atempts!J291-1)*10)))))</f>
        <v/>
      </c>
      <c r="K291" s="6" t="str">
        <f>IF($B291="","",(IF(Atempts!K291="","",((HLOOKUP(K$1,'Assist Tables'!$B$1:$AY$2,2,0))-((Atempts!K291-1)*10)))))</f>
        <v/>
      </c>
      <c r="L291" s="6" t="str">
        <f>IF($B291="","",(IF(Atempts!L291="","",((HLOOKUP(L$1,'Assist Tables'!$B$1:$AY$2,2,0))-((Atempts!L291-1)*10)))))</f>
        <v/>
      </c>
      <c r="M291" s="6" t="str">
        <f>IF($B291="","",(IF(Atempts!M291="","",((HLOOKUP(M$1,'Assist Tables'!$B$1:$AY$2,2,0))-((Atempts!M291-1)*10)))))</f>
        <v/>
      </c>
      <c r="N291" s="6" t="str">
        <f>IF($B291="","",(IF(Atempts!N291="","",((HLOOKUP(N$1,'Assist Tables'!$B$1:$AY$2,2,0))-((Atempts!N291-1)*10)))))</f>
        <v/>
      </c>
      <c r="O291" s="6" t="str">
        <f>IF($B291="","",(IF(Atempts!O291="","",((HLOOKUP(O$1,'Assist Tables'!$B$1:$AY$2,2,0))-((Atempts!O291-1)*10)))))</f>
        <v/>
      </c>
      <c r="P291" s="6" t="str">
        <f>IF($B291="","",(IF(Atempts!P291="","",((HLOOKUP(P$1,'Assist Tables'!$B$1:$AY$2,2,0))-((Atempts!P291-1)*10)))))</f>
        <v/>
      </c>
      <c r="Q291" s="6" t="str">
        <f>IF($B291="","",(IF(Atempts!Q291="","",((HLOOKUP(Q$1,'Assist Tables'!$B$1:$AY$2,2,0))-((Atempts!Q291-1)*10)))))</f>
        <v/>
      </c>
      <c r="R291" s="6" t="str">
        <f>IF($B291="","",(IF(Atempts!R291="","",((HLOOKUP(R$1,'Assist Tables'!$B$1:$AY$2,2,0))-((Atempts!R291-1)*10)))))</f>
        <v/>
      </c>
      <c r="S291" s="6" t="str">
        <f>IF($B291="","",(IF(Atempts!S291="","",((HLOOKUP(S$1,'Assist Tables'!$B$1:$AY$2,2,0))-((Atempts!S291-1)*10)))))</f>
        <v/>
      </c>
      <c r="T291" s="6" t="str">
        <f>IF($B291="","",(IF(Atempts!T291="","",((HLOOKUP(T$1,'Assist Tables'!$B$1:$AY$2,2,0))-((Atempts!T291-1)*10)))))</f>
        <v/>
      </c>
      <c r="U291" s="6" t="str">
        <f>IF($B291="","",(IF(Atempts!U291="","",((HLOOKUP(U$1,'Assist Tables'!$B$1:$AY$2,2,0))-((Atempts!U291-1)*10)))))</f>
        <v/>
      </c>
      <c r="V291" s="6" t="str">
        <f>IF($B291="","",(IF(Atempts!V291="","",((HLOOKUP(V$1,'Assist Tables'!$B$1:$AY$2,2,0))-((Atempts!V291-1)*10)))))</f>
        <v/>
      </c>
      <c r="W291" s="6" t="str">
        <f>IF($B291="","",(IF(Atempts!W291="","",((HLOOKUP(W$1,'Assist Tables'!$B$1:$AY$2,2,0))-((Atempts!W291-1)*10)))))</f>
        <v/>
      </c>
      <c r="X291" s="6" t="str">
        <f>IF($B291="","",(IF(Atempts!X291="","",((HLOOKUP(X$1,'Assist Tables'!$B$1:$AY$2,2,0))-((Atempts!X291-1)*10)))))</f>
        <v/>
      </c>
      <c r="Y291" s="6" t="str">
        <f>IF($B291="","",(IF(Atempts!Y291="","",((HLOOKUP(Y$1,'Assist Tables'!$B$1:$AY$2,2,0))-((Atempts!Y291-1)*10)))))</f>
        <v/>
      </c>
      <c r="Z291" s="6" t="str">
        <f>IF($B291="","",(IF(Atempts!Z291="","",((HLOOKUP(Z$1,'Assist Tables'!$B$1:$AY$2,2,0))-((Atempts!Z291-1)*10)))))</f>
        <v/>
      </c>
      <c r="AA291" s="6" t="str">
        <f>IF($B291="","",(IF(Atempts!AA291="","",((HLOOKUP(AA$1,'Assist Tables'!$B$1:$AY$2,2,0))-((Atempts!AA291-1)*10)))))</f>
        <v/>
      </c>
      <c r="AB291" s="6" t="str">
        <f>IF($B291="","",(IF(Atempts!AB291="","",((HLOOKUP(AB$1,'Assist Tables'!$B$1:$AY$2,2,0))-((Atempts!AB291-1)*10)))))</f>
        <v/>
      </c>
      <c r="AC291" s="6" t="str">
        <f>IF($B291="","",(IF(Atempts!AC291="","",((HLOOKUP(AC$1,'Assist Tables'!$B$1:$AY$2,2,0))-((Atempts!AC291-1)*10)))))</f>
        <v/>
      </c>
      <c r="AD291" s="6" t="str">
        <f>IF($B291="","",(IF(Atempts!AD291="","",((HLOOKUP(AD$1,'Assist Tables'!$B$1:$AY$2,2,0))-((Atempts!AD291-1)*10)))))</f>
        <v/>
      </c>
      <c r="AE291" s="6" t="str">
        <f>IF($B291="","",(IF(Atempts!AE291="","",((HLOOKUP(AE$1,'Assist Tables'!$B$1:$AY$2,2,0))-((Atempts!AE291-1)*10)))))</f>
        <v/>
      </c>
      <c r="AF291" s="6" t="str">
        <f>IF($B291="","",(IF(Atempts!AF291="","",((HLOOKUP(AF$1,'Assist Tables'!$B$1:$AY$2,2,0))-((Atempts!AF291-1)*10)))))</f>
        <v/>
      </c>
      <c r="AG291" s="6" t="str">
        <f>IF($B291="","",(IF(Atempts!AG291="","",((HLOOKUP(AG$1,'Assist Tables'!$B$1:$AY$2,2,0))-((Atempts!AG291-1)*10)))))</f>
        <v/>
      </c>
      <c r="AH291" s="6" t="str">
        <f>IF($B291="","",(IF(Atempts!AH291="","",((HLOOKUP(AH$1,'Assist Tables'!$B$1:$AY$2,2,0))-((Atempts!AH291-1)*10)))))</f>
        <v/>
      </c>
      <c r="AI291" s="6" t="str">
        <f>IF($B291="","",(IF(Atempts!AI291="","",((HLOOKUP(AI$1,'Assist Tables'!$B$1:$AY$2,2,0))-((Atempts!AI291-1)*10)))))</f>
        <v/>
      </c>
      <c r="AJ291" s="6" t="str">
        <f>IF($B291="","",(IF(Atempts!AJ291="","",((HLOOKUP(AJ$1,'Assist Tables'!$B$1:$AY$2,2,0))-((Atempts!AJ291-1)*10)))))</f>
        <v/>
      </c>
      <c r="AK291" s="6" t="str">
        <f>IF($B291="","",(IF(Atempts!AK291="","",((HLOOKUP(AK$1,'Assist Tables'!$B$1:$AY$2,2,0))-((Atempts!AK291-1)*10)))))</f>
        <v/>
      </c>
      <c r="AL291" s="6" t="str">
        <f>IF($B291="","",(IF(Atempts!AL291="","",((HLOOKUP(AL$1,'Assist Tables'!$B$1:$AY$2,2,0))-((Atempts!AL291-1)*10)))))</f>
        <v/>
      </c>
      <c r="AM291" s="6" t="str">
        <f>IF($B291="","",(IF(Atempts!AM291="","",((HLOOKUP(AM$1,'Assist Tables'!$B$1:$AY$2,2,0))-((Atempts!AM291-1)*10)))))</f>
        <v/>
      </c>
      <c r="AN291" s="6" t="str">
        <f>IF($B291="","",(IF(Atempts!AN291="","",((HLOOKUP(AN$1,'Assist Tables'!$B$1:$AY$2,2,0))-((Atempts!AN291-1)*10)))))</f>
        <v/>
      </c>
      <c r="AO291" s="6" t="str">
        <f>IF($B291="","",(IF(Atempts!AO291="","",((HLOOKUP(AO$1,'Assist Tables'!$B$1:$AY$2,2,0))-((Atempts!AO291-1)*10)))))</f>
        <v/>
      </c>
      <c r="AP291" s="6" t="str">
        <f>IF($B291="","",(IF(Atempts!AP291="","",((HLOOKUP(AP$1,'Assist Tables'!$B$1:$AY$2,2,0))-((Atempts!AP291-1)*10)))))</f>
        <v/>
      </c>
      <c r="AQ291" s="6" t="str">
        <f>IF($B291="","",(IF(Atempts!AQ291="","",((HLOOKUP(AQ$1,'Assist Tables'!$B$1:$AY$2,2,0))-((Atempts!AQ291-1)*10)))))</f>
        <v/>
      </c>
      <c r="AR291" s="6" t="str">
        <f>IF($B291="","",(IF(Atempts!AR291="","",((HLOOKUP(AR$1,'Assist Tables'!$B$1:$AY$2,2,0))-((Atempts!AR291-1)*10)))))</f>
        <v/>
      </c>
      <c r="AS291" s="6" t="str">
        <f>IF($B291="","",(IF(Atempts!AS291="","",((HLOOKUP(AS$1,'Assist Tables'!$B$1:$AY$2,2,0))-((Atempts!AS291-1)*10)))))</f>
        <v/>
      </c>
      <c r="AT291" s="6" t="str">
        <f>IF($B291="","",(IF(Atempts!AT291="","",((HLOOKUP(AT$1,'Assist Tables'!$B$1:$AY$2,2,0))-((Atempts!AT291-1)*10)))))</f>
        <v/>
      </c>
      <c r="AU291" s="6" t="str">
        <f>IF($B291="","",(IF(Atempts!AU291="","",((HLOOKUP(AU$1,'Assist Tables'!$B$1:$AY$2,2,0))-((Atempts!AU291-1)*10)))))</f>
        <v/>
      </c>
      <c r="AV291" s="6" t="str">
        <f>IF($B291="","",(IF(Atempts!AV291="","",((HLOOKUP(AV$1,'Assist Tables'!$B$1:$AY$2,2,0))-((Atempts!AV291-1)*10)))))</f>
        <v/>
      </c>
      <c r="AW291" s="6" t="str">
        <f>IF($B291="","",(IF(Atempts!AW291="","",((HLOOKUP(AW$1,'Assist Tables'!$B$1:$AY$2,2,0))-((Atempts!AW291-1)*10)))))</f>
        <v/>
      </c>
      <c r="AX291" s="6" t="str">
        <f>IF($B291="","",(IF(Atempts!AX291="","",((HLOOKUP(AX$1,'Assist Tables'!$B$1:$AY$2,2,0))-((Atempts!AX291-1)*10)))))</f>
        <v/>
      </c>
      <c r="AY291" s="6" t="str">
        <f>IF($B291="","",(IF(Atempts!AY291="","",((HLOOKUP(AY$1,'Assist Tables'!$B$1:$AY$2,2,0))-((Atempts!AY291-1)*10)))))</f>
        <v/>
      </c>
      <c r="AZ291" s="6" t="str">
        <f>IF($B291="","",(IF(Atempts!AZ291="","",((HLOOKUP(AZ$1,'Assist Tables'!$B$1:$AY$2,2,0))-((Atempts!AZ291-1)*10)))))</f>
        <v/>
      </c>
      <c r="BA291" s="2"/>
    </row>
    <row r="292" spans="1:53" ht="14.25" customHeight="1" x14ac:dyDescent="0.25">
      <c r="A292" s="19" t="str">
        <f>IF(Competitors!A292="","",Competitors!A292)</f>
        <v/>
      </c>
      <c r="B292" s="25" t="str">
        <f>IF(Competitors!B292=0,"",Competitors!B292)</f>
        <v/>
      </c>
      <c r="C292" s="6" t="str">
        <f>IF($B292="","",(IF(Atempts!C292="","",((HLOOKUP(C$1,'Assist Tables'!$B$1:$AY$2,2,0))-((Atempts!C292-1)*10)))))</f>
        <v/>
      </c>
      <c r="D292" s="6" t="str">
        <f>IF($B292="","",(IF(Atempts!D292="","",((HLOOKUP(D$1,'Assist Tables'!$B$1:$AY$2,2,0))-((Atempts!D292-1)*10)))))</f>
        <v/>
      </c>
      <c r="E292" s="6" t="str">
        <f>IF($B292="","",(IF(Atempts!E292="","",((HLOOKUP(E$1,'Assist Tables'!$B$1:$AY$2,2,0))-((Atempts!E292-1)*10)))))</f>
        <v/>
      </c>
      <c r="F292" s="6" t="str">
        <f>IF($B292="","",(IF(Atempts!F292="","",((HLOOKUP(F$1,'Assist Tables'!$B$1:$AY$2,2,0))-((Atempts!F292-1)*10)))))</f>
        <v/>
      </c>
      <c r="G292" s="6" t="str">
        <f>IF($B292="","",(IF(Atempts!G292="","",((HLOOKUP(G$1,'Assist Tables'!$B$1:$AY$2,2,0))-((Atempts!G292-1)*10)))))</f>
        <v/>
      </c>
      <c r="H292" s="6" t="str">
        <f>IF($B292="","",(IF(Atempts!H292="","",((HLOOKUP(H$1,'Assist Tables'!$B$1:$AY$2,2,0))-((Atempts!H292-1)*10)))))</f>
        <v/>
      </c>
      <c r="I292" s="6" t="str">
        <f>IF($B292="","",(IF(Atempts!I292="","",((HLOOKUP(I$1,'Assist Tables'!$B$1:$AY$2,2,0))-((Atempts!I292-1)*10)))))</f>
        <v/>
      </c>
      <c r="J292" s="6" t="str">
        <f>IF($B292="","",(IF(Atempts!J292="","",((HLOOKUP(J$1,'Assist Tables'!$B$1:$AY$2,2,0))-((Atempts!J292-1)*10)))))</f>
        <v/>
      </c>
      <c r="K292" s="6" t="str">
        <f>IF($B292="","",(IF(Atempts!K292="","",((HLOOKUP(K$1,'Assist Tables'!$B$1:$AY$2,2,0))-((Atempts!K292-1)*10)))))</f>
        <v/>
      </c>
      <c r="L292" s="6" t="str">
        <f>IF($B292="","",(IF(Atempts!L292="","",((HLOOKUP(L$1,'Assist Tables'!$B$1:$AY$2,2,0))-((Atempts!L292-1)*10)))))</f>
        <v/>
      </c>
      <c r="M292" s="6" t="str">
        <f>IF($B292="","",(IF(Atempts!M292="","",((HLOOKUP(M$1,'Assist Tables'!$B$1:$AY$2,2,0))-((Atempts!M292-1)*10)))))</f>
        <v/>
      </c>
      <c r="N292" s="6" t="str">
        <f>IF($B292="","",(IF(Atempts!N292="","",((HLOOKUP(N$1,'Assist Tables'!$B$1:$AY$2,2,0))-((Atempts!N292-1)*10)))))</f>
        <v/>
      </c>
      <c r="O292" s="6" t="str">
        <f>IF($B292="","",(IF(Atempts!O292="","",((HLOOKUP(O$1,'Assist Tables'!$B$1:$AY$2,2,0))-((Atempts!O292-1)*10)))))</f>
        <v/>
      </c>
      <c r="P292" s="6" t="str">
        <f>IF($B292="","",(IF(Atempts!P292="","",((HLOOKUP(P$1,'Assist Tables'!$B$1:$AY$2,2,0))-((Atempts!P292-1)*10)))))</f>
        <v/>
      </c>
      <c r="Q292" s="6" t="str">
        <f>IF($B292="","",(IF(Atempts!Q292="","",((HLOOKUP(Q$1,'Assist Tables'!$B$1:$AY$2,2,0))-((Atempts!Q292-1)*10)))))</f>
        <v/>
      </c>
      <c r="R292" s="6" t="str">
        <f>IF($B292="","",(IF(Atempts!R292="","",((HLOOKUP(R$1,'Assist Tables'!$B$1:$AY$2,2,0))-((Atempts!R292-1)*10)))))</f>
        <v/>
      </c>
      <c r="S292" s="6" t="str">
        <f>IF($B292="","",(IF(Atempts!S292="","",((HLOOKUP(S$1,'Assist Tables'!$B$1:$AY$2,2,0))-((Atempts!S292-1)*10)))))</f>
        <v/>
      </c>
      <c r="T292" s="6" t="str">
        <f>IF($B292="","",(IF(Atempts!T292="","",((HLOOKUP(T$1,'Assist Tables'!$B$1:$AY$2,2,0))-((Atempts!T292-1)*10)))))</f>
        <v/>
      </c>
      <c r="U292" s="6" t="str">
        <f>IF($B292="","",(IF(Atempts!U292="","",((HLOOKUP(U$1,'Assist Tables'!$B$1:$AY$2,2,0))-((Atempts!U292-1)*10)))))</f>
        <v/>
      </c>
      <c r="V292" s="6" t="str">
        <f>IF($B292="","",(IF(Atempts!V292="","",((HLOOKUP(V$1,'Assist Tables'!$B$1:$AY$2,2,0))-((Atempts!V292-1)*10)))))</f>
        <v/>
      </c>
      <c r="W292" s="6" t="str">
        <f>IF($B292="","",(IF(Atempts!W292="","",((HLOOKUP(W$1,'Assist Tables'!$B$1:$AY$2,2,0))-((Atempts!W292-1)*10)))))</f>
        <v/>
      </c>
      <c r="X292" s="6" t="str">
        <f>IF($B292="","",(IF(Atempts!X292="","",((HLOOKUP(X$1,'Assist Tables'!$B$1:$AY$2,2,0))-((Atempts!X292-1)*10)))))</f>
        <v/>
      </c>
      <c r="Y292" s="6" t="str">
        <f>IF($B292="","",(IF(Atempts!Y292="","",((HLOOKUP(Y$1,'Assist Tables'!$B$1:$AY$2,2,0))-((Atempts!Y292-1)*10)))))</f>
        <v/>
      </c>
      <c r="Z292" s="6" t="str">
        <f>IF($B292="","",(IF(Atempts!Z292="","",((HLOOKUP(Z$1,'Assist Tables'!$B$1:$AY$2,2,0))-((Atempts!Z292-1)*10)))))</f>
        <v/>
      </c>
      <c r="AA292" s="6" t="str">
        <f>IF($B292="","",(IF(Atempts!AA292="","",((HLOOKUP(AA$1,'Assist Tables'!$B$1:$AY$2,2,0))-((Atempts!AA292-1)*10)))))</f>
        <v/>
      </c>
      <c r="AB292" s="6" t="str">
        <f>IF($B292="","",(IF(Atempts!AB292="","",((HLOOKUP(AB$1,'Assist Tables'!$B$1:$AY$2,2,0))-((Atempts!AB292-1)*10)))))</f>
        <v/>
      </c>
      <c r="AC292" s="6" t="str">
        <f>IF($B292="","",(IF(Atempts!AC292="","",((HLOOKUP(AC$1,'Assist Tables'!$B$1:$AY$2,2,0))-((Atempts!AC292-1)*10)))))</f>
        <v/>
      </c>
      <c r="AD292" s="6" t="str">
        <f>IF($B292="","",(IF(Atempts!AD292="","",((HLOOKUP(AD$1,'Assist Tables'!$B$1:$AY$2,2,0))-((Atempts!AD292-1)*10)))))</f>
        <v/>
      </c>
      <c r="AE292" s="6" t="str">
        <f>IF($B292="","",(IF(Atempts!AE292="","",((HLOOKUP(AE$1,'Assist Tables'!$B$1:$AY$2,2,0))-((Atempts!AE292-1)*10)))))</f>
        <v/>
      </c>
      <c r="AF292" s="6" t="str">
        <f>IF($B292="","",(IF(Atempts!AF292="","",((HLOOKUP(AF$1,'Assist Tables'!$B$1:$AY$2,2,0))-((Atempts!AF292-1)*10)))))</f>
        <v/>
      </c>
      <c r="AG292" s="6" t="str">
        <f>IF($B292="","",(IF(Atempts!AG292="","",((HLOOKUP(AG$1,'Assist Tables'!$B$1:$AY$2,2,0))-((Atempts!AG292-1)*10)))))</f>
        <v/>
      </c>
      <c r="AH292" s="6" t="str">
        <f>IF($B292="","",(IF(Atempts!AH292="","",((HLOOKUP(AH$1,'Assist Tables'!$B$1:$AY$2,2,0))-((Atempts!AH292-1)*10)))))</f>
        <v/>
      </c>
      <c r="AI292" s="6" t="str">
        <f>IF($B292="","",(IF(Atempts!AI292="","",((HLOOKUP(AI$1,'Assist Tables'!$B$1:$AY$2,2,0))-((Atempts!AI292-1)*10)))))</f>
        <v/>
      </c>
      <c r="AJ292" s="6" t="str">
        <f>IF($B292="","",(IF(Atempts!AJ292="","",((HLOOKUP(AJ$1,'Assist Tables'!$B$1:$AY$2,2,0))-((Atempts!AJ292-1)*10)))))</f>
        <v/>
      </c>
      <c r="AK292" s="6" t="str">
        <f>IF($B292="","",(IF(Atempts!AK292="","",((HLOOKUP(AK$1,'Assist Tables'!$B$1:$AY$2,2,0))-((Atempts!AK292-1)*10)))))</f>
        <v/>
      </c>
      <c r="AL292" s="6" t="str">
        <f>IF($B292="","",(IF(Atempts!AL292="","",((HLOOKUP(AL$1,'Assist Tables'!$B$1:$AY$2,2,0))-((Atempts!AL292-1)*10)))))</f>
        <v/>
      </c>
      <c r="AM292" s="6" t="str">
        <f>IF($B292="","",(IF(Atempts!AM292="","",((HLOOKUP(AM$1,'Assist Tables'!$B$1:$AY$2,2,0))-((Atempts!AM292-1)*10)))))</f>
        <v/>
      </c>
      <c r="AN292" s="6" t="str">
        <f>IF($B292="","",(IF(Atempts!AN292="","",((HLOOKUP(AN$1,'Assist Tables'!$B$1:$AY$2,2,0))-((Atempts!AN292-1)*10)))))</f>
        <v/>
      </c>
      <c r="AO292" s="6" t="str">
        <f>IF($B292="","",(IF(Atempts!AO292="","",((HLOOKUP(AO$1,'Assist Tables'!$B$1:$AY$2,2,0))-((Atempts!AO292-1)*10)))))</f>
        <v/>
      </c>
      <c r="AP292" s="6" t="str">
        <f>IF($B292="","",(IF(Atempts!AP292="","",((HLOOKUP(AP$1,'Assist Tables'!$B$1:$AY$2,2,0))-((Atempts!AP292-1)*10)))))</f>
        <v/>
      </c>
      <c r="AQ292" s="6" t="str">
        <f>IF($B292="","",(IF(Atempts!AQ292="","",((HLOOKUP(AQ$1,'Assist Tables'!$B$1:$AY$2,2,0))-((Atempts!AQ292-1)*10)))))</f>
        <v/>
      </c>
      <c r="AR292" s="6" t="str">
        <f>IF($B292="","",(IF(Atempts!AR292="","",((HLOOKUP(AR$1,'Assist Tables'!$B$1:$AY$2,2,0))-((Atempts!AR292-1)*10)))))</f>
        <v/>
      </c>
      <c r="AS292" s="6" t="str">
        <f>IF($B292="","",(IF(Atempts!AS292="","",((HLOOKUP(AS$1,'Assist Tables'!$B$1:$AY$2,2,0))-((Atempts!AS292-1)*10)))))</f>
        <v/>
      </c>
      <c r="AT292" s="6" t="str">
        <f>IF($B292="","",(IF(Atempts!AT292="","",((HLOOKUP(AT$1,'Assist Tables'!$B$1:$AY$2,2,0))-((Atempts!AT292-1)*10)))))</f>
        <v/>
      </c>
      <c r="AU292" s="6" t="str">
        <f>IF($B292="","",(IF(Atempts!AU292="","",((HLOOKUP(AU$1,'Assist Tables'!$B$1:$AY$2,2,0))-((Atempts!AU292-1)*10)))))</f>
        <v/>
      </c>
      <c r="AV292" s="6" t="str">
        <f>IF($B292="","",(IF(Atempts!AV292="","",((HLOOKUP(AV$1,'Assist Tables'!$B$1:$AY$2,2,0))-((Atempts!AV292-1)*10)))))</f>
        <v/>
      </c>
      <c r="AW292" s="6" t="str">
        <f>IF($B292="","",(IF(Atempts!AW292="","",((HLOOKUP(AW$1,'Assist Tables'!$B$1:$AY$2,2,0))-((Atempts!AW292-1)*10)))))</f>
        <v/>
      </c>
      <c r="AX292" s="6" t="str">
        <f>IF($B292="","",(IF(Atempts!AX292="","",((HLOOKUP(AX$1,'Assist Tables'!$B$1:$AY$2,2,0))-((Atempts!AX292-1)*10)))))</f>
        <v/>
      </c>
      <c r="AY292" s="6" t="str">
        <f>IF($B292="","",(IF(Atempts!AY292="","",((HLOOKUP(AY$1,'Assist Tables'!$B$1:$AY$2,2,0))-((Atempts!AY292-1)*10)))))</f>
        <v/>
      </c>
      <c r="AZ292" s="6" t="str">
        <f>IF($B292="","",(IF(Atempts!AZ292="","",((HLOOKUP(AZ$1,'Assist Tables'!$B$1:$AY$2,2,0))-((Atempts!AZ292-1)*10)))))</f>
        <v/>
      </c>
      <c r="BA292" s="2"/>
    </row>
    <row r="293" spans="1:53" ht="14.25" customHeight="1" x14ac:dyDescent="0.25">
      <c r="A293" s="19" t="str">
        <f>IF(Competitors!A293="","",Competitors!A293)</f>
        <v/>
      </c>
      <c r="B293" s="25" t="str">
        <f>IF(Competitors!B293=0,"",Competitors!B293)</f>
        <v/>
      </c>
      <c r="C293" s="6" t="str">
        <f>IF($B293="","",(IF(Atempts!C293="","",((HLOOKUP(C$1,'Assist Tables'!$B$1:$AY$2,2,0))-((Atempts!C293-1)*10)))))</f>
        <v/>
      </c>
      <c r="D293" s="6" t="str">
        <f>IF($B293="","",(IF(Atempts!D293="","",((HLOOKUP(D$1,'Assist Tables'!$B$1:$AY$2,2,0))-((Atempts!D293-1)*10)))))</f>
        <v/>
      </c>
      <c r="E293" s="6" t="str">
        <f>IF($B293="","",(IF(Atempts!E293="","",((HLOOKUP(E$1,'Assist Tables'!$B$1:$AY$2,2,0))-((Atempts!E293-1)*10)))))</f>
        <v/>
      </c>
      <c r="F293" s="6" t="str">
        <f>IF($B293="","",(IF(Atempts!F293="","",((HLOOKUP(F$1,'Assist Tables'!$B$1:$AY$2,2,0))-((Atempts!F293-1)*10)))))</f>
        <v/>
      </c>
      <c r="G293" s="6" t="str">
        <f>IF($B293="","",(IF(Atempts!G293="","",((HLOOKUP(G$1,'Assist Tables'!$B$1:$AY$2,2,0))-((Atempts!G293-1)*10)))))</f>
        <v/>
      </c>
      <c r="H293" s="6" t="str">
        <f>IF($B293="","",(IF(Atempts!H293="","",((HLOOKUP(H$1,'Assist Tables'!$B$1:$AY$2,2,0))-((Atempts!H293-1)*10)))))</f>
        <v/>
      </c>
      <c r="I293" s="6" t="str">
        <f>IF($B293="","",(IF(Atempts!I293="","",((HLOOKUP(I$1,'Assist Tables'!$B$1:$AY$2,2,0))-((Atempts!I293-1)*10)))))</f>
        <v/>
      </c>
      <c r="J293" s="6" t="str">
        <f>IF($B293="","",(IF(Atempts!J293="","",((HLOOKUP(J$1,'Assist Tables'!$B$1:$AY$2,2,0))-((Atempts!J293-1)*10)))))</f>
        <v/>
      </c>
      <c r="K293" s="6" t="str">
        <f>IF($B293="","",(IF(Atempts!K293="","",((HLOOKUP(K$1,'Assist Tables'!$B$1:$AY$2,2,0))-((Atempts!K293-1)*10)))))</f>
        <v/>
      </c>
      <c r="L293" s="6" t="str">
        <f>IF($B293="","",(IF(Atempts!L293="","",((HLOOKUP(L$1,'Assist Tables'!$B$1:$AY$2,2,0))-((Atempts!L293-1)*10)))))</f>
        <v/>
      </c>
      <c r="M293" s="6" t="str">
        <f>IF($B293="","",(IF(Atempts!M293="","",((HLOOKUP(M$1,'Assist Tables'!$B$1:$AY$2,2,0))-((Atempts!M293-1)*10)))))</f>
        <v/>
      </c>
      <c r="N293" s="6" t="str">
        <f>IF($B293="","",(IF(Atempts!N293="","",((HLOOKUP(N$1,'Assist Tables'!$B$1:$AY$2,2,0))-((Atempts!N293-1)*10)))))</f>
        <v/>
      </c>
      <c r="O293" s="6" t="str">
        <f>IF($B293="","",(IF(Atempts!O293="","",((HLOOKUP(O$1,'Assist Tables'!$B$1:$AY$2,2,0))-((Atempts!O293-1)*10)))))</f>
        <v/>
      </c>
      <c r="P293" s="6" t="str">
        <f>IF($B293="","",(IF(Atempts!P293="","",((HLOOKUP(P$1,'Assist Tables'!$B$1:$AY$2,2,0))-((Atempts!P293-1)*10)))))</f>
        <v/>
      </c>
      <c r="Q293" s="6" t="str">
        <f>IF($B293="","",(IF(Atempts!Q293="","",((HLOOKUP(Q$1,'Assist Tables'!$B$1:$AY$2,2,0))-((Atempts!Q293-1)*10)))))</f>
        <v/>
      </c>
      <c r="R293" s="6" t="str">
        <f>IF($B293="","",(IF(Atempts!R293="","",((HLOOKUP(R$1,'Assist Tables'!$B$1:$AY$2,2,0))-((Atempts!R293-1)*10)))))</f>
        <v/>
      </c>
      <c r="S293" s="6" t="str">
        <f>IF($B293="","",(IF(Atempts!S293="","",((HLOOKUP(S$1,'Assist Tables'!$B$1:$AY$2,2,0))-((Atempts!S293-1)*10)))))</f>
        <v/>
      </c>
      <c r="T293" s="6" t="str">
        <f>IF($B293="","",(IF(Atempts!T293="","",((HLOOKUP(T$1,'Assist Tables'!$B$1:$AY$2,2,0))-((Atempts!T293-1)*10)))))</f>
        <v/>
      </c>
      <c r="U293" s="6" t="str">
        <f>IF($B293="","",(IF(Atempts!U293="","",((HLOOKUP(U$1,'Assist Tables'!$B$1:$AY$2,2,0))-((Atempts!U293-1)*10)))))</f>
        <v/>
      </c>
      <c r="V293" s="6" t="str">
        <f>IF($B293="","",(IF(Atempts!V293="","",((HLOOKUP(V$1,'Assist Tables'!$B$1:$AY$2,2,0))-((Atempts!V293-1)*10)))))</f>
        <v/>
      </c>
      <c r="W293" s="6" t="str">
        <f>IF($B293="","",(IF(Atempts!W293="","",((HLOOKUP(W$1,'Assist Tables'!$B$1:$AY$2,2,0))-((Atempts!W293-1)*10)))))</f>
        <v/>
      </c>
      <c r="X293" s="6" t="str">
        <f>IF($B293="","",(IF(Atempts!X293="","",((HLOOKUP(X$1,'Assist Tables'!$B$1:$AY$2,2,0))-((Atempts!X293-1)*10)))))</f>
        <v/>
      </c>
      <c r="Y293" s="6" t="str">
        <f>IF($B293="","",(IF(Atempts!Y293="","",((HLOOKUP(Y$1,'Assist Tables'!$B$1:$AY$2,2,0))-((Atempts!Y293-1)*10)))))</f>
        <v/>
      </c>
      <c r="Z293" s="6" t="str">
        <f>IF($B293="","",(IF(Atempts!Z293="","",((HLOOKUP(Z$1,'Assist Tables'!$B$1:$AY$2,2,0))-((Atempts!Z293-1)*10)))))</f>
        <v/>
      </c>
      <c r="AA293" s="6" t="str">
        <f>IF($B293="","",(IF(Atempts!AA293="","",((HLOOKUP(AA$1,'Assist Tables'!$B$1:$AY$2,2,0))-((Atempts!AA293-1)*10)))))</f>
        <v/>
      </c>
      <c r="AB293" s="6" t="str">
        <f>IF($B293="","",(IF(Atempts!AB293="","",((HLOOKUP(AB$1,'Assist Tables'!$B$1:$AY$2,2,0))-((Atempts!AB293-1)*10)))))</f>
        <v/>
      </c>
      <c r="AC293" s="6" t="str">
        <f>IF($B293="","",(IF(Atempts!AC293="","",((HLOOKUP(AC$1,'Assist Tables'!$B$1:$AY$2,2,0))-((Atempts!AC293-1)*10)))))</f>
        <v/>
      </c>
      <c r="AD293" s="6" t="str">
        <f>IF($B293="","",(IF(Atempts!AD293="","",((HLOOKUP(AD$1,'Assist Tables'!$B$1:$AY$2,2,0))-((Atempts!AD293-1)*10)))))</f>
        <v/>
      </c>
      <c r="AE293" s="6" t="str">
        <f>IF($B293="","",(IF(Atempts!AE293="","",((HLOOKUP(AE$1,'Assist Tables'!$B$1:$AY$2,2,0))-((Atempts!AE293-1)*10)))))</f>
        <v/>
      </c>
      <c r="AF293" s="6" t="str">
        <f>IF($B293="","",(IF(Atempts!AF293="","",((HLOOKUP(AF$1,'Assist Tables'!$B$1:$AY$2,2,0))-((Atempts!AF293-1)*10)))))</f>
        <v/>
      </c>
      <c r="AG293" s="6" t="str">
        <f>IF($B293="","",(IF(Atempts!AG293="","",((HLOOKUP(AG$1,'Assist Tables'!$B$1:$AY$2,2,0))-((Atempts!AG293-1)*10)))))</f>
        <v/>
      </c>
      <c r="AH293" s="6" t="str">
        <f>IF($B293="","",(IF(Atempts!AH293="","",((HLOOKUP(AH$1,'Assist Tables'!$B$1:$AY$2,2,0))-((Atempts!AH293-1)*10)))))</f>
        <v/>
      </c>
      <c r="AI293" s="6" t="str">
        <f>IF($B293="","",(IF(Atempts!AI293="","",((HLOOKUP(AI$1,'Assist Tables'!$B$1:$AY$2,2,0))-((Atempts!AI293-1)*10)))))</f>
        <v/>
      </c>
      <c r="AJ293" s="6" t="str">
        <f>IF($B293="","",(IF(Atempts!AJ293="","",((HLOOKUP(AJ$1,'Assist Tables'!$B$1:$AY$2,2,0))-((Atempts!AJ293-1)*10)))))</f>
        <v/>
      </c>
      <c r="AK293" s="6" t="str">
        <f>IF($B293="","",(IF(Atempts!AK293="","",((HLOOKUP(AK$1,'Assist Tables'!$B$1:$AY$2,2,0))-((Atempts!AK293-1)*10)))))</f>
        <v/>
      </c>
      <c r="AL293" s="6" t="str">
        <f>IF($B293="","",(IF(Atempts!AL293="","",((HLOOKUP(AL$1,'Assist Tables'!$B$1:$AY$2,2,0))-((Atempts!AL293-1)*10)))))</f>
        <v/>
      </c>
      <c r="AM293" s="6" t="str">
        <f>IF($B293="","",(IF(Atempts!AM293="","",((HLOOKUP(AM$1,'Assist Tables'!$B$1:$AY$2,2,0))-((Atempts!AM293-1)*10)))))</f>
        <v/>
      </c>
      <c r="AN293" s="6" t="str">
        <f>IF($B293="","",(IF(Atempts!AN293="","",((HLOOKUP(AN$1,'Assist Tables'!$B$1:$AY$2,2,0))-((Atempts!AN293-1)*10)))))</f>
        <v/>
      </c>
      <c r="AO293" s="6" t="str">
        <f>IF($B293="","",(IF(Atempts!AO293="","",((HLOOKUP(AO$1,'Assist Tables'!$B$1:$AY$2,2,0))-((Atempts!AO293-1)*10)))))</f>
        <v/>
      </c>
      <c r="AP293" s="6" t="str">
        <f>IF($B293="","",(IF(Atempts!AP293="","",((HLOOKUP(AP$1,'Assist Tables'!$B$1:$AY$2,2,0))-((Atempts!AP293-1)*10)))))</f>
        <v/>
      </c>
      <c r="AQ293" s="6" t="str">
        <f>IF($B293="","",(IF(Atempts!AQ293="","",((HLOOKUP(AQ$1,'Assist Tables'!$B$1:$AY$2,2,0))-((Atempts!AQ293-1)*10)))))</f>
        <v/>
      </c>
      <c r="AR293" s="6" t="str">
        <f>IF($B293="","",(IF(Atempts!AR293="","",((HLOOKUP(AR$1,'Assist Tables'!$B$1:$AY$2,2,0))-((Atempts!AR293-1)*10)))))</f>
        <v/>
      </c>
      <c r="AS293" s="6" t="str">
        <f>IF($B293="","",(IF(Atempts!AS293="","",((HLOOKUP(AS$1,'Assist Tables'!$B$1:$AY$2,2,0))-((Atempts!AS293-1)*10)))))</f>
        <v/>
      </c>
      <c r="AT293" s="6" t="str">
        <f>IF($B293="","",(IF(Atempts!AT293="","",((HLOOKUP(AT$1,'Assist Tables'!$B$1:$AY$2,2,0))-((Atempts!AT293-1)*10)))))</f>
        <v/>
      </c>
      <c r="AU293" s="6" t="str">
        <f>IF($B293="","",(IF(Atempts!AU293="","",((HLOOKUP(AU$1,'Assist Tables'!$B$1:$AY$2,2,0))-((Atempts!AU293-1)*10)))))</f>
        <v/>
      </c>
      <c r="AV293" s="6" t="str">
        <f>IF($B293="","",(IF(Atempts!AV293="","",((HLOOKUP(AV$1,'Assist Tables'!$B$1:$AY$2,2,0))-((Atempts!AV293-1)*10)))))</f>
        <v/>
      </c>
      <c r="AW293" s="6" t="str">
        <f>IF($B293="","",(IF(Atempts!AW293="","",((HLOOKUP(AW$1,'Assist Tables'!$B$1:$AY$2,2,0))-((Atempts!AW293-1)*10)))))</f>
        <v/>
      </c>
      <c r="AX293" s="6" t="str">
        <f>IF($B293="","",(IF(Atempts!AX293="","",((HLOOKUP(AX$1,'Assist Tables'!$B$1:$AY$2,2,0))-((Atempts!AX293-1)*10)))))</f>
        <v/>
      </c>
      <c r="AY293" s="6" t="str">
        <f>IF($B293="","",(IF(Atempts!AY293="","",((HLOOKUP(AY$1,'Assist Tables'!$B$1:$AY$2,2,0))-((Atempts!AY293-1)*10)))))</f>
        <v/>
      </c>
      <c r="AZ293" s="6" t="str">
        <f>IF($B293="","",(IF(Atempts!AZ293="","",((HLOOKUP(AZ$1,'Assist Tables'!$B$1:$AY$2,2,0))-((Atempts!AZ293-1)*10)))))</f>
        <v/>
      </c>
      <c r="BA293" s="2"/>
    </row>
    <row r="294" spans="1:53" ht="14.25" customHeight="1" x14ac:dyDescent="0.25">
      <c r="A294" s="19" t="str">
        <f>IF(Competitors!A294="","",Competitors!A294)</f>
        <v/>
      </c>
      <c r="B294" s="25" t="str">
        <f>IF(Competitors!B294=0,"",Competitors!B294)</f>
        <v/>
      </c>
      <c r="C294" s="6" t="str">
        <f>IF($B294="","",(IF(Atempts!C294="","",((HLOOKUP(C$1,'Assist Tables'!$B$1:$AY$2,2,0))-((Atempts!C294-1)*10)))))</f>
        <v/>
      </c>
      <c r="D294" s="6" t="str">
        <f>IF($B294="","",(IF(Atempts!D294="","",((HLOOKUP(D$1,'Assist Tables'!$B$1:$AY$2,2,0))-((Atempts!D294-1)*10)))))</f>
        <v/>
      </c>
      <c r="E294" s="6" t="str">
        <f>IF($B294="","",(IF(Atempts!E294="","",((HLOOKUP(E$1,'Assist Tables'!$B$1:$AY$2,2,0))-((Atempts!E294-1)*10)))))</f>
        <v/>
      </c>
      <c r="F294" s="6" t="str">
        <f>IF($B294="","",(IF(Atempts!F294="","",((HLOOKUP(F$1,'Assist Tables'!$B$1:$AY$2,2,0))-((Atempts!F294-1)*10)))))</f>
        <v/>
      </c>
      <c r="G294" s="6" t="str">
        <f>IF($B294="","",(IF(Atempts!G294="","",((HLOOKUP(G$1,'Assist Tables'!$B$1:$AY$2,2,0))-((Atempts!G294-1)*10)))))</f>
        <v/>
      </c>
      <c r="H294" s="6" t="str">
        <f>IF($B294="","",(IF(Atempts!H294="","",((HLOOKUP(H$1,'Assist Tables'!$B$1:$AY$2,2,0))-((Atempts!H294-1)*10)))))</f>
        <v/>
      </c>
      <c r="I294" s="6" t="str">
        <f>IF($B294="","",(IF(Atempts!I294="","",((HLOOKUP(I$1,'Assist Tables'!$B$1:$AY$2,2,0))-((Atempts!I294-1)*10)))))</f>
        <v/>
      </c>
      <c r="J294" s="6" t="str">
        <f>IF($B294="","",(IF(Atempts!J294="","",((HLOOKUP(J$1,'Assist Tables'!$B$1:$AY$2,2,0))-((Atempts!J294-1)*10)))))</f>
        <v/>
      </c>
      <c r="K294" s="6" t="str">
        <f>IF($B294="","",(IF(Atempts!K294="","",((HLOOKUP(K$1,'Assist Tables'!$B$1:$AY$2,2,0))-((Atempts!K294-1)*10)))))</f>
        <v/>
      </c>
      <c r="L294" s="6" t="str">
        <f>IF($B294="","",(IF(Atempts!L294="","",((HLOOKUP(L$1,'Assist Tables'!$B$1:$AY$2,2,0))-((Atempts!L294-1)*10)))))</f>
        <v/>
      </c>
      <c r="M294" s="6" t="str">
        <f>IF($B294="","",(IF(Atempts!M294="","",((HLOOKUP(M$1,'Assist Tables'!$B$1:$AY$2,2,0))-((Atempts!M294-1)*10)))))</f>
        <v/>
      </c>
      <c r="N294" s="6" t="str">
        <f>IF($B294="","",(IF(Atempts!N294="","",((HLOOKUP(N$1,'Assist Tables'!$B$1:$AY$2,2,0))-((Atempts!N294-1)*10)))))</f>
        <v/>
      </c>
      <c r="O294" s="6" t="str">
        <f>IF($B294="","",(IF(Atempts!O294="","",((HLOOKUP(O$1,'Assist Tables'!$B$1:$AY$2,2,0))-((Atempts!O294-1)*10)))))</f>
        <v/>
      </c>
      <c r="P294" s="6" t="str">
        <f>IF($B294="","",(IF(Atempts!P294="","",((HLOOKUP(P$1,'Assist Tables'!$B$1:$AY$2,2,0))-((Atempts!P294-1)*10)))))</f>
        <v/>
      </c>
      <c r="Q294" s="6" t="str">
        <f>IF($B294="","",(IF(Atempts!Q294="","",((HLOOKUP(Q$1,'Assist Tables'!$B$1:$AY$2,2,0))-((Atempts!Q294-1)*10)))))</f>
        <v/>
      </c>
      <c r="R294" s="6" t="str">
        <f>IF($B294="","",(IF(Atempts!R294="","",((HLOOKUP(R$1,'Assist Tables'!$B$1:$AY$2,2,0))-((Atempts!R294-1)*10)))))</f>
        <v/>
      </c>
      <c r="S294" s="6" t="str">
        <f>IF($B294="","",(IF(Atempts!S294="","",((HLOOKUP(S$1,'Assist Tables'!$B$1:$AY$2,2,0))-((Atempts!S294-1)*10)))))</f>
        <v/>
      </c>
      <c r="T294" s="6" t="str">
        <f>IF($B294="","",(IF(Atempts!T294="","",((HLOOKUP(T$1,'Assist Tables'!$B$1:$AY$2,2,0))-((Atempts!T294-1)*10)))))</f>
        <v/>
      </c>
      <c r="U294" s="6" t="str">
        <f>IF($B294="","",(IF(Atempts!U294="","",((HLOOKUP(U$1,'Assist Tables'!$B$1:$AY$2,2,0))-((Atempts!U294-1)*10)))))</f>
        <v/>
      </c>
      <c r="V294" s="6" t="str">
        <f>IF($B294="","",(IF(Atempts!V294="","",((HLOOKUP(V$1,'Assist Tables'!$B$1:$AY$2,2,0))-((Atempts!V294-1)*10)))))</f>
        <v/>
      </c>
      <c r="W294" s="6" t="str">
        <f>IF($B294="","",(IF(Atempts!W294="","",((HLOOKUP(W$1,'Assist Tables'!$B$1:$AY$2,2,0))-((Atempts!W294-1)*10)))))</f>
        <v/>
      </c>
      <c r="X294" s="6" t="str">
        <f>IF($B294="","",(IF(Atempts!X294="","",((HLOOKUP(X$1,'Assist Tables'!$B$1:$AY$2,2,0))-((Atempts!X294-1)*10)))))</f>
        <v/>
      </c>
      <c r="Y294" s="6" t="str">
        <f>IF($B294="","",(IF(Atempts!Y294="","",((HLOOKUP(Y$1,'Assist Tables'!$B$1:$AY$2,2,0))-((Atempts!Y294-1)*10)))))</f>
        <v/>
      </c>
      <c r="Z294" s="6" t="str">
        <f>IF($B294="","",(IF(Atempts!Z294="","",((HLOOKUP(Z$1,'Assist Tables'!$B$1:$AY$2,2,0))-((Atempts!Z294-1)*10)))))</f>
        <v/>
      </c>
      <c r="AA294" s="6" t="str">
        <f>IF($B294="","",(IF(Atempts!AA294="","",((HLOOKUP(AA$1,'Assist Tables'!$B$1:$AY$2,2,0))-((Atempts!AA294-1)*10)))))</f>
        <v/>
      </c>
      <c r="AB294" s="6" t="str">
        <f>IF($B294="","",(IF(Atempts!AB294="","",((HLOOKUP(AB$1,'Assist Tables'!$B$1:$AY$2,2,0))-((Atempts!AB294-1)*10)))))</f>
        <v/>
      </c>
      <c r="AC294" s="6" t="str">
        <f>IF($B294="","",(IF(Atempts!AC294="","",((HLOOKUP(AC$1,'Assist Tables'!$B$1:$AY$2,2,0))-((Atempts!AC294-1)*10)))))</f>
        <v/>
      </c>
      <c r="AD294" s="6" t="str">
        <f>IF($B294="","",(IF(Atempts!AD294="","",((HLOOKUP(AD$1,'Assist Tables'!$B$1:$AY$2,2,0))-((Atempts!AD294-1)*10)))))</f>
        <v/>
      </c>
      <c r="AE294" s="6" t="str">
        <f>IF($B294="","",(IF(Atempts!AE294="","",((HLOOKUP(AE$1,'Assist Tables'!$B$1:$AY$2,2,0))-((Atempts!AE294-1)*10)))))</f>
        <v/>
      </c>
      <c r="AF294" s="6" t="str">
        <f>IF($B294="","",(IF(Atempts!AF294="","",((HLOOKUP(AF$1,'Assist Tables'!$B$1:$AY$2,2,0))-((Atempts!AF294-1)*10)))))</f>
        <v/>
      </c>
      <c r="AG294" s="6" t="str">
        <f>IF($B294="","",(IF(Atempts!AG294="","",((HLOOKUP(AG$1,'Assist Tables'!$B$1:$AY$2,2,0))-((Atempts!AG294-1)*10)))))</f>
        <v/>
      </c>
      <c r="AH294" s="6" t="str">
        <f>IF($B294="","",(IF(Atempts!AH294="","",((HLOOKUP(AH$1,'Assist Tables'!$B$1:$AY$2,2,0))-((Atempts!AH294-1)*10)))))</f>
        <v/>
      </c>
      <c r="AI294" s="6" t="str">
        <f>IF($B294="","",(IF(Atempts!AI294="","",((HLOOKUP(AI$1,'Assist Tables'!$B$1:$AY$2,2,0))-((Atempts!AI294-1)*10)))))</f>
        <v/>
      </c>
      <c r="AJ294" s="6" t="str">
        <f>IF($B294="","",(IF(Atempts!AJ294="","",((HLOOKUP(AJ$1,'Assist Tables'!$B$1:$AY$2,2,0))-((Atempts!AJ294-1)*10)))))</f>
        <v/>
      </c>
      <c r="AK294" s="6" t="str">
        <f>IF($B294="","",(IF(Atempts!AK294="","",((HLOOKUP(AK$1,'Assist Tables'!$B$1:$AY$2,2,0))-((Atempts!AK294-1)*10)))))</f>
        <v/>
      </c>
      <c r="AL294" s="6" t="str">
        <f>IF($B294="","",(IF(Atempts!AL294="","",((HLOOKUP(AL$1,'Assist Tables'!$B$1:$AY$2,2,0))-((Atempts!AL294-1)*10)))))</f>
        <v/>
      </c>
      <c r="AM294" s="6" t="str">
        <f>IF($B294="","",(IF(Atempts!AM294="","",((HLOOKUP(AM$1,'Assist Tables'!$B$1:$AY$2,2,0))-((Atempts!AM294-1)*10)))))</f>
        <v/>
      </c>
      <c r="AN294" s="6" t="str">
        <f>IF($B294="","",(IF(Atempts!AN294="","",((HLOOKUP(AN$1,'Assist Tables'!$B$1:$AY$2,2,0))-((Atempts!AN294-1)*10)))))</f>
        <v/>
      </c>
      <c r="AO294" s="6" t="str">
        <f>IF($B294="","",(IF(Atempts!AO294="","",((HLOOKUP(AO$1,'Assist Tables'!$B$1:$AY$2,2,0))-((Atempts!AO294-1)*10)))))</f>
        <v/>
      </c>
      <c r="AP294" s="6" t="str">
        <f>IF($B294="","",(IF(Atempts!AP294="","",((HLOOKUP(AP$1,'Assist Tables'!$B$1:$AY$2,2,0))-((Atempts!AP294-1)*10)))))</f>
        <v/>
      </c>
      <c r="AQ294" s="6" t="str">
        <f>IF($B294="","",(IF(Atempts!AQ294="","",((HLOOKUP(AQ$1,'Assist Tables'!$B$1:$AY$2,2,0))-((Atempts!AQ294-1)*10)))))</f>
        <v/>
      </c>
      <c r="AR294" s="6" t="str">
        <f>IF($B294="","",(IF(Atempts!AR294="","",((HLOOKUP(AR$1,'Assist Tables'!$B$1:$AY$2,2,0))-((Atempts!AR294-1)*10)))))</f>
        <v/>
      </c>
      <c r="AS294" s="6" t="str">
        <f>IF($B294="","",(IF(Atempts!AS294="","",((HLOOKUP(AS$1,'Assist Tables'!$B$1:$AY$2,2,0))-((Atempts!AS294-1)*10)))))</f>
        <v/>
      </c>
      <c r="AT294" s="6" t="str">
        <f>IF($B294="","",(IF(Atempts!AT294="","",((HLOOKUP(AT$1,'Assist Tables'!$B$1:$AY$2,2,0))-((Atempts!AT294-1)*10)))))</f>
        <v/>
      </c>
      <c r="AU294" s="6" t="str">
        <f>IF($B294="","",(IF(Atempts!AU294="","",((HLOOKUP(AU$1,'Assist Tables'!$B$1:$AY$2,2,0))-((Atempts!AU294-1)*10)))))</f>
        <v/>
      </c>
      <c r="AV294" s="6" t="str">
        <f>IF($B294="","",(IF(Atempts!AV294="","",((HLOOKUP(AV$1,'Assist Tables'!$B$1:$AY$2,2,0))-((Atempts!AV294-1)*10)))))</f>
        <v/>
      </c>
      <c r="AW294" s="6" t="str">
        <f>IF($B294="","",(IF(Atempts!AW294="","",((HLOOKUP(AW$1,'Assist Tables'!$B$1:$AY$2,2,0))-((Atempts!AW294-1)*10)))))</f>
        <v/>
      </c>
      <c r="AX294" s="6" t="str">
        <f>IF($B294="","",(IF(Atempts!AX294="","",((HLOOKUP(AX$1,'Assist Tables'!$B$1:$AY$2,2,0))-((Atempts!AX294-1)*10)))))</f>
        <v/>
      </c>
      <c r="AY294" s="6" t="str">
        <f>IF($B294="","",(IF(Atempts!AY294="","",((HLOOKUP(AY$1,'Assist Tables'!$B$1:$AY$2,2,0))-((Atempts!AY294-1)*10)))))</f>
        <v/>
      </c>
      <c r="AZ294" s="6" t="str">
        <f>IF($B294="","",(IF(Atempts!AZ294="","",((HLOOKUP(AZ$1,'Assist Tables'!$B$1:$AY$2,2,0))-((Atempts!AZ294-1)*10)))))</f>
        <v/>
      </c>
      <c r="BA294" s="2"/>
    </row>
    <row r="295" spans="1:53" ht="14.25" customHeight="1" x14ac:dyDescent="0.25">
      <c r="A295" s="19" t="str">
        <f>IF(Competitors!A295="","",Competitors!A295)</f>
        <v/>
      </c>
      <c r="B295" s="25" t="str">
        <f>IF(Competitors!B295=0,"",Competitors!B295)</f>
        <v/>
      </c>
      <c r="C295" s="6" t="str">
        <f>IF($B295="","",(IF(Atempts!C295="","",((HLOOKUP(C$1,'Assist Tables'!$B$1:$AY$2,2,0))-((Atempts!C295-1)*10)))))</f>
        <v/>
      </c>
      <c r="D295" s="6" t="str">
        <f>IF($B295="","",(IF(Atempts!D295="","",((HLOOKUP(D$1,'Assist Tables'!$B$1:$AY$2,2,0))-((Atempts!D295-1)*10)))))</f>
        <v/>
      </c>
      <c r="E295" s="6" t="str">
        <f>IF($B295="","",(IF(Atempts!E295="","",((HLOOKUP(E$1,'Assist Tables'!$B$1:$AY$2,2,0))-((Atempts!E295-1)*10)))))</f>
        <v/>
      </c>
      <c r="F295" s="6" t="str">
        <f>IF($B295="","",(IF(Atempts!F295="","",((HLOOKUP(F$1,'Assist Tables'!$B$1:$AY$2,2,0))-((Atempts!F295-1)*10)))))</f>
        <v/>
      </c>
      <c r="G295" s="6" t="str">
        <f>IF($B295="","",(IF(Atempts!G295="","",((HLOOKUP(G$1,'Assist Tables'!$B$1:$AY$2,2,0))-((Atempts!G295-1)*10)))))</f>
        <v/>
      </c>
      <c r="H295" s="6" t="str">
        <f>IF($B295="","",(IF(Atempts!H295="","",((HLOOKUP(H$1,'Assist Tables'!$B$1:$AY$2,2,0))-((Atempts!H295-1)*10)))))</f>
        <v/>
      </c>
      <c r="I295" s="6" t="str">
        <f>IF($B295="","",(IF(Atempts!I295="","",((HLOOKUP(I$1,'Assist Tables'!$B$1:$AY$2,2,0))-((Atempts!I295-1)*10)))))</f>
        <v/>
      </c>
      <c r="J295" s="6" t="str">
        <f>IF($B295="","",(IF(Atempts!J295="","",((HLOOKUP(J$1,'Assist Tables'!$B$1:$AY$2,2,0))-((Atempts!J295-1)*10)))))</f>
        <v/>
      </c>
      <c r="K295" s="6" t="str">
        <f>IF($B295="","",(IF(Atempts!K295="","",((HLOOKUP(K$1,'Assist Tables'!$B$1:$AY$2,2,0))-((Atempts!K295-1)*10)))))</f>
        <v/>
      </c>
      <c r="L295" s="6" t="str">
        <f>IF($B295="","",(IF(Atempts!L295="","",((HLOOKUP(L$1,'Assist Tables'!$B$1:$AY$2,2,0))-((Atempts!L295-1)*10)))))</f>
        <v/>
      </c>
      <c r="M295" s="6" t="str">
        <f>IF($B295="","",(IF(Atempts!M295="","",((HLOOKUP(M$1,'Assist Tables'!$B$1:$AY$2,2,0))-((Atempts!M295-1)*10)))))</f>
        <v/>
      </c>
      <c r="N295" s="6" t="str">
        <f>IF($B295="","",(IF(Atempts!N295="","",((HLOOKUP(N$1,'Assist Tables'!$B$1:$AY$2,2,0))-((Atempts!N295-1)*10)))))</f>
        <v/>
      </c>
      <c r="O295" s="6" t="str">
        <f>IF($B295="","",(IF(Atempts!O295="","",((HLOOKUP(O$1,'Assist Tables'!$B$1:$AY$2,2,0))-((Atempts!O295-1)*10)))))</f>
        <v/>
      </c>
      <c r="P295" s="6" t="str">
        <f>IF($B295="","",(IF(Atempts!P295="","",((HLOOKUP(P$1,'Assist Tables'!$B$1:$AY$2,2,0))-((Atempts!P295-1)*10)))))</f>
        <v/>
      </c>
      <c r="Q295" s="6" t="str">
        <f>IF($B295="","",(IF(Atempts!Q295="","",((HLOOKUP(Q$1,'Assist Tables'!$B$1:$AY$2,2,0))-((Atempts!Q295-1)*10)))))</f>
        <v/>
      </c>
      <c r="R295" s="6" t="str">
        <f>IF($B295="","",(IF(Atempts!R295="","",((HLOOKUP(R$1,'Assist Tables'!$B$1:$AY$2,2,0))-((Atempts!R295-1)*10)))))</f>
        <v/>
      </c>
      <c r="S295" s="6" t="str">
        <f>IF($B295="","",(IF(Atempts!S295="","",((HLOOKUP(S$1,'Assist Tables'!$B$1:$AY$2,2,0))-((Atempts!S295-1)*10)))))</f>
        <v/>
      </c>
      <c r="T295" s="6" t="str">
        <f>IF($B295="","",(IF(Atempts!T295="","",((HLOOKUP(T$1,'Assist Tables'!$B$1:$AY$2,2,0))-((Atempts!T295-1)*10)))))</f>
        <v/>
      </c>
      <c r="U295" s="6" t="str">
        <f>IF($B295="","",(IF(Atempts!U295="","",((HLOOKUP(U$1,'Assist Tables'!$B$1:$AY$2,2,0))-((Atempts!U295-1)*10)))))</f>
        <v/>
      </c>
      <c r="V295" s="6" t="str">
        <f>IF($B295="","",(IF(Atempts!V295="","",((HLOOKUP(V$1,'Assist Tables'!$B$1:$AY$2,2,0))-((Atempts!V295-1)*10)))))</f>
        <v/>
      </c>
      <c r="W295" s="6" t="str">
        <f>IF($B295="","",(IF(Atempts!W295="","",((HLOOKUP(W$1,'Assist Tables'!$B$1:$AY$2,2,0))-((Atempts!W295-1)*10)))))</f>
        <v/>
      </c>
      <c r="X295" s="6" t="str">
        <f>IF($B295="","",(IF(Atempts!X295="","",((HLOOKUP(X$1,'Assist Tables'!$B$1:$AY$2,2,0))-((Atempts!X295-1)*10)))))</f>
        <v/>
      </c>
      <c r="Y295" s="6" t="str">
        <f>IF($B295="","",(IF(Atempts!Y295="","",((HLOOKUP(Y$1,'Assist Tables'!$B$1:$AY$2,2,0))-((Atempts!Y295-1)*10)))))</f>
        <v/>
      </c>
      <c r="Z295" s="6" t="str">
        <f>IF($B295="","",(IF(Atempts!Z295="","",((HLOOKUP(Z$1,'Assist Tables'!$B$1:$AY$2,2,0))-((Atempts!Z295-1)*10)))))</f>
        <v/>
      </c>
      <c r="AA295" s="6" t="str">
        <f>IF($B295="","",(IF(Atempts!AA295="","",((HLOOKUP(AA$1,'Assist Tables'!$B$1:$AY$2,2,0))-((Atempts!AA295-1)*10)))))</f>
        <v/>
      </c>
      <c r="AB295" s="6" t="str">
        <f>IF($B295="","",(IF(Atempts!AB295="","",((HLOOKUP(AB$1,'Assist Tables'!$B$1:$AY$2,2,0))-((Atempts!AB295-1)*10)))))</f>
        <v/>
      </c>
      <c r="AC295" s="6" t="str">
        <f>IF($B295="","",(IF(Atempts!AC295="","",((HLOOKUP(AC$1,'Assist Tables'!$B$1:$AY$2,2,0))-((Atempts!AC295-1)*10)))))</f>
        <v/>
      </c>
      <c r="AD295" s="6" t="str">
        <f>IF($B295="","",(IF(Atempts!AD295="","",((HLOOKUP(AD$1,'Assist Tables'!$B$1:$AY$2,2,0))-((Atempts!AD295-1)*10)))))</f>
        <v/>
      </c>
      <c r="AE295" s="6" t="str">
        <f>IF($B295="","",(IF(Atempts!AE295="","",((HLOOKUP(AE$1,'Assist Tables'!$B$1:$AY$2,2,0))-((Atempts!AE295-1)*10)))))</f>
        <v/>
      </c>
      <c r="AF295" s="6" t="str">
        <f>IF($B295="","",(IF(Atempts!AF295="","",((HLOOKUP(AF$1,'Assist Tables'!$B$1:$AY$2,2,0))-((Atempts!AF295-1)*10)))))</f>
        <v/>
      </c>
      <c r="AG295" s="6" t="str">
        <f>IF($B295="","",(IF(Atempts!AG295="","",((HLOOKUP(AG$1,'Assist Tables'!$B$1:$AY$2,2,0))-((Atempts!AG295-1)*10)))))</f>
        <v/>
      </c>
      <c r="AH295" s="6" t="str">
        <f>IF($B295="","",(IF(Atempts!AH295="","",((HLOOKUP(AH$1,'Assist Tables'!$B$1:$AY$2,2,0))-((Atempts!AH295-1)*10)))))</f>
        <v/>
      </c>
      <c r="AI295" s="6" t="str">
        <f>IF($B295="","",(IF(Atempts!AI295="","",((HLOOKUP(AI$1,'Assist Tables'!$B$1:$AY$2,2,0))-((Atempts!AI295-1)*10)))))</f>
        <v/>
      </c>
      <c r="AJ295" s="6" t="str">
        <f>IF($B295="","",(IF(Atempts!AJ295="","",((HLOOKUP(AJ$1,'Assist Tables'!$B$1:$AY$2,2,0))-((Atempts!AJ295-1)*10)))))</f>
        <v/>
      </c>
      <c r="AK295" s="6" t="str">
        <f>IF($B295="","",(IF(Atempts!AK295="","",((HLOOKUP(AK$1,'Assist Tables'!$B$1:$AY$2,2,0))-((Atempts!AK295-1)*10)))))</f>
        <v/>
      </c>
      <c r="AL295" s="6" t="str">
        <f>IF($B295="","",(IF(Atempts!AL295="","",((HLOOKUP(AL$1,'Assist Tables'!$B$1:$AY$2,2,0))-((Atempts!AL295-1)*10)))))</f>
        <v/>
      </c>
      <c r="AM295" s="6" t="str">
        <f>IF($B295="","",(IF(Atempts!AM295="","",((HLOOKUP(AM$1,'Assist Tables'!$B$1:$AY$2,2,0))-((Atempts!AM295-1)*10)))))</f>
        <v/>
      </c>
      <c r="AN295" s="6" t="str">
        <f>IF($B295="","",(IF(Atempts!AN295="","",((HLOOKUP(AN$1,'Assist Tables'!$B$1:$AY$2,2,0))-((Atempts!AN295-1)*10)))))</f>
        <v/>
      </c>
      <c r="AO295" s="6" t="str">
        <f>IF($B295="","",(IF(Atempts!AO295="","",((HLOOKUP(AO$1,'Assist Tables'!$B$1:$AY$2,2,0))-((Atempts!AO295-1)*10)))))</f>
        <v/>
      </c>
      <c r="AP295" s="6" t="str">
        <f>IF($B295="","",(IF(Atempts!AP295="","",((HLOOKUP(AP$1,'Assist Tables'!$B$1:$AY$2,2,0))-((Atempts!AP295-1)*10)))))</f>
        <v/>
      </c>
      <c r="AQ295" s="6" t="str">
        <f>IF($B295="","",(IF(Atempts!AQ295="","",((HLOOKUP(AQ$1,'Assist Tables'!$B$1:$AY$2,2,0))-((Atempts!AQ295-1)*10)))))</f>
        <v/>
      </c>
      <c r="AR295" s="6" t="str">
        <f>IF($B295="","",(IF(Atempts!AR295="","",((HLOOKUP(AR$1,'Assist Tables'!$B$1:$AY$2,2,0))-((Atempts!AR295-1)*10)))))</f>
        <v/>
      </c>
      <c r="AS295" s="6" t="str">
        <f>IF($B295="","",(IF(Atempts!AS295="","",((HLOOKUP(AS$1,'Assist Tables'!$B$1:$AY$2,2,0))-((Atempts!AS295-1)*10)))))</f>
        <v/>
      </c>
      <c r="AT295" s="6" t="str">
        <f>IF($B295="","",(IF(Atempts!AT295="","",((HLOOKUP(AT$1,'Assist Tables'!$B$1:$AY$2,2,0))-((Atempts!AT295-1)*10)))))</f>
        <v/>
      </c>
      <c r="AU295" s="6" t="str">
        <f>IF($B295="","",(IF(Atempts!AU295="","",((HLOOKUP(AU$1,'Assist Tables'!$B$1:$AY$2,2,0))-((Atempts!AU295-1)*10)))))</f>
        <v/>
      </c>
      <c r="AV295" s="6" t="str">
        <f>IF($B295="","",(IF(Atempts!AV295="","",((HLOOKUP(AV$1,'Assist Tables'!$B$1:$AY$2,2,0))-((Atempts!AV295-1)*10)))))</f>
        <v/>
      </c>
      <c r="AW295" s="6" t="str">
        <f>IF($B295="","",(IF(Atempts!AW295="","",((HLOOKUP(AW$1,'Assist Tables'!$B$1:$AY$2,2,0))-((Atempts!AW295-1)*10)))))</f>
        <v/>
      </c>
      <c r="AX295" s="6" t="str">
        <f>IF($B295="","",(IF(Atempts!AX295="","",((HLOOKUP(AX$1,'Assist Tables'!$B$1:$AY$2,2,0))-((Atempts!AX295-1)*10)))))</f>
        <v/>
      </c>
      <c r="AY295" s="6" t="str">
        <f>IF($B295="","",(IF(Atempts!AY295="","",((HLOOKUP(AY$1,'Assist Tables'!$B$1:$AY$2,2,0))-((Atempts!AY295-1)*10)))))</f>
        <v/>
      </c>
      <c r="AZ295" s="6" t="str">
        <f>IF($B295="","",(IF(Atempts!AZ295="","",((HLOOKUP(AZ$1,'Assist Tables'!$B$1:$AY$2,2,0))-((Atempts!AZ295-1)*10)))))</f>
        <v/>
      </c>
      <c r="BA295" s="2"/>
    </row>
    <row r="296" spans="1:53" ht="14.25" customHeight="1" x14ac:dyDescent="0.25">
      <c r="A296" s="19" t="str">
        <f>IF(Competitors!A296="","",Competitors!A296)</f>
        <v/>
      </c>
      <c r="B296" s="25" t="str">
        <f>IF(Competitors!B296=0,"",Competitors!B296)</f>
        <v/>
      </c>
      <c r="C296" s="6" t="str">
        <f>IF($B296="","",(IF(Atempts!C296="","",((HLOOKUP(C$1,'Assist Tables'!$B$1:$AY$2,2,0))-((Atempts!C296-1)*10)))))</f>
        <v/>
      </c>
      <c r="D296" s="6" t="str">
        <f>IF($B296="","",(IF(Atempts!D296="","",((HLOOKUP(D$1,'Assist Tables'!$B$1:$AY$2,2,0))-((Atempts!D296-1)*10)))))</f>
        <v/>
      </c>
      <c r="E296" s="6" t="str">
        <f>IF($B296="","",(IF(Atempts!E296="","",((HLOOKUP(E$1,'Assist Tables'!$B$1:$AY$2,2,0))-((Atempts!E296-1)*10)))))</f>
        <v/>
      </c>
      <c r="F296" s="6" t="str">
        <f>IF($B296="","",(IF(Atempts!F296="","",((HLOOKUP(F$1,'Assist Tables'!$B$1:$AY$2,2,0))-((Atempts!F296-1)*10)))))</f>
        <v/>
      </c>
      <c r="G296" s="6" t="str">
        <f>IF($B296="","",(IF(Atempts!G296="","",((HLOOKUP(G$1,'Assist Tables'!$B$1:$AY$2,2,0))-((Atempts!G296-1)*10)))))</f>
        <v/>
      </c>
      <c r="H296" s="6" t="str">
        <f>IF($B296="","",(IF(Atempts!H296="","",((HLOOKUP(H$1,'Assist Tables'!$B$1:$AY$2,2,0))-((Atempts!H296-1)*10)))))</f>
        <v/>
      </c>
      <c r="I296" s="6" t="str">
        <f>IF($B296="","",(IF(Atempts!I296="","",((HLOOKUP(I$1,'Assist Tables'!$B$1:$AY$2,2,0))-((Atempts!I296-1)*10)))))</f>
        <v/>
      </c>
      <c r="J296" s="6" t="str">
        <f>IF($B296="","",(IF(Atempts!J296="","",((HLOOKUP(J$1,'Assist Tables'!$B$1:$AY$2,2,0))-((Atempts!J296-1)*10)))))</f>
        <v/>
      </c>
      <c r="K296" s="6" t="str">
        <f>IF($B296="","",(IF(Atempts!K296="","",((HLOOKUP(K$1,'Assist Tables'!$B$1:$AY$2,2,0))-((Atempts!K296-1)*10)))))</f>
        <v/>
      </c>
      <c r="L296" s="6" t="str">
        <f>IF($B296="","",(IF(Atempts!L296="","",((HLOOKUP(L$1,'Assist Tables'!$B$1:$AY$2,2,0))-((Atempts!L296-1)*10)))))</f>
        <v/>
      </c>
      <c r="M296" s="6" t="str">
        <f>IF($B296="","",(IF(Atempts!M296="","",((HLOOKUP(M$1,'Assist Tables'!$B$1:$AY$2,2,0))-((Atempts!M296-1)*10)))))</f>
        <v/>
      </c>
      <c r="N296" s="6" t="str">
        <f>IF($B296="","",(IF(Atempts!N296="","",((HLOOKUP(N$1,'Assist Tables'!$B$1:$AY$2,2,0))-((Atempts!N296-1)*10)))))</f>
        <v/>
      </c>
      <c r="O296" s="6" t="str">
        <f>IF($B296="","",(IF(Atempts!O296="","",((HLOOKUP(O$1,'Assist Tables'!$B$1:$AY$2,2,0))-((Atempts!O296-1)*10)))))</f>
        <v/>
      </c>
      <c r="P296" s="6" t="str">
        <f>IF($B296="","",(IF(Atempts!P296="","",((HLOOKUP(P$1,'Assist Tables'!$B$1:$AY$2,2,0))-((Atempts!P296-1)*10)))))</f>
        <v/>
      </c>
      <c r="Q296" s="6" t="str">
        <f>IF($B296="","",(IF(Atempts!Q296="","",((HLOOKUP(Q$1,'Assist Tables'!$B$1:$AY$2,2,0))-((Atempts!Q296-1)*10)))))</f>
        <v/>
      </c>
      <c r="R296" s="6" t="str">
        <f>IF($B296="","",(IF(Atempts!R296="","",((HLOOKUP(R$1,'Assist Tables'!$B$1:$AY$2,2,0))-((Atempts!R296-1)*10)))))</f>
        <v/>
      </c>
      <c r="S296" s="6" t="str">
        <f>IF($B296="","",(IF(Atempts!S296="","",((HLOOKUP(S$1,'Assist Tables'!$B$1:$AY$2,2,0))-((Atempts!S296-1)*10)))))</f>
        <v/>
      </c>
      <c r="T296" s="6" t="str">
        <f>IF($B296="","",(IF(Atempts!T296="","",((HLOOKUP(T$1,'Assist Tables'!$B$1:$AY$2,2,0))-((Atempts!T296-1)*10)))))</f>
        <v/>
      </c>
      <c r="U296" s="6" t="str">
        <f>IF($B296="","",(IF(Atempts!U296="","",((HLOOKUP(U$1,'Assist Tables'!$B$1:$AY$2,2,0))-((Atempts!U296-1)*10)))))</f>
        <v/>
      </c>
      <c r="V296" s="6" t="str">
        <f>IF($B296="","",(IF(Atempts!V296="","",((HLOOKUP(V$1,'Assist Tables'!$B$1:$AY$2,2,0))-((Atempts!V296-1)*10)))))</f>
        <v/>
      </c>
      <c r="W296" s="6" t="str">
        <f>IF($B296="","",(IF(Atempts!W296="","",((HLOOKUP(W$1,'Assist Tables'!$B$1:$AY$2,2,0))-((Atempts!W296-1)*10)))))</f>
        <v/>
      </c>
      <c r="X296" s="6" t="str">
        <f>IF($B296="","",(IF(Atempts!X296="","",((HLOOKUP(X$1,'Assist Tables'!$B$1:$AY$2,2,0))-((Atempts!X296-1)*10)))))</f>
        <v/>
      </c>
      <c r="Y296" s="6" t="str">
        <f>IF($B296="","",(IF(Atempts!Y296="","",((HLOOKUP(Y$1,'Assist Tables'!$B$1:$AY$2,2,0))-((Atempts!Y296-1)*10)))))</f>
        <v/>
      </c>
      <c r="Z296" s="6" t="str">
        <f>IF($B296="","",(IF(Atempts!Z296="","",((HLOOKUP(Z$1,'Assist Tables'!$B$1:$AY$2,2,0))-((Atempts!Z296-1)*10)))))</f>
        <v/>
      </c>
      <c r="AA296" s="6" t="str">
        <f>IF($B296="","",(IF(Atempts!AA296="","",((HLOOKUP(AA$1,'Assist Tables'!$B$1:$AY$2,2,0))-((Atempts!AA296-1)*10)))))</f>
        <v/>
      </c>
      <c r="AB296" s="6" t="str">
        <f>IF($B296="","",(IF(Atempts!AB296="","",((HLOOKUP(AB$1,'Assist Tables'!$B$1:$AY$2,2,0))-((Atempts!AB296-1)*10)))))</f>
        <v/>
      </c>
      <c r="AC296" s="6" t="str">
        <f>IF($B296="","",(IF(Atempts!AC296="","",((HLOOKUP(AC$1,'Assist Tables'!$B$1:$AY$2,2,0))-((Atempts!AC296-1)*10)))))</f>
        <v/>
      </c>
      <c r="AD296" s="6" t="str">
        <f>IF($B296="","",(IF(Atempts!AD296="","",((HLOOKUP(AD$1,'Assist Tables'!$B$1:$AY$2,2,0))-((Atempts!AD296-1)*10)))))</f>
        <v/>
      </c>
      <c r="AE296" s="6" t="str">
        <f>IF($B296="","",(IF(Atempts!AE296="","",((HLOOKUP(AE$1,'Assist Tables'!$B$1:$AY$2,2,0))-((Atempts!AE296-1)*10)))))</f>
        <v/>
      </c>
      <c r="AF296" s="6" t="str">
        <f>IF($B296="","",(IF(Atempts!AF296="","",((HLOOKUP(AF$1,'Assist Tables'!$B$1:$AY$2,2,0))-((Atempts!AF296-1)*10)))))</f>
        <v/>
      </c>
      <c r="AG296" s="6" t="str">
        <f>IF($B296="","",(IF(Atempts!AG296="","",((HLOOKUP(AG$1,'Assist Tables'!$B$1:$AY$2,2,0))-((Atempts!AG296-1)*10)))))</f>
        <v/>
      </c>
      <c r="AH296" s="6" t="str">
        <f>IF($B296="","",(IF(Atempts!AH296="","",((HLOOKUP(AH$1,'Assist Tables'!$B$1:$AY$2,2,0))-((Atempts!AH296-1)*10)))))</f>
        <v/>
      </c>
      <c r="AI296" s="6" t="str">
        <f>IF($B296="","",(IF(Atempts!AI296="","",((HLOOKUP(AI$1,'Assist Tables'!$B$1:$AY$2,2,0))-((Atempts!AI296-1)*10)))))</f>
        <v/>
      </c>
      <c r="AJ296" s="6" t="str">
        <f>IF($B296="","",(IF(Atempts!AJ296="","",((HLOOKUP(AJ$1,'Assist Tables'!$B$1:$AY$2,2,0))-((Atempts!AJ296-1)*10)))))</f>
        <v/>
      </c>
      <c r="AK296" s="6" t="str">
        <f>IF($B296="","",(IF(Atempts!AK296="","",((HLOOKUP(AK$1,'Assist Tables'!$B$1:$AY$2,2,0))-((Atempts!AK296-1)*10)))))</f>
        <v/>
      </c>
      <c r="AL296" s="6" t="str">
        <f>IF($B296="","",(IF(Atempts!AL296="","",((HLOOKUP(AL$1,'Assist Tables'!$B$1:$AY$2,2,0))-((Atempts!AL296-1)*10)))))</f>
        <v/>
      </c>
      <c r="AM296" s="6" t="str">
        <f>IF($B296="","",(IF(Atempts!AM296="","",((HLOOKUP(AM$1,'Assist Tables'!$B$1:$AY$2,2,0))-((Atempts!AM296-1)*10)))))</f>
        <v/>
      </c>
      <c r="AN296" s="6" t="str">
        <f>IF($B296="","",(IF(Atempts!AN296="","",((HLOOKUP(AN$1,'Assist Tables'!$B$1:$AY$2,2,0))-((Atempts!AN296-1)*10)))))</f>
        <v/>
      </c>
      <c r="AO296" s="6" t="str">
        <f>IF($B296="","",(IF(Atempts!AO296="","",((HLOOKUP(AO$1,'Assist Tables'!$B$1:$AY$2,2,0))-((Atempts!AO296-1)*10)))))</f>
        <v/>
      </c>
      <c r="AP296" s="6" t="str">
        <f>IF($B296="","",(IF(Atempts!AP296="","",((HLOOKUP(AP$1,'Assist Tables'!$B$1:$AY$2,2,0))-((Atempts!AP296-1)*10)))))</f>
        <v/>
      </c>
      <c r="AQ296" s="6" t="str">
        <f>IF($B296="","",(IF(Atempts!AQ296="","",((HLOOKUP(AQ$1,'Assist Tables'!$B$1:$AY$2,2,0))-((Atempts!AQ296-1)*10)))))</f>
        <v/>
      </c>
      <c r="AR296" s="6" t="str">
        <f>IF($B296="","",(IF(Atempts!AR296="","",((HLOOKUP(AR$1,'Assist Tables'!$B$1:$AY$2,2,0))-((Atempts!AR296-1)*10)))))</f>
        <v/>
      </c>
      <c r="AS296" s="6" t="str">
        <f>IF($B296="","",(IF(Atempts!AS296="","",((HLOOKUP(AS$1,'Assist Tables'!$B$1:$AY$2,2,0))-((Atempts!AS296-1)*10)))))</f>
        <v/>
      </c>
      <c r="AT296" s="6" t="str">
        <f>IF($B296="","",(IF(Atempts!AT296="","",((HLOOKUP(AT$1,'Assist Tables'!$B$1:$AY$2,2,0))-((Atempts!AT296-1)*10)))))</f>
        <v/>
      </c>
      <c r="AU296" s="6" t="str">
        <f>IF($B296="","",(IF(Atempts!AU296="","",((HLOOKUP(AU$1,'Assist Tables'!$B$1:$AY$2,2,0))-((Atempts!AU296-1)*10)))))</f>
        <v/>
      </c>
      <c r="AV296" s="6" t="str">
        <f>IF($B296="","",(IF(Atempts!AV296="","",((HLOOKUP(AV$1,'Assist Tables'!$B$1:$AY$2,2,0))-((Atempts!AV296-1)*10)))))</f>
        <v/>
      </c>
      <c r="AW296" s="6" t="str">
        <f>IF($B296="","",(IF(Atempts!AW296="","",((HLOOKUP(AW$1,'Assist Tables'!$B$1:$AY$2,2,0))-((Atempts!AW296-1)*10)))))</f>
        <v/>
      </c>
      <c r="AX296" s="6" t="str">
        <f>IF($B296="","",(IF(Atempts!AX296="","",((HLOOKUP(AX$1,'Assist Tables'!$B$1:$AY$2,2,0))-((Atempts!AX296-1)*10)))))</f>
        <v/>
      </c>
      <c r="AY296" s="6" t="str">
        <f>IF($B296="","",(IF(Atempts!AY296="","",((HLOOKUP(AY$1,'Assist Tables'!$B$1:$AY$2,2,0))-((Atempts!AY296-1)*10)))))</f>
        <v/>
      </c>
      <c r="AZ296" s="6" t="str">
        <f>IF($B296="","",(IF(Atempts!AZ296="","",((HLOOKUP(AZ$1,'Assist Tables'!$B$1:$AY$2,2,0))-((Atempts!AZ296-1)*10)))))</f>
        <v/>
      </c>
      <c r="BA296" s="2"/>
    </row>
    <row r="297" spans="1:53" ht="14.25" customHeight="1" x14ac:dyDescent="0.25">
      <c r="A297" s="19" t="str">
        <f>IF(Competitors!A297="","",Competitors!A297)</f>
        <v/>
      </c>
      <c r="B297" s="25" t="str">
        <f>IF(Competitors!B297=0,"",Competitors!B297)</f>
        <v/>
      </c>
      <c r="C297" s="6" t="str">
        <f>IF($B297="","",(IF(Atempts!C297="","",((HLOOKUP(C$1,'Assist Tables'!$B$1:$AY$2,2,0))-((Atempts!C297-1)*10)))))</f>
        <v/>
      </c>
      <c r="D297" s="6" t="str">
        <f>IF($B297="","",(IF(Atempts!D297="","",((HLOOKUP(D$1,'Assist Tables'!$B$1:$AY$2,2,0))-((Atempts!D297-1)*10)))))</f>
        <v/>
      </c>
      <c r="E297" s="6" t="str">
        <f>IF($B297="","",(IF(Atempts!E297="","",((HLOOKUP(E$1,'Assist Tables'!$B$1:$AY$2,2,0))-((Atempts!E297-1)*10)))))</f>
        <v/>
      </c>
      <c r="F297" s="6" t="str">
        <f>IF($B297="","",(IF(Atempts!F297="","",((HLOOKUP(F$1,'Assist Tables'!$B$1:$AY$2,2,0))-((Atempts!F297-1)*10)))))</f>
        <v/>
      </c>
      <c r="G297" s="6" t="str">
        <f>IF($B297="","",(IF(Atempts!G297="","",((HLOOKUP(G$1,'Assist Tables'!$B$1:$AY$2,2,0))-((Atempts!G297-1)*10)))))</f>
        <v/>
      </c>
      <c r="H297" s="6" t="str">
        <f>IF($B297="","",(IF(Atempts!H297="","",((HLOOKUP(H$1,'Assist Tables'!$B$1:$AY$2,2,0))-((Atempts!H297-1)*10)))))</f>
        <v/>
      </c>
      <c r="I297" s="6" t="str">
        <f>IF($B297="","",(IF(Atempts!I297="","",((HLOOKUP(I$1,'Assist Tables'!$B$1:$AY$2,2,0))-((Atempts!I297-1)*10)))))</f>
        <v/>
      </c>
      <c r="J297" s="6" t="str">
        <f>IF($B297="","",(IF(Atempts!J297="","",((HLOOKUP(J$1,'Assist Tables'!$B$1:$AY$2,2,0))-((Atempts!J297-1)*10)))))</f>
        <v/>
      </c>
      <c r="K297" s="6" t="str">
        <f>IF($B297="","",(IF(Atempts!K297="","",((HLOOKUP(K$1,'Assist Tables'!$B$1:$AY$2,2,0))-((Atempts!K297-1)*10)))))</f>
        <v/>
      </c>
      <c r="L297" s="6" t="str">
        <f>IF($B297="","",(IF(Atempts!L297="","",((HLOOKUP(L$1,'Assist Tables'!$B$1:$AY$2,2,0))-((Atempts!L297-1)*10)))))</f>
        <v/>
      </c>
      <c r="M297" s="6" t="str">
        <f>IF($B297="","",(IF(Atempts!M297="","",((HLOOKUP(M$1,'Assist Tables'!$B$1:$AY$2,2,0))-((Atempts!M297-1)*10)))))</f>
        <v/>
      </c>
      <c r="N297" s="6" t="str">
        <f>IF($B297="","",(IF(Atempts!N297="","",((HLOOKUP(N$1,'Assist Tables'!$B$1:$AY$2,2,0))-((Atempts!N297-1)*10)))))</f>
        <v/>
      </c>
      <c r="O297" s="6" t="str">
        <f>IF($B297="","",(IF(Atempts!O297="","",((HLOOKUP(O$1,'Assist Tables'!$B$1:$AY$2,2,0))-((Atempts!O297-1)*10)))))</f>
        <v/>
      </c>
      <c r="P297" s="6" t="str">
        <f>IF($B297="","",(IF(Atempts!P297="","",((HLOOKUP(P$1,'Assist Tables'!$B$1:$AY$2,2,0))-((Atempts!P297-1)*10)))))</f>
        <v/>
      </c>
      <c r="Q297" s="6" t="str">
        <f>IF($B297="","",(IF(Atempts!Q297="","",((HLOOKUP(Q$1,'Assist Tables'!$B$1:$AY$2,2,0))-((Atempts!Q297-1)*10)))))</f>
        <v/>
      </c>
      <c r="R297" s="6" t="str">
        <f>IF($B297="","",(IF(Atempts!R297="","",((HLOOKUP(R$1,'Assist Tables'!$B$1:$AY$2,2,0))-((Atempts!R297-1)*10)))))</f>
        <v/>
      </c>
      <c r="S297" s="6" t="str">
        <f>IF($B297="","",(IF(Atempts!S297="","",((HLOOKUP(S$1,'Assist Tables'!$B$1:$AY$2,2,0))-((Atempts!S297-1)*10)))))</f>
        <v/>
      </c>
      <c r="T297" s="6" t="str">
        <f>IF($B297="","",(IF(Atempts!T297="","",((HLOOKUP(T$1,'Assist Tables'!$B$1:$AY$2,2,0))-((Atempts!T297-1)*10)))))</f>
        <v/>
      </c>
      <c r="U297" s="6" t="str">
        <f>IF($B297="","",(IF(Atempts!U297="","",((HLOOKUP(U$1,'Assist Tables'!$B$1:$AY$2,2,0))-((Atempts!U297-1)*10)))))</f>
        <v/>
      </c>
      <c r="V297" s="6" t="str">
        <f>IF($B297="","",(IF(Atempts!V297="","",((HLOOKUP(V$1,'Assist Tables'!$B$1:$AY$2,2,0))-((Atempts!V297-1)*10)))))</f>
        <v/>
      </c>
      <c r="W297" s="6" t="str">
        <f>IF($B297="","",(IF(Atempts!W297="","",((HLOOKUP(W$1,'Assist Tables'!$B$1:$AY$2,2,0))-((Atempts!W297-1)*10)))))</f>
        <v/>
      </c>
      <c r="X297" s="6" t="str">
        <f>IF($B297="","",(IF(Atempts!X297="","",((HLOOKUP(X$1,'Assist Tables'!$B$1:$AY$2,2,0))-((Atempts!X297-1)*10)))))</f>
        <v/>
      </c>
      <c r="Y297" s="6" t="str">
        <f>IF($B297="","",(IF(Atempts!Y297="","",((HLOOKUP(Y$1,'Assist Tables'!$B$1:$AY$2,2,0))-((Atempts!Y297-1)*10)))))</f>
        <v/>
      </c>
      <c r="Z297" s="6" t="str">
        <f>IF($B297="","",(IF(Atempts!Z297="","",((HLOOKUP(Z$1,'Assist Tables'!$B$1:$AY$2,2,0))-((Atempts!Z297-1)*10)))))</f>
        <v/>
      </c>
      <c r="AA297" s="6" t="str">
        <f>IF($B297="","",(IF(Atempts!AA297="","",((HLOOKUP(AA$1,'Assist Tables'!$B$1:$AY$2,2,0))-((Atempts!AA297-1)*10)))))</f>
        <v/>
      </c>
      <c r="AB297" s="6" t="str">
        <f>IF($B297="","",(IF(Atempts!AB297="","",((HLOOKUP(AB$1,'Assist Tables'!$B$1:$AY$2,2,0))-((Atempts!AB297-1)*10)))))</f>
        <v/>
      </c>
      <c r="AC297" s="6" t="str">
        <f>IF($B297="","",(IF(Atempts!AC297="","",((HLOOKUP(AC$1,'Assist Tables'!$B$1:$AY$2,2,0))-((Atempts!AC297-1)*10)))))</f>
        <v/>
      </c>
      <c r="AD297" s="6" t="str">
        <f>IF($B297="","",(IF(Atempts!AD297="","",((HLOOKUP(AD$1,'Assist Tables'!$B$1:$AY$2,2,0))-((Atempts!AD297-1)*10)))))</f>
        <v/>
      </c>
      <c r="AE297" s="6" t="str">
        <f>IF($B297="","",(IF(Atempts!AE297="","",((HLOOKUP(AE$1,'Assist Tables'!$B$1:$AY$2,2,0))-((Atempts!AE297-1)*10)))))</f>
        <v/>
      </c>
      <c r="AF297" s="6" t="str">
        <f>IF($B297="","",(IF(Atempts!AF297="","",((HLOOKUP(AF$1,'Assist Tables'!$B$1:$AY$2,2,0))-((Atempts!AF297-1)*10)))))</f>
        <v/>
      </c>
      <c r="AG297" s="6" t="str">
        <f>IF($B297="","",(IF(Atempts!AG297="","",((HLOOKUP(AG$1,'Assist Tables'!$B$1:$AY$2,2,0))-((Atempts!AG297-1)*10)))))</f>
        <v/>
      </c>
      <c r="AH297" s="6" t="str">
        <f>IF($B297="","",(IF(Atempts!AH297="","",((HLOOKUP(AH$1,'Assist Tables'!$B$1:$AY$2,2,0))-((Atempts!AH297-1)*10)))))</f>
        <v/>
      </c>
      <c r="AI297" s="6" t="str">
        <f>IF($B297="","",(IF(Atempts!AI297="","",((HLOOKUP(AI$1,'Assist Tables'!$B$1:$AY$2,2,0))-((Atempts!AI297-1)*10)))))</f>
        <v/>
      </c>
      <c r="AJ297" s="6" t="str">
        <f>IF($B297="","",(IF(Atempts!AJ297="","",((HLOOKUP(AJ$1,'Assist Tables'!$B$1:$AY$2,2,0))-((Atempts!AJ297-1)*10)))))</f>
        <v/>
      </c>
      <c r="AK297" s="6" t="str">
        <f>IF($B297="","",(IF(Atempts!AK297="","",((HLOOKUP(AK$1,'Assist Tables'!$B$1:$AY$2,2,0))-((Atempts!AK297-1)*10)))))</f>
        <v/>
      </c>
      <c r="AL297" s="6" t="str">
        <f>IF($B297="","",(IF(Atempts!AL297="","",((HLOOKUP(AL$1,'Assist Tables'!$B$1:$AY$2,2,0))-((Atempts!AL297-1)*10)))))</f>
        <v/>
      </c>
      <c r="AM297" s="6" t="str">
        <f>IF($B297="","",(IF(Atempts!AM297="","",((HLOOKUP(AM$1,'Assist Tables'!$B$1:$AY$2,2,0))-((Atempts!AM297-1)*10)))))</f>
        <v/>
      </c>
      <c r="AN297" s="6" t="str">
        <f>IF($B297="","",(IF(Atempts!AN297="","",((HLOOKUP(AN$1,'Assist Tables'!$B$1:$AY$2,2,0))-((Atempts!AN297-1)*10)))))</f>
        <v/>
      </c>
      <c r="AO297" s="6" t="str">
        <f>IF($B297="","",(IF(Atempts!AO297="","",((HLOOKUP(AO$1,'Assist Tables'!$B$1:$AY$2,2,0))-((Atempts!AO297-1)*10)))))</f>
        <v/>
      </c>
      <c r="AP297" s="6" t="str">
        <f>IF($B297="","",(IF(Atempts!AP297="","",((HLOOKUP(AP$1,'Assist Tables'!$B$1:$AY$2,2,0))-((Atempts!AP297-1)*10)))))</f>
        <v/>
      </c>
      <c r="AQ297" s="6" t="str">
        <f>IF($B297="","",(IF(Atempts!AQ297="","",((HLOOKUP(AQ$1,'Assist Tables'!$B$1:$AY$2,2,0))-((Atempts!AQ297-1)*10)))))</f>
        <v/>
      </c>
      <c r="AR297" s="6" t="str">
        <f>IF($B297="","",(IF(Atempts!AR297="","",((HLOOKUP(AR$1,'Assist Tables'!$B$1:$AY$2,2,0))-((Atempts!AR297-1)*10)))))</f>
        <v/>
      </c>
      <c r="AS297" s="6" t="str">
        <f>IF($B297="","",(IF(Atempts!AS297="","",((HLOOKUP(AS$1,'Assist Tables'!$B$1:$AY$2,2,0))-((Atempts!AS297-1)*10)))))</f>
        <v/>
      </c>
      <c r="AT297" s="6" t="str">
        <f>IF($B297="","",(IF(Atempts!AT297="","",((HLOOKUP(AT$1,'Assist Tables'!$B$1:$AY$2,2,0))-((Atempts!AT297-1)*10)))))</f>
        <v/>
      </c>
      <c r="AU297" s="6" t="str">
        <f>IF($B297="","",(IF(Atempts!AU297="","",((HLOOKUP(AU$1,'Assist Tables'!$B$1:$AY$2,2,0))-((Atempts!AU297-1)*10)))))</f>
        <v/>
      </c>
      <c r="AV297" s="6" t="str">
        <f>IF($B297="","",(IF(Atempts!AV297="","",((HLOOKUP(AV$1,'Assist Tables'!$B$1:$AY$2,2,0))-((Atempts!AV297-1)*10)))))</f>
        <v/>
      </c>
      <c r="AW297" s="6" t="str">
        <f>IF($B297="","",(IF(Atempts!AW297="","",((HLOOKUP(AW$1,'Assist Tables'!$B$1:$AY$2,2,0))-((Atempts!AW297-1)*10)))))</f>
        <v/>
      </c>
      <c r="AX297" s="6" t="str">
        <f>IF($B297="","",(IF(Atempts!AX297="","",((HLOOKUP(AX$1,'Assist Tables'!$B$1:$AY$2,2,0))-((Atempts!AX297-1)*10)))))</f>
        <v/>
      </c>
      <c r="AY297" s="6" t="str">
        <f>IF($B297="","",(IF(Atempts!AY297="","",((HLOOKUP(AY$1,'Assist Tables'!$B$1:$AY$2,2,0))-((Atempts!AY297-1)*10)))))</f>
        <v/>
      </c>
      <c r="AZ297" s="6" t="str">
        <f>IF($B297="","",(IF(Atempts!AZ297="","",((HLOOKUP(AZ$1,'Assist Tables'!$B$1:$AY$2,2,0))-((Atempts!AZ297-1)*10)))))</f>
        <v/>
      </c>
      <c r="BA297" s="2"/>
    </row>
    <row r="298" spans="1:53" ht="14.25" customHeight="1" x14ac:dyDescent="0.25">
      <c r="A298" s="19" t="str">
        <f>IF(Competitors!A298="","",Competitors!A298)</f>
        <v/>
      </c>
      <c r="B298" s="25" t="str">
        <f>IF(Competitors!B298=0,"",Competitors!B298)</f>
        <v/>
      </c>
      <c r="C298" s="6" t="str">
        <f>IF($B298="","",(IF(Atempts!C298="","",((HLOOKUP(C$1,'Assist Tables'!$B$1:$AY$2,2,0))-((Atempts!C298-1)*10)))))</f>
        <v/>
      </c>
      <c r="D298" s="6" t="str">
        <f>IF($B298="","",(IF(Atempts!D298="","",((HLOOKUP(D$1,'Assist Tables'!$B$1:$AY$2,2,0))-((Atempts!D298-1)*10)))))</f>
        <v/>
      </c>
      <c r="E298" s="6" t="str">
        <f>IF($B298="","",(IF(Atempts!E298="","",((HLOOKUP(E$1,'Assist Tables'!$B$1:$AY$2,2,0))-((Atempts!E298-1)*10)))))</f>
        <v/>
      </c>
      <c r="F298" s="6" t="str">
        <f>IF($B298="","",(IF(Atempts!F298="","",((HLOOKUP(F$1,'Assist Tables'!$B$1:$AY$2,2,0))-((Atempts!F298-1)*10)))))</f>
        <v/>
      </c>
      <c r="G298" s="6" t="str">
        <f>IF($B298="","",(IF(Atempts!G298="","",((HLOOKUP(G$1,'Assist Tables'!$B$1:$AY$2,2,0))-((Atempts!G298-1)*10)))))</f>
        <v/>
      </c>
      <c r="H298" s="6" t="str">
        <f>IF($B298="","",(IF(Atempts!H298="","",((HLOOKUP(H$1,'Assist Tables'!$B$1:$AY$2,2,0))-((Atempts!H298-1)*10)))))</f>
        <v/>
      </c>
      <c r="I298" s="6" t="str">
        <f>IF($B298="","",(IF(Atempts!I298="","",((HLOOKUP(I$1,'Assist Tables'!$B$1:$AY$2,2,0))-((Atempts!I298-1)*10)))))</f>
        <v/>
      </c>
      <c r="J298" s="6" t="str">
        <f>IF($B298="","",(IF(Atempts!J298="","",((HLOOKUP(J$1,'Assist Tables'!$B$1:$AY$2,2,0))-((Atempts!J298-1)*10)))))</f>
        <v/>
      </c>
      <c r="K298" s="6" t="str">
        <f>IF($B298="","",(IF(Atempts!K298="","",((HLOOKUP(K$1,'Assist Tables'!$B$1:$AY$2,2,0))-((Atempts!K298-1)*10)))))</f>
        <v/>
      </c>
      <c r="L298" s="6" t="str">
        <f>IF($B298="","",(IF(Atempts!L298="","",((HLOOKUP(L$1,'Assist Tables'!$B$1:$AY$2,2,0))-((Atempts!L298-1)*10)))))</f>
        <v/>
      </c>
      <c r="M298" s="6" t="str">
        <f>IF($B298="","",(IF(Atempts!M298="","",((HLOOKUP(M$1,'Assist Tables'!$B$1:$AY$2,2,0))-((Atempts!M298-1)*10)))))</f>
        <v/>
      </c>
      <c r="N298" s="6" t="str">
        <f>IF($B298="","",(IF(Atempts!N298="","",((HLOOKUP(N$1,'Assist Tables'!$B$1:$AY$2,2,0))-((Atempts!N298-1)*10)))))</f>
        <v/>
      </c>
      <c r="O298" s="6" t="str">
        <f>IF($B298="","",(IF(Atempts!O298="","",((HLOOKUP(O$1,'Assist Tables'!$B$1:$AY$2,2,0))-((Atempts!O298-1)*10)))))</f>
        <v/>
      </c>
      <c r="P298" s="6" t="str">
        <f>IF($B298="","",(IF(Atempts!P298="","",((HLOOKUP(P$1,'Assist Tables'!$B$1:$AY$2,2,0))-((Atempts!P298-1)*10)))))</f>
        <v/>
      </c>
      <c r="Q298" s="6" t="str">
        <f>IF($B298="","",(IF(Atempts!Q298="","",((HLOOKUP(Q$1,'Assist Tables'!$B$1:$AY$2,2,0))-((Atempts!Q298-1)*10)))))</f>
        <v/>
      </c>
      <c r="R298" s="6" t="str">
        <f>IF($B298="","",(IF(Atempts!R298="","",((HLOOKUP(R$1,'Assist Tables'!$B$1:$AY$2,2,0))-((Atempts!R298-1)*10)))))</f>
        <v/>
      </c>
      <c r="S298" s="6" t="str">
        <f>IF($B298="","",(IF(Atempts!S298="","",((HLOOKUP(S$1,'Assist Tables'!$B$1:$AY$2,2,0))-((Atempts!S298-1)*10)))))</f>
        <v/>
      </c>
      <c r="T298" s="6" t="str">
        <f>IF($B298="","",(IF(Atempts!T298="","",((HLOOKUP(T$1,'Assist Tables'!$B$1:$AY$2,2,0))-((Atempts!T298-1)*10)))))</f>
        <v/>
      </c>
      <c r="U298" s="6" t="str">
        <f>IF($B298="","",(IF(Atempts!U298="","",((HLOOKUP(U$1,'Assist Tables'!$B$1:$AY$2,2,0))-((Atempts!U298-1)*10)))))</f>
        <v/>
      </c>
      <c r="V298" s="6" t="str">
        <f>IF($B298="","",(IF(Atempts!V298="","",((HLOOKUP(V$1,'Assist Tables'!$B$1:$AY$2,2,0))-((Atempts!V298-1)*10)))))</f>
        <v/>
      </c>
      <c r="W298" s="6" t="str">
        <f>IF($B298="","",(IF(Atempts!W298="","",((HLOOKUP(W$1,'Assist Tables'!$B$1:$AY$2,2,0))-((Atempts!W298-1)*10)))))</f>
        <v/>
      </c>
      <c r="X298" s="6" t="str">
        <f>IF($B298="","",(IF(Atempts!X298="","",((HLOOKUP(X$1,'Assist Tables'!$B$1:$AY$2,2,0))-((Atempts!X298-1)*10)))))</f>
        <v/>
      </c>
      <c r="Y298" s="6" t="str">
        <f>IF($B298="","",(IF(Atempts!Y298="","",((HLOOKUP(Y$1,'Assist Tables'!$B$1:$AY$2,2,0))-((Atempts!Y298-1)*10)))))</f>
        <v/>
      </c>
      <c r="Z298" s="6" t="str">
        <f>IF($B298="","",(IF(Atempts!Z298="","",((HLOOKUP(Z$1,'Assist Tables'!$B$1:$AY$2,2,0))-((Atempts!Z298-1)*10)))))</f>
        <v/>
      </c>
      <c r="AA298" s="6" t="str">
        <f>IF($B298="","",(IF(Atempts!AA298="","",((HLOOKUP(AA$1,'Assist Tables'!$B$1:$AY$2,2,0))-((Atempts!AA298-1)*10)))))</f>
        <v/>
      </c>
      <c r="AB298" s="6" t="str">
        <f>IF($B298="","",(IF(Atempts!AB298="","",((HLOOKUP(AB$1,'Assist Tables'!$B$1:$AY$2,2,0))-((Atempts!AB298-1)*10)))))</f>
        <v/>
      </c>
      <c r="AC298" s="6" t="str">
        <f>IF($B298="","",(IF(Atempts!AC298="","",((HLOOKUP(AC$1,'Assist Tables'!$B$1:$AY$2,2,0))-((Atempts!AC298-1)*10)))))</f>
        <v/>
      </c>
      <c r="AD298" s="6" t="str">
        <f>IF($B298="","",(IF(Atempts!AD298="","",((HLOOKUP(AD$1,'Assist Tables'!$B$1:$AY$2,2,0))-((Atempts!AD298-1)*10)))))</f>
        <v/>
      </c>
      <c r="AE298" s="6" t="str">
        <f>IF($B298="","",(IF(Atempts!AE298="","",((HLOOKUP(AE$1,'Assist Tables'!$B$1:$AY$2,2,0))-((Atempts!AE298-1)*10)))))</f>
        <v/>
      </c>
      <c r="AF298" s="6" t="str">
        <f>IF($B298="","",(IF(Atempts!AF298="","",((HLOOKUP(AF$1,'Assist Tables'!$B$1:$AY$2,2,0))-((Atempts!AF298-1)*10)))))</f>
        <v/>
      </c>
      <c r="AG298" s="6" t="str">
        <f>IF($B298="","",(IF(Atempts!AG298="","",((HLOOKUP(AG$1,'Assist Tables'!$B$1:$AY$2,2,0))-((Atempts!AG298-1)*10)))))</f>
        <v/>
      </c>
      <c r="AH298" s="6" t="str">
        <f>IF($B298="","",(IF(Atempts!AH298="","",((HLOOKUP(AH$1,'Assist Tables'!$B$1:$AY$2,2,0))-((Atempts!AH298-1)*10)))))</f>
        <v/>
      </c>
      <c r="AI298" s="6" t="str">
        <f>IF($B298="","",(IF(Atempts!AI298="","",((HLOOKUP(AI$1,'Assist Tables'!$B$1:$AY$2,2,0))-((Atempts!AI298-1)*10)))))</f>
        <v/>
      </c>
      <c r="AJ298" s="6" t="str">
        <f>IF($B298="","",(IF(Atempts!AJ298="","",((HLOOKUP(AJ$1,'Assist Tables'!$B$1:$AY$2,2,0))-((Atempts!AJ298-1)*10)))))</f>
        <v/>
      </c>
      <c r="AK298" s="6" t="str">
        <f>IF($B298="","",(IF(Atempts!AK298="","",((HLOOKUP(AK$1,'Assist Tables'!$B$1:$AY$2,2,0))-((Atempts!AK298-1)*10)))))</f>
        <v/>
      </c>
      <c r="AL298" s="6" t="str">
        <f>IF($B298="","",(IF(Atempts!AL298="","",((HLOOKUP(AL$1,'Assist Tables'!$B$1:$AY$2,2,0))-((Atempts!AL298-1)*10)))))</f>
        <v/>
      </c>
      <c r="AM298" s="6" t="str">
        <f>IF($B298="","",(IF(Atempts!AM298="","",((HLOOKUP(AM$1,'Assist Tables'!$B$1:$AY$2,2,0))-((Atempts!AM298-1)*10)))))</f>
        <v/>
      </c>
      <c r="AN298" s="6" t="str">
        <f>IF($B298="","",(IF(Atempts!AN298="","",((HLOOKUP(AN$1,'Assist Tables'!$B$1:$AY$2,2,0))-((Atempts!AN298-1)*10)))))</f>
        <v/>
      </c>
      <c r="AO298" s="6" t="str">
        <f>IF($B298="","",(IF(Atempts!AO298="","",((HLOOKUP(AO$1,'Assist Tables'!$B$1:$AY$2,2,0))-((Atempts!AO298-1)*10)))))</f>
        <v/>
      </c>
      <c r="AP298" s="6" t="str">
        <f>IF($B298="","",(IF(Atempts!AP298="","",((HLOOKUP(AP$1,'Assist Tables'!$B$1:$AY$2,2,0))-((Atempts!AP298-1)*10)))))</f>
        <v/>
      </c>
      <c r="AQ298" s="6" t="str">
        <f>IF($B298="","",(IF(Atempts!AQ298="","",((HLOOKUP(AQ$1,'Assist Tables'!$B$1:$AY$2,2,0))-((Atempts!AQ298-1)*10)))))</f>
        <v/>
      </c>
      <c r="AR298" s="6" t="str">
        <f>IF($B298="","",(IF(Atempts!AR298="","",((HLOOKUP(AR$1,'Assist Tables'!$B$1:$AY$2,2,0))-((Atempts!AR298-1)*10)))))</f>
        <v/>
      </c>
      <c r="AS298" s="6" t="str">
        <f>IF($B298="","",(IF(Atempts!AS298="","",((HLOOKUP(AS$1,'Assist Tables'!$B$1:$AY$2,2,0))-((Atempts!AS298-1)*10)))))</f>
        <v/>
      </c>
      <c r="AT298" s="6" t="str">
        <f>IF($B298="","",(IF(Atempts!AT298="","",((HLOOKUP(AT$1,'Assist Tables'!$B$1:$AY$2,2,0))-((Atempts!AT298-1)*10)))))</f>
        <v/>
      </c>
      <c r="AU298" s="6" t="str">
        <f>IF($B298="","",(IF(Atempts!AU298="","",((HLOOKUP(AU$1,'Assist Tables'!$B$1:$AY$2,2,0))-((Atempts!AU298-1)*10)))))</f>
        <v/>
      </c>
      <c r="AV298" s="6" t="str">
        <f>IF($B298="","",(IF(Atempts!AV298="","",((HLOOKUP(AV$1,'Assist Tables'!$B$1:$AY$2,2,0))-((Atempts!AV298-1)*10)))))</f>
        <v/>
      </c>
      <c r="AW298" s="6" t="str">
        <f>IF($B298="","",(IF(Atempts!AW298="","",((HLOOKUP(AW$1,'Assist Tables'!$B$1:$AY$2,2,0))-((Atempts!AW298-1)*10)))))</f>
        <v/>
      </c>
      <c r="AX298" s="6" t="str">
        <f>IF($B298="","",(IF(Atempts!AX298="","",((HLOOKUP(AX$1,'Assist Tables'!$B$1:$AY$2,2,0))-((Atempts!AX298-1)*10)))))</f>
        <v/>
      </c>
      <c r="AY298" s="6" t="str">
        <f>IF($B298="","",(IF(Atempts!AY298="","",((HLOOKUP(AY$1,'Assist Tables'!$B$1:$AY$2,2,0))-((Atempts!AY298-1)*10)))))</f>
        <v/>
      </c>
      <c r="AZ298" s="6" t="str">
        <f>IF($B298="","",(IF(Atempts!AZ298="","",((HLOOKUP(AZ$1,'Assist Tables'!$B$1:$AY$2,2,0))-((Atempts!AZ298-1)*10)))))</f>
        <v/>
      </c>
      <c r="BA298" s="2"/>
    </row>
    <row r="299" spans="1:53" ht="14.25" customHeight="1" x14ac:dyDescent="0.25">
      <c r="A299" s="19" t="str">
        <f>IF(Competitors!A299="","",Competitors!A299)</f>
        <v/>
      </c>
      <c r="B299" s="25" t="str">
        <f>IF(Competitors!B299=0,"",Competitors!B299)</f>
        <v/>
      </c>
      <c r="C299" s="6" t="str">
        <f>IF($B299="","",(IF(Atempts!C299="","",((HLOOKUP(C$1,'Assist Tables'!$B$1:$AY$2,2,0))-((Atempts!C299-1)*10)))))</f>
        <v/>
      </c>
      <c r="D299" s="6" t="str">
        <f>IF($B299="","",(IF(Atempts!D299="","",((HLOOKUP(D$1,'Assist Tables'!$B$1:$AY$2,2,0))-((Atempts!D299-1)*10)))))</f>
        <v/>
      </c>
      <c r="E299" s="6" t="str">
        <f>IF($B299="","",(IF(Atempts!E299="","",((HLOOKUP(E$1,'Assist Tables'!$B$1:$AY$2,2,0))-((Atempts!E299-1)*10)))))</f>
        <v/>
      </c>
      <c r="F299" s="6" t="str">
        <f>IF($B299="","",(IF(Atempts!F299="","",((HLOOKUP(F$1,'Assist Tables'!$B$1:$AY$2,2,0))-((Atempts!F299-1)*10)))))</f>
        <v/>
      </c>
      <c r="G299" s="6" t="str">
        <f>IF($B299="","",(IF(Atempts!G299="","",((HLOOKUP(G$1,'Assist Tables'!$B$1:$AY$2,2,0))-((Atempts!G299-1)*10)))))</f>
        <v/>
      </c>
      <c r="H299" s="6" t="str">
        <f>IF($B299="","",(IF(Atempts!H299="","",((HLOOKUP(H$1,'Assist Tables'!$B$1:$AY$2,2,0))-((Atempts!H299-1)*10)))))</f>
        <v/>
      </c>
      <c r="I299" s="6" t="str">
        <f>IF($B299="","",(IF(Atempts!I299="","",((HLOOKUP(I$1,'Assist Tables'!$B$1:$AY$2,2,0))-((Atempts!I299-1)*10)))))</f>
        <v/>
      </c>
      <c r="J299" s="6" t="str">
        <f>IF($B299="","",(IF(Atempts!J299="","",((HLOOKUP(J$1,'Assist Tables'!$B$1:$AY$2,2,0))-((Atempts!J299-1)*10)))))</f>
        <v/>
      </c>
      <c r="K299" s="6" t="str">
        <f>IF($B299="","",(IF(Atempts!K299="","",((HLOOKUP(K$1,'Assist Tables'!$B$1:$AY$2,2,0))-((Atempts!K299-1)*10)))))</f>
        <v/>
      </c>
      <c r="L299" s="6" t="str">
        <f>IF($B299="","",(IF(Atempts!L299="","",((HLOOKUP(L$1,'Assist Tables'!$B$1:$AY$2,2,0))-((Atempts!L299-1)*10)))))</f>
        <v/>
      </c>
      <c r="M299" s="6" t="str">
        <f>IF($B299="","",(IF(Atempts!M299="","",((HLOOKUP(M$1,'Assist Tables'!$B$1:$AY$2,2,0))-((Atempts!M299-1)*10)))))</f>
        <v/>
      </c>
      <c r="N299" s="6" t="str">
        <f>IF($B299="","",(IF(Atempts!N299="","",((HLOOKUP(N$1,'Assist Tables'!$B$1:$AY$2,2,0))-((Atempts!N299-1)*10)))))</f>
        <v/>
      </c>
      <c r="O299" s="6" t="str">
        <f>IF($B299="","",(IF(Atempts!O299="","",((HLOOKUP(O$1,'Assist Tables'!$B$1:$AY$2,2,0))-((Atempts!O299-1)*10)))))</f>
        <v/>
      </c>
      <c r="P299" s="6" t="str">
        <f>IF($B299="","",(IF(Atempts!P299="","",((HLOOKUP(P$1,'Assist Tables'!$B$1:$AY$2,2,0))-((Atempts!P299-1)*10)))))</f>
        <v/>
      </c>
      <c r="Q299" s="6" t="str">
        <f>IF($B299="","",(IF(Atempts!Q299="","",((HLOOKUP(Q$1,'Assist Tables'!$B$1:$AY$2,2,0))-((Atempts!Q299-1)*10)))))</f>
        <v/>
      </c>
      <c r="R299" s="6" t="str">
        <f>IF($B299="","",(IF(Atempts!R299="","",((HLOOKUP(R$1,'Assist Tables'!$B$1:$AY$2,2,0))-((Atempts!R299-1)*10)))))</f>
        <v/>
      </c>
      <c r="S299" s="6" t="str">
        <f>IF($B299="","",(IF(Atempts!S299="","",((HLOOKUP(S$1,'Assist Tables'!$B$1:$AY$2,2,0))-((Atempts!S299-1)*10)))))</f>
        <v/>
      </c>
      <c r="T299" s="6" t="str">
        <f>IF($B299="","",(IF(Atempts!T299="","",((HLOOKUP(T$1,'Assist Tables'!$B$1:$AY$2,2,0))-((Atempts!T299-1)*10)))))</f>
        <v/>
      </c>
      <c r="U299" s="6" t="str">
        <f>IF($B299="","",(IF(Atempts!U299="","",((HLOOKUP(U$1,'Assist Tables'!$B$1:$AY$2,2,0))-((Atempts!U299-1)*10)))))</f>
        <v/>
      </c>
      <c r="V299" s="6" t="str">
        <f>IF($B299="","",(IF(Atempts!V299="","",((HLOOKUP(V$1,'Assist Tables'!$B$1:$AY$2,2,0))-((Atempts!V299-1)*10)))))</f>
        <v/>
      </c>
      <c r="W299" s="6" t="str">
        <f>IF($B299="","",(IF(Atempts!W299="","",((HLOOKUP(W$1,'Assist Tables'!$B$1:$AY$2,2,0))-((Atempts!W299-1)*10)))))</f>
        <v/>
      </c>
      <c r="X299" s="6" t="str">
        <f>IF($B299="","",(IF(Atempts!X299="","",((HLOOKUP(X$1,'Assist Tables'!$B$1:$AY$2,2,0))-((Atempts!X299-1)*10)))))</f>
        <v/>
      </c>
      <c r="Y299" s="6" t="str">
        <f>IF($B299="","",(IF(Atempts!Y299="","",((HLOOKUP(Y$1,'Assist Tables'!$B$1:$AY$2,2,0))-((Atempts!Y299-1)*10)))))</f>
        <v/>
      </c>
      <c r="Z299" s="6" t="str">
        <f>IF($B299="","",(IF(Atempts!Z299="","",((HLOOKUP(Z$1,'Assist Tables'!$B$1:$AY$2,2,0))-((Atempts!Z299-1)*10)))))</f>
        <v/>
      </c>
      <c r="AA299" s="6" t="str">
        <f>IF($B299="","",(IF(Atempts!AA299="","",((HLOOKUP(AA$1,'Assist Tables'!$B$1:$AY$2,2,0))-((Atempts!AA299-1)*10)))))</f>
        <v/>
      </c>
      <c r="AB299" s="6" t="str">
        <f>IF($B299="","",(IF(Atempts!AB299="","",((HLOOKUP(AB$1,'Assist Tables'!$B$1:$AY$2,2,0))-((Atempts!AB299-1)*10)))))</f>
        <v/>
      </c>
      <c r="AC299" s="6" t="str">
        <f>IF($B299="","",(IF(Atempts!AC299="","",((HLOOKUP(AC$1,'Assist Tables'!$B$1:$AY$2,2,0))-((Atempts!AC299-1)*10)))))</f>
        <v/>
      </c>
      <c r="AD299" s="6" t="str">
        <f>IF($B299="","",(IF(Atempts!AD299="","",((HLOOKUP(AD$1,'Assist Tables'!$B$1:$AY$2,2,0))-((Atempts!AD299-1)*10)))))</f>
        <v/>
      </c>
      <c r="AE299" s="6" t="str">
        <f>IF($B299="","",(IF(Atempts!AE299="","",((HLOOKUP(AE$1,'Assist Tables'!$B$1:$AY$2,2,0))-((Atempts!AE299-1)*10)))))</f>
        <v/>
      </c>
      <c r="AF299" s="6" t="str">
        <f>IF($B299="","",(IF(Atempts!AF299="","",((HLOOKUP(AF$1,'Assist Tables'!$B$1:$AY$2,2,0))-((Atempts!AF299-1)*10)))))</f>
        <v/>
      </c>
      <c r="AG299" s="6" t="str">
        <f>IF($B299="","",(IF(Atempts!AG299="","",((HLOOKUP(AG$1,'Assist Tables'!$B$1:$AY$2,2,0))-((Atempts!AG299-1)*10)))))</f>
        <v/>
      </c>
      <c r="AH299" s="6" t="str">
        <f>IF($B299="","",(IF(Atempts!AH299="","",((HLOOKUP(AH$1,'Assist Tables'!$B$1:$AY$2,2,0))-((Atempts!AH299-1)*10)))))</f>
        <v/>
      </c>
      <c r="AI299" s="6" t="str">
        <f>IF($B299="","",(IF(Atempts!AI299="","",((HLOOKUP(AI$1,'Assist Tables'!$B$1:$AY$2,2,0))-((Atempts!AI299-1)*10)))))</f>
        <v/>
      </c>
      <c r="AJ299" s="6" t="str">
        <f>IF($B299="","",(IF(Atempts!AJ299="","",((HLOOKUP(AJ$1,'Assist Tables'!$B$1:$AY$2,2,0))-((Atempts!AJ299-1)*10)))))</f>
        <v/>
      </c>
      <c r="AK299" s="6" t="str">
        <f>IF($B299="","",(IF(Atempts!AK299="","",((HLOOKUP(AK$1,'Assist Tables'!$B$1:$AY$2,2,0))-((Atempts!AK299-1)*10)))))</f>
        <v/>
      </c>
      <c r="AL299" s="6" t="str">
        <f>IF($B299="","",(IF(Atempts!AL299="","",((HLOOKUP(AL$1,'Assist Tables'!$B$1:$AY$2,2,0))-((Atempts!AL299-1)*10)))))</f>
        <v/>
      </c>
      <c r="AM299" s="6" t="str">
        <f>IF($B299="","",(IF(Atempts!AM299="","",((HLOOKUP(AM$1,'Assist Tables'!$B$1:$AY$2,2,0))-((Atempts!AM299-1)*10)))))</f>
        <v/>
      </c>
      <c r="AN299" s="6" t="str">
        <f>IF($B299="","",(IF(Atempts!AN299="","",((HLOOKUP(AN$1,'Assist Tables'!$B$1:$AY$2,2,0))-((Atempts!AN299-1)*10)))))</f>
        <v/>
      </c>
      <c r="AO299" s="6" t="str">
        <f>IF($B299="","",(IF(Atempts!AO299="","",((HLOOKUP(AO$1,'Assist Tables'!$B$1:$AY$2,2,0))-((Atempts!AO299-1)*10)))))</f>
        <v/>
      </c>
      <c r="AP299" s="6" t="str">
        <f>IF($B299="","",(IF(Atempts!AP299="","",((HLOOKUP(AP$1,'Assist Tables'!$B$1:$AY$2,2,0))-((Atempts!AP299-1)*10)))))</f>
        <v/>
      </c>
      <c r="AQ299" s="6" t="str">
        <f>IF($B299="","",(IF(Atempts!AQ299="","",((HLOOKUP(AQ$1,'Assist Tables'!$B$1:$AY$2,2,0))-((Atempts!AQ299-1)*10)))))</f>
        <v/>
      </c>
      <c r="AR299" s="6" t="str">
        <f>IF($B299="","",(IF(Atempts!AR299="","",((HLOOKUP(AR$1,'Assist Tables'!$B$1:$AY$2,2,0))-((Atempts!AR299-1)*10)))))</f>
        <v/>
      </c>
      <c r="AS299" s="6" t="str">
        <f>IF($B299="","",(IF(Atempts!AS299="","",((HLOOKUP(AS$1,'Assist Tables'!$B$1:$AY$2,2,0))-((Atempts!AS299-1)*10)))))</f>
        <v/>
      </c>
      <c r="AT299" s="6" t="str">
        <f>IF($B299="","",(IF(Atempts!AT299="","",((HLOOKUP(AT$1,'Assist Tables'!$B$1:$AY$2,2,0))-((Atempts!AT299-1)*10)))))</f>
        <v/>
      </c>
      <c r="AU299" s="6" t="str">
        <f>IF($B299="","",(IF(Atempts!AU299="","",((HLOOKUP(AU$1,'Assist Tables'!$B$1:$AY$2,2,0))-((Atempts!AU299-1)*10)))))</f>
        <v/>
      </c>
      <c r="AV299" s="6" t="str">
        <f>IF($B299="","",(IF(Atempts!AV299="","",((HLOOKUP(AV$1,'Assist Tables'!$B$1:$AY$2,2,0))-((Atempts!AV299-1)*10)))))</f>
        <v/>
      </c>
      <c r="AW299" s="6" t="str">
        <f>IF($B299="","",(IF(Atempts!AW299="","",((HLOOKUP(AW$1,'Assist Tables'!$B$1:$AY$2,2,0))-((Atempts!AW299-1)*10)))))</f>
        <v/>
      </c>
      <c r="AX299" s="6" t="str">
        <f>IF($B299="","",(IF(Atempts!AX299="","",((HLOOKUP(AX$1,'Assist Tables'!$B$1:$AY$2,2,0))-((Atempts!AX299-1)*10)))))</f>
        <v/>
      </c>
      <c r="AY299" s="6" t="str">
        <f>IF($B299="","",(IF(Atempts!AY299="","",((HLOOKUP(AY$1,'Assist Tables'!$B$1:$AY$2,2,0))-((Atempts!AY299-1)*10)))))</f>
        <v/>
      </c>
      <c r="AZ299" s="6" t="str">
        <f>IF($B299="","",(IF(Atempts!AZ299="","",((HLOOKUP(AZ$1,'Assist Tables'!$B$1:$AY$2,2,0))-((Atempts!AZ299-1)*10)))))</f>
        <v/>
      </c>
      <c r="BA299" s="2"/>
    </row>
    <row r="300" spans="1:53" ht="14.25" customHeight="1" x14ac:dyDescent="0.25">
      <c r="A300" s="19" t="str">
        <f>IF(Competitors!A300="","",Competitors!A300)</f>
        <v/>
      </c>
      <c r="B300" s="25" t="str">
        <f>IF(Competitors!B300=0,"",Competitors!B300)</f>
        <v/>
      </c>
      <c r="C300" s="6" t="str">
        <f>IF($B300="","",(IF(Atempts!C300="","",((HLOOKUP(C$1,'Assist Tables'!$B$1:$AY$2,2,0))-((Atempts!C300-1)*10)))))</f>
        <v/>
      </c>
      <c r="D300" s="6" t="str">
        <f>IF($B300="","",(IF(Atempts!D300="","",((HLOOKUP(D$1,'Assist Tables'!$B$1:$AY$2,2,0))-((Atempts!D300-1)*10)))))</f>
        <v/>
      </c>
      <c r="E300" s="6" t="str">
        <f>IF($B300="","",(IF(Atempts!E300="","",((HLOOKUP(E$1,'Assist Tables'!$B$1:$AY$2,2,0))-((Atempts!E300-1)*10)))))</f>
        <v/>
      </c>
      <c r="F300" s="6" t="str">
        <f>IF($B300="","",(IF(Atempts!F300="","",((HLOOKUP(F$1,'Assist Tables'!$B$1:$AY$2,2,0))-((Atempts!F300-1)*10)))))</f>
        <v/>
      </c>
      <c r="G300" s="6" t="str">
        <f>IF($B300="","",(IF(Atempts!G300="","",((HLOOKUP(G$1,'Assist Tables'!$B$1:$AY$2,2,0))-((Atempts!G300-1)*10)))))</f>
        <v/>
      </c>
      <c r="H300" s="6" t="str">
        <f>IF($B300="","",(IF(Atempts!H300="","",((HLOOKUP(H$1,'Assist Tables'!$B$1:$AY$2,2,0))-((Atempts!H300-1)*10)))))</f>
        <v/>
      </c>
      <c r="I300" s="6" t="str">
        <f>IF($B300="","",(IF(Atempts!I300="","",((HLOOKUP(I$1,'Assist Tables'!$B$1:$AY$2,2,0))-((Atempts!I300-1)*10)))))</f>
        <v/>
      </c>
      <c r="J300" s="6" t="str">
        <f>IF($B300="","",(IF(Atempts!J300="","",((HLOOKUP(J$1,'Assist Tables'!$B$1:$AY$2,2,0))-((Atempts!J300-1)*10)))))</f>
        <v/>
      </c>
      <c r="K300" s="6" t="str">
        <f>IF($B300="","",(IF(Atempts!K300="","",((HLOOKUP(K$1,'Assist Tables'!$B$1:$AY$2,2,0))-((Atempts!K300-1)*10)))))</f>
        <v/>
      </c>
      <c r="L300" s="6" t="str">
        <f>IF($B300="","",(IF(Atempts!L300="","",((HLOOKUP(L$1,'Assist Tables'!$B$1:$AY$2,2,0))-((Atempts!L300-1)*10)))))</f>
        <v/>
      </c>
      <c r="M300" s="6" t="str">
        <f>IF($B300="","",(IF(Atempts!M300="","",((HLOOKUP(M$1,'Assist Tables'!$B$1:$AY$2,2,0))-((Atempts!M300-1)*10)))))</f>
        <v/>
      </c>
      <c r="N300" s="6" t="str">
        <f>IF($B300="","",(IF(Atempts!N300="","",((HLOOKUP(N$1,'Assist Tables'!$B$1:$AY$2,2,0))-((Atempts!N300-1)*10)))))</f>
        <v/>
      </c>
      <c r="O300" s="6" t="str">
        <f>IF($B300="","",(IF(Atempts!O300="","",((HLOOKUP(O$1,'Assist Tables'!$B$1:$AY$2,2,0))-((Atempts!O300-1)*10)))))</f>
        <v/>
      </c>
      <c r="P300" s="6" t="str">
        <f>IF($B300="","",(IF(Atempts!P300="","",((HLOOKUP(P$1,'Assist Tables'!$B$1:$AY$2,2,0))-((Atempts!P300-1)*10)))))</f>
        <v/>
      </c>
      <c r="Q300" s="6" t="str">
        <f>IF($B300="","",(IF(Atempts!Q300="","",((HLOOKUP(Q$1,'Assist Tables'!$B$1:$AY$2,2,0))-((Atempts!Q300-1)*10)))))</f>
        <v/>
      </c>
      <c r="R300" s="6" t="str">
        <f>IF($B300="","",(IF(Atempts!R300="","",((HLOOKUP(R$1,'Assist Tables'!$B$1:$AY$2,2,0))-((Atempts!R300-1)*10)))))</f>
        <v/>
      </c>
      <c r="S300" s="6" t="str">
        <f>IF($B300="","",(IF(Atempts!S300="","",((HLOOKUP(S$1,'Assist Tables'!$B$1:$AY$2,2,0))-((Atempts!S300-1)*10)))))</f>
        <v/>
      </c>
      <c r="T300" s="6" t="str">
        <f>IF($B300="","",(IF(Atempts!T300="","",((HLOOKUP(T$1,'Assist Tables'!$B$1:$AY$2,2,0))-((Atempts!T300-1)*10)))))</f>
        <v/>
      </c>
      <c r="U300" s="6" t="str">
        <f>IF($B300="","",(IF(Atempts!U300="","",((HLOOKUP(U$1,'Assist Tables'!$B$1:$AY$2,2,0))-((Atempts!U300-1)*10)))))</f>
        <v/>
      </c>
      <c r="V300" s="6" t="str">
        <f>IF($B300="","",(IF(Atempts!V300="","",((HLOOKUP(V$1,'Assist Tables'!$B$1:$AY$2,2,0))-((Atempts!V300-1)*10)))))</f>
        <v/>
      </c>
      <c r="W300" s="6" t="str">
        <f>IF($B300="","",(IF(Atempts!W300="","",((HLOOKUP(W$1,'Assist Tables'!$B$1:$AY$2,2,0))-((Atempts!W300-1)*10)))))</f>
        <v/>
      </c>
      <c r="X300" s="6" t="str">
        <f>IF($B300="","",(IF(Atempts!X300="","",((HLOOKUP(X$1,'Assist Tables'!$B$1:$AY$2,2,0))-((Atempts!X300-1)*10)))))</f>
        <v/>
      </c>
      <c r="Y300" s="6" t="str">
        <f>IF($B300="","",(IF(Atempts!Y300="","",((HLOOKUP(Y$1,'Assist Tables'!$B$1:$AY$2,2,0))-((Atempts!Y300-1)*10)))))</f>
        <v/>
      </c>
      <c r="Z300" s="6" t="str">
        <f>IF($B300="","",(IF(Atempts!Z300="","",((HLOOKUP(Z$1,'Assist Tables'!$B$1:$AY$2,2,0))-((Atempts!Z300-1)*10)))))</f>
        <v/>
      </c>
      <c r="AA300" s="6" t="str">
        <f>IF($B300="","",(IF(Atempts!AA300="","",((HLOOKUP(AA$1,'Assist Tables'!$B$1:$AY$2,2,0))-((Atempts!AA300-1)*10)))))</f>
        <v/>
      </c>
      <c r="AB300" s="6" t="str">
        <f>IF($B300="","",(IF(Atempts!AB300="","",((HLOOKUP(AB$1,'Assist Tables'!$B$1:$AY$2,2,0))-((Atempts!AB300-1)*10)))))</f>
        <v/>
      </c>
      <c r="AC300" s="6" t="str">
        <f>IF($B300="","",(IF(Atempts!AC300="","",((HLOOKUP(AC$1,'Assist Tables'!$B$1:$AY$2,2,0))-((Atempts!AC300-1)*10)))))</f>
        <v/>
      </c>
      <c r="AD300" s="6" t="str">
        <f>IF($B300="","",(IF(Atempts!AD300="","",((HLOOKUP(AD$1,'Assist Tables'!$B$1:$AY$2,2,0))-((Atempts!AD300-1)*10)))))</f>
        <v/>
      </c>
      <c r="AE300" s="6" t="str">
        <f>IF($B300="","",(IF(Atempts!AE300="","",((HLOOKUP(AE$1,'Assist Tables'!$B$1:$AY$2,2,0))-((Atempts!AE300-1)*10)))))</f>
        <v/>
      </c>
      <c r="AF300" s="6" t="str">
        <f>IF($B300="","",(IF(Atempts!AF300="","",((HLOOKUP(AF$1,'Assist Tables'!$B$1:$AY$2,2,0))-((Atempts!AF300-1)*10)))))</f>
        <v/>
      </c>
      <c r="AG300" s="6" t="str">
        <f>IF($B300="","",(IF(Atempts!AG300="","",((HLOOKUP(AG$1,'Assist Tables'!$B$1:$AY$2,2,0))-((Atempts!AG300-1)*10)))))</f>
        <v/>
      </c>
      <c r="AH300" s="6" t="str">
        <f>IF($B300="","",(IF(Atempts!AH300="","",((HLOOKUP(AH$1,'Assist Tables'!$B$1:$AY$2,2,0))-((Atempts!AH300-1)*10)))))</f>
        <v/>
      </c>
      <c r="AI300" s="6" t="str">
        <f>IF($B300="","",(IF(Atempts!AI300="","",((HLOOKUP(AI$1,'Assist Tables'!$B$1:$AY$2,2,0))-((Atempts!AI300-1)*10)))))</f>
        <v/>
      </c>
      <c r="AJ300" s="6" t="str">
        <f>IF($B300="","",(IF(Atempts!AJ300="","",((HLOOKUP(AJ$1,'Assist Tables'!$B$1:$AY$2,2,0))-((Atempts!AJ300-1)*10)))))</f>
        <v/>
      </c>
      <c r="AK300" s="6" t="str">
        <f>IF($B300="","",(IF(Atempts!AK300="","",((HLOOKUP(AK$1,'Assist Tables'!$B$1:$AY$2,2,0))-((Atempts!AK300-1)*10)))))</f>
        <v/>
      </c>
      <c r="AL300" s="6" t="str">
        <f>IF($B300="","",(IF(Atempts!AL300="","",((HLOOKUP(AL$1,'Assist Tables'!$B$1:$AY$2,2,0))-((Atempts!AL300-1)*10)))))</f>
        <v/>
      </c>
      <c r="AM300" s="6" t="str">
        <f>IF($B300="","",(IF(Atempts!AM300="","",((HLOOKUP(AM$1,'Assist Tables'!$B$1:$AY$2,2,0))-((Atempts!AM300-1)*10)))))</f>
        <v/>
      </c>
      <c r="AN300" s="6" t="str">
        <f>IF($B300="","",(IF(Atempts!AN300="","",((HLOOKUP(AN$1,'Assist Tables'!$B$1:$AY$2,2,0))-((Atempts!AN300-1)*10)))))</f>
        <v/>
      </c>
      <c r="AO300" s="6" t="str">
        <f>IF($B300="","",(IF(Atempts!AO300="","",((HLOOKUP(AO$1,'Assist Tables'!$B$1:$AY$2,2,0))-((Atempts!AO300-1)*10)))))</f>
        <v/>
      </c>
      <c r="AP300" s="6" t="str">
        <f>IF($B300="","",(IF(Atempts!AP300="","",((HLOOKUP(AP$1,'Assist Tables'!$B$1:$AY$2,2,0))-((Atempts!AP300-1)*10)))))</f>
        <v/>
      </c>
      <c r="AQ300" s="6" t="str">
        <f>IF($B300="","",(IF(Atempts!AQ300="","",((HLOOKUP(AQ$1,'Assist Tables'!$B$1:$AY$2,2,0))-((Atempts!AQ300-1)*10)))))</f>
        <v/>
      </c>
      <c r="AR300" s="6" t="str">
        <f>IF($B300="","",(IF(Atempts!AR300="","",((HLOOKUP(AR$1,'Assist Tables'!$B$1:$AY$2,2,0))-((Atempts!AR300-1)*10)))))</f>
        <v/>
      </c>
      <c r="AS300" s="6" t="str">
        <f>IF($B300="","",(IF(Atempts!AS300="","",((HLOOKUP(AS$1,'Assist Tables'!$B$1:$AY$2,2,0))-((Atempts!AS300-1)*10)))))</f>
        <v/>
      </c>
      <c r="AT300" s="6" t="str">
        <f>IF($B300="","",(IF(Atempts!AT300="","",((HLOOKUP(AT$1,'Assist Tables'!$B$1:$AY$2,2,0))-((Atempts!AT300-1)*10)))))</f>
        <v/>
      </c>
      <c r="AU300" s="6" t="str">
        <f>IF($B300="","",(IF(Atempts!AU300="","",((HLOOKUP(AU$1,'Assist Tables'!$B$1:$AY$2,2,0))-((Atempts!AU300-1)*10)))))</f>
        <v/>
      </c>
      <c r="AV300" s="6" t="str">
        <f>IF($B300="","",(IF(Atempts!AV300="","",((HLOOKUP(AV$1,'Assist Tables'!$B$1:$AY$2,2,0))-((Atempts!AV300-1)*10)))))</f>
        <v/>
      </c>
      <c r="AW300" s="6" t="str">
        <f>IF($B300="","",(IF(Atempts!AW300="","",((HLOOKUP(AW$1,'Assist Tables'!$B$1:$AY$2,2,0))-((Atempts!AW300-1)*10)))))</f>
        <v/>
      </c>
      <c r="AX300" s="6" t="str">
        <f>IF($B300="","",(IF(Atempts!AX300="","",((HLOOKUP(AX$1,'Assist Tables'!$B$1:$AY$2,2,0))-((Atempts!AX300-1)*10)))))</f>
        <v/>
      </c>
      <c r="AY300" s="6" t="str">
        <f>IF($B300="","",(IF(Atempts!AY300="","",((HLOOKUP(AY$1,'Assist Tables'!$B$1:$AY$2,2,0))-((Atempts!AY300-1)*10)))))</f>
        <v/>
      </c>
      <c r="AZ300" s="6" t="str">
        <f>IF($B300="","",(IF(Atempts!AZ300="","",((HLOOKUP(AZ$1,'Assist Tables'!$B$1:$AY$2,2,0))-((Atempts!AZ300-1)*10)))))</f>
        <v/>
      </c>
      <c r="BA300" s="2"/>
    </row>
    <row r="301" spans="1:53" ht="14.25" customHeight="1" x14ac:dyDescent="0.25">
      <c r="A301" s="19" t="str">
        <f>IF(Competitors!A301="","",Competitors!A301)</f>
        <v/>
      </c>
      <c r="B301" s="25" t="str">
        <f>IF(Competitors!B301=0,"",Competitors!B301)</f>
        <v/>
      </c>
      <c r="C301" s="6" t="str">
        <f>IF($B301="","",(IF(Atempts!C301="","",((HLOOKUP(C$1,'Assist Tables'!$B$1:$AY$2,2,0))-((Atempts!C301-1)*10)))))</f>
        <v/>
      </c>
      <c r="D301" s="6" t="str">
        <f>IF($B301="","",(IF(Atempts!D301="","",((HLOOKUP(D$1,'Assist Tables'!$B$1:$AY$2,2,0))-((Atempts!D301-1)*10)))))</f>
        <v/>
      </c>
      <c r="E301" s="6" t="str">
        <f>IF($B301="","",(IF(Atempts!E301="","",((HLOOKUP(E$1,'Assist Tables'!$B$1:$AY$2,2,0))-((Atempts!E301-1)*10)))))</f>
        <v/>
      </c>
      <c r="F301" s="6" t="str">
        <f>IF($B301="","",(IF(Atempts!F301="","",((HLOOKUP(F$1,'Assist Tables'!$B$1:$AY$2,2,0))-((Atempts!F301-1)*10)))))</f>
        <v/>
      </c>
      <c r="G301" s="6" t="str">
        <f>IF($B301="","",(IF(Atempts!G301="","",((HLOOKUP(G$1,'Assist Tables'!$B$1:$AY$2,2,0))-((Atempts!G301-1)*10)))))</f>
        <v/>
      </c>
      <c r="H301" s="6" t="str">
        <f>IF($B301="","",(IF(Atempts!H301="","",((HLOOKUP(H$1,'Assist Tables'!$B$1:$AY$2,2,0))-((Atempts!H301-1)*10)))))</f>
        <v/>
      </c>
      <c r="I301" s="6" t="str">
        <f>IF($B301="","",(IF(Atempts!I301="","",((HLOOKUP(I$1,'Assist Tables'!$B$1:$AY$2,2,0))-((Atempts!I301-1)*10)))))</f>
        <v/>
      </c>
      <c r="J301" s="6" t="str">
        <f>IF($B301="","",(IF(Atempts!J301="","",((HLOOKUP(J$1,'Assist Tables'!$B$1:$AY$2,2,0))-((Atempts!J301-1)*10)))))</f>
        <v/>
      </c>
      <c r="K301" s="6" t="str">
        <f>IF($B301="","",(IF(Atempts!K301="","",((HLOOKUP(K$1,'Assist Tables'!$B$1:$AY$2,2,0))-((Atempts!K301-1)*10)))))</f>
        <v/>
      </c>
      <c r="L301" s="6" t="str">
        <f>IF($B301="","",(IF(Atempts!L301="","",((HLOOKUP(L$1,'Assist Tables'!$B$1:$AY$2,2,0))-((Atempts!L301-1)*10)))))</f>
        <v/>
      </c>
      <c r="M301" s="6" t="str">
        <f>IF($B301="","",(IF(Atempts!M301="","",((HLOOKUP(M$1,'Assist Tables'!$B$1:$AY$2,2,0))-((Atempts!M301-1)*10)))))</f>
        <v/>
      </c>
      <c r="N301" s="6" t="str">
        <f>IF($B301="","",(IF(Atempts!N301="","",((HLOOKUP(N$1,'Assist Tables'!$B$1:$AY$2,2,0))-((Atempts!N301-1)*10)))))</f>
        <v/>
      </c>
      <c r="O301" s="6" t="str">
        <f>IF($B301="","",(IF(Atempts!O301="","",((HLOOKUP(O$1,'Assist Tables'!$B$1:$AY$2,2,0))-((Atempts!O301-1)*10)))))</f>
        <v/>
      </c>
      <c r="P301" s="6" t="str">
        <f>IF($B301="","",(IF(Atempts!P301="","",((HLOOKUP(P$1,'Assist Tables'!$B$1:$AY$2,2,0))-((Atempts!P301-1)*10)))))</f>
        <v/>
      </c>
      <c r="Q301" s="6" t="str">
        <f>IF($B301="","",(IF(Atempts!Q301="","",((HLOOKUP(Q$1,'Assist Tables'!$B$1:$AY$2,2,0))-((Atempts!Q301-1)*10)))))</f>
        <v/>
      </c>
      <c r="R301" s="6" t="str">
        <f>IF($B301="","",(IF(Atempts!R301="","",((HLOOKUP(R$1,'Assist Tables'!$B$1:$AY$2,2,0))-((Atempts!R301-1)*10)))))</f>
        <v/>
      </c>
      <c r="S301" s="6" t="str">
        <f>IF($B301="","",(IF(Atempts!S301="","",((HLOOKUP(S$1,'Assist Tables'!$B$1:$AY$2,2,0))-((Atempts!S301-1)*10)))))</f>
        <v/>
      </c>
      <c r="T301" s="6" t="str">
        <f>IF($B301="","",(IF(Atempts!T301="","",((HLOOKUP(T$1,'Assist Tables'!$B$1:$AY$2,2,0))-((Atempts!T301-1)*10)))))</f>
        <v/>
      </c>
      <c r="U301" s="6" t="str">
        <f>IF($B301="","",(IF(Atempts!U301="","",((HLOOKUP(U$1,'Assist Tables'!$B$1:$AY$2,2,0))-((Atempts!U301-1)*10)))))</f>
        <v/>
      </c>
      <c r="V301" s="6" t="str">
        <f>IF($B301="","",(IF(Atempts!V301="","",((HLOOKUP(V$1,'Assist Tables'!$B$1:$AY$2,2,0))-((Atempts!V301-1)*10)))))</f>
        <v/>
      </c>
      <c r="W301" s="6" t="str">
        <f>IF($B301="","",(IF(Atempts!W301="","",((HLOOKUP(W$1,'Assist Tables'!$B$1:$AY$2,2,0))-((Atempts!W301-1)*10)))))</f>
        <v/>
      </c>
      <c r="X301" s="6" t="str">
        <f>IF($B301="","",(IF(Atempts!X301="","",((HLOOKUP(X$1,'Assist Tables'!$B$1:$AY$2,2,0))-((Atempts!X301-1)*10)))))</f>
        <v/>
      </c>
      <c r="Y301" s="6" t="str">
        <f>IF($B301="","",(IF(Atempts!Y301="","",((HLOOKUP(Y$1,'Assist Tables'!$B$1:$AY$2,2,0))-((Atempts!Y301-1)*10)))))</f>
        <v/>
      </c>
      <c r="Z301" s="6" t="str">
        <f>IF($B301="","",(IF(Atempts!Z301="","",((HLOOKUP(Z$1,'Assist Tables'!$B$1:$AY$2,2,0))-((Atempts!Z301-1)*10)))))</f>
        <v/>
      </c>
      <c r="AA301" s="6" t="str">
        <f>IF($B301="","",(IF(Atempts!AA301="","",((HLOOKUP(AA$1,'Assist Tables'!$B$1:$AY$2,2,0))-((Atempts!AA301-1)*10)))))</f>
        <v/>
      </c>
      <c r="AB301" s="6" t="str">
        <f>IF($B301="","",(IF(Atempts!AB301="","",((HLOOKUP(AB$1,'Assist Tables'!$B$1:$AY$2,2,0))-((Atempts!AB301-1)*10)))))</f>
        <v/>
      </c>
      <c r="AC301" s="6" t="str">
        <f>IF($B301="","",(IF(Atempts!AC301="","",((HLOOKUP(AC$1,'Assist Tables'!$B$1:$AY$2,2,0))-((Atempts!AC301-1)*10)))))</f>
        <v/>
      </c>
      <c r="AD301" s="6" t="str">
        <f>IF($B301="","",(IF(Atempts!AD301="","",((HLOOKUP(AD$1,'Assist Tables'!$B$1:$AY$2,2,0))-((Atempts!AD301-1)*10)))))</f>
        <v/>
      </c>
      <c r="AE301" s="6" t="str">
        <f>IF($B301="","",(IF(Atempts!AE301="","",((HLOOKUP(AE$1,'Assist Tables'!$B$1:$AY$2,2,0))-((Atempts!AE301-1)*10)))))</f>
        <v/>
      </c>
      <c r="AF301" s="6" t="str">
        <f>IF($B301="","",(IF(Atempts!AF301="","",((HLOOKUP(AF$1,'Assist Tables'!$B$1:$AY$2,2,0))-((Atempts!AF301-1)*10)))))</f>
        <v/>
      </c>
      <c r="AG301" s="6" t="str">
        <f>IF($B301="","",(IF(Atempts!AG301="","",((HLOOKUP(AG$1,'Assist Tables'!$B$1:$AY$2,2,0))-((Atempts!AG301-1)*10)))))</f>
        <v/>
      </c>
      <c r="AH301" s="6" t="str">
        <f>IF($B301="","",(IF(Atempts!AH301="","",((HLOOKUP(AH$1,'Assist Tables'!$B$1:$AY$2,2,0))-((Atempts!AH301-1)*10)))))</f>
        <v/>
      </c>
      <c r="AI301" s="6" t="str">
        <f>IF($B301="","",(IF(Atempts!AI301="","",((HLOOKUP(AI$1,'Assist Tables'!$B$1:$AY$2,2,0))-((Atempts!AI301-1)*10)))))</f>
        <v/>
      </c>
      <c r="AJ301" s="6" t="str">
        <f>IF($B301="","",(IF(Atempts!AJ301="","",((HLOOKUP(AJ$1,'Assist Tables'!$B$1:$AY$2,2,0))-((Atempts!AJ301-1)*10)))))</f>
        <v/>
      </c>
      <c r="AK301" s="6" t="str">
        <f>IF($B301="","",(IF(Atempts!AK301="","",((HLOOKUP(AK$1,'Assist Tables'!$B$1:$AY$2,2,0))-((Atempts!AK301-1)*10)))))</f>
        <v/>
      </c>
      <c r="AL301" s="6" t="str">
        <f>IF($B301="","",(IF(Atempts!AL301="","",((HLOOKUP(AL$1,'Assist Tables'!$B$1:$AY$2,2,0))-((Atempts!AL301-1)*10)))))</f>
        <v/>
      </c>
      <c r="AM301" s="6" t="str">
        <f>IF($B301="","",(IF(Atempts!AM301="","",((HLOOKUP(AM$1,'Assist Tables'!$B$1:$AY$2,2,0))-((Atempts!AM301-1)*10)))))</f>
        <v/>
      </c>
      <c r="AN301" s="6" t="str">
        <f>IF($B301="","",(IF(Atempts!AN301="","",((HLOOKUP(AN$1,'Assist Tables'!$B$1:$AY$2,2,0))-((Atempts!AN301-1)*10)))))</f>
        <v/>
      </c>
      <c r="AO301" s="6" t="str">
        <f>IF($B301="","",(IF(Atempts!AO301="","",((HLOOKUP(AO$1,'Assist Tables'!$B$1:$AY$2,2,0))-((Atempts!AO301-1)*10)))))</f>
        <v/>
      </c>
      <c r="AP301" s="6" t="str">
        <f>IF($B301="","",(IF(Atempts!AP301="","",((HLOOKUP(AP$1,'Assist Tables'!$B$1:$AY$2,2,0))-((Atempts!AP301-1)*10)))))</f>
        <v/>
      </c>
      <c r="AQ301" s="6" t="str">
        <f>IF($B301="","",(IF(Atempts!AQ301="","",((HLOOKUP(AQ$1,'Assist Tables'!$B$1:$AY$2,2,0))-((Atempts!AQ301-1)*10)))))</f>
        <v/>
      </c>
      <c r="AR301" s="6" t="str">
        <f>IF($B301="","",(IF(Atempts!AR301="","",((HLOOKUP(AR$1,'Assist Tables'!$B$1:$AY$2,2,0))-((Atempts!AR301-1)*10)))))</f>
        <v/>
      </c>
      <c r="AS301" s="6" t="str">
        <f>IF($B301="","",(IF(Atempts!AS301="","",((HLOOKUP(AS$1,'Assist Tables'!$B$1:$AY$2,2,0))-((Atempts!AS301-1)*10)))))</f>
        <v/>
      </c>
      <c r="AT301" s="6" t="str">
        <f>IF($B301="","",(IF(Atempts!AT301="","",((HLOOKUP(AT$1,'Assist Tables'!$B$1:$AY$2,2,0))-((Atempts!AT301-1)*10)))))</f>
        <v/>
      </c>
      <c r="AU301" s="6" t="str">
        <f>IF($B301="","",(IF(Atempts!AU301="","",((HLOOKUP(AU$1,'Assist Tables'!$B$1:$AY$2,2,0))-((Atempts!AU301-1)*10)))))</f>
        <v/>
      </c>
      <c r="AV301" s="6" t="str">
        <f>IF($B301="","",(IF(Atempts!AV301="","",((HLOOKUP(AV$1,'Assist Tables'!$B$1:$AY$2,2,0))-((Atempts!AV301-1)*10)))))</f>
        <v/>
      </c>
      <c r="AW301" s="6" t="str">
        <f>IF($B301="","",(IF(Atempts!AW301="","",((HLOOKUP(AW$1,'Assist Tables'!$B$1:$AY$2,2,0))-((Atempts!AW301-1)*10)))))</f>
        <v/>
      </c>
      <c r="AX301" s="6" t="str">
        <f>IF($B301="","",(IF(Atempts!AX301="","",((HLOOKUP(AX$1,'Assist Tables'!$B$1:$AY$2,2,0))-((Atempts!AX301-1)*10)))))</f>
        <v/>
      </c>
      <c r="AY301" s="6" t="str">
        <f>IF($B301="","",(IF(Atempts!AY301="","",((HLOOKUP(AY$1,'Assist Tables'!$B$1:$AY$2,2,0))-((Atempts!AY301-1)*10)))))</f>
        <v/>
      </c>
      <c r="AZ301" s="6" t="str">
        <f>IF($B301="","",(IF(Atempts!AZ301="","",((HLOOKUP(AZ$1,'Assist Tables'!$B$1:$AY$2,2,0))-((Atempts!AZ301-1)*10)))))</f>
        <v/>
      </c>
      <c r="BA301" s="2"/>
    </row>
    <row r="302" spans="1:53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 spans="1:53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 spans="1:53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 spans="1:53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 spans="1:53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 spans="1:53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 spans="1:53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 spans="1:53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 spans="1:53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 spans="1:53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 spans="1:53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 spans="1:53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 spans="1:53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 spans="1:53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 spans="1:53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 spans="1:53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 spans="1:53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 spans="1:53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 spans="1:53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 spans="1:53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 spans="1:53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 spans="1:53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 spans="1:53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 spans="1:53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 spans="1:53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 spans="1:53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 spans="1:53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 spans="1:53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 spans="1:53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 spans="1:53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 spans="1:53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 spans="1:53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 spans="1:53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 spans="1:53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 spans="1:53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 spans="1:53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 spans="1:53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 spans="1:53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 spans="1:53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 spans="1:53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 spans="1:53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 spans="1:53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 spans="1:53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 spans="1:53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 spans="1:53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 spans="1:53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 spans="1:53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 spans="1:53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 spans="1:53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 spans="1:53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 spans="1:53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 spans="1:53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 spans="1:53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 spans="1:53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 spans="1:53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 spans="1:53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 spans="1:53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 spans="1:53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 spans="1:53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 spans="1:53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 spans="1:53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 spans="1:53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 spans="1:53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 spans="1:53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 spans="1:53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 spans="1:53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 spans="1:53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 spans="1:53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 spans="1:53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 spans="1:53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 spans="1:53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 spans="1:53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 spans="1:53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 spans="1:53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 spans="1:53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 spans="1:53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 spans="1:53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 spans="1:53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 spans="1:53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 spans="1:53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 spans="1:53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 spans="1:53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 spans="1:53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 spans="1:53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 spans="1:53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 spans="1:53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 spans="1:53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 spans="1:53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 spans="1:53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 spans="1:53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 spans="1:53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 spans="1:53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 spans="1:53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 spans="1:53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 spans="1:53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 spans="1:53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 spans="1:53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 spans="1:53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 spans="1:53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 spans="1:53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 spans="1:53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 spans="1:53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 spans="1:53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 spans="1:53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 spans="1:53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 spans="1:53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 spans="1:53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 spans="1:53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 spans="1:53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 spans="1:53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 spans="1:53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 spans="1:53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 spans="1:53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 spans="1:53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 spans="1:53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 spans="1:53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 spans="1:53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 spans="1:53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 spans="1:53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 spans="1:53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 spans="1:53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 spans="1:53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 spans="1:53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 spans="1:53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 spans="1:53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 spans="1:53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 spans="1:53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 spans="1:53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 spans="1:53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 spans="1:53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 spans="1:53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 spans="1:53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 spans="1:53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 spans="1:53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 spans="1:53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 spans="1:53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 spans="1:53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 spans="1:53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 spans="1:53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 spans="1:53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 spans="1:53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 spans="1:53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 spans="1:53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 spans="1:53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 spans="1:53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 spans="1:53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 spans="1:53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 spans="1:53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 spans="1:53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 spans="1:53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 spans="1:53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 spans="1:53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 spans="1:53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 spans="1:53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 spans="1:53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 spans="1:53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 spans="1:53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 spans="1:53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 spans="1:53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 spans="1:53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 spans="1:53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 spans="1:53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 spans="1:53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 spans="1:53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 spans="1:53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 spans="1:53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 spans="1:53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 spans="1:53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 spans="1:53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 spans="1:53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 spans="1:53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 spans="1:53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 spans="1:53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 spans="1:53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 spans="1:53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 spans="1:53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 spans="1:53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 spans="1:53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 spans="1:53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 spans="1:53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53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 spans="1:53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 spans="1:53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 spans="1:53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 spans="1:53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 spans="1:53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 spans="1:53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 spans="1:53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 spans="1:53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 spans="1:53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 spans="1:53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 spans="1:53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 spans="1:53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 spans="1:53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 spans="1:53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 spans="1:53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 spans="1:53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 spans="1:53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 spans="1:53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 spans="1:53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 spans="1:53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 spans="1:53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 spans="1:53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 spans="1:53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 spans="1:53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 spans="1:53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 spans="1:53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 spans="1:53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 spans="1:53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 spans="1:53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 spans="1:53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 spans="1:53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 spans="1:53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 spans="1:53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 spans="1:53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 spans="1:53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 spans="1:53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 spans="1:53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 spans="1:53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 spans="1:53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 spans="1:53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 spans="1:53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 spans="1:53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 spans="1:53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 spans="1:53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 spans="1:53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 spans="1:53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 spans="1:53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 spans="1:53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 spans="1:53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 spans="1:53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 spans="1:53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 spans="1:53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 spans="1:53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 spans="1:53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 spans="1:53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 spans="1:53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 spans="1:53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 spans="1:53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 spans="1:53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 spans="1:53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 spans="1:53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 spans="1:53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 spans="1:53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 spans="1:53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 spans="1:53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 spans="1:53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 spans="1:53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 spans="1:53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 spans="1:53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 spans="1:53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 spans="1:53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 spans="1:53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 spans="1:53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 spans="1:53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 spans="1:53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 spans="1:53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 spans="1:53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 spans="1:53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 spans="1:53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53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 spans="1:53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 spans="1:53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 spans="1:53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 spans="1:53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 spans="1:53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 spans="1:53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 spans="1:53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 spans="1:53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 spans="1:53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 spans="1:53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 spans="1:53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 spans="1:53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 spans="1:53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 spans="1:53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 spans="1:53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 spans="1:53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 spans="1:53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 spans="1:53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 spans="1:53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 spans="1:53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 spans="1:53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 spans="1:53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 spans="1:53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 spans="1:53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 spans="1:53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 spans="1:53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 spans="1:53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 spans="1:53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 spans="1:53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 spans="1:53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 spans="1:53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 spans="1:53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 spans="1:53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 spans="1:53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 spans="1:53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 spans="1:53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 spans="1:53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 spans="1:53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 spans="1:53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 spans="1:53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 spans="1:53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 spans="1:53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 spans="1:53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 spans="1:53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 spans="1:53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 spans="1:53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 spans="1:53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 spans="1:53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 spans="1:53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 spans="1:53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 spans="1:53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 spans="1:53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 spans="1:53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 spans="1:53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 spans="1:53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 spans="1:53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 spans="1:53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 spans="1:53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 spans="1:53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 spans="1:53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 spans="1:53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 spans="1:53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 spans="1:53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 spans="1:53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 spans="1:53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 spans="1:53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 spans="1:53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 spans="1:53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 spans="1:53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 spans="1:53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 spans="1:53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 spans="1:53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 spans="1:53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 spans="1:53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 spans="1:53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 spans="1:53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 spans="1:53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 spans="1:53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 spans="1:53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 spans="1:53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 spans="1:53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 spans="1:53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 spans="1:53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 spans="1:53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 spans="1:53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 spans="1:53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 spans="1:53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 spans="1:53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 spans="1:53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 spans="1:53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 spans="1:53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 spans="1:53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 spans="1:53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 spans="1:53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 spans="1:53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 spans="1:53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 spans="1:53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 spans="1:53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 spans="1:53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 spans="1:53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 spans="1:53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 spans="1:53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 spans="1:53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 spans="1:53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 spans="1:53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 spans="1:53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 spans="1:53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 spans="1:53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 spans="1:53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 spans="1:53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 spans="1:53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 spans="1:53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 spans="1:53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 spans="1:53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 spans="1:53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 spans="1:53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 spans="1:53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 spans="1:53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 spans="1:53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 spans="1:53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 spans="1:53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 spans="1:53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 spans="1:53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 spans="1:53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 spans="1:53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 spans="1:53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 spans="1:53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 spans="1:53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 spans="1:53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 spans="1:53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 spans="1:53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 spans="1:53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 spans="1:53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 spans="1:53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 spans="1:53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 spans="1:53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53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 spans="1:53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 spans="1:53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 spans="1:53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 spans="1:53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 spans="1:53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 spans="1:53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 spans="1:53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 spans="1:53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 spans="1:53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 spans="1:53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 spans="1:53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 spans="1:53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 spans="1:53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 spans="1:53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 spans="1:53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 spans="1:53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 spans="1:53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 spans="1:53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 spans="1:53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 spans="1:53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 spans="1:53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 spans="1:53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 spans="1:53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 spans="1:53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 spans="1:53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 spans="1:53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 spans="1:53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 spans="1:53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 spans="1:53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 spans="1:53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 spans="1:53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 spans="1:53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 spans="1:53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 spans="1:53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 spans="1:53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 spans="1:53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 spans="1:53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 spans="1:53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 spans="1:53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 spans="1:53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 spans="1:53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 spans="1:53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 spans="1:53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 spans="1:53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 spans="1:53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 spans="1:53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 spans="1:53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 spans="1:53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 spans="1:53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 spans="1:53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 spans="1:53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 spans="1:53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 spans="1:53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 spans="1:53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 spans="1:53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 spans="1:53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 spans="1:53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 spans="1:53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 spans="1:53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 spans="1:53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 spans="1:53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 spans="1:53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 spans="1:53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 spans="1:53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 spans="1:53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 spans="1:53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 spans="1:53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 spans="1:53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 spans="1:53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 spans="1:53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 spans="1:53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 spans="1:53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 spans="1:53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 spans="1:53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 spans="1:53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 spans="1:53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 spans="1:53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 spans="1:53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 spans="1:53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 spans="1:53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 spans="1:53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 spans="1:53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 spans="1:53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 spans="1:53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 spans="1:53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 spans="1:53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 spans="1:53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 spans="1:53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 spans="1:53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 spans="1:53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 spans="1:53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 spans="1:53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 spans="1:53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 spans="1:53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 spans="1:53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 spans="1:53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 spans="1:53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 spans="1:53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 spans="1:53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 spans="1:53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 spans="1:53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 spans="1:53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 spans="1:53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 spans="1:53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 spans="1:53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 spans="1:53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 spans="1:53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 spans="1:53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 spans="1:53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 spans="1:53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 spans="1:53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 spans="1:53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 spans="1:53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 spans="1:53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 spans="1:53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 spans="1:53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 spans="1:53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 spans="1:53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 spans="1:53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 spans="1:53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 spans="1:53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 spans="1:53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 spans="1:53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 spans="1:53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 spans="1:53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 spans="1:53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 spans="1:53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 spans="1:53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 spans="1:53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 spans="1:53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 spans="1:53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 spans="1:53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 spans="1:53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 spans="1:53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 spans="1:53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 spans="1:53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 spans="1:53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 spans="1:53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 spans="1:53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 spans="1:53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 spans="1:53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 spans="1:53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 spans="1:53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 spans="1:53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 spans="1:53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 spans="1:53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 spans="1:53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 spans="1:53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 spans="1:53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 spans="1:53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 spans="1:53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 spans="1:53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 spans="1:53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 spans="1:53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 spans="1:53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 spans="1:53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 spans="1:53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 spans="1:53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 spans="1:53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 spans="1:53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 spans="1:53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 spans="1:53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 spans="1:53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 spans="1:53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 spans="1:53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 spans="1:53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 spans="1:53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 spans="1:53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 spans="1:53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 spans="1:53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 spans="1:53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 spans="1:53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 spans="1:53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 spans="1:53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 spans="1:53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 spans="1:53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 spans="1:53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 spans="1:53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 spans="1:53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 spans="1:53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 spans="1:53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 spans="1:53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 spans="1:53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 spans="1:53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 spans="1:53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 spans="1:53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 spans="1:53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 spans="1:53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 spans="1:53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 spans="1:53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 spans="1:53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 spans="1:53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 spans="1:53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 spans="1:53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 spans="1:53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 spans="1:53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 spans="1:53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 spans="1:53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 spans="1:53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 spans="1:53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 spans="1:53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 spans="1:53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 spans="1:53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 spans="1:53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 spans="1:53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 spans="1:53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 spans="1:53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 spans="1:53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 spans="1:53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 spans="1:53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 spans="1:53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 spans="1:53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 spans="1:53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 spans="1:53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 spans="1:53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 spans="1:53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 spans="1:53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 spans="1:53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 spans="1:53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 spans="1:53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 spans="1:53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 spans="1:53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 spans="1:53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 spans="1:53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 spans="1:53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 spans="1:53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 spans="1:53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 spans="1:53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 spans="1:53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 spans="1:53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 spans="1:53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 spans="1:53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 spans="1:53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 spans="1:53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 spans="1:53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 spans="1:53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 spans="1:53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 spans="1:53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 spans="1:53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 spans="1:53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 spans="1:53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 spans="1:53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 spans="1:53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 spans="1:53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 spans="1:53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 spans="1:53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 spans="1:53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 spans="1:53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 spans="1:53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 spans="1:53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 spans="1:53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 spans="1:53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 spans="1:53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 spans="1:53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 spans="1:53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 spans="1:53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 spans="1:53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 spans="1:53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 spans="1:53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 spans="1:53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 spans="1:53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 spans="1:53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 spans="1:53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 spans="1:53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 spans="1:53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 spans="1:53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 spans="1:53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 spans="1:53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 spans="1:53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 spans="1:53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 spans="1:53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 spans="1:53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  <row r="974" spans="1:53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</row>
    <row r="975" spans="1:53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</row>
    <row r="976" spans="1:53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</row>
    <row r="977" spans="1:53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</row>
    <row r="978" spans="1:53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</row>
    <row r="979" spans="1:53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</row>
    <row r="980" spans="1:53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</row>
    <row r="981" spans="1:53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</row>
    <row r="982" spans="1:53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</row>
    <row r="983" spans="1:53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</row>
    <row r="984" spans="1:53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</row>
    <row r="985" spans="1:53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</row>
    <row r="986" spans="1:53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</row>
    <row r="987" spans="1:53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</row>
    <row r="988" spans="1:53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</row>
    <row r="989" spans="1:53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</row>
    <row r="990" spans="1:53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</row>
    <row r="991" spans="1:53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</row>
    <row r="992" spans="1:53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</row>
    <row r="993" spans="1:53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</row>
    <row r="994" spans="1:53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</row>
    <row r="995" spans="1:53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</row>
    <row r="996" spans="1:53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</row>
    <row r="997" spans="1:53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</row>
    <row r="998" spans="1:53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</row>
    <row r="999" spans="1:53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</row>
    <row r="1000" spans="1:53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גיליון5">
    <tabColor rgb="FFFF0000"/>
  </sheetPr>
  <dimension ref="A1:AC1000"/>
  <sheetViews>
    <sheetView rightToLeft="1" tabSelected="1" workbookViewId="0">
      <pane ySplit="1" topLeftCell="A65" activePane="bottomLeft" state="frozen"/>
      <selection pane="bottomLeft" activeCell="N77" sqref="N77"/>
    </sheetView>
  </sheetViews>
  <sheetFormatPr defaultColWidth="12.59765625" defaultRowHeight="15" customHeight="1" x14ac:dyDescent="0.25"/>
  <cols>
    <col min="1" max="1" width="8.3984375" customWidth="1"/>
    <col min="2" max="2" width="16.19921875" customWidth="1"/>
    <col min="3" max="3" width="26.3984375" bestFit="1" customWidth="1"/>
    <col min="4" max="4" width="8.19921875" customWidth="1"/>
    <col min="5" max="5" width="10.3984375" customWidth="1"/>
    <col min="6" max="6" width="10.19921875" customWidth="1"/>
    <col min="7" max="16" width="5.69921875" customWidth="1"/>
    <col min="17" max="17" width="9.8984375" bestFit="1" customWidth="1"/>
    <col min="18" max="18" width="24.5" bestFit="1" customWidth="1"/>
    <col min="19" max="29" width="5.69921875" customWidth="1"/>
  </cols>
  <sheetData>
    <row r="1" spans="1:29" ht="14.25" customHeight="1" x14ac:dyDescent="0.25">
      <c r="A1" s="1" t="s">
        <v>67</v>
      </c>
      <c r="B1" s="1" t="s">
        <v>68</v>
      </c>
      <c r="C1" s="35" t="s">
        <v>74</v>
      </c>
      <c r="D1" s="1" t="s">
        <v>69</v>
      </c>
      <c r="E1" s="1" t="s">
        <v>5</v>
      </c>
      <c r="F1" s="1" t="s">
        <v>6</v>
      </c>
      <c r="G1" s="1" t="s">
        <v>2</v>
      </c>
      <c r="H1" s="1" t="s">
        <v>70</v>
      </c>
      <c r="I1" s="1" t="s">
        <v>4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4.25" customHeight="1" x14ac:dyDescent="0.25">
      <c r="A2" s="29">
        <f t="shared" ref="A2:A66" si="0">IF(B2="","",(COUNTIFS($E$2:$E$300,E2,$D$2:$D$300,"&gt;"&amp;D2)+1))</f>
        <v>1</v>
      </c>
      <c r="B2" s="30" t="str">
        <f>IF(Competitors!B2=0,"",Competitors!B2)</f>
        <v>אביאל דורון</v>
      </c>
      <c r="C2" s="30" t="str">
        <f>IF(Competitors!B2=0,"",Competitors!H2)</f>
        <v>מטפסי תל אביב</v>
      </c>
      <c r="D2" s="29">
        <f>IF(B2="","",IFERROR(IF(COUNT(Score!C2:AZ2)&gt;6,SUM(LARGE(Score!C2:AZ2,{1,2,3,4,5,6,7})),SUM(Score!C2:AZ2)),""))</f>
        <v>0</v>
      </c>
      <c r="E2" s="29" t="str">
        <f>IF(H2="","",Competitors!F2)</f>
        <v>AM</v>
      </c>
      <c r="F2" s="6">
        <f ca="1">IF(I2="","",Competitors!G2)</f>
        <v>329742233</v>
      </c>
      <c r="G2" s="6" t="str">
        <f>IF(B2="","",Competitors!C2)</f>
        <v>M</v>
      </c>
      <c r="H2" s="6">
        <f>IF(B2="","",Competitors!D2)</f>
        <v>2009</v>
      </c>
      <c r="I2" s="8">
        <f ca="1">IF(G2="","",Competitors!E2)</f>
        <v>16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4.25" customHeight="1" x14ac:dyDescent="0.25">
      <c r="A3" s="29">
        <f t="shared" si="0"/>
        <v>1</v>
      </c>
      <c r="B3" s="30" t="str">
        <f>IF(Competitors!B3=0,"",Competitors!B3)</f>
        <v>אביתר פינחס</v>
      </c>
      <c r="C3" s="30" t="str">
        <f>IF(Competitors!B3=0,"",Competitors!H3)</f>
        <v>בולדר מכבי חיפה</v>
      </c>
      <c r="D3" s="29">
        <f>IF(B3="","",IFERROR(IF(COUNT(Score!C3:AZ3)&gt;6,SUM(LARGE(Score!C3:AZ3,{1,2,3,4,5,6,7})),SUM(Score!C3:AZ3)),""))</f>
        <v>0</v>
      </c>
      <c r="E3" s="29" t="str">
        <f>IF(H3="","",Competitors!F3)</f>
        <v>BM</v>
      </c>
      <c r="F3" s="6">
        <f ca="1">IF(I3="","",Competitors!G3)</f>
        <v>334621257</v>
      </c>
      <c r="G3" s="6" t="str">
        <f>IF(B3="","",Competitors!C3)</f>
        <v>M</v>
      </c>
      <c r="H3" s="6">
        <f>IF(B3="","",Competitors!D3)</f>
        <v>2010</v>
      </c>
      <c r="I3" s="8">
        <f ca="1">IF(G3="","",Competitors!E3)</f>
        <v>15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4.25" customHeight="1" x14ac:dyDescent="0.25">
      <c r="A4" s="29">
        <f t="shared" si="0"/>
        <v>1</v>
      </c>
      <c r="B4" s="30" t="str">
        <f>IF(Competitors!B4=0,"",Competitors!B4)</f>
        <v>אברהם  ורשאי</v>
      </c>
      <c r="C4" s="30" t="str">
        <f>IF(Competitors!B4=0,"",Competitors!H4)</f>
        <v>בולדר מכבי חיפה</v>
      </c>
      <c r="D4" s="29">
        <f>IF(B4="","",IFERROR(IF(COUNT(Score!C4:AZ4)&gt;6,SUM(LARGE(Score!C4:AZ4,{1,2,3,4,5,6,7})),SUM(Score!C4:AZ4)),""))</f>
        <v>0</v>
      </c>
      <c r="E4" s="29" t="str">
        <f>IF(H4="","",Competitors!F4)</f>
        <v>AM</v>
      </c>
      <c r="F4" s="6">
        <f ca="1">IF(I4="","",Competitors!G4)</f>
        <v>217256213</v>
      </c>
      <c r="G4" s="6" t="str">
        <f>IF(B4="","",Competitors!C4)</f>
        <v>M</v>
      </c>
      <c r="H4" s="6">
        <f>IF(B4="","",Competitors!D4)</f>
        <v>2008</v>
      </c>
      <c r="I4" s="8">
        <f ca="1">IF(G4="","",Competitors!E4)</f>
        <v>17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4.25" customHeight="1" x14ac:dyDescent="0.25">
      <c r="A5" s="29">
        <f t="shared" si="0"/>
        <v>1</v>
      </c>
      <c r="B5" s="30" t="str">
        <f>IF(Competitors!B5=0,"",Competitors!B5)</f>
        <v>אדם כהן</v>
      </c>
      <c r="C5" s="30" t="str">
        <f>IF(Competitors!B5=0,"",Competitors!H5)</f>
        <v>מטפסי תל אביב</v>
      </c>
      <c r="D5" s="29">
        <f>IF(B5="","",IFERROR(IF(COUNT(Score!C5:AZ5)&gt;6,SUM(LARGE(Score!C5:AZ5,{1,2,3,4,5,6,7})),SUM(Score!C5:AZ5)),""))</f>
        <v>0</v>
      </c>
      <c r="E5" s="29" t="str">
        <f>IF(H5="","",Competitors!F5)</f>
        <v>AM</v>
      </c>
      <c r="F5" s="6">
        <f ca="1">IF(I5="","",Competitors!G5)</f>
        <v>217817675</v>
      </c>
      <c r="G5" s="6" t="str">
        <f>IF(B5="","",Competitors!C5)</f>
        <v>M</v>
      </c>
      <c r="H5" s="6">
        <f>IF(B5="","",Competitors!D5)</f>
        <v>2009</v>
      </c>
      <c r="I5" s="8">
        <f ca="1">IF(G5="","",Competitors!E5)</f>
        <v>16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4.25" customHeight="1" x14ac:dyDescent="0.25">
      <c r="A6" s="29">
        <f t="shared" si="0"/>
        <v>1</v>
      </c>
      <c r="B6" s="30" t="str">
        <f>IF(Competitors!B6=0,"",Competitors!B6)</f>
        <v>אופרי לוי</v>
      </c>
      <c r="C6" s="30" t="str">
        <f>IF(Competitors!B6=0,"",Competitors!H6)</f>
        <v>מכבי לוין חדרה</v>
      </c>
      <c r="D6" s="29">
        <f>IF(B6="","",IFERROR(IF(COUNT(Score!C6:AZ6)&gt;6,SUM(LARGE(Score!C6:AZ6,{1,2,3,4,5,6,7})),SUM(Score!C6:AZ6)),""))</f>
        <v>0</v>
      </c>
      <c r="E6" s="29" t="str">
        <f>IF(H6="","",Competitors!F6)</f>
        <v>BF</v>
      </c>
      <c r="F6" s="6">
        <f ca="1">IF(I6="","",Competitors!G6)</f>
        <v>219701216</v>
      </c>
      <c r="G6" s="6" t="str">
        <f>IF(B6="","",Competitors!C6)</f>
        <v>F</v>
      </c>
      <c r="H6" s="6">
        <f>IF(B6="","",Competitors!D6)</f>
        <v>2011</v>
      </c>
      <c r="I6" s="8">
        <f ca="1">IF(G6="","",Competitors!E6)</f>
        <v>14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4.25" customHeight="1" x14ac:dyDescent="0.25">
      <c r="A7" s="29">
        <f t="shared" si="0"/>
        <v>1</v>
      </c>
      <c r="B7" s="30" t="str">
        <f>IF(Competitors!B7=0,"",Competitors!B7)</f>
        <v>אור סימון</v>
      </c>
      <c r="C7" s="30" t="str">
        <f>IF(Competitors!B7=0,"",Competitors!H7)</f>
        <v>מכבי מאנקיז נתניה</v>
      </c>
      <c r="D7" s="29">
        <f>IF(B7="","",IFERROR(IF(COUNT(Score!C7:AZ7)&gt;6,SUM(LARGE(Score!C7:AZ7,{1,2,3,4,5,6,7})),SUM(Score!C7:AZ7)),""))</f>
        <v>0</v>
      </c>
      <c r="E7" s="29" t="str">
        <f>IF(H7="","",Competitors!F7)</f>
        <v>BM</v>
      </c>
      <c r="F7" s="6">
        <f ca="1">IF(I7="","",Competitors!G7)</f>
        <v>334421468</v>
      </c>
      <c r="G7" s="6" t="str">
        <f>IF(B7="","",Competitors!C7)</f>
        <v>M</v>
      </c>
      <c r="H7" s="6">
        <f>IF(B7="","",Competitors!D7)</f>
        <v>2010</v>
      </c>
      <c r="I7" s="8">
        <f ca="1">IF(G7="","",Competitors!E7)</f>
        <v>15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4.25" customHeight="1" x14ac:dyDescent="0.25">
      <c r="A8" s="29">
        <f t="shared" si="0"/>
        <v>1</v>
      </c>
      <c r="B8" s="30" t="str">
        <f>IF(Competitors!B8=0,"",Competitors!B8)</f>
        <v>אור רינגל</v>
      </c>
      <c r="C8" s="30" t="str">
        <f>IF(Competitors!B8=0,"",Competitors!H8)</f>
        <v>מכבי מאנקיז נתניה</v>
      </c>
      <c r="D8" s="29">
        <f>IF(B8="","",IFERROR(IF(COUNT(Score!C8:AZ8)&gt;6,SUM(LARGE(Score!C8:AZ8,{1,2,3,4,5,6,7})),SUM(Score!C8:AZ8)),""))</f>
        <v>0</v>
      </c>
      <c r="E8" s="29" t="str">
        <f>IF(H8="","",Competitors!F8)</f>
        <v>BF</v>
      </c>
      <c r="F8" s="6">
        <f ca="1">IF(I8="","",Competitors!G8)</f>
        <v>220393854</v>
      </c>
      <c r="G8" s="6" t="str">
        <f>IF(B8="","",Competitors!C8)</f>
        <v>F</v>
      </c>
      <c r="H8" s="6">
        <f>IF(B8="","",Competitors!D8)</f>
        <v>2011</v>
      </c>
      <c r="I8" s="8">
        <f ca="1">IF(G8="","",Competitors!E8)</f>
        <v>14</v>
      </c>
      <c r="O8" s="2"/>
      <c r="P8" s="2"/>
      <c r="Q8" s="3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4.25" customHeight="1" x14ac:dyDescent="0.25">
      <c r="A9" s="29">
        <f t="shared" si="0"/>
        <v>1</v>
      </c>
      <c r="B9" s="30" t="str">
        <f>IF(Competitors!B9=0,"",Competitors!B9)</f>
        <v>אורי שמואל שחר</v>
      </c>
      <c r="C9" s="30" t="str">
        <f>IF(Competitors!B9=0,"",Competitors!H9)</f>
        <v>מכבי רחובות - מועדון לנינג'ה וטיפוס</v>
      </c>
      <c r="D9" s="29">
        <f>IF(B9="","",IFERROR(IF(COUNT(Score!C9:AZ9)&gt;6,SUM(LARGE(Score!C9:AZ9,{1,2,3,4,5,6,7})),SUM(Score!C9:AZ9)),""))</f>
        <v>0</v>
      </c>
      <c r="E9" s="29" t="str">
        <f>IF(H9="","",Competitors!F9)</f>
        <v>JM</v>
      </c>
      <c r="F9" s="6">
        <f ca="1">IF(I9="","",Competitors!G9)</f>
        <v>329199152</v>
      </c>
      <c r="G9" s="6" t="str">
        <f>IF(B9="","",Competitors!C9)</f>
        <v>M</v>
      </c>
      <c r="H9" s="6">
        <f>IF(B9="","",Competitors!D9)</f>
        <v>2006</v>
      </c>
      <c r="I9" s="8">
        <f ca="1">IF(G9="","",Competitors!E9)</f>
        <v>19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4.25" customHeight="1" x14ac:dyDescent="0.25">
      <c r="A10" s="29">
        <f t="shared" si="0"/>
        <v>1</v>
      </c>
      <c r="B10" s="30" t="str">
        <f>IF(Competitors!B10=0,"",Competitors!B10)</f>
        <v>אייל לוי</v>
      </c>
      <c r="C10" s="30" t="str">
        <f>IF(Competitors!B10=0,"",Competitors!H10)</f>
        <v>חברת מוסדות חינוך ותרבות בתל מונד</v>
      </c>
      <c r="D10" s="29">
        <f>IF(B10="","",IFERROR(IF(COUNT(Score!C10:AZ10)&gt;6,SUM(LARGE(Score!C10:AZ10,{1,2,3,4,5,6,7})),SUM(Score!C10:AZ10)),""))</f>
        <v>0</v>
      </c>
      <c r="E10" s="29" t="str">
        <f>IF(H10="","",Competitors!F10)</f>
        <v>AM</v>
      </c>
      <c r="F10" s="6">
        <f ca="1">IF(I10="","",Competitors!G10)</f>
        <v>334177466</v>
      </c>
      <c r="G10" s="6" t="str">
        <f>IF(B10="","",Competitors!C10)</f>
        <v>M</v>
      </c>
      <c r="H10" s="6">
        <f>IF(B10="","",Competitors!D10)</f>
        <v>2009</v>
      </c>
      <c r="I10" s="8">
        <f ca="1">IF(G10="","",Competitors!E10)</f>
        <v>16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4.25" customHeight="1" x14ac:dyDescent="0.25">
      <c r="A11" s="29">
        <f t="shared" si="0"/>
        <v>1</v>
      </c>
      <c r="B11" s="30" t="str">
        <f>IF(Competitors!B11=0,"",Competitors!B11)</f>
        <v>אילי אברמוביץ'</v>
      </c>
      <c r="C11" s="30" t="str">
        <f>IF(Competitors!B11=0,"",Competitors!H11)</f>
        <v>חברת מוסדות חינוך ותרבות בתל מונד</v>
      </c>
      <c r="D11" s="29">
        <f>IF(B11="","",IFERROR(IF(COUNT(Score!C11:AZ11)&gt;6,SUM(LARGE(Score!C11:AZ11,{1,2,3,4,5,6,7})),SUM(Score!C11:AZ11)),""))</f>
        <v>0</v>
      </c>
      <c r="E11" s="29" t="str">
        <f>IF(H11="","",Competitors!F11)</f>
        <v>AM</v>
      </c>
      <c r="F11" s="6">
        <f ca="1">IF(I11="","",Competitors!G11)</f>
        <v>331973248</v>
      </c>
      <c r="G11" s="6" t="str">
        <f>IF(B11="","",Competitors!C11)</f>
        <v>M</v>
      </c>
      <c r="H11" s="6">
        <f>IF(B11="","",Competitors!D11)</f>
        <v>2008</v>
      </c>
      <c r="I11" s="8">
        <f ca="1">IF(G11="","",Competitors!E11)</f>
        <v>17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4.25" customHeight="1" x14ac:dyDescent="0.25">
      <c r="A12" s="29">
        <f t="shared" si="0"/>
        <v>1</v>
      </c>
      <c r="B12" s="30" t="str">
        <f>IF(Competitors!B12=0,"",Competitors!B12)</f>
        <v>איתי הוברמן</v>
      </c>
      <c r="C12" s="30" t="str">
        <f>IF(Competitors!B12=0,"",Competitors!H12)</f>
        <v>מטפסי תל אביב</v>
      </c>
      <c r="D12" s="29">
        <f>IF(B12="","",IFERROR(IF(COUNT(Score!C12:AZ12)&gt;6,SUM(LARGE(Score!C12:AZ12,{1,2,3,4,5,6,7})),SUM(Score!C12:AZ12)),""))</f>
        <v>0</v>
      </c>
      <c r="E12" s="29" t="str">
        <f>IF(H12="","",Competitors!F12)</f>
        <v>AM</v>
      </c>
      <c r="F12" s="6">
        <f ca="1">IF(I12="","",Competitors!G12)</f>
        <v>332025865</v>
      </c>
      <c r="G12" s="6" t="str">
        <f>IF(B12="","",Competitors!C12)</f>
        <v>M</v>
      </c>
      <c r="H12" s="6">
        <f>IF(B12="","",Competitors!D12)</f>
        <v>2008</v>
      </c>
      <c r="I12" s="8">
        <f ca="1">IF(G12="","",Competitors!E12)</f>
        <v>17</v>
      </c>
      <c r="O12" s="2"/>
      <c r="P12" s="2"/>
      <c r="Q12" s="3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4.25" customHeight="1" x14ac:dyDescent="0.25">
      <c r="A13" s="29">
        <f t="shared" si="0"/>
        <v>1</v>
      </c>
      <c r="B13" s="30" t="str">
        <f>IF(Competitors!B13=0,"",Competitors!B13)</f>
        <v>איתמר ארז</v>
      </c>
      <c r="C13" s="30" t="str">
        <f>IF(Competitors!B13=0,"",Competitors!H13)</f>
        <v>מטפסי תל אביב</v>
      </c>
      <c r="D13" s="29">
        <f>IF(B13="","",IFERROR(IF(COUNT(Score!C13:AZ13)&gt;6,SUM(LARGE(Score!C13:AZ13,{1,2,3,4,5,6,7})),SUM(Score!C13:AZ13)),""))</f>
        <v>0</v>
      </c>
      <c r="E13" s="29" t="str">
        <f>IF(H13="","",Competitors!F13)</f>
        <v>BM</v>
      </c>
      <c r="F13" s="6">
        <f ca="1">IF(I13="","",Competitors!G13)</f>
        <v>220316574</v>
      </c>
      <c r="G13" s="6" t="str">
        <f>IF(B13="","",Competitors!C13)</f>
        <v>M</v>
      </c>
      <c r="H13" s="6">
        <f>IF(B13="","",Competitors!D13)</f>
        <v>2011</v>
      </c>
      <c r="I13" s="8">
        <f ca="1">IF(G13="","",Competitors!E13)</f>
        <v>14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4.25" customHeight="1" x14ac:dyDescent="0.25">
      <c r="A14" s="29">
        <f t="shared" si="0"/>
        <v>1</v>
      </c>
      <c r="B14" s="30" t="str">
        <f>IF(Competitors!B14=0,"",Competitors!B14)</f>
        <v>איתמר גולדשמידט</v>
      </c>
      <c r="C14" s="30" t="str">
        <f>IF(Competitors!B14=0,"",Competitors!H14)</f>
        <v>טופ נתניה- מועדון טיפוס ספורטיבי</v>
      </c>
      <c r="D14" s="29">
        <f>IF(B14="","",IFERROR(IF(COUNT(Score!C14:AZ14)&gt;6,SUM(LARGE(Score!C14:AZ14,{1,2,3,4,5,6,7})),SUM(Score!C14:AZ14)),""))</f>
        <v>0</v>
      </c>
      <c r="E14" s="29" t="str">
        <f>IF(H14="","",Competitors!F14)</f>
        <v>BM</v>
      </c>
      <c r="F14" s="6">
        <f ca="1">IF(I14="","",Competitors!G14)</f>
        <v>334906773</v>
      </c>
      <c r="G14" s="6" t="str">
        <f>IF(B14="","",Competitors!C14)</f>
        <v>M</v>
      </c>
      <c r="H14" s="6">
        <f>IF(B14="","",Competitors!D14)</f>
        <v>2010</v>
      </c>
      <c r="I14" s="8">
        <f ca="1">IF(G14="","",Competitors!E14)</f>
        <v>15</v>
      </c>
      <c r="O14" s="2"/>
      <c r="P14" s="2"/>
      <c r="Q14" s="3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4.25" customHeight="1" x14ac:dyDescent="0.25">
      <c r="A15" s="29">
        <f t="shared" si="0"/>
        <v>1</v>
      </c>
      <c r="B15" s="30" t="str">
        <f>IF(Competitors!B15=0,"",Competitors!B15)</f>
        <v>איתמר מורדכוביץ</v>
      </c>
      <c r="C15" s="30" t="str">
        <f>IF(Competitors!B15=0,"",Competitors!H15)</f>
        <v>הפועל עמק הירדן - רוקה</v>
      </c>
      <c r="D15" s="29">
        <f>IF(B15="","",IFERROR(IF(COUNT(Score!C15:AZ15)&gt;6,SUM(LARGE(Score!C15:AZ15,{1,2,3,4,5,6,7})),SUM(Score!C15:AZ15)),""))</f>
        <v>0</v>
      </c>
      <c r="E15" s="29" t="str">
        <f>IF(H15="","",Competitors!F15)</f>
        <v>JM</v>
      </c>
      <c r="F15" s="6">
        <f ca="1">IF(I15="","",Competitors!G15)</f>
        <v>330792474</v>
      </c>
      <c r="G15" s="6" t="str">
        <f>IF(B15="","",Competitors!C15)</f>
        <v>M</v>
      </c>
      <c r="H15" s="6">
        <f>IF(B15="","",Competitors!D15)</f>
        <v>2007</v>
      </c>
      <c r="I15" s="8">
        <f ca="1">IF(G15="","",Competitors!E15)</f>
        <v>18</v>
      </c>
      <c r="O15" s="2"/>
      <c r="P15" s="2"/>
      <c r="Q15" s="3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4.25" customHeight="1" x14ac:dyDescent="0.25">
      <c r="A16" s="29">
        <f t="shared" si="0"/>
        <v>1</v>
      </c>
      <c r="B16" s="30" t="str">
        <f>IF(Competitors!B16=0,"",Competitors!B16)</f>
        <v>איתמר עטייה</v>
      </c>
      <c r="C16" s="30" t="str">
        <f>IF(Competitors!B16=0,"",Competitors!H16)</f>
        <v>הפועל עמק הירדן - רוקה</v>
      </c>
      <c r="D16" s="29">
        <f>IF(B16="","",IFERROR(IF(COUNT(Score!C16:AZ16)&gt;6,SUM(LARGE(Score!C16:AZ16,{1,2,3,4,5,6,7})),SUM(Score!C16:AZ16)),""))</f>
        <v>0</v>
      </c>
      <c r="E16" s="29" t="str">
        <f>IF(H16="","",Competitors!F16)</f>
        <v>BM</v>
      </c>
      <c r="F16" s="6">
        <f ca="1">IF(I16="","",Competitors!G16)</f>
        <v>219180809</v>
      </c>
      <c r="G16" s="6" t="str">
        <f>IF(B16="","",Competitors!C16)</f>
        <v>M</v>
      </c>
      <c r="H16" s="6">
        <f>IF(B16="","",Competitors!D16)</f>
        <v>2010</v>
      </c>
      <c r="I16" s="8">
        <f ca="1">IF(G16="","",Competitors!E16)</f>
        <v>15</v>
      </c>
      <c r="O16" s="2"/>
      <c r="P16" s="2"/>
      <c r="Q16" s="3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4.25" customHeight="1" x14ac:dyDescent="0.25">
      <c r="A17" s="29">
        <f t="shared" si="0"/>
        <v>1</v>
      </c>
      <c r="B17" s="30" t="str">
        <f>IF(Competitors!B17=0,"",Competitors!B17)</f>
        <v>איתמר צרפתי</v>
      </c>
      <c r="C17" s="30" t="str">
        <f>IF(Competitors!B17=0,"",Competitors!H17)</f>
        <v>חברת מוסדות חינוך ותרבות בתל מונד</v>
      </c>
      <c r="D17" s="29">
        <f>IF(B17="","",IFERROR(IF(COUNT(Score!C17:AZ17)&gt;6,SUM(LARGE(Score!C17:AZ17,{1,2,3,4,5,6,7})),SUM(Score!C17:AZ17)),""))</f>
        <v>0</v>
      </c>
      <c r="E17" s="29" t="str">
        <f>IF(H17="","",Competitors!F17)</f>
        <v>AM</v>
      </c>
      <c r="F17" s="6">
        <f ca="1">IF(I17="","",Competitors!G17)</f>
        <v>333592012</v>
      </c>
      <c r="G17" s="6" t="str">
        <f>IF(B17="","",Competitors!C17)</f>
        <v>M</v>
      </c>
      <c r="H17" s="6">
        <f>IF(B17="","",Competitors!D17)</f>
        <v>2009</v>
      </c>
      <c r="I17" s="8">
        <f ca="1">IF(G17="","",Competitors!E17)</f>
        <v>16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4.25" customHeight="1" x14ac:dyDescent="0.25">
      <c r="A18" s="29">
        <f t="shared" si="0"/>
        <v>1</v>
      </c>
      <c r="B18" s="30" t="str">
        <f>IF(Competitors!B18=0,"",Competitors!B18)</f>
        <v>איתן יופה</v>
      </c>
      <c r="C18" s="30" t="str">
        <f>IF(Competitors!B18=0,"",Competitors!H18)</f>
        <v>בולדר מכבי חיפה</v>
      </c>
      <c r="D18" s="29">
        <f>IF(B18="","",IFERROR(IF(COUNT(Score!C18:AZ18)&gt;6,SUM(LARGE(Score!C18:AZ18,{1,2,3,4,5,6,7})),SUM(Score!C18:AZ18)),""))</f>
        <v>0</v>
      </c>
      <c r="E18" s="29" t="str">
        <f>IF(H18="","",Competitors!F18)</f>
        <v>BM</v>
      </c>
      <c r="F18" s="6">
        <f ca="1">IF(I18="","",Competitors!G18)</f>
        <v>329757249</v>
      </c>
      <c r="G18" s="6" t="str">
        <f>IF(B18="","",Competitors!C18)</f>
        <v>M</v>
      </c>
      <c r="H18" s="6">
        <f>IF(B18="","",Competitors!D18)</f>
        <v>2010</v>
      </c>
      <c r="I18" s="8">
        <f ca="1">IF(G18="","",Competitors!E18)</f>
        <v>15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4.25" customHeight="1" x14ac:dyDescent="0.25">
      <c r="A19" s="29">
        <f t="shared" si="0"/>
        <v>1</v>
      </c>
      <c r="B19" s="30" t="str">
        <f>IF(Competitors!B19=0,"",Competitors!B19)</f>
        <v>אלון אוסדצי</v>
      </c>
      <c r="C19" s="30" t="str">
        <f>IF(Competitors!B19=0,"",Competitors!H19)</f>
        <v>בולדר מכבי חיפה</v>
      </c>
      <c r="D19" s="29">
        <f>IF(B19="","",IFERROR(IF(COUNT(Score!C19:AZ19)&gt;6,SUM(LARGE(Score!C19:AZ19,{1,2,3,4,5,6,7})),SUM(Score!C19:AZ19)),""))</f>
        <v>0</v>
      </c>
      <c r="E19" s="29" t="str">
        <f>IF(H19="","",Competitors!F19)</f>
        <v>JM</v>
      </c>
      <c r="F19" s="6">
        <f ca="1">IF(I19="","",Competitors!G19)</f>
        <v>216754267</v>
      </c>
      <c r="G19" s="6" t="str">
        <f>IF(B19="","",Competitors!C19)</f>
        <v>M</v>
      </c>
      <c r="H19" s="6">
        <f>IF(B19="","",Competitors!D19)</f>
        <v>2007</v>
      </c>
      <c r="I19" s="8">
        <f ca="1">IF(G19="","",Competitors!E19)</f>
        <v>18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4.25" customHeight="1" x14ac:dyDescent="0.25">
      <c r="A20" s="29">
        <f t="shared" si="0"/>
        <v>1</v>
      </c>
      <c r="B20" s="30" t="str">
        <f>IF(Competitors!B20=0,"",Competitors!B20)</f>
        <v xml:space="preserve">אלון ליברמן </v>
      </c>
      <c r="C20" s="30" t="str">
        <f>IF(Competitors!B20=0,"",Competitors!H20)</f>
        <v>הפועל עמק הירדן - רוקה</v>
      </c>
      <c r="D20" s="29">
        <f>IF(B20="","",IFERROR(IF(COUNT(Score!C20:AZ20)&gt;6,SUM(LARGE(Score!C20:AZ20,{1,2,3,4,5,6,7})),SUM(Score!C20:AZ20)),""))</f>
        <v>0</v>
      </c>
      <c r="E20" s="29" t="str">
        <f>IF(H20="","",Competitors!F20)</f>
        <v>AM</v>
      </c>
      <c r="F20" s="6">
        <f ca="1">IF(I20="","",Competitors!G20)</f>
        <v>218116622</v>
      </c>
      <c r="G20" s="6" t="str">
        <f>IF(B20="","",Competitors!C20)</f>
        <v>M</v>
      </c>
      <c r="H20" s="6">
        <f>IF(B20="","",Competitors!D20)</f>
        <v>2009</v>
      </c>
      <c r="I20" s="8">
        <f ca="1">IF(G20="","",Competitors!E20)</f>
        <v>16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4.25" customHeight="1" x14ac:dyDescent="0.25">
      <c r="A21" s="29">
        <f t="shared" si="0"/>
        <v>1</v>
      </c>
      <c r="B21" s="30" t="str">
        <f>IF(Competitors!B21=0,"",Competitors!B21)</f>
        <v>אלון פיק</v>
      </c>
      <c r="C21" s="30" t="str">
        <f>IF(Competitors!B21=0,"",Competitors!H21)</f>
        <v>בולדר מכבי חיפה</v>
      </c>
      <c r="D21" s="29">
        <f>IF(B21="","",IFERROR(IF(COUNT(Score!C21:AZ21)&gt;6,SUM(LARGE(Score!C21:AZ21,{1,2,3,4,5,6,7})),SUM(Score!C21:AZ21)),""))</f>
        <v>0</v>
      </c>
      <c r="E21" s="29" t="str">
        <f>IF(H21="","",Competitors!F21)</f>
        <v>BM</v>
      </c>
      <c r="F21" s="6">
        <f ca="1">IF(I21="","",Competitors!G21)</f>
        <v>218934958</v>
      </c>
      <c r="G21" s="6" t="str">
        <f>IF(B21="","",Competitors!C21)</f>
        <v>M</v>
      </c>
      <c r="H21" s="6">
        <f>IF(B21="","",Competitors!D21)</f>
        <v>2010</v>
      </c>
      <c r="I21" s="8">
        <f ca="1">IF(G21="","",Competitors!E21)</f>
        <v>15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4.25" customHeight="1" x14ac:dyDescent="0.25">
      <c r="A22" s="29">
        <f t="shared" si="0"/>
        <v>1</v>
      </c>
      <c r="B22" s="30" t="str">
        <f>IF(Competitors!B22=0,"",Competitors!B22)</f>
        <v>אלמה ורדימון</v>
      </c>
      <c r="C22" s="30" t="str">
        <f>IF(Competitors!B22=0,"",Competitors!H22)</f>
        <v>חברת מוסדות חינוך ותרבות בתל מונד</v>
      </c>
      <c r="D22" s="29">
        <f>IF(B22="","",IFERROR(IF(COUNT(Score!C22:AZ22)&gt;6,SUM(LARGE(Score!C22:AZ22,{1,2,3,4,5,6,7})),SUM(Score!C22:AZ22)),""))</f>
        <v>0</v>
      </c>
      <c r="E22" s="29" t="str">
        <f>IF(H22="","",Competitors!F22)</f>
        <v>AF</v>
      </c>
      <c r="F22" s="6">
        <f ca="1">IF(I22="","",Competitors!G22)</f>
        <v>218527257</v>
      </c>
      <c r="G22" s="6" t="str">
        <f>IF(B22="","",Competitors!C22)</f>
        <v>F</v>
      </c>
      <c r="H22" s="6">
        <f>IF(B22="","",Competitors!D22)</f>
        <v>2009</v>
      </c>
      <c r="I22" s="8">
        <f ca="1">IF(G22="","",Competitors!E22)</f>
        <v>16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4.25" customHeight="1" x14ac:dyDescent="0.25">
      <c r="A23" s="29">
        <f t="shared" si="0"/>
        <v>1</v>
      </c>
      <c r="B23" s="30" t="str">
        <f>IF(Competitors!B23=0,"",Competitors!B23)</f>
        <v>אלעד נצר</v>
      </c>
      <c r="C23" s="30" t="str">
        <f>IF(Competitors!B23=0,"",Competitors!H23)</f>
        <v>הפועל עמק הירדן - רוקה</v>
      </c>
      <c r="D23" s="29">
        <f>IF(B23="","",IFERROR(IF(COUNT(Score!C23:AZ23)&gt;6,SUM(LARGE(Score!C23:AZ23,{1,2,3,4,5,6,7})),SUM(Score!C23:AZ23)),""))</f>
        <v>0</v>
      </c>
      <c r="E23" s="29" t="str">
        <f>IF(H23="","",Competitors!F23)</f>
        <v>BM</v>
      </c>
      <c r="F23" s="6">
        <f ca="1">IF(I23="","",Competitors!G23)</f>
        <v>219512381</v>
      </c>
      <c r="G23" s="6" t="str">
        <f>IF(B23="","",Competitors!C23)</f>
        <v>M</v>
      </c>
      <c r="H23" s="6">
        <f>IF(B23="","",Competitors!D23)</f>
        <v>2010</v>
      </c>
      <c r="I23" s="8">
        <f ca="1">IF(G23="","",Competitors!E23)</f>
        <v>15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4.25" customHeight="1" x14ac:dyDescent="0.25">
      <c r="A24" s="29">
        <f t="shared" si="0"/>
        <v>1</v>
      </c>
      <c r="B24" s="30" t="str">
        <f>IF(Competitors!B24=0,"",Competitors!B24)</f>
        <v>אסף אולמר</v>
      </c>
      <c r="C24" s="30" t="str">
        <f>IF(Competitors!B24=0,"",Competitors!H24)</f>
        <v>מכבי מאנקיז נתניה</v>
      </c>
      <c r="D24" s="29">
        <f>IF(B24="","",IFERROR(IF(COUNT(Score!C24:AZ24)&gt;6,SUM(LARGE(Score!C24:AZ24,{1,2,3,4,5,6,7})),SUM(Score!C24:AZ24)),""))</f>
        <v>0</v>
      </c>
      <c r="E24" s="29" t="str">
        <f>IF(H24="","",Competitors!F24)</f>
        <v>AM</v>
      </c>
      <c r="F24" s="6">
        <f ca="1">IF(I24="","",Competitors!G24)</f>
        <v>333678670</v>
      </c>
      <c r="G24" s="6" t="str">
        <f>IF(B24="","",Competitors!C24)</f>
        <v>M</v>
      </c>
      <c r="H24" s="6">
        <f>IF(B24="","",Competitors!D24)</f>
        <v>2009</v>
      </c>
      <c r="I24" s="8">
        <f ca="1">IF(G24="","",Competitors!E24)</f>
        <v>16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4.25" customHeight="1" x14ac:dyDescent="0.25">
      <c r="A25" s="29">
        <f t="shared" si="0"/>
        <v>1</v>
      </c>
      <c r="B25" s="30" t="str">
        <f>IF(Competitors!B25=0,"",Competitors!B25)</f>
        <v>אסף יעקב</v>
      </c>
      <c r="C25" s="30" t="str">
        <f>IF(Competitors!B25=0,"",Competitors!H25)</f>
        <v>קיר יואב</v>
      </c>
      <c r="D25" s="29">
        <f>IF(B25="","",IFERROR(IF(COUNT(Score!C25:AZ25)&gt;6,SUM(LARGE(Score!C25:AZ25,{1,2,3,4,5,6,7})),SUM(Score!C25:AZ25)),""))</f>
        <v>0</v>
      </c>
      <c r="E25" s="29" t="str">
        <f>IF(H25="","",Competitors!F25)</f>
        <v>BM</v>
      </c>
      <c r="F25" s="6">
        <f ca="1">IF(I25="","",Competitors!G25)</f>
        <v>216483222</v>
      </c>
      <c r="G25" s="6" t="str">
        <f>IF(B25="","",Competitors!C25)</f>
        <v>M</v>
      </c>
      <c r="H25" s="6">
        <f>IF(B25="","",Competitors!D25)</f>
        <v>2011</v>
      </c>
      <c r="I25" s="8">
        <f ca="1">IF(G25="","",Competitors!E25)</f>
        <v>14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4.25" customHeight="1" x14ac:dyDescent="0.25">
      <c r="A26" s="29">
        <f t="shared" si="0"/>
        <v>1</v>
      </c>
      <c r="B26" s="30" t="str">
        <f>IF(Competitors!B26=0,"",Competitors!B26)</f>
        <v>אריאל פריד</v>
      </c>
      <c r="C26" s="30" t="str">
        <f>IF(Competitors!B26=0,"",Competitors!H26)</f>
        <v>אימונים טיפוס עצמה</v>
      </c>
      <c r="D26" s="29">
        <f>IF(B26="","",IFERROR(IF(COUNT(Score!C26:AZ26)&gt;6,SUM(LARGE(Score!C26:AZ26,{1,2,3,4,5,6,7})),SUM(Score!C26:AZ26)),""))</f>
        <v>0</v>
      </c>
      <c r="E26" s="29" t="str">
        <f>IF(H26="","",Competitors!F26)</f>
        <v>BM</v>
      </c>
      <c r="F26" s="6">
        <f ca="1">IF(I26="","",Competitors!G26)</f>
        <v>217470327</v>
      </c>
      <c r="G26" s="6" t="str">
        <f>IF(B26="","",Competitors!C26)</f>
        <v>M</v>
      </c>
      <c r="H26" s="6">
        <f>IF(B26="","",Competitors!D26)</f>
        <v>2011</v>
      </c>
      <c r="I26" s="8">
        <f ca="1">IF(G26="","",Competitors!E26)</f>
        <v>14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4.25" customHeight="1" x14ac:dyDescent="0.25">
      <c r="A27" s="29">
        <f t="shared" si="0"/>
        <v>1</v>
      </c>
      <c r="B27" s="30" t="str">
        <f>IF(Competitors!B27=0,"",Competitors!B27)</f>
        <v>בן גולדשמידט</v>
      </c>
      <c r="C27" s="30" t="str">
        <f>IF(Competitors!B27=0,"",Competitors!H27)</f>
        <v>חברת מוסדות חינוך ותרבות בתל מונד</v>
      </c>
      <c r="D27" s="29">
        <f>IF(B27="","",IFERROR(IF(COUNT(Score!C27:AZ27)&gt;6,SUM(LARGE(Score!C27:AZ27,{1,2,3,4,5,6,7})),SUM(Score!C27:AZ27)),""))</f>
        <v>0</v>
      </c>
      <c r="E27" s="29" t="str">
        <f>IF(H27="","",Competitors!F27)</f>
        <v>BM</v>
      </c>
      <c r="F27" s="6">
        <f ca="1">IF(I27="","",Competitors!G27)</f>
        <v>334471406</v>
      </c>
      <c r="G27" s="6" t="str">
        <f>IF(B27="","",Competitors!C27)</f>
        <v>M</v>
      </c>
      <c r="H27" s="6">
        <f>IF(B27="","",Competitors!D27)</f>
        <v>2010</v>
      </c>
      <c r="I27" s="8">
        <f ca="1">IF(G27="","",Competitors!E27)</f>
        <v>15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4.25" customHeight="1" x14ac:dyDescent="0.25">
      <c r="A28" s="29">
        <f t="shared" si="0"/>
        <v>1</v>
      </c>
      <c r="B28" s="30" t="str">
        <f>IF(Competitors!B28=0,"",Competitors!B28)</f>
        <v>בני אין  גלפמן</v>
      </c>
      <c r="C28" s="30" t="str">
        <f>IF(Competitors!B28=0,"",Competitors!H28)</f>
        <v>מכבי רחובות - מועדון לנינג'ה וטיפוס</v>
      </c>
      <c r="D28" s="29">
        <f>IF(B28="","",IFERROR(IF(COUNT(Score!C28:AZ28)&gt;6,SUM(LARGE(Score!C28:AZ28,{1,2,3,4,5,6,7})),SUM(Score!C28:AZ28)),""))</f>
        <v>0</v>
      </c>
      <c r="E28" s="29" t="str">
        <f>IF(H28="","",Competitors!F28)</f>
        <v>JM</v>
      </c>
      <c r="F28" s="6">
        <f ca="1">IF(I28="","",Competitors!G28)</f>
        <v>331746560</v>
      </c>
      <c r="G28" s="6" t="str">
        <f>IF(B28="","",Competitors!C28)</f>
        <v>M</v>
      </c>
      <c r="H28" s="6">
        <f>IF(B28="","",Competitors!D28)</f>
        <v>2007</v>
      </c>
      <c r="I28" s="8">
        <f ca="1">IF(G28="","",Competitors!E28)</f>
        <v>18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4.25" customHeight="1" x14ac:dyDescent="0.25">
      <c r="A29" s="29">
        <f t="shared" si="0"/>
        <v>1</v>
      </c>
      <c r="B29" s="30" t="str">
        <f>IF(Competitors!B29=0,"",Competitors!B29)</f>
        <v>בנימין פאריק</v>
      </c>
      <c r="C29" s="30" t="str">
        <f>IF(Competitors!B29=0,"",Competitors!H29)</f>
        <v>טוטם</v>
      </c>
      <c r="D29" s="29">
        <f>IF(B29="","",IFERROR(IF(COUNT(Score!C29:AZ29)&gt;6,SUM(LARGE(Score!C29:AZ29,{1,2,3,4,5,6,7})),SUM(Score!C29:AZ29)),""))</f>
        <v>0</v>
      </c>
      <c r="E29" s="29" t="str">
        <f>IF(H29="","",Competitors!F29)</f>
        <v>BM</v>
      </c>
      <c r="F29" s="6">
        <f ca="1">IF(I29="","",Competitors!G29)</f>
        <v>219542859</v>
      </c>
      <c r="G29" s="6" t="str">
        <f>IF(B29="","",Competitors!C29)</f>
        <v>M</v>
      </c>
      <c r="H29" s="6">
        <f>IF(B29="","",Competitors!D29)</f>
        <v>2011</v>
      </c>
      <c r="I29" s="8">
        <f ca="1">IF(G29="","",Competitors!E29)</f>
        <v>14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4.25" customHeight="1" x14ac:dyDescent="0.25">
      <c r="A30" s="29">
        <f t="shared" si="0"/>
        <v>1</v>
      </c>
      <c r="B30" s="30" t="str">
        <f>IF(Competitors!B30=0,"",Competitors!B30)</f>
        <v>גיא עמרי</v>
      </c>
      <c r="C30" s="30" t="str">
        <f>IF(Competitors!B30=0,"",Competitors!H30)</f>
        <v>בולדר מכבי חיפה</v>
      </c>
      <c r="D30" s="29">
        <f>IF(B30="","",IFERROR(IF(COUNT(Score!C30:AZ30)&gt;6,SUM(LARGE(Score!C30:AZ30,{1,2,3,4,5,6,7})),SUM(Score!C30:AZ30)),""))</f>
        <v>0</v>
      </c>
      <c r="E30" s="29" t="str">
        <f>IF(H30="","",Competitors!F30)</f>
        <v>AM</v>
      </c>
      <c r="F30" s="6">
        <f ca="1">IF(I30="","",Competitors!G30)</f>
        <v>216940965</v>
      </c>
      <c r="G30" s="6" t="str">
        <f>IF(B30="","",Competitors!C30)</f>
        <v>M</v>
      </c>
      <c r="H30" s="6">
        <f>IF(B30="","",Competitors!D30)</f>
        <v>2009</v>
      </c>
      <c r="I30" s="8">
        <f ca="1">IF(G30="","",Competitors!E30)</f>
        <v>16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4.25" customHeight="1" x14ac:dyDescent="0.25">
      <c r="A31" s="29">
        <f t="shared" si="0"/>
        <v>1</v>
      </c>
      <c r="B31" s="30" t="str">
        <f>IF(Competitors!B31=0,"",Competitors!B31)</f>
        <v>גיא פלג</v>
      </c>
      <c r="C31" s="30" t="str">
        <f>IF(Competitors!B31=0,"",Competitors!H31)</f>
        <v>מכבי לוין חדרה</v>
      </c>
      <c r="D31" s="29">
        <f>IF(B31="","",IFERROR(IF(COUNT(Score!C31:AZ31)&gt;6,SUM(LARGE(Score!C31:AZ31,{1,2,3,4,5,6,7})),SUM(Score!C31:AZ31)),""))</f>
        <v>0</v>
      </c>
      <c r="E31" s="29" t="str">
        <f>IF(H31="","",Competitors!F31)</f>
        <v>BM</v>
      </c>
      <c r="F31" s="6">
        <f ca="1">IF(I31="","",Competitors!G31)</f>
        <v>220213003</v>
      </c>
      <c r="G31" s="6" t="str">
        <f>IF(B31="","",Competitors!C31)</f>
        <v>M</v>
      </c>
      <c r="H31" s="6">
        <f>IF(B31="","",Competitors!D31)</f>
        <v>2011</v>
      </c>
      <c r="I31" s="8">
        <f ca="1">IF(G31="","",Competitors!E31)</f>
        <v>14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4.25" customHeight="1" x14ac:dyDescent="0.25">
      <c r="A32" s="29">
        <f t="shared" si="0"/>
        <v>1</v>
      </c>
      <c r="B32" s="30" t="str">
        <f>IF(Competitors!B32=0,"",Competitors!B32)</f>
        <v>גיא קורקוס</v>
      </c>
      <c r="C32" s="30" t="str">
        <f>IF(Competitors!B32=0,"",Competitors!H32)</f>
        <v>טופ נתניה- מועדון טיפוס ספורטיבי</v>
      </c>
      <c r="D32" s="29">
        <f>IF(B32="","",IFERROR(IF(COUNT(Score!C32:AZ32)&gt;6,SUM(LARGE(Score!C32:AZ32,{1,2,3,4,5,6,7})),SUM(Score!C32:AZ32)),""))</f>
        <v>0</v>
      </c>
      <c r="E32" s="29" t="str">
        <f>IF(H32="","",Competitors!F32)</f>
        <v>AM</v>
      </c>
      <c r="F32" s="6">
        <f ca="1">IF(I32="","",Competitors!G32)</f>
        <v>218511715</v>
      </c>
      <c r="G32" s="6" t="str">
        <f>IF(B32="","",Competitors!C32)</f>
        <v>M</v>
      </c>
      <c r="H32" s="6">
        <f>IF(B32="","",Competitors!D32)</f>
        <v>2009</v>
      </c>
      <c r="I32" s="8">
        <f ca="1">IF(G32="","",Competitors!E32)</f>
        <v>16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4.25" customHeight="1" x14ac:dyDescent="0.25">
      <c r="A33" s="29">
        <f t="shared" si="0"/>
        <v>1</v>
      </c>
      <c r="B33" s="30" t="str">
        <f>IF(Competitors!B33=0,"",Competitors!B33)</f>
        <v>גיא קציר</v>
      </c>
      <c r="C33" s="30" t="str">
        <f>IF(Competitors!B33=0,"",Competitors!H33)</f>
        <v>מכבי לוין חדרה</v>
      </c>
      <c r="D33" s="29">
        <f>IF(B33="","",IFERROR(IF(COUNT(Score!C33:AZ33)&gt;6,SUM(LARGE(Score!C33:AZ33,{1,2,3,4,5,6,7})),SUM(Score!C33:AZ33)),""))</f>
        <v>0</v>
      </c>
      <c r="E33" s="29" t="str">
        <f>IF(H33="","",Competitors!F33)</f>
        <v>AM</v>
      </c>
      <c r="F33" s="6">
        <f ca="1">IF(I33="","",Competitors!G33)</f>
        <v>331141564</v>
      </c>
      <c r="G33" s="6" t="str">
        <f>IF(B33="","",Competitors!C33)</f>
        <v>M</v>
      </c>
      <c r="H33" s="6">
        <f>IF(B33="","",Competitors!D33)</f>
        <v>2008</v>
      </c>
      <c r="I33" s="8">
        <f ca="1">IF(G33="","",Competitors!E33)</f>
        <v>17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4.25" customHeight="1" x14ac:dyDescent="0.25">
      <c r="A34" s="29">
        <f t="shared" si="0"/>
        <v>1</v>
      </c>
      <c r="B34" s="30" t="str">
        <f>IF(Competitors!B34=0,"",Competitors!B34)</f>
        <v>גיל דטנר</v>
      </c>
      <c r="C34" s="30" t="str">
        <f>IF(Competitors!B34=0,"",Competitors!H34)</f>
        <v>מכבי לוין חדרה</v>
      </c>
      <c r="D34" s="29">
        <f>IF(B34="","",IFERROR(IF(COUNT(Score!C34:AZ34)&gt;6,SUM(LARGE(Score!C34:AZ34,{1,2,3,4,5,6,7})),SUM(Score!C34:AZ34)),""))</f>
        <v>0</v>
      </c>
      <c r="E34" s="29" t="str">
        <f>IF(H34="","",Competitors!F34)</f>
        <v>AM</v>
      </c>
      <c r="F34" s="6">
        <f ca="1">IF(I34="","",Competitors!G34)</f>
        <v>331504167</v>
      </c>
      <c r="G34" s="6" t="str">
        <f>IF(B34="","",Competitors!C34)</f>
        <v>M</v>
      </c>
      <c r="H34" s="6">
        <f>IF(B34="","",Competitors!D34)</f>
        <v>2008</v>
      </c>
      <c r="I34" s="8">
        <f ca="1">IF(G34="","",Competitors!E34)</f>
        <v>17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4.25" customHeight="1" x14ac:dyDescent="0.25">
      <c r="A35" s="29">
        <f t="shared" si="0"/>
        <v>1</v>
      </c>
      <c r="B35" s="30" t="str">
        <f>IF(Competitors!B35=0,"",Competitors!B35)</f>
        <v>גילעד רפאל</v>
      </c>
      <c r="C35" s="30" t="str">
        <f>IF(Competitors!B35=0,"",Competitors!H35)</f>
        <v>מכבי רחובות - מועדון לנינג'ה וטיפוס</v>
      </c>
      <c r="D35" s="29">
        <f>IF(B35="","",IFERROR(IF(COUNT(Score!C35:AZ35)&gt;6,SUM(LARGE(Score!C35:AZ35,{1,2,3,4,5,6,7})),SUM(Score!C35:AZ35)),""))</f>
        <v>0</v>
      </c>
      <c r="E35" s="29" t="str">
        <f>IF(H35="","",Competitors!F35)</f>
        <v>JM</v>
      </c>
      <c r="F35" s="6">
        <f ca="1">IF(I35="","",Competitors!G35)</f>
        <v>331013961</v>
      </c>
      <c r="G35" s="6" t="str">
        <f>IF(B35="","",Competitors!C35)</f>
        <v>M</v>
      </c>
      <c r="H35" s="6">
        <f>IF(B35="","",Competitors!D35)</f>
        <v>2007</v>
      </c>
      <c r="I35" s="8">
        <f ca="1">IF(G35="","",Competitors!E35)</f>
        <v>18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4.25" customHeight="1" x14ac:dyDescent="0.25">
      <c r="A36" s="29">
        <f t="shared" si="0"/>
        <v>1</v>
      </c>
      <c r="B36" s="30" t="str">
        <f>IF(Competitors!B36=0,"",Competitors!B36)</f>
        <v>גלי ברסקה</v>
      </c>
      <c r="C36" s="30" t="str">
        <f>IF(Competitors!B36=0,"",Competitors!H36)</f>
        <v>בולדר מכבי חיפה</v>
      </c>
      <c r="D36" s="29">
        <f>IF(B36="","",IFERROR(IF(COUNT(Score!C36:AZ36)&gt;6,SUM(LARGE(Score!C36:AZ36,{1,2,3,4,5,6,7})),SUM(Score!C36:AZ36)),""))</f>
        <v>0</v>
      </c>
      <c r="E36" s="29" t="str">
        <f>IF(H36="","",Competitors!F36)</f>
        <v>AF</v>
      </c>
      <c r="F36" s="6">
        <f ca="1">IF(I36="","",Competitors!G36)</f>
        <v>328349527</v>
      </c>
      <c r="G36" s="6" t="str">
        <f>IF(B36="","",Competitors!C36)</f>
        <v>F</v>
      </c>
      <c r="H36" s="6">
        <f>IF(B36="","",Competitors!D36)</f>
        <v>2008</v>
      </c>
      <c r="I36" s="8">
        <f ca="1">IF(G36="","",Competitors!E36)</f>
        <v>17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4.25" customHeight="1" x14ac:dyDescent="0.25">
      <c r="A37" s="29">
        <f t="shared" si="0"/>
        <v>1</v>
      </c>
      <c r="B37" s="30" t="str">
        <f>IF(Competitors!B37=0,"",Competitors!B37)</f>
        <v>דויד אילן</v>
      </c>
      <c r="C37" s="30" t="str">
        <f>IF(Competitors!B37=0,"",Competitors!H37)</f>
        <v>מטפסי תל אביב</v>
      </c>
      <c r="D37" s="29">
        <f>IF(B37="","",IFERROR(IF(COUNT(Score!C37:AZ37)&gt;6,SUM(LARGE(Score!C37:AZ37,{1,2,3,4,5,6,7})),SUM(Score!C37:AZ37)),""))</f>
        <v>0</v>
      </c>
      <c r="E37" s="29" t="str">
        <f>IF(H37="","",Competitors!F37)</f>
        <v>BM</v>
      </c>
      <c r="F37" s="6">
        <f ca="1">IF(I37="","",Competitors!G37)</f>
        <v>334088218</v>
      </c>
      <c r="G37" s="6" t="str">
        <f>IF(B37="","",Competitors!C37)</f>
        <v>M</v>
      </c>
      <c r="H37" s="6">
        <f>IF(B37="","",Competitors!D37)</f>
        <v>2010</v>
      </c>
      <c r="I37" s="8">
        <f ca="1">IF(G37="","",Competitors!E37)</f>
        <v>15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4.25" customHeight="1" x14ac:dyDescent="0.25">
      <c r="A38" s="29">
        <f t="shared" si="0"/>
        <v>1</v>
      </c>
      <c r="B38" s="30" t="str">
        <f>IF(Competitors!B38=0,"",Competitors!B38)</f>
        <v>דן זסלבסקי</v>
      </c>
      <c r="C38" s="30" t="str">
        <f>IF(Competitors!B38=0,"",Competitors!H38)</f>
        <v>מטפסי תל אביב</v>
      </c>
      <c r="D38" s="29">
        <f>IF(B38="","",IFERROR(IF(COUNT(Score!C38:AZ38)&gt;6,SUM(LARGE(Score!C38:AZ38,{1,2,3,4,5,6,7})),SUM(Score!C38:AZ38)),""))</f>
        <v>0</v>
      </c>
      <c r="E38" s="29" t="str">
        <f>IF(H38="","",Competitors!F38)</f>
        <v>JM</v>
      </c>
      <c r="F38" s="6">
        <f ca="1">IF(I38="","",Competitors!G38)</f>
        <v>329587398</v>
      </c>
      <c r="G38" s="6" t="str">
        <f>IF(B38="","",Competitors!C38)</f>
        <v>M</v>
      </c>
      <c r="H38" s="6">
        <f>IF(B38="","",Competitors!D38)</f>
        <v>2007</v>
      </c>
      <c r="I38" s="8">
        <f ca="1">IF(G38="","",Competitors!E38)</f>
        <v>18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4.25" customHeight="1" x14ac:dyDescent="0.25">
      <c r="A39" s="29">
        <f t="shared" si="0"/>
        <v>1</v>
      </c>
      <c r="B39" s="30" t="str">
        <f>IF(Competitors!B39=0,"",Competitors!B39)</f>
        <v>דניאל  אטיאס</v>
      </c>
      <c r="C39" s="30" t="str">
        <f>IF(Competitors!B39=0,"",Competitors!H39)</f>
        <v>מכבי לוין חדרה</v>
      </c>
      <c r="D39" s="29">
        <f>IF(B39="","",IFERROR(IF(COUNT(Score!C39:AZ39)&gt;6,SUM(LARGE(Score!C39:AZ39,{1,2,3,4,5,6,7})),SUM(Score!C39:AZ39)),""))</f>
        <v>0</v>
      </c>
      <c r="E39" s="29" t="str">
        <f>IF(H39="","",Competitors!F39)</f>
        <v>AM</v>
      </c>
      <c r="F39" s="6">
        <f ca="1">IF(I39="","",Competitors!G39)</f>
        <v>217118793</v>
      </c>
      <c r="G39" s="6" t="str">
        <f>IF(B39="","",Competitors!C39)</f>
        <v>M</v>
      </c>
      <c r="H39" s="6">
        <f>IF(B39="","",Competitors!D39)</f>
        <v>2008</v>
      </c>
      <c r="I39" s="8">
        <f ca="1">IF(G39="","",Competitors!E39)</f>
        <v>17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4.25" customHeight="1" x14ac:dyDescent="0.25">
      <c r="A40" s="29">
        <f t="shared" si="0"/>
        <v>1</v>
      </c>
      <c r="B40" s="30" t="str">
        <f>IF(Competitors!B40=0,"",Competitors!B40)</f>
        <v>הילה גולדמן</v>
      </c>
      <c r="C40" s="30" t="str">
        <f>IF(Competitors!B40=0,"",Competitors!H40)</f>
        <v>חברת מוסדות חינוך ותרבות בתל מונד</v>
      </c>
      <c r="D40" s="29">
        <f>IF(B40="","",IFERROR(IF(COUNT(Score!C40:AZ40)&gt;6,SUM(LARGE(Score!C40:AZ40,{1,2,3,4,5,6,7})),SUM(Score!C40:AZ40)),""))</f>
        <v>0</v>
      </c>
      <c r="E40" s="29" t="str">
        <f>IF(H40="","",Competitors!F40)</f>
        <v>AF</v>
      </c>
      <c r="F40" s="6">
        <f ca="1">IF(I40="","",Competitors!G40)</f>
        <v>333202992</v>
      </c>
      <c r="G40" s="6" t="str">
        <f>IF(B40="","",Competitors!C40)</f>
        <v>F</v>
      </c>
      <c r="H40" s="6">
        <f>IF(B40="","",Competitors!D40)</f>
        <v>2009</v>
      </c>
      <c r="I40" s="8">
        <f ca="1">IF(G40="","",Competitors!E40)</f>
        <v>16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4.25" customHeight="1" x14ac:dyDescent="0.25">
      <c r="A41" s="29">
        <f t="shared" si="0"/>
        <v>1</v>
      </c>
      <c r="B41" s="30" t="str">
        <f>IF(Competitors!B41=0,"",Competitors!B41)</f>
        <v>חגי הפטר</v>
      </c>
      <c r="C41" s="30" t="str">
        <f>IF(Competitors!B41=0,"",Competitors!H41)</f>
        <v>מכבי טס"ה</v>
      </c>
      <c r="D41" s="29">
        <f>IF(B41="","",IFERROR(IF(COUNT(Score!C41:AZ41)&gt;6,SUM(LARGE(Score!C41:AZ41,{1,2,3,4,5,6,7})),SUM(Score!C41:AZ41)),""))</f>
        <v>0</v>
      </c>
      <c r="E41" s="29" t="str">
        <f>IF(H41="","",Competitors!F41)</f>
        <v>JM</v>
      </c>
      <c r="F41" s="6">
        <f ca="1">IF(I41="","",Competitors!G41)</f>
        <v>216792937</v>
      </c>
      <c r="G41" s="6" t="str">
        <f>IF(B41="","",Competitors!C41)</f>
        <v>M</v>
      </c>
      <c r="H41" s="6">
        <f>IF(B41="","",Competitors!D41)</f>
        <v>2007</v>
      </c>
      <c r="I41" s="8">
        <f ca="1">IF(G41="","",Competitors!E41)</f>
        <v>18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4.25" customHeight="1" x14ac:dyDescent="0.25">
      <c r="A42" s="29">
        <f t="shared" si="0"/>
        <v>1</v>
      </c>
      <c r="B42" s="30" t="str">
        <f>IF(Competitors!B42=0,"",Competitors!B42)</f>
        <v>יהונתן יוריסטה</v>
      </c>
      <c r="C42" s="30" t="str">
        <f>IF(Competitors!B42=0,"",Competitors!H42)</f>
        <v>מכבי לוין חדרה</v>
      </c>
      <c r="D42" s="29">
        <f>IF(B42="","",IFERROR(IF(COUNT(Score!C42:AZ42)&gt;6,SUM(LARGE(Score!C42:AZ42,{1,2,3,4,5,6,7})),SUM(Score!C42:AZ42)),""))</f>
        <v>0</v>
      </c>
      <c r="E42" s="29" t="str">
        <f>IF(H42="","",Competitors!F42)</f>
        <v>BM</v>
      </c>
      <c r="F42" s="6">
        <f ca="1">IF(I42="","",Competitors!G42)</f>
        <v>333601516</v>
      </c>
      <c r="G42" s="6" t="str">
        <f>IF(B42="","",Competitors!C42)</f>
        <v>M</v>
      </c>
      <c r="H42" s="6">
        <f>IF(B42="","",Competitors!D42)</f>
        <v>2010</v>
      </c>
      <c r="I42" s="8">
        <f ca="1">IF(G42="","",Competitors!E42)</f>
        <v>15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4.25" customHeight="1" x14ac:dyDescent="0.25">
      <c r="A43" s="29">
        <f t="shared" si="0"/>
        <v>1</v>
      </c>
      <c r="B43" s="30" t="str">
        <f>IF(Competitors!B43=0,"",Competitors!B43)</f>
        <v>יהל סנד</v>
      </c>
      <c r="C43" s="30" t="str">
        <f>IF(Competitors!B43=0,"",Competitors!H43)</f>
        <v>טופ נתניה- מועדון טיפוס ספורטיבי</v>
      </c>
      <c r="D43" s="29">
        <f>IF(B43="","",IFERROR(IF(COUNT(Score!C43:AZ43)&gt;6,SUM(LARGE(Score!C43:AZ43,{1,2,3,4,5,6,7})),SUM(Score!C43:AZ43)),""))</f>
        <v>0</v>
      </c>
      <c r="E43" s="29" t="str">
        <f>IF(H43="","",Competitors!F43)</f>
        <v>BM</v>
      </c>
      <c r="F43" s="6">
        <f ca="1">IF(I43="","",Competitors!G43)</f>
        <v>334852845</v>
      </c>
      <c r="G43" s="6" t="str">
        <f>IF(B43="","",Competitors!C43)</f>
        <v>M</v>
      </c>
      <c r="H43" s="6">
        <f>IF(B43="","",Competitors!D43)</f>
        <v>2010</v>
      </c>
      <c r="I43" s="8">
        <f ca="1">IF(G43="","",Competitors!E43)</f>
        <v>15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4.25" customHeight="1" x14ac:dyDescent="0.25">
      <c r="A44" s="29">
        <f t="shared" si="0"/>
        <v>1</v>
      </c>
      <c r="B44" s="30" t="str">
        <f>IF(Competitors!B44=0,"",Competitors!B44)</f>
        <v>יהלי זיסוביץ</v>
      </c>
      <c r="C44" s="30" t="str">
        <f>IF(Competitors!B44=0,"",Competitors!H44)</f>
        <v>הפועל עמק הירדן - רוקה</v>
      </c>
      <c r="D44" s="29">
        <f>IF(B44="","",IFERROR(IF(COUNT(Score!C44:AZ44)&gt;6,SUM(LARGE(Score!C44:AZ44,{1,2,3,4,5,6,7})),SUM(Score!C44:AZ44)),""))</f>
        <v>0</v>
      </c>
      <c r="E44" s="29" t="str">
        <f>IF(H44="","",Competitors!F44)</f>
        <v>BM</v>
      </c>
      <c r="F44" s="6">
        <f ca="1">IF(I44="","",Competitors!G44)</f>
        <v>335087045</v>
      </c>
      <c r="G44" s="6" t="str">
        <f>IF(B44="","",Competitors!C44)</f>
        <v>M</v>
      </c>
      <c r="H44" s="6">
        <f>IF(B44="","",Competitors!D44)</f>
        <v>2011</v>
      </c>
      <c r="I44" s="8">
        <f ca="1">IF(G44="","",Competitors!E44)</f>
        <v>14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4.25" customHeight="1" x14ac:dyDescent="0.25">
      <c r="A45" s="29">
        <f t="shared" si="0"/>
        <v>1</v>
      </c>
      <c r="B45" s="30" t="str">
        <f>IF(Competitors!B45=0,"",Competitors!B45)</f>
        <v>יואב קלדרון</v>
      </c>
      <c r="C45" s="30" t="str">
        <f>IF(Competitors!B45=0,"",Competitors!H45)</f>
        <v>טוטם</v>
      </c>
      <c r="D45" s="29">
        <f>IF(B45="","",IFERROR(IF(COUNT(Score!C45:AZ45)&gt;6,SUM(LARGE(Score!C45:AZ45,{1,2,3,4,5,6,7})),SUM(Score!C45:AZ45)),""))</f>
        <v>0</v>
      </c>
      <c r="E45" s="29" t="str">
        <f>IF(H45="","",Competitors!F45)</f>
        <v>JM</v>
      </c>
      <c r="F45" s="6">
        <f ca="1">IF(I45="","",Competitors!G45)</f>
        <v>216292235</v>
      </c>
      <c r="G45" s="6" t="str">
        <f>IF(B45="","",Competitors!C45)</f>
        <v>M</v>
      </c>
      <c r="H45" s="6">
        <f>IF(B45="","",Competitors!D45)</f>
        <v>2007</v>
      </c>
      <c r="I45" s="8">
        <f ca="1">IF(G45="","",Competitors!E45)</f>
        <v>18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4.25" customHeight="1" x14ac:dyDescent="0.25">
      <c r="A46" s="29">
        <f t="shared" si="0"/>
        <v>1</v>
      </c>
      <c r="B46" s="30" t="str">
        <f>IF(Competitors!B46=0,"",Competitors!B46)</f>
        <v>יותם  רז</v>
      </c>
      <c r="C46" s="30" t="str">
        <f>IF(Competitors!B46=0,"",Competitors!H46)</f>
        <v>אסא טכניון</v>
      </c>
      <c r="D46" s="29">
        <f>IF(B46="","",IFERROR(IF(COUNT(Score!C46:AZ46)&gt;6,SUM(LARGE(Score!C46:AZ46,{1,2,3,4,5,6,7})),SUM(Score!C46:AZ46)),""))</f>
        <v>0</v>
      </c>
      <c r="E46" s="29" t="str">
        <f>IF(H46="","",Competitors!F46)</f>
        <v>M</v>
      </c>
      <c r="F46" s="6">
        <f ca="1">IF(I46="","",Competitors!G46)</f>
        <v>318324456</v>
      </c>
      <c r="G46" s="6" t="str">
        <f>IF(B46="","",Competitors!C46)</f>
        <v>M</v>
      </c>
      <c r="H46" s="6">
        <f>IF(B46="","",Competitors!D46)</f>
        <v>1997</v>
      </c>
      <c r="I46" s="8">
        <f ca="1">IF(G46="","",Competitors!E46)</f>
        <v>28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4.25" customHeight="1" x14ac:dyDescent="0.25">
      <c r="A47" s="29">
        <f t="shared" si="0"/>
        <v>1</v>
      </c>
      <c r="B47" s="30" t="str">
        <f>IF(Competitors!B47=0,"",Competitors!B47)</f>
        <v>יותם שיין</v>
      </c>
      <c r="C47" s="30" t="str">
        <f>IF(Competitors!B47=0,"",Competitors!H47)</f>
        <v>מכבי טס"ה</v>
      </c>
      <c r="D47" s="29">
        <f>IF(B47="","",IFERROR(IF(COUNT(Score!C47:AZ47)&gt;6,SUM(LARGE(Score!C47:AZ47,{1,2,3,4,5,6,7})),SUM(Score!C47:AZ47)),""))</f>
        <v>0</v>
      </c>
      <c r="E47" s="29" t="str">
        <f>IF(H47="","",Competitors!F47)</f>
        <v>AM</v>
      </c>
      <c r="F47" s="6">
        <f ca="1">IF(I47="","",Competitors!G47)</f>
        <v>217902113</v>
      </c>
      <c r="G47" s="6" t="str">
        <f>IF(B47="","",Competitors!C47)</f>
        <v>M</v>
      </c>
      <c r="H47" s="6">
        <f>IF(B47="","",Competitors!D47)</f>
        <v>2009</v>
      </c>
      <c r="I47" s="8">
        <f ca="1">IF(G47="","",Competitors!E47)</f>
        <v>16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4.25" customHeight="1" x14ac:dyDescent="0.25">
      <c r="A48" s="29">
        <f t="shared" si="0"/>
        <v>1</v>
      </c>
      <c r="B48" s="30" t="str">
        <f>IF(Competitors!B48=0,"",Competitors!B48)</f>
        <v>ינאי  נימצן</v>
      </c>
      <c r="C48" s="30" t="str">
        <f>IF(Competitors!B48=0,"",Competitors!H48)</f>
        <v>מכבי לוין חדרה</v>
      </c>
      <c r="D48" s="29">
        <f>IF(B48="","",IFERROR(IF(COUNT(Score!C48:AZ48)&gt;6,SUM(LARGE(Score!C48:AZ48,{1,2,3,4,5,6,7})),SUM(Score!C48:AZ48)),""))</f>
        <v>0</v>
      </c>
      <c r="E48" s="29" t="str">
        <f>IF(H48="","",Competitors!F48)</f>
        <v>AM</v>
      </c>
      <c r="F48" s="6">
        <f ca="1">IF(I48="","",Competitors!G48)</f>
        <v>333689644</v>
      </c>
      <c r="G48" s="6" t="str">
        <f>IF(B48="","",Competitors!C48)</f>
        <v>M</v>
      </c>
      <c r="H48" s="6">
        <f>IF(B48="","",Competitors!D48)</f>
        <v>2009</v>
      </c>
      <c r="I48" s="8">
        <f ca="1">IF(G48="","",Competitors!E48)</f>
        <v>16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4.25" customHeight="1" x14ac:dyDescent="0.25">
      <c r="A49" s="29">
        <f t="shared" si="0"/>
        <v>1</v>
      </c>
      <c r="B49" s="30" t="str">
        <f>IF(Competitors!B49=0,"",Competitors!B49)</f>
        <v>ינאי גור לביא</v>
      </c>
      <c r="C49" s="30" t="str">
        <f>IF(Competitors!B49=0,"",Competitors!H49)</f>
        <v>מכבי טס"ה</v>
      </c>
      <c r="D49" s="29">
        <f>IF(B49="","",IFERROR(IF(COUNT(Score!C49:AZ49)&gt;6,SUM(LARGE(Score!C49:AZ49,{1,2,3,4,5,6,7})),SUM(Score!C49:AZ49)),""))</f>
        <v>0</v>
      </c>
      <c r="E49" s="29" t="str">
        <f>IF(H49="","",Competitors!F49)</f>
        <v>JM</v>
      </c>
      <c r="F49" s="6">
        <f ca="1">IF(I49="","",Competitors!G49)</f>
        <v>215823881</v>
      </c>
      <c r="G49" s="6" t="str">
        <f>IF(B49="","",Competitors!C49)</f>
        <v>M</v>
      </c>
      <c r="H49" s="6">
        <f>IF(B49="","",Competitors!D49)</f>
        <v>2006</v>
      </c>
      <c r="I49" s="8">
        <f ca="1">IF(G49="","",Competitors!E49)</f>
        <v>19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4.25" customHeight="1" x14ac:dyDescent="0.25">
      <c r="A50" s="29">
        <f t="shared" si="0"/>
        <v>1</v>
      </c>
      <c r="B50" s="30" t="str">
        <f>IF(Competitors!B50=0,"",Competitors!B50)</f>
        <v>ירין הרמן</v>
      </c>
      <c r="C50" s="30" t="str">
        <f>IF(Competitors!B50=0,"",Competitors!H50)</f>
        <v>מטפסי תל אביב</v>
      </c>
      <c r="D50" s="29">
        <f>IF(B50="","",IFERROR(IF(COUNT(Score!C50:AZ50)&gt;6,SUM(LARGE(Score!C50:AZ50,{1,2,3,4,5,6,7})),SUM(Score!C50:AZ50)),""))</f>
        <v>0</v>
      </c>
      <c r="E50" s="29" t="str">
        <f>IF(H50="","",Competitors!F50)</f>
        <v>AM</v>
      </c>
      <c r="F50" s="6">
        <f ca="1">IF(I50="","",Competitors!G50)</f>
        <v>217731744</v>
      </c>
      <c r="G50" s="6" t="str">
        <f>IF(B50="","",Competitors!C50)</f>
        <v>M</v>
      </c>
      <c r="H50" s="6">
        <f>IF(B50="","",Competitors!D50)</f>
        <v>2008</v>
      </c>
      <c r="I50" s="8">
        <f ca="1">IF(G50="","",Competitors!E50)</f>
        <v>17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4.25" customHeight="1" x14ac:dyDescent="0.25">
      <c r="A51" s="29">
        <f t="shared" si="0"/>
        <v>1</v>
      </c>
      <c r="B51" s="30" t="str">
        <f>IF(Competitors!B51=0,"",Competitors!B51)</f>
        <v>לב קרבצוב</v>
      </c>
      <c r="C51" s="30" t="str">
        <f>IF(Competitors!B51=0,"",Competitors!H51)</f>
        <v>בולדר מכבי חיפה</v>
      </c>
      <c r="D51" s="29">
        <f>IF(B51="","",IFERROR(IF(COUNT(Score!C51:AZ51)&gt;6,SUM(LARGE(Score!C51:AZ51,{1,2,3,4,5,6,7})),SUM(Score!C51:AZ51)),""))</f>
        <v>0</v>
      </c>
      <c r="E51" s="29" t="str">
        <f>IF(H51="","",Competitors!F51)</f>
        <v>BM</v>
      </c>
      <c r="F51" s="6">
        <f ca="1">IF(I51="","",Competitors!G51)</f>
        <v>333728335</v>
      </c>
      <c r="G51" s="6" t="str">
        <f>IF(B51="","",Competitors!C51)</f>
        <v>M</v>
      </c>
      <c r="H51" s="6">
        <f>IF(B51="","",Competitors!D51)</f>
        <v>2010</v>
      </c>
      <c r="I51" s="8">
        <f ca="1">IF(G51="","",Competitors!E51)</f>
        <v>15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4.25" customHeight="1" x14ac:dyDescent="0.25">
      <c r="A52" s="29">
        <f t="shared" si="0"/>
        <v>1</v>
      </c>
      <c r="B52" s="30" t="str">
        <f>IF(Competitors!B52=0,"",Competitors!B52)</f>
        <v>לביא שמעוני</v>
      </c>
      <c r="C52" s="30" t="str">
        <f>IF(Competitors!B52=0,"",Competitors!H52)</f>
        <v>מכבי רחובות - מועדון לנינג'ה וטיפוס</v>
      </c>
      <c r="D52" s="29">
        <f>IF(B52="","",IFERROR(IF(COUNT(Score!C52:AZ52)&gt;6,SUM(LARGE(Score!C52:AZ52,{1,2,3,4,5,6,7})),SUM(Score!C52:AZ52)),""))</f>
        <v>0</v>
      </c>
      <c r="E52" s="29" t="str">
        <f>IF(H52="","",Competitors!F52)</f>
        <v>JM</v>
      </c>
      <c r="F52" s="6">
        <f ca="1">IF(I52="","",Competitors!G52)</f>
        <v>216809590</v>
      </c>
      <c r="G52" s="6" t="str">
        <f>IF(B52="","",Competitors!C52)</f>
        <v>M</v>
      </c>
      <c r="H52" s="6">
        <f>IF(B52="","",Competitors!D52)</f>
        <v>2007</v>
      </c>
      <c r="I52" s="8">
        <f ca="1">IF(G52="","",Competitors!E52)</f>
        <v>18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4.25" customHeight="1" x14ac:dyDescent="0.25">
      <c r="A53" s="29">
        <f t="shared" si="0"/>
        <v>1</v>
      </c>
      <c r="B53" s="30" t="str">
        <f>IF(Competitors!B53=0,"",Competitors!B53)</f>
        <v>ליאב רייכמן</v>
      </c>
      <c r="C53" s="30" t="str">
        <f>IF(Competitors!B53=0,"",Competitors!H53)</f>
        <v>מכבי לוין חדרה</v>
      </c>
      <c r="D53" s="29">
        <f>IF(B53="","",IFERROR(IF(COUNT(Score!C53:AZ53)&gt;6,SUM(LARGE(Score!C53:AZ53,{1,2,3,4,5,6,7})),SUM(Score!C53:AZ53)),""))</f>
        <v>0</v>
      </c>
      <c r="E53" s="29" t="str">
        <f>IF(H53="","",Competitors!F53)</f>
        <v>JM</v>
      </c>
      <c r="F53" s="6">
        <f ca="1">IF(I53="","",Competitors!G53)</f>
        <v>326777042</v>
      </c>
      <c r="G53" s="6" t="str">
        <f>IF(B53="","",Competitors!C53)</f>
        <v>M</v>
      </c>
      <c r="H53" s="6">
        <f>IF(B53="","",Competitors!D53)</f>
        <v>2007</v>
      </c>
      <c r="I53" s="8">
        <f ca="1">IF(G53="","",Competitors!E53)</f>
        <v>18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4.25" customHeight="1" x14ac:dyDescent="0.25">
      <c r="A54" s="29">
        <f t="shared" si="0"/>
        <v>1</v>
      </c>
      <c r="B54" s="30" t="str">
        <f>IF(Competitors!B54=0,"",Competitors!B54)</f>
        <v>ליאון קאופמן</v>
      </c>
      <c r="C54" s="30" t="str">
        <f>IF(Competitors!B54=0,"",Competitors!H54)</f>
        <v>מטפסי תל אביב</v>
      </c>
      <c r="D54" s="29">
        <f>IF(B54="","",IFERROR(IF(COUNT(Score!C54:AZ54)&gt;6,SUM(LARGE(Score!C54:AZ54,{1,2,3,4,5,6,7})),SUM(Score!C54:AZ54)),""))</f>
        <v>0</v>
      </c>
      <c r="E54" s="29" t="str">
        <f>IF(H54="","",Competitors!F54)</f>
        <v>AM</v>
      </c>
      <c r="F54" s="6">
        <f ca="1">IF(I54="","",Competitors!G54)</f>
        <v>218291698</v>
      </c>
      <c r="G54" s="6" t="str">
        <f>IF(B54="","",Competitors!C54)</f>
        <v>M</v>
      </c>
      <c r="H54" s="6">
        <f>IF(B54="","",Competitors!D54)</f>
        <v>2009</v>
      </c>
      <c r="I54" s="8">
        <f ca="1">IF(G54="","",Competitors!E54)</f>
        <v>16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4.25" customHeight="1" x14ac:dyDescent="0.25">
      <c r="A55" s="29">
        <f t="shared" si="0"/>
        <v>1</v>
      </c>
      <c r="B55" s="30" t="str">
        <f>IF(Competitors!B55=0,"",Competitors!B55)</f>
        <v>ליאן ון לואן</v>
      </c>
      <c r="C55" s="30" t="str">
        <f>IF(Competitors!B55=0,"",Competitors!H55)</f>
        <v>חברת מוסדות חינוך ותרבות בתל מונד</v>
      </c>
      <c r="D55" s="29">
        <f>IF(B55="","",IFERROR(IF(COUNT(Score!C55:AZ55)&gt;6,SUM(LARGE(Score!C55:AZ55,{1,2,3,4,5,6,7})),SUM(Score!C55:AZ55)),""))</f>
        <v>0</v>
      </c>
      <c r="E55" s="29" t="str">
        <f>IF(H55="","",Competitors!F55)</f>
        <v>AF</v>
      </c>
      <c r="F55" s="6">
        <f ca="1">IF(I55="","",Competitors!G55)</f>
        <v>217774066</v>
      </c>
      <c r="G55" s="6" t="str">
        <f>IF(B55="","",Competitors!C55)</f>
        <v>F</v>
      </c>
      <c r="H55" s="6">
        <f>IF(B55="","",Competitors!D55)</f>
        <v>2008</v>
      </c>
      <c r="I55" s="8">
        <f ca="1">IF(G55="","",Competitors!E55)</f>
        <v>17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4.25" customHeight="1" x14ac:dyDescent="0.25">
      <c r="A56" s="29">
        <f t="shared" si="0"/>
        <v>1</v>
      </c>
      <c r="B56" s="30" t="str">
        <f>IF(Competitors!B56=0,"",Competitors!B56)</f>
        <v>לירוי נתנאל כהן</v>
      </c>
      <c r="C56" s="30" t="str">
        <f>IF(Competitors!B56=0,"",Competitors!H56)</f>
        <v>מטפסי תל אביב</v>
      </c>
      <c r="D56" s="29">
        <f>IF(B56="","",IFERROR(IF(COUNT(Score!C56:AZ56)&gt;6,SUM(LARGE(Score!C56:AZ56,{1,2,3,4,5,6,7})),SUM(Score!C56:AZ56)),""))</f>
        <v>0</v>
      </c>
      <c r="E56" s="29" t="str">
        <f>IF(H56="","",Competitors!F56)</f>
        <v>BM</v>
      </c>
      <c r="F56" s="6">
        <f ca="1">IF(I56="","",Competitors!G56)</f>
        <v>334563798</v>
      </c>
      <c r="G56" s="6" t="str">
        <f>IF(B56="","",Competitors!C56)</f>
        <v>M</v>
      </c>
      <c r="H56" s="6">
        <f>IF(B56="","",Competitors!D56)</f>
        <v>2010</v>
      </c>
      <c r="I56" s="8">
        <f ca="1">IF(G56="","",Competitors!E56)</f>
        <v>15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4.25" customHeight="1" x14ac:dyDescent="0.25">
      <c r="A57" s="29">
        <f t="shared" si="0"/>
        <v>1</v>
      </c>
      <c r="B57" s="30" t="str">
        <f>IF(Competitors!B57=0,"",Competitors!B57)</f>
        <v>לירי אביגדור</v>
      </c>
      <c r="C57" s="30" t="str">
        <f>IF(Competitors!B57=0,"",Competitors!H57)</f>
        <v>טופ נתניה- מועדון טיפוס ספורטיבי</v>
      </c>
      <c r="D57" s="29">
        <f>IF(B57="","",IFERROR(IF(COUNT(Score!C57:AZ57)&gt;6,SUM(LARGE(Score!C57:AZ57,{1,2,3,4,5,6,7})),SUM(Score!C57:AZ57)),""))</f>
        <v>0</v>
      </c>
      <c r="E57" s="29" t="str">
        <f>IF(H57="","",Competitors!F57)</f>
        <v>M</v>
      </c>
      <c r="F57" s="6">
        <f ca="1">IF(I57="","",Competitors!G57)</f>
        <v>326340551</v>
      </c>
      <c r="G57" s="6" t="str">
        <f>IF(B57="","",Competitors!C57)</f>
        <v>M</v>
      </c>
      <c r="H57" s="6">
        <f>IF(B57="","",Competitors!D57)</f>
        <v>2005</v>
      </c>
      <c r="I57" s="8">
        <f ca="1">IF(G57="","",Competitors!E57)</f>
        <v>20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4.25" customHeight="1" x14ac:dyDescent="0.25">
      <c r="A58" s="29">
        <f t="shared" si="0"/>
        <v>1</v>
      </c>
      <c r="B58" s="30" t="str">
        <f>IF(Competitors!B58=0,"",Competitors!B58)</f>
        <v>מאיה סטרובינסקי</v>
      </c>
      <c r="C58" s="30" t="str">
        <f>IF(Competitors!B58=0,"",Competitors!H58)</f>
        <v>חברת מוסדות חינוך ותרבות בתל מונד</v>
      </c>
      <c r="D58" s="29">
        <f>IF(B58="","",IFERROR(IF(COUNT(Score!C58:AZ58)&gt;6,SUM(LARGE(Score!C58:AZ58,{1,2,3,4,5,6,7})),SUM(Score!C58:AZ58)),""))</f>
        <v>0</v>
      </c>
      <c r="E58" s="29" t="str">
        <f>IF(H58="","",Competitors!F58)</f>
        <v>BF</v>
      </c>
      <c r="F58" s="6">
        <f ca="1">IF(I58="","",Competitors!G58)</f>
        <v>219213303</v>
      </c>
      <c r="G58" s="6" t="str">
        <f>IF(B58="","",Competitors!C58)</f>
        <v>F</v>
      </c>
      <c r="H58" s="6">
        <f>IF(B58="","",Competitors!D58)</f>
        <v>2010</v>
      </c>
      <c r="I58" s="8">
        <f ca="1">IF(G58="","",Competitors!E58)</f>
        <v>15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4.25" customHeight="1" x14ac:dyDescent="0.25">
      <c r="A59" s="29">
        <f t="shared" si="0"/>
        <v>1</v>
      </c>
      <c r="B59" s="30" t="str">
        <f>IF(Competitors!B59=0,"",Competitors!B59)</f>
        <v>מיכל פייביש</v>
      </c>
      <c r="C59" s="30" t="str">
        <f>IF(Competitors!B59=0,"",Competitors!H59)</f>
        <v>בולדר מכבי חיפה</v>
      </c>
      <c r="D59" s="29">
        <f>IF(B59="","",IFERROR(IF(COUNT(Score!C59:AZ59)&gt;6,SUM(LARGE(Score!C59:AZ59,{1,2,3,4,5,6,7})),SUM(Score!C59:AZ59)),""))</f>
        <v>0</v>
      </c>
      <c r="E59" s="29" t="str">
        <f>IF(H59="","",Competitors!F59)</f>
        <v>BF</v>
      </c>
      <c r="F59" s="6">
        <f ca="1">IF(I59="","",Competitors!G59)</f>
        <v>336791892</v>
      </c>
      <c r="G59" s="6" t="str">
        <f>IF(B59="","",Competitors!C59)</f>
        <v>F</v>
      </c>
      <c r="H59" s="6">
        <f>IF(B59="","",Competitors!D59)</f>
        <v>2011</v>
      </c>
      <c r="I59" s="8">
        <f ca="1">IF(G59="","",Competitors!E59)</f>
        <v>14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4.25" customHeight="1" x14ac:dyDescent="0.25">
      <c r="A60" s="29">
        <f t="shared" si="0"/>
        <v>1</v>
      </c>
      <c r="B60" s="30" t="str">
        <f>IF(Competitors!B60=0,"",Competitors!B60)</f>
        <v>מעיין דוד איזנברג</v>
      </c>
      <c r="C60" s="30" t="str">
        <f>IF(Competitors!B60=0,"",Competitors!H60)</f>
        <v>מטפסי תל אביב</v>
      </c>
      <c r="D60" s="29">
        <f>IF(B60="","",IFERROR(IF(COUNT(Score!C60:AZ60)&gt;6,SUM(LARGE(Score!C60:AZ60,{1,2,3,4,5,6,7})),SUM(Score!C60:AZ60)),""))</f>
        <v>0</v>
      </c>
      <c r="E60" s="29" t="str">
        <f>IF(H60="","",Competitors!F60)</f>
        <v>AM</v>
      </c>
      <c r="F60" s="6">
        <f ca="1">IF(I60="","",Competitors!G60)</f>
        <v>217366061</v>
      </c>
      <c r="G60" s="6" t="str">
        <f>IF(B60="","",Competitors!C60)</f>
        <v>M</v>
      </c>
      <c r="H60" s="6">
        <f>IF(B60="","",Competitors!D60)</f>
        <v>2008</v>
      </c>
      <c r="I60" s="8">
        <f ca="1">IF(G60="","",Competitors!E60)</f>
        <v>17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4.25" customHeight="1" x14ac:dyDescent="0.25">
      <c r="A61" s="29">
        <f t="shared" si="0"/>
        <v>1</v>
      </c>
      <c r="B61" s="30" t="str">
        <f>IF(Competitors!B61=0,"",Competitors!B61)</f>
        <v>מעין גוטמן</v>
      </c>
      <c r="C61" s="30" t="str">
        <f>IF(Competitors!B61=0,"",Competitors!H61)</f>
        <v>מטפסי תל אביב</v>
      </c>
      <c r="D61" s="29">
        <f>IF(B61="","",IFERROR(IF(COUNT(Score!C61:AZ61)&gt;6,SUM(LARGE(Score!C61:AZ61,{1,2,3,4,5,6,7})),SUM(Score!C61:AZ61)),""))</f>
        <v>0</v>
      </c>
      <c r="E61" s="29" t="str">
        <f>IF(H61="","",Competitors!F61)</f>
        <v>BM</v>
      </c>
      <c r="F61" s="6">
        <f ca="1">IF(I61="","",Competitors!G61)</f>
        <v>334619723</v>
      </c>
      <c r="G61" s="6" t="str">
        <f>IF(B61="","",Competitors!C61)</f>
        <v>M</v>
      </c>
      <c r="H61" s="6">
        <f>IF(B61="","",Competitors!D61)</f>
        <v>2010</v>
      </c>
      <c r="I61" s="8">
        <f ca="1">IF(G61="","",Competitors!E61)</f>
        <v>15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4.25" customHeight="1" x14ac:dyDescent="0.25">
      <c r="A62" s="29">
        <f t="shared" si="0"/>
        <v>1</v>
      </c>
      <c r="B62" s="30" t="str">
        <f>IF(Competitors!B62=0,"",Competitors!B62)</f>
        <v>נבו ברי</v>
      </c>
      <c r="C62" s="30" t="str">
        <f>IF(Competitors!B62=0,"",Competitors!H62)</f>
        <v>בולדר מכבי חיפה</v>
      </c>
      <c r="D62" s="29">
        <f>IF(B62="","",IFERROR(IF(COUNT(Score!C62:AZ62)&gt;6,SUM(LARGE(Score!C62:AZ62,{1,2,3,4,5,6,7})),SUM(Score!C62:AZ62)),""))</f>
        <v>0</v>
      </c>
      <c r="E62" s="29" t="str">
        <f>IF(H62="","",Competitors!F62)</f>
        <v>AM</v>
      </c>
      <c r="F62" s="6">
        <f ca="1">IF(I62="","",Competitors!G62)</f>
        <v>331254573</v>
      </c>
      <c r="G62" s="6" t="str">
        <f>IF(B62="","",Competitors!C62)</f>
        <v>M</v>
      </c>
      <c r="H62" s="6">
        <f>IF(B62="","",Competitors!D62)</f>
        <v>2009</v>
      </c>
      <c r="I62" s="8">
        <f ca="1">IF(G62="","",Competitors!E62)</f>
        <v>16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4.25" customHeight="1" x14ac:dyDescent="0.25">
      <c r="A63" s="29">
        <f t="shared" si="0"/>
        <v>1</v>
      </c>
      <c r="B63" s="30" t="str">
        <f>IF(Competitors!B63=0,"",Competitors!B63)</f>
        <v>נבו חנגלי</v>
      </c>
      <c r="C63" s="30" t="str">
        <f>IF(Competitors!B63=0,"",Competitors!H63)</f>
        <v>מגדל שגיא</v>
      </c>
      <c r="D63" s="29">
        <f>IF(B63="","",IFERROR(IF(COUNT(Score!C63:AZ63)&gt;6,SUM(LARGE(Score!C63:AZ63,{1,2,3,4,5,6,7})),SUM(Score!C63:AZ63)),""))</f>
        <v>0</v>
      </c>
      <c r="E63" s="29" t="str">
        <f>IF(H63="","",Competitors!F63)</f>
        <v>AM</v>
      </c>
      <c r="F63" s="6">
        <f ca="1">IF(I63="","",Competitors!G63)</f>
        <v>216045203</v>
      </c>
      <c r="G63" s="6" t="str">
        <f>IF(B63="","",Competitors!C63)</f>
        <v>M</v>
      </c>
      <c r="H63" s="6">
        <f>IF(B63="","",Competitors!D63)</f>
        <v>2009</v>
      </c>
      <c r="I63" s="8">
        <f ca="1">IF(G63="","",Competitors!E63)</f>
        <v>16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4.25" customHeight="1" x14ac:dyDescent="0.25">
      <c r="A64" s="29">
        <f t="shared" si="0"/>
        <v>1</v>
      </c>
      <c r="B64" s="30" t="str">
        <f>IF(Competitors!B64=0,"",Competitors!B64)</f>
        <v>נבו כליפה</v>
      </c>
      <c r="C64" s="30" t="str">
        <f>IF(Competitors!B64=0,"",Competitors!H64)</f>
        <v>טוטם</v>
      </c>
      <c r="D64" s="29">
        <f>IF(B64="","",IFERROR(IF(COUNT(Score!C64:AZ64)&gt;6,SUM(LARGE(Score!C64:AZ64,{1,2,3,4,5,6,7})),SUM(Score!C64:AZ64)),""))</f>
        <v>0</v>
      </c>
      <c r="E64" s="29" t="str">
        <f>IF(H64="","",Competitors!F64)</f>
        <v>JM</v>
      </c>
      <c r="F64" s="6">
        <f ca="1">IF(I64="","",Competitors!G64)</f>
        <v>217390939</v>
      </c>
      <c r="G64" s="6" t="str">
        <f>IF(B64="","",Competitors!C64)</f>
        <v>M</v>
      </c>
      <c r="H64" s="6">
        <f>IF(B64="","",Competitors!D64)</f>
        <v>2007</v>
      </c>
      <c r="I64" s="8">
        <f ca="1">IF(G64="","",Competitors!E64)</f>
        <v>18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4.25" customHeight="1" x14ac:dyDescent="0.25">
      <c r="A65" s="29">
        <f t="shared" si="0"/>
        <v>1</v>
      </c>
      <c r="B65" s="30" t="str">
        <f>IF(Competitors!B65=0,"",Competitors!B65)</f>
        <v>נועם ברכה</v>
      </c>
      <c r="C65" s="30" t="str">
        <f>IF(Competitors!B65=0,"",Competitors!H65)</f>
        <v>חברת מוסדות חינוך ותרבות בתל מונד</v>
      </c>
      <c r="D65" s="29">
        <f>IF(B65="","",IFERROR(IF(COUNT(Score!C65:AZ65)&gt;6,SUM(LARGE(Score!C65:AZ65,{1,2,3,4,5,6,7})),SUM(Score!C65:AZ65)),""))</f>
        <v>0</v>
      </c>
      <c r="E65" s="29" t="str">
        <f>IF(H65="","",Competitors!F65)</f>
        <v>AM</v>
      </c>
      <c r="F65" s="6">
        <f ca="1">IF(I65="","",Competitors!G65)</f>
        <v>326516960</v>
      </c>
      <c r="G65" s="6" t="str">
        <f>IF(B65="","",Competitors!C65)</f>
        <v>M</v>
      </c>
      <c r="H65" s="6">
        <f>IF(B65="","",Competitors!D65)</f>
        <v>2008</v>
      </c>
      <c r="I65" s="8">
        <f ca="1">IF(G65="","",Competitors!E65)</f>
        <v>17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4.25" customHeight="1" x14ac:dyDescent="0.25">
      <c r="A66" s="29">
        <f t="shared" si="0"/>
        <v>1</v>
      </c>
      <c r="B66" s="30" t="str">
        <f>IF(Competitors!B66=0,"",Competitors!B66)</f>
        <v>נועם יואל פורת</v>
      </c>
      <c r="C66" s="30" t="str">
        <f>IF(Competitors!B66=0,"",Competitors!H66)</f>
        <v>מטפסי תל אביב</v>
      </c>
      <c r="D66" s="29">
        <f>IF(B66="","",IFERROR(IF(COUNT(Score!C66:AZ66)&gt;6,SUM(LARGE(Score!C66:AZ66,{1,2,3,4,5,6,7})),SUM(Score!C66:AZ66)),""))</f>
        <v>0</v>
      </c>
      <c r="E66" s="29" t="str">
        <f>IF(H66="","",Competitors!F66)</f>
        <v>BM</v>
      </c>
      <c r="F66" s="6">
        <f ca="1">IF(I66="","",Competitors!G66)</f>
        <v>334906930</v>
      </c>
      <c r="G66" s="6" t="str">
        <f>IF(B66="","",Competitors!C66)</f>
        <v>M</v>
      </c>
      <c r="H66" s="6">
        <f>IF(B66="","",Competitors!D66)</f>
        <v>2010</v>
      </c>
      <c r="I66" s="8">
        <f ca="1">IF(G66="","",Competitors!E66)</f>
        <v>15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4.25" customHeight="1" x14ac:dyDescent="0.25">
      <c r="A67" s="29">
        <f t="shared" ref="A67:A130" si="1">IF(B67="","",(COUNTIFS($E$2:$E$300,E67,$D$2:$D$300,"&gt;"&amp;D67)+1))</f>
        <v>1</v>
      </c>
      <c r="B67" s="30" t="str">
        <f>IF(Competitors!B67=0,"",Competitors!B67)</f>
        <v>נועם נוי</v>
      </c>
      <c r="C67" s="30" t="str">
        <f>IF(Competitors!B67=0,"",Competitors!H67)</f>
        <v>מטפסי תל אביב</v>
      </c>
      <c r="D67" s="29">
        <f>IF(B67="","",IFERROR(IF(COUNT(Score!C67:AZ67)&gt;6,SUM(LARGE(Score!C67:AZ67,{1,2,3,4,5,6,7})),SUM(Score!C67:AZ67)),""))</f>
        <v>0</v>
      </c>
      <c r="E67" s="29" t="str">
        <f>IF(H67="","",Competitors!F67)</f>
        <v>AM</v>
      </c>
      <c r="F67" s="6">
        <f ca="1">IF(I67="","",Competitors!G67)</f>
        <v>326510310</v>
      </c>
      <c r="G67" s="6" t="str">
        <f>IF(B67="","",Competitors!C67)</f>
        <v>M</v>
      </c>
      <c r="H67" s="6">
        <f>IF(B67="","",Competitors!D67)</f>
        <v>2008</v>
      </c>
      <c r="I67" s="8">
        <f ca="1">IF(G67="","",Competitors!E67)</f>
        <v>17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4.25" customHeight="1" x14ac:dyDescent="0.25">
      <c r="A68" s="29">
        <f t="shared" si="1"/>
        <v>1</v>
      </c>
      <c r="B68" s="30" t="str">
        <f>IF(Competitors!B68=0,"",Competitors!B68)</f>
        <v>נועם קורן</v>
      </c>
      <c r="C68" s="30" t="str">
        <f>IF(Competitors!B68=0,"",Competitors!H68)</f>
        <v>הפועל עמק הירדן - רוקה</v>
      </c>
      <c r="D68" s="29">
        <f>IF(B68="","",IFERROR(IF(COUNT(Score!C68:AZ68)&gt;6,SUM(LARGE(Score!C68:AZ68,{1,2,3,4,5,6,7})),SUM(Score!C68:AZ68)),""))</f>
        <v>0</v>
      </c>
      <c r="E68" s="29" t="str">
        <f>IF(H68="","",Competitors!F68)</f>
        <v>M</v>
      </c>
      <c r="F68" s="6">
        <f ca="1">IF(I68="","",Competitors!G68)</f>
        <v>315841775</v>
      </c>
      <c r="G68" s="6" t="str">
        <f>IF(B68="","",Competitors!C68)</f>
        <v>M</v>
      </c>
      <c r="H68" s="6">
        <f>IF(B68="","",Competitors!D68)</f>
        <v>1996</v>
      </c>
      <c r="I68" s="8">
        <f ca="1">IF(G68="","",Competitors!E68)</f>
        <v>29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4.25" customHeight="1" x14ac:dyDescent="0.25">
      <c r="A69" s="29">
        <f t="shared" si="1"/>
        <v>1</v>
      </c>
      <c r="B69" s="30" t="str">
        <f>IF(Competitors!B69=0,"",Competitors!B69)</f>
        <v>נועם שפי</v>
      </c>
      <c r="C69" s="30" t="str">
        <f>IF(Competitors!B69=0,"",Competitors!H69)</f>
        <v>בולדר מכבי חיפה</v>
      </c>
      <c r="D69" s="29">
        <f>IF(B69="","",IFERROR(IF(COUNT(Score!C69:AZ69)&gt;6,SUM(LARGE(Score!C69:AZ69,{1,2,3,4,5,6,7})),SUM(Score!C69:AZ69)),""))</f>
        <v>0</v>
      </c>
      <c r="E69" s="29" t="str">
        <f>IF(H69="","",Competitors!F69)</f>
        <v>AM</v>
      </c>
      <c r="F69" s="6">
        <f ca="1">IF(I69="","",Competitors!G69)</f>
        <v>216655001</v>
      </c>
      <c r="G69" s="6" t="str">
        <f>IF(B69="","",Competitors!C69)</f>
        <v>M</v>
      </c>
      <c r="H69" s="6">
        <f>IF(B69="","",Competitors!D69)</f>
        <v>2009</v>
      </c>
      <c r="I69" s="8">
        <f ca="1">IF(G69="","",Competitors!E69)</f>
        <v>16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4.25" customHeight="1" x14ac:dyDescent="0.25">
      <c r="A70" s="29">
        <f t="shared" si="1"/>
        <v>1</v>
      </c>
      <c r="B70" s="30" t="str">
        <f>IF(Competitors!B70=0,"",Competitors!B70)</f>
        <v>נורי רימר</v>
      </c>
      <c r="C70" s="30" t="str">
        <f>IF(Competitors!B70=0,"",Competitors!H70)</f>
        <v>הפועל עמק הירדן - רוקה</v>
      </c>
      <c r="D70" s="29">
        <f>IF(B70="","",IFERROR(IF(COUNT(Score!C70:AZ70)&gt;6,SUM(LARGE(Score!C70:AZ70,{1,2,3,4,5,6,7})),SUM(Score!C70:AZ70)),""))</f>
        <v>0</v>
      </c>
      <c r="E70" s="29" t="str">
        <f>IF(H70="","",Competitors!F70)</f>
        <v>BM</v>
      </c>
      <c r="F70" s="6">
        <f ca="1">IF(I70="","",Competitors!G70)</f>
        <v>220173736</v>
      </c>
      <c r="G70" s="6" t="str">
        <f>IF(B70="","",Competitors!C70)</f>
        <v>M</v>
      </c>
      <c r="H70" s="6">
        <f>IF(B70="","",Competitors!D70)</f>
        <v>2011</v>
      </c>
      <c r="I70" s="8">
        <f ca="1">IF(G70="","",Competitors!E70)</f>
        <v>14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4.25" customHeight="1" x14ac:dyDescent="0.25">
      <c r="A71" s="29">
        <f t="shared" si="1"/>
        <v>1</v>
      </c>
      <c r="B71" s="30" t="str">
        <f>IF(Competitors!B71=0,"",Competitors!B71)</f>
        <v>נטע זקש- אדרעי</v>
      </c>
      <c r="C71" s="30" t="str">
        <f>IF(Competitors!B71=0,"",Competitors!H71)</f>
        <v>בולדר מכבי חיפה</v>
      </c>
      <c r="D71" s="29">
        <f>IF(B71="","",IFERROR(IF(COUNT(Score!C71:AZ71)&gt;6,SUM(LARGE(Score!C71:AZ71,{1,2,3,4,5,6,7})),SUM(Score!C71:AZ71)),""))</f>
        <v>0</v>
      </c>
      <c r="E71" s="29" t="str">
        <f>IF(H71="","",Competitors!F71)</f>
        <v>BF</v>
      </c>
      <c r="F71" s="6">
        <f ca="1">IF(I71="","",Competitors!G71)</f>
        <v>219800273</v>
      </c>
      <c r="G71" s="6" t="str">
        <f>IF(B71="","",Competitors!C71)</f>
        <v>F</v>
      </c>
      <c r="H71" s="6">
        <f>IF(B71="","",Competitors!D71)</f>
        <v>2011</v>
      </c>
      <c r="I71" s="8">
        <f ca="1">IF(G71="","",Competitors!E71)</f>
        <v>14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4.25" customHeight="1" x14ac:dyDescent="0.25">
      <c r="A72" s="29">
        <f t="shared" si="1"/>
        <v>1</v>
      </c>
      <c r="B72" s="30" t="str">
        <f>IF(Competitors!B72=0,"",Competitors!B72)</f>
        <v>ניתאי פנחס</v>
      </c>
      <c r="C72" s="30" t="str">
        <f>IF(Competitors!B72=0,"",Competitors!H72)</f>
        <v>חברת מוסדות חינוך ותרבות בתל מונד</v>
      </c>
      <c r="D72" s="29">
        <f>IF(B72="","",IFERROR(IF(COUNT(Score!C72:AZ72)&gt;6,SUM(LARGE(Score!C72:AZ72,{1,2,3,4,5,6,7})),SUM(Score!C72:AZ72)),""))</f>
        <v>0</v>
      </c>
      <c r="E72" s="29" t="str">
        <f>IF(H72="","",Competitors!F72)</f>
        <v>BM</v>
      </c>
      <c r="F72" s="6">
        <f ca="1">IF(I72="","",Competitors!G72)</f>
        <v>334779618</v>
      </c>
      <c r="G72" s="6" t="str">
        <f>IF(B72="","",Competitors!C72)</f>
        <v>M</v>
      </c>
      <c r="H72" s="6">
        <f>IF(B72="","",Competitors!D72)</f>
        <v>2010</v>
      </c>
      <c r="I72" s="8">
        <f ca="1">IF(G72="","",Competitors!E72)</f>
        <v>15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4.25" customHeight="1" x14ac:dyDescent="0.25">
      <c r="A73" s="29">
        <f t="shared" si="1"/>
        <v>1</v>
      </c>
      <c r="B73" s="30" t="str">
        <f>IF(Competitors!B73=0,"",Competitors!B73)</f>
        <v>נעמה ברק</v>
      </c>
      <c r="C73" s="30" t="str">
        <f>IF(Competitors!B73=0,"",Competitors!H73)</f>
        <v>טיפוס מדברי</v>
      </c>
      <c r="D73" s="29">
        <f>IF(B73="","",IFERROR(IF(COUNT(Score!C73:AZ73)&gt;6,SUM(LARGE(Score!C73:AZ73,{1,2,3,4,5,6,7})),SUM(Score!C73:AZ73)),""))</f>
        <v>0</v>
      </c>
      <c r="E73" s="29" t="str">
        <f>IF(H73="","",Competitors!F73)</f>
        <v>AF</v>
      </c>
      <c r="F73" s="6">
        <f ca="1">IF(I73="","",Competitors!G73)</f>
        <v>217366111</v>
      </c>
      <c r="G73" s="6" t="str">
        <f>IF(B73="","",Competitors!C73)</f>
        <v>F</v>
      </c>
      <c r="H73" s="6">
        <f>IF(B73="","",Competitors!D73)</f>
        <v>2008</v>
      </c>
      <c r="I73" s="8">
        <f ca="1">IF(G73="","",Competitors!E73)</f>
        <v>17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4.25" customHeight="1" x14ac:dyDescent="0.25">
      <c r="A74" s="29">
        <f t="shared" si="1"/>
        <v>1</v>
      </c>
      <c r="B74" s="30" t="str">
        <f>IF(Competitors!B74=0,"",Competitors!B74)</f>
        <v>סתיו שיין</v>
      </c>
      <c r="C74" s="30" t="str">
        <f>IF(Competitors!B74=0,"",Competitors!H74)</f>
        <v>מכבי טס"ה</v>
      </c>
      <c r="D74" s="29">
        <f>IF(B74="","",IFERROR(IF(COUNT(Score!C74:AZ74)&gt;6,SUM(LARGE(Score!C74:AZ74,{1,2,3,4,5,6,7})),SUM(Score!C74:AZ74)),""))</f>
        <v>0</v>
      </c>
      <c r="E74" s="29" t="str">
        <f>IF(H74="","",Competitors!F74)</f>
        <v>BM</v>
      </c>
      <c r="F74" s="6">
        <f ca="1">IF(I74="","",Competitors!G74)</f>
        <v>220469068</v>
      </c>
      <c r="G74" s="6" t="str">
        <f>IF(B74="","",Competitors!C74)</f>
        <v>M</v>
      </c>
      <c r="H74" s="6">
        <f>IF(B74="","",Competitors!D74)</f>
        <v>2011</v>
      </c>
      <c r="I74" s="8">
        <f ca="1">IF(G74="","",Competitors!E74)</f>
        <v>14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4.25" customHeight="1" x14ac:dyDescent="0.25">
      <c r="A75" s="29">
        <f t="shared" si="1"/>
        <v>1</v>
      </c>
      <c r="B75" s="30" t="str">
        <f>IF(Competitors!B75=0,"",Competitors!B75)</f>
        <v>עברי  עמוסי</v>
      </c>
      <c r="C75" s="30" t="str">
        <f>IF(Competitors!B75=0,"",Competitors!H75)</f>
        <v>מטפסי תל אביב</v>
      </c>
      <c r="D75" s="29">
        <f>IF(B75="","",IFERROR(IF(COUNT(Score!C75:AZ75)&gt;6,SUM(LARGE(Score!C75:AZ75,{1,2,3,4,5,6,7})),SUM(Score!C75:AZ75)),""))</f>
        <v>0</v>
      </c>
      <c r="E75" s="29" t="str">
        <f>IF(H75="","",Competitors!F75)</f>
        <v>AM</v>
      </c>
      <c r="F75" s="6">
        <f ca="1">IF(I75="","",Competitors!G75)</f>
        <v>216996355</v>
      </c>
      <c r="G75" s="6" t="str">
        <f>IF(B75="","",Competitors!C75)</f>
        <v>M</v>
      </c>
      <c r="H75" s="6">
        <f>IF(B75="","",Competitors!D75)</f>
        <v>2008</v>
      </c>
      <c r="I75" s="8">
        <f ca="1">IF(G75="","",Competitors!E75)</f>
        <v>17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4.25" customHeight="1" x14ac:dyDescent="0.25">
      <c r="A76" s="29">
        <f t="shared" si="1"/>
        <v>1</v>
      </c>
      <c r="B76" s="30" t="str">
        <f>IF(Competitors!B76=0,"",Competitors!B76)</f>
        <v>עדי קלישר</v>
      </c>
      <c r="C76" s="30" t="str">
        <f>IF(Competitors!B76=0,"",Competitors!H76)</f>
        <v>מטפסי תל אביב</v>
      </c>
      <c r="D76" s="29">
        <f>IF(B76="","",IFERROR(IF(COUNT(Score!C76:AZ76)&gt;6,SUM(LARGE(Score!C76:AZ76,{1,2,3,4,5,6,7})),SUM(Score!C76:AZ76)),""))</f>
        <v>0</v>
      </c>
      <c r="E76" s="29" t="str">
        <f>IF(H76="","",Competitors!F76)</f>
        <v>JM</v>
      </c>
      <c r="F76" s="6">
        <f ca="1">IF(I76="","",Competitors!G76)</f>
        <v>215408600</v>
      </c>
      <c r="G76" s="6" t="str">
        <f>IF(B76="","",Competitors!C76)</f>
        <v>M</v>
      </c>
      <c r="H76" s="6">
        <f>IF(B76="","",Competitors!D76)</f>
        <v>2006</v>
      </c>
      <c r="I76" s="8">
        <f ca="1">IF(G76="","",Competitors!E76)</f>
        <v>19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4.25" customHeight="1" x14ac:dyDescent="0.25">
      <c r="A77" s="29">
        <f t="shared" si="1"/>
        <v>1</v>
      </c>
      <c r="B77" s="30" t="str">
        <f>IF(Competitors!B77=0,"",Competitors!B77)</f>
        <v>עומר אבירם</v>
      </c>
      <c r="C77" s="30" t="str">
        <f>IF(Competitors!B77=0,"",Competitors!H77)</f>
        <v>מכבי טס"ה</v>
      </c>
      <c r="D77" s="29">
        <f>IF(B77="","",IFERROR(IF(COUNT(Score!C77:AZ77)&gt;6,SUM(LARGE(Score!C77:AZ77,{1,2,3,4,5,6,7})),SUM(Score!C77:AZ77)),""))</f>
        <v>0</v>
      </c>
      <c r="E77" s="29" t="str">
        <f>IF(H77="","",Competitors!F77)</f>
        <v>BM</v>
      </c>
      <c r="F77" s="6">
        <f ca="1">IF(I77="","",Competitors!G77)</f>
        <v>220060495</v>
      </c>
      <c r="G77" s="6" t="str">
        <f>IF(B77="","",Competitors!C77)</f>
        <v>M</v>
      </c>
      <c r="H77" s="6">
        <f>IF(B77="","",Competitors!D77)</f>
        <v>2011</v>
      </c>
      <c r="I77" s="8">
        <f ca="1">IF(G77="","",Competitors!E77)</f>
        <v>14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4.25" customHeight="1" x14ac:dyDescent="0.25">
      <c r="A78" s="29">
        <f t="shared" si="1"/>
        <v>1</v>
      </c>
      <c r="B78" s="30" t="str">
        <f>IF(Competitors!B78=0,"",Competitors!B78)</f>
        <v>עומר בזר</v>
      </c>
      <c r="C78" s="30" t="str">
        <f>IF(Competitors!B78=0,"",Competitors!H78)</f>
        <v>חברת מוסדות חינוך ותרבות בתל מונד</v>
      </c>
      <c r="D78" s="29">
        <f>IF(B78="","",IFERROR(IF(COUNT(Score!C78:AZ78)&gt;6,SUM(LARGE(Score!C78:AZ78,{1,2,3,4,5,6,7})),SUM(Score!C78:AZ78)),""))</f>
        <v>0</v>
      </c>
      <c r="E78" s="29" t="str">
        <f>IF(H78="","",Competitors!F78)</f>
        <v>AM</v>
      </c>
      <c r="F78" s="6">
        <f ca="1">IF(I78="","",Competitors!G78)</f>
        <v>218560142</v>
      </c>
      <c r="G78" s="6" t="str">
        <f>IF(B78="","",Competitors!C78)</f>
        <v>M</v>
      </c>
      <c r="H78" s="6">
        <f>IF(B78="","",Competitors!D78)</f>
        <v>2009</v>
      </c>
      <c r="I78" s="8">
        <f ca="1">IF(G78="","",Competitors!E78)</f>
        <v>16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4.25" customHeight="1" x14ac:dyDescent="0.25">
      <c r="A79" s="29">
        <f t="shared" si="1"/>
        <v>1</v>
      </c>
      <c r="B79" s="30" t="str">
        <f>IF(Competitors!B79=0,"",Competitors!B79)</f>
        <v>עומר הבר</v>
      </c>
      <c r="C79" s="30" t="str">
        <f>IF(Competitors!B79=0,"",Competitors!H79)</f>
        <v>בולדר מכבי חיפה</v>
      </c>
      <c r="D79" s="29">
        <f>IF(B79="","",IFERROR(IF(COUNT(Score!C79:AZ79)&gt;6,SUM(LARGE(Score!C79:AZ79,{1,2,3,4,5,6,7})),SUM(Score!C79:AZ79)),""))</f>
        <v>0</v>
      </c>
      <c r="E79" s="29" t="str">
        <f>IF(H79="","",Competitors!F79)</f>
        <v>BM</v>
      </c>
      <c r="F79" s="6">
        <f ca="1">IF(I79="","",Competitors!G79)</f>
        <v>217470780</v>
      </c>
      <c r="G79" s="6" t="str">
        <f>IF(B79="","",Competitors!C79)</f>
        <v>M</v>
      </c>
      <c r="H79" s="6">
        <f>IF(B79="","",Competitors!D79)</f>
        <v>2011</v>
      </c>
      <c r="I79" s="8">
        <f ca="1">IF(G79="","",Competitors!E79)</f>
        <v>14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4.25" customHeight="1" x14ac:dyDescent="0.25">
      <c r="A80" s="29">
        <f t="shared" si="1"/>
        <v>1</v>
      </c>
      <c r="B80" s="30" t="str">
        <f>IF(Competitors!B80=0,"",Competitors!B80)</f>
        <v>עומר רפאל לביא</v>
      </c>
      <c r="C80" s="30" t="str">
        <f>IF(Competitors!B80=0,"",Competitors!H80)</f>
        <v>טופ נתניה- מועדון טיפוס ספורטיבי</v>
      </c>
      <c r="D80" s="29">
        <f>IF(B80="","",IFERROR(IF(COUNT(Score!C80:AZ80)&gt;6,SUM(LARGE(Score!C80:AZ80,{1,2,3,4,5,6,7})),SUM(Score!C80:AZ80)),""))</f>
        <v>0</v>
      </c>
      <c r="E80" s="29" t="str">
        <f>IF(H80="","",Competitors!F80)</f>
        <v>BM</v>
      </c>
      <c r="F80" s="6">
        <f ca="1">IF(I80="","",Competitors!G80)</f>
        <v>336768981</v>
      </c>
      <c r="G80" s="6" t="str">
        <f>IF(B80="","",Competitors!C80)</f>
        <v>M</v>
      </c>
      <c r="H80" s="6">
        <f>IF(B80="","",Competitors!D80)</f>
        <v>2011</v>
      </c>
      <c r="I80" s="8">
        <f ca="1">IF(G80="","",Competitors!E80)</f>
        <v>14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4.25" customHeight="1" x14ac:dyDescent="0.25">
      <c r="A81" s="29">
        <f t="shared" si="1"/>
        <v>1</v>
      </c>
      <c r="B81" s="30" t="str">
        <f>IF(Competitors!B81=0,"",Competitors!B81)</f>
        <v>עומרי זיו</v>
      </c>
      <c r="C81" s="30" t="str">
        <f>IF(Competitors!B81=0,"",Competitors!H81)</f>
        <v>מכבי רחובות - מועדון לנינג'ה וטיפוס</v>
      </c>
      <c r="D81" s="29">
        <f>IF(B81="","",IFERROR(IF(COUNT(Score!C81:AZ81)&gt;6,SUM(LARGE(Score!C81:AZ81,{1,2,3,4,5,6,7})),SUM(Score!C81:AZ81)),""))</f>
        <v>0</v>
      </c>
      <c r="E81" s="29" t="str">
        <f>IF(H81="","",Competitors!F81)</f>
        <v>AM</v>
      </c>
      <c r="F81" s="6">
        <f ca="1">IF(I81="","",Competitors!G81)</f>
        <v>333210698</v>
      </c>
      <c r="G81" s="6" t="str">
        <f>IF(B81="","",Competitors!C81)</f>
        <v>M</v>
      </c>
      <c r="H81" s="6">
        <f>IF(B81="","",Competitors!D81)</f>
        <v>2009</v>
      </c>
      <c r="I81" s="8">
        <f ca="1">IF(G81="","",Competitors!E81)</f>
        <v>16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4.25" customHeight="1" x14ac:dyDescent="0.25">
      <c r="A82" s="29">
        <f t="shared" si="1"/>
        <v>1</v>
      </c>
      <c r="B82" s="30" t="str">
        <f>IF(Competitors!B82=0,"",Competitors!B82)</f>
        <v>עומרי נצר</v>
      </c>
      <c r="C82" s="30" t="str">
        <f>IF(Competitors!B82=0,"",Competitors!H82)</f>
        <v>הפועל עמק הירדן - רוקה</v>
      </c>
      <c r="D82" s="29">
        <f>IF(B82="","",IFERROR(IF(COUNT(Score!C82:AZ82)&gt;6,SUM(LARGE(Score!C82:AZ82,{1,2,3,4,5,6,7})),SUM(Score!C82:AZ82)),""))</f>
        <v>0</v>
      </c>
      <c r="E82" s="29" t="str">
        <f>IF(H82="","",Competitors!F82)</f>
        <v>BM</v>
      </c>
      <c r="F82" s="6">
        <f ca="1">IF(I82="","",Competitors!G82)</f>
        <v>219512399</v>
      </c>
      <c r="G82" s="6" t="str">
        <f>IF(B82="","",Competitors!C82)</f>
        <v>M</v>
      </c>
      <c r="H82" s="6">
        <f>IF(B82="","",Competitors!D82)</f>
        <v>2010</v>
      </c>
      <c r="I82" s="8">
        <f ca="1">IF(G82="","",Competitors!E82)</f>
        <v>15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4.25" customHeight="1" x14ac:dyDescent="0.25">
      <c r="A83" s="29">
        <f t="shared" si="1"/>
        <v>1</v>
      </c>
      <c r="B83" s="30" t="str">
        <f>IF(Competitors!B83=0,"",Competitors!B83)</f>
        <v>עידו גרינברג</v>
      </c>
      <c r="C83" s="30" t="str">
        <f>IF(Competitors!B83=0,"",Competitors!H83)</f>
        <v>חברת מוסדות חינוך ותרבות בתל מונד</v>
      </c>
      <c r="D83" s="29">
        <f>IF(B83="","",IFERROR(IF(COUNT(Score!C83:AZ83)&gt;6,SUM(LARGE(Score!C83:AZ83,{1,2,3,4,5,6,7})),SUM(Score!C83:AZ83)),""))</f>
        <v>0</v>
      </c>
      <c r="E83" s="29" t="str">
        <f>IF(H83="","",Competitors!F83)</f>
        <v>BM</v>
      </c>
      <c r="F83" s="6">
        <f ca="1">IF(I83="","",Competitors!G83)</f>
        <v>219741220</v>
      </c>
      <c r="G83" s="6" t="str">
        <f>IF(B83="","",Competitors!C83)</f>
        <v>M</v>
      </c>
      <c r="H83" s="6">
        <f>IF(B83="","",Competitors!D83)</f>
        <v>2011</v>
      </c>
      <c r="I83" s="8">
        <f ca="1">IF(G83="","",Competitors!E83)</f>
        <v>14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4.25" customHeight="1" x14ac:dyDescent="0.25">
      <c r="A84" s="29">
        <f t="shared" si="1"/>
        <v>1</v>
      </c>
      <c r="B84" s="30" t="str">
        <f>IF(Competitors!B84=0,"",Competitors!B84)</f>
        <v>עידן  ליאני</v>
      </c>
      <c r="C84" s="30" t="str">
        <f>IF(Competitors!B84=0,"",Competitors!H84)</f>
        <v>הפועל עמק הירדן - רוקה</v>
      </c>
      <c r="D84" s="29">
        <f>IF(B84="","",IFERROR(IF(COUNT(Score!C84:AZ84)&gt;6,SUM(LARGE(Score!C84:AZ84,{1,2,3,4,5,6,7})),SUM(Score!C84:AZ84)),""))</f>
        <v>0</v>
      </c>
      <c r="E84" s="29" t="str">
        <f>IF(H84="","",Competitors!F84)</f>
        <v>BM</v>
      </c>
      <c r="F84" s="6">
        <f ca="1">IF(I84="","",Competitors!G84)</f>
        <v>220517957</v>
      </c>
      <c r="G84" s="6" t="str">
        <f>IF(B84="","",Competitors!C84)</f>
        <v>M</v>
      </c>
      <c r="H84" s="6">
        <f>IF(B84="","",Competitors!D84)</f>
        <v>2011</v>
      </c>
      <c r="I84" s="8">
        <f ca="1">IF(G84="","",Competitors!E84)</f>
        <v>14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4.25" customHeight="1" x14ac:dyDescent="0.25">
      <c r="A85" s="29">
        <f t="shared" si="1"/>
        <v>1</v>
      </c>
      <c r="B85" s="30" t="str">
        <f>IF(Competitors!B85=0,"",Competitors!B85)</f>
        <v>עילאי פופ</v>
      </c>
      <c r="C85" s="30" t="str">
        <f>IF(Competitors!B85=0,"",Competitors!H85)</f>
        <v>מכבי לוין חדרה</v>
      </c>
      <c r="D85" s="29">
        <f>IF(B85="","",IFERROR(IF(COUNT(Score!C85:AZ85)&gt;6,SUM(LARGE(Score!C85:AZ85,{1,2,3,4,5,6,7})),SUM(Score!C85:AZ85)),""))</f>
        <v>0</v>
      </c>
      <c r="E85" s="29" t="str">
        <f>IF(H85="","",Competitors!F85)</f>
        <v>BM</v>
      </c>
      <c r="F85" s="6">
        <f ca="1">IF(I85="","",Competitors!G85)</f>
        <v>334408499</v>
      </c>
      <c r="G85" s="6" t="str">
        <f>IF(B85="","",Competitors!C85)</f>
        <v>M</v>
      </c>
      <c r="H85" s="6">
        <f>IF(B85="","",Competitors!D85)</f>
        <v>2010</v>
      </c>
      <c r="I85" s="8">
        <f ca="1">IF(G85="","",Competitors!E85)</f>
        <v>15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4.25" customHeight="1" x14ac:dyDescent="0.25">
      <c r="A86" s="29">
        <f t="shared" si="1"/>
        <v>1</v>
      </c>
      <c r="B86" s="30" t="str">
        <f>IF(Competitors!B86=0,"",Competitors!B86)</f>
        <v>ענבר קיטאי</v>
      </c>
      <c r="C86" s="30" t="str">
        <f>IF(Competitors!B86=0,"",Competitors!H86)</f>
        <v>הפועל עמק הירדן - רוקה</v>
      </c>
      <c r="D86" s="29">
        <f>IF(B86="","",IFERROR(IF(COUNT(Score!C86:AZ86)&gt;6,SUM(LARGE(Score!C86:AZ86,{1,2,3,4,5,6,7})),SUM(Score!C86:AZ86)),""))</f>
        <v>0</v>
      </c>
      <c r="E86" s="29" t="str">
        <f>IF(H86="","",Competitors!F86)</f>
        <v>AM</v>
      </c>
      <c r="F86" s="6">
        <f ca="1">IF(I86="","",Competitors!G86)</f>
        <v>217877208</v>
      </c>
      <c r="G86" s="6" t="str">
        <f>IF(B86="","",Competitors!C86)</f>
        <v>M</v>
      </c>
      <c r="H86" s="6">
        <f>IF(B86="","",Competitors!D86)</f>
        <v>2009</v>
      </c>
      <c r="I86" s="8">
        <f ca="1">IF(G86="","",Competitors!E86)</f>
        <v>16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6.5" customHeight="1" x14ac:dyDescent="0.25">
      <c r="A87" s="29">
        <f t="shared" si="1"/>
        <v>1</v>
      </c>
      <c r="B87" s="30" t="str">
        <f>IF(Competitors!B87=0,"",Competitors!B87)</f>
        <v>פיוטר אופנשטיין</v>
      </c>
      <c r="C87" s="30" t="str">
        <f>IF(Competitors!B87=0,"",Competitors!H87)</f>
        <v>מטפסי תל אביב</v>
      </c>
      <c r="D87" s="29">
        <f>IF(B87="","",IFERROR(IF(COUNT(Score!C87:AZ87)&gt;6,SUM(LARGE(Score!C87:AZ87,{1,2,3,4,5,6,7})),SUM(Score!C87:AZ87)),""))</f>
        <v>0</v>
      </c>
      <c r="E87" s="29" t="str">
        <f>IF(H87="","",Competitors!F87)</f>
        <v>M</v>
      </c>
      <c r="F87" s="6">
        <f ca="1">IF(I87="","",Competitors!G87)</f>
        <v>319604054</v>
      </c>
      <c r="G87" s="6" t="str">
        <f>IF(B87="","",Competitors!C87)</f>
        <v>M</v>
      </c>
      <c r="H87" s="6">
        <f>IF(B87="","",Competitors!D87)</f>
        <v>1997</v>
      </c>
      <c r="I87" s="8">
        <f ca="1">IF(G87="","",Competitors!E87)</f>
        <v>28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4.25" customHeight="1" x14ac:dyDescent="0.25">
      <c r="A88" s="29">
        <f t="shared" si="1"/>
        <v>1</v>
      </c>
      <c r="B88" s="30" t="str">
        <f>IF(Competitors!B88=0,"",Competitors!B88)</f>
        <v>ראם ויין</v>
      </c>
      <c r="C88" s="30" t="str">
        <f>IF(Competitors!B88=0,"",Competitors!H88)</f>
        <v>מטפסי תל אביב</v>
      </c>
      <c r="D88" s="29">
        <f>IF(B88="","",IFERROR(IF(COUNT(Score!C88:AZ88)&gt;6,SUM(LARGE(Score!C88:AZ88,{1,2,3,4,5,6,7})),SUM(Score!C88:AZ88)),""))</f>
        <v>0</v>
      </c>
      <c r="E88" s="29" t="str">
        <f>IF(H88="","",Competitors!F88)</f>
        <v>BM</v>
      </c>
      <c r="F88" s="6">
        <f ca="1">IF(I88="","",Competitors!G88)</f>
        <v>329865208</v>
      </c>
      <c r="G88" s="6" t="str">
        <f>IF(B88="","",Competitors!C88)</f>
        <v>M</v>
      </c>
      <c r="H88" s="6">
        <f>IF(B88="","",Competitors!D88)</f>
        <v>2011</v>
      </c>
      <c r="I88" s="8">
        <f ca="1">IF(G88="","",Competitors!E88)</f>
        <v>14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4.25" customHeight="1" x14ac:dyDescent="0.25">
      <c r="A89" s="29">
        <f t="shared" si="1"/>
        <v>1</v>
      </c>
      <c r="B89" s="30" t="str">
        <f>IF(Competitors!B89=0,"",Competitors!B89)</f>
        <v>רובי אוריצקי</v>
      </c>
      <c r="C89" s="30" t="str">
        <f>IF(Competitors!B89=0,"",Competitors!H89)</f>
        <v>מכבי לוין חדרה</v>
      </c>
      <c r="D89" s="29">
        <f>IF(B89="","",IFERROR(IF(COUNT(Score!C89:AZ89)&gt;6,SUM(LARGE(Score!C89:AZ89,{1,2,3,4,5,6,7})),SUM(Score!C89:AZ89)),""))</f>
        <v>0</v>
      </c>
      <c r="E89" s="29" t="str">
        <f>IF(H89="","",Competitors!F89)</f>
        <v>AM</v>
      </c>
      <c r="F89" s="6">
        <f ca="1">IF(I89="","",Competitors!G89)</f>
        <v>333698736</v>
      </c>
      <c r="G89" s="6" t="str">
        <f>IF(B89="","",Competitors!C89)</f>
        <v>M</v>
      </c>
      <c r="H89" s="6">
        <f>IF(B89="","",Competitors!D89)</f>
        <v>2009</v>
      </c>
      <c r="I89" s="8">
        <f ca="1">IF(G89="","",Competitors!E89)</f>
        <v>16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4.25" customHeight="1" x14ac:dyDescent="0.25">
      <c r="A90" s="29">
        <f t="shared" si="1"/>
        <v>1</v>
      </c>
      <c r="B90" s="30" t="str">
        <f>IF(Competitors!B90=0,"",Competitors!B90)</f>
        <v>רום יער</v>
      </c>
      <c r="C90" s="30" t="str">
        <f>IF(Competitors!B90=0,"",Competitors!H90)</f>
        <v>מטפסי תל אביב</v>
      </c>
      <c r="D90" s="29">
        <f>IF(B90="","",IFERROR(IF(COUNT(Score!C90:AZ90)&gt;6,SUM(LARGE(Score!C90:AZ90,{1,2,3,4,5,6,7})),SUM(Score!C90:AZ90)),""))</f>
        <v>0</v>
      </c>
      <c r="E90" s="29" t="str">
        <f>IF(H90="","",Competitors!F90)</f>
        <v>BM</v>
      </c>
      <c r="F90" s="6">
        <f ca="1">IF(I90="","",Competitors!G90)</f>
        <v>334772845</v>
      </c>
      <c r="G90" s="6" t="str">
        <f>IF(B90="","",Competitors!C90)</f>
        <v>M</v>
      </c>
      <c r="H90" s="6">
        <f>IF(B90="","",Competitors!D90)</f>
        <v>2010</v>
      </c>
      <c r="I90" s="8">
        <f ca="1">IF(G90="","",Competitors!E90)</f>
        <v>15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4.25" customHeight="1" x14ac:dyDescent="0.25">
      <c r="A91" s="29">
        <f t="shared" si="1"/>
        <v>1</v>
      </c>
      <c r="B91" s="30" t="str">
        <f>IF(Competitors!B91=0,"",Competitors!B91)</f>
        <v>רועי  ארזי</v>
      </c>
      <c r="C91" s="30" t="str">
        <f>IF(Competitors!B91=0,"",Competitors!H91)</f>
        <v>מכבי טס"ה</v>
      </c>
      <c r="D91" s="29">
        <f>IF(B91="","",IFERROR(IF(COUNT(Score!C91:AZ91)&gt;6,SUM(LARGE(Score!C91:AZ91,{1,2,3,4,5,6,7})),SUM(Score!C91:AZ91)),""))</f>
        <v>0</v>
      </c>
      <c r="E91" s="29" t="str">
        <f>IF(H91="","",Competitors!F91)</f>
        <v>M</v>
      </c>
      <c r="F91" s="6">
        <f ca="1">IF(I91="","",Competitors!G91)</f>
        <v>327817250</v>
      </c>
      <c r="G91" s="6" t="str">
        <f>IF(B91="","",Competitors!C91)</f>
        <v>M</v>
      </c>
      <c r="H91" s="6">
        <f>IF(B91="","",Competitors!D91)</f>
        <v>2005</v>
      </c>
      <c r="I91" s="8">
        <f ca="1">IF(G91="","",Competitors!E91)</f>
        <v>20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4.25" customHeight="1" x14ac:dyDescent="0.25">
      <c r="A92" s="29">
        <f t="shared" si="1"/>
        <v>1</v>
      </c>
      <c r="B92" s="30" t="str">
        <f>IF(Competitors!B92=0,"",Competitors!B92)</f>
        <v>רועי ניסים בוקארה</v>
      </c>
      <c r="C92" s="30" t="str">
        <f>IF(Competitors!B92=0,"",Competitors!H92)</f>
        <v>טופ נתניה- מועדון טיפוס ספורטיבי</v>
      </c>
      <c r="D92" s="29">
        <f>IF(B92="","",IFERROR(IF(COUNT(Score!C92:AZ92)&gt;6,SUM(LARGE(Score!C92:AZ92,{1,2,3,4,5,6,7})),SUM(Score!C92:AZ92)),""))</f>
        <v>0</v>
      </c>
      <c r="E92" s="29" t="str">
        <f>IF(H92="","",Competitors!F92)</f>
        <v>BM</v>
      </c>
      <c r="F92" s="6">
        <f ca="1">IF(I92="","",Competitors!G92)</f>
        <v>219922291</v>
      </c>
      <c r="G92" s="6" t="str">
        <f>IF(B92="","",Competitors!C92)</f>
        <v>M</v>
      </c>
      <c r="H92" s="6">
        <f>IF(B92="","",Competitors!D92)</f>
        <v>2011</v>
      </c>
      <c r="I92" s="8">
        <f ca="1">IF(G92="","",Competitors!E92)</f>
        <v>14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4.25" customHeight="1" x14ac:dyDescent="0.25">
      <c r="A93" s="29">
        <f t="shared" si="1"/>
        <v>1</v>
      </c>
      <c r="B93" s="30" t="str">
        <f>IF(Competitors!B93=0,"",Competitors!B93)</f>
        <v>רותם סטדניקוב</v>
      </c>
      <c r="C93" s="30" t="str">
        <f>IF(Competitors!B93=0,"",Competitors!H93)</f>
        <v>טוטם</v>
      </c>
      <c r="D93" s="29">
        <f>IF(B93="","",IFERROR(IF(COUNT(Score!C93:AZ93)&gt;6,SUM(LARGE(Score!C93:AZ93,{1,2,3,4,5,6,7})),SUM(Score!C93:AZ93)),""))</f>
        <v>0</v>
      </c>
      <c r="E93" s="29" t="str">
        <f>IF(H93="","",Competitors!F93)</f>
        <v>AF</v>
      </c>
      <c r="F93" s="6">
        <f ca="1">IF(I93="","",Competitors!G93)</f>
        <v>331671933</v>
      </c>
      <c r="G93" s="6" t="str">
        <f>IF(B93="","",Competitors!C93)</f>
        <v>F</v>
      </c>
      <c r="H93" s="6">
        <f>IF(B93="","",Competitors!D93)</f>
        <v>2008</v>
      </c>
      <c r="I93" s="8">
        <f ca="1">IF(G93="","",Competitors!E93)</f>
        <v>17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4.25" customHeight="1" x14ac:dyDescent="0.25">
      <c r="A94" s="29">
        <f t="shared" si="1"/>
        <v>1</v>
      </c>
      <c r="B94" s="30" t="str">
        <f>IF(Competitors!B94=0,"",Competitors!B94)</f>
        <v>רעי שוהם</v>
      </c>
      <c r="C94" s="30" t="str">
        <f>IF(Competitors!B94=0,"",Competitors!H94)</f>
        <v>מכבי טס"ה</v>
      </c>
      <c r="D94" s="29">
        <f>IF(B94="","",IFERROR(IF(COUNT(Score!C94:AZ94)&gt;6,SUM(LARGE(Score!C94:AZ94,{1,2,3,4,5,6,7})),SUM(Score!C94:AZ94)),""))</f>
        <v>0</v>
      </c>
      <c r="E94" s="29" t="str">
        <f>IF(H94="","",Competitors!F94)</f>
        <v>BM</v>
      </c>
      <c r="F94" s="6">
        <f ca="1">IF(I94="","",Competitors!G94)</f>
        <v>217803774</v>
      </c>
      <c r="G94" s="6" t="str">
        <f>IF(B94="","",Competitors!C94)</f>
        <v>M</v>
      </c>
      <c r="H94" s="6">
        <f>IF(B94="","",Competitors!D94)</f>
        <v>2010</v>
      </c>
      <c r="I94" s="8">
        <f ca="1">IF(G94="","",Competitors!E94)</f>
        <v>15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4.25" customHeight="1" x14ac:dyDescent="0.25">
      <c r="A95" s="29">
        <f t="shared" si="1"/>
        <v>1</v>
      </c>
      <c r="B95" s="30" t="str">
        <f>IF(Competitors!B95=0,"",Competitors!B95)</f>
        <v>שי  פלנבאום</v>
      </c>
      <c r="C95" s="30" t="str">
        <f>IF(Competitors!B95=0,"",Competitors!H95)</f>
        <v>מכבי טס"ה</v>
      </c>
      <c r="D95" s="29">
        <f>IF(B95="","",IFERROR(IF(COUNT(Score!C95:AZ95)&gt;6,SUM(LARGE(Score!C95:AZ95,{1,2,3,4,5,6,7})),SUM(Score!C95:AZ95)),""))</f>
        <v>0</v>
      </c>
      <c r="E95" s="29" t="str">
        <f>IF(H95="","",Competitors!F95)</f>
        <v>AM</v>
      </c>
      <c r="F95" s="6">
        <f ca="1">IF(I95="","",Competitors!G95)</f>
        <v>218507374</v>
      </c>
      <c r="G95" s="6" t="str">
        <f>IF(B95="","",Competitors!C95)</f>
        <v>M</v>
      </c>
      <c r="H95" s="6">
        <f>IF(B95="","",Competitors!D95)</f>
        <v>2009</v>
      </c>
      <c r="I95" s="8">
        <f ca="1">IF(G95="","",Competitors!E95)</f>
        <v>16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4.25" customHeight="1" x14ac:dyDescent="0.25">
      <c r="A96" s="29">
        <f t="shared" si="1"/>
        <v>1</v>
      </c>
      <c r="B96" s="30" t="str">
        <f>IF(Competitors!B96=0,"",Competitors!B96)</f>
        <v>שני שינברג באדר</v>
      </c>
      <c r="C96" s="30" t="str">
        <f>IF(Competitors!B96=0,"",Competitors!H96)</f>
        <v>חברת מוסדות חינוך ותרבות בתל מונד</v>
      </c>
      <c r="D96" s="29">
        <f>IF(B96="","",IFERROR(IF(COUNT(Score!C96:AZ96)&gt;6,SUM(LARGE(Score!C96:AZ96,{1,2,3,4,5,6,7})),SUM(Score!C96:AZ96)),""))</f>
        <v>0</v>
      </c>
      <c r="E96" s="29" t="str">
        <f>IF(H96="","",Competitors!F96)</f>
        <v>BF</v>
      </c>
      <c r="F96" s="6">
        <f ca="1">IF(I96="","",Competitors!G96)</f>
        <v>329753933</v>
      </c>
      <c r="G96" s="6" t="str">
        <f>IF(B96="","",Competitors!C96)</f>
        <v>F</v>
      </c>
      <c r="H96" s="6">
        <f>IF(B96="","",Competitors!D96)</f>
        <v>2010</v>
      </c>
      <c r="I96" s="8">
        <f ca="1">IF(G96="","",Competitors!E96)</f>
        <v>15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4.25" customHeight="1" x14ac:dyDescent="0.25">
      <c r="A97" s="29">
        <f t="shared" si="1"/>
        <v>1</v>
      </c>
      <c r="B97" s="30" t="str">
        <f>IF(Competitors!B97=0,"",Competitors!B97)</f>
        <v>שקד היינמן</v>
      </c>
      <c r="C97" s="30" t="str">
        <f>IF(Competitors!B97=0,"",Competitors!H97)</f>
        <v>מכבי מאנקיז נתניה</v>
      </c>
      <c r="D97" s="29">
        <f>IF(B97="","",IFERROR(IF(COUNT(Score!C97:AZ97)&gt;6,SUM(LARGE(Score!C97:AZ97,{1,2,3,4,5,6,7})),SUM(Score!C97:AZ97)),""))</f>
        <v>0</v>
      </c>
      <c r="E97" s="29" t="str">
        <f>IF(H97="","",Competitors!F97)</f>
        <v>BM</v>
      </c>
      <c r="F97" s="6">
        <f ca="1">IF(I97="","",Competitors!G97)</f>
        <v>334455490</v>
      </c>
      <c r="G97" s="6" t="str">
        <f>IF(B97="","",Competitors!C97)</f>
        <v>M</v>
      </c>
      <c r="H97" s="6">
        <f>IF(B97="","",Competitors!D97)</f>
        <v>2010</v>
      </c>
      <c r="I97" s="8">
        <f ca="1">IF(G97="","",Competitors!E97)</f>
        <v>15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4.25" customHeight="1" x14ac:dyDescent="0.25">
      <c r="A98" s="29">
        <f t="shared" si="1"/>
        <v>1</v>
      </c>
      <c r="B98" s="30" t="str">
        <f>IF(Competitors!B98=0,"",Competitors!B98)</f>
        <v>תומר אפלבלט</v>
      </c>
      <c r="C98" s="30" t="str">
        <f>IF(Competitors!B98=0,"",Competitors!H98)</f>
        <v>מכבי לוין חדרה</v>
      </c>
      <c r="D98" s="29">
        <f>IF(B98="","",IFERROR(IF(COUNT(Score!C98:AZ98)&gt;6,SUM(LARGE(Score!C98:AZ98,{1,2,3,4,5,6,7})),SUM(Score!C98:AZ98)),""))</f>
        <v>0</v>
      </c>
      <c r="E98" s="29" t="str">
        <f>IF(H98="","",Competitors!F98)</f>
        <v>AM</v>
      </c>
      <c r="F98" s="6">
        <f ca="1">IF(I98="","",Competitors!G98)</f>
        <v>218769024</v>
      </c>
      <c r="G98" s="6" t="str">
        <f>IF(B98="","",Competitors!C98)</f>
        <v>M</v>
      </c>
      <c r="H98" s="6">
        <f>IF(B98="","",Competitors!D98)</f>
        <v>2009</v>
      </c>
      <c r="I98" s="8">
        <f ca="1">IF(G98="","",Competitors!E98)</f>
        <v>16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4.25" customHeight="1" x14ac:dyDescent="0.25">
      <c r="A99" s="29">
        <f t="shared" si="1"/>
        <v>1</v>
      </c>
      <c r="B99" s="30" t="str">
        <f>IF(Competitors!B99=0,"",Competitors!B99)</f>
        <v>תומר זוהר</v>
      </c>
      <c r="C99" s="30" t="str">
        <f>IF(Competitors!B99=0,"",Competitors!H99)</f>
        <v>טוטם</v>
      </c>
      <c r="D99" s="29">
        <f>IF(B99="","",IFERROR(IF(COUNT(Score!C99:AZ99)&gt;6,SUM(LARGE(Score!C99:AZ99,{1,2,3,4,5,6,7})),SUM(Score!C99:AZ99)),""))</f>
        <v>0</v>
      </c>
      <c r="E99" s="29" t="str">
        <f>IF(H99="","",Competitors!F99)</f>
        <v>BM</v>
      </c>
      <c r="F99" s="6">
        <f ca="1">IF(I99="","",Competitors!G99)</f>
        <v>334500063</v>
      </c>
      <c r="G99" s="6" t="str">
        <f>IF(B99="","",Competitors!C99)</f>
        <v>M</v>
      </c>
      <c r="H99" s="6">
        <f>IF(B99="","",Competitors!D99)</f>
        <v>2010</v>
      </c>
      <c r="I99" s="8">
        <f ca="1">IF(G99="","",Competitors!E99)</f>
        <v>15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4.25" customHeight="1" x14ac:dyDescent="0.25">
      <c r="A100" s="29">
        <f t="shared" si="1"/>
        <v>1</v>
      </c>
      <c r="B100" s="30" t="str">
        <f>IF(Competitors!B100=0,"",Competitors!B100)</f>
        <v xml:space="preserve">תור וינטר </v>
      </c>
      <c r="C100" s="30" t="str">
        <f>IF(Competitors!B100=0,"",Competitors!H100)</f>
        <v>מכבי לוין חדרה</v>
      </c>
      <c r="D100" s="29">
        <f>IF(B100="","",IFERROR(IF(COUNT(Score!C100:AZ100)&gt;6,SUM(LARGE(Score!C100:AZ100,{1,2,3,4,5,6,7})),SUM(Score!C100:AZ100)),""))</f>
        <v>0</v>
      </c>
      <c r="E100" s="29" t="str">
        <f>IF(H100="","",Competitors!F100)</f>
        <v>AM</v>
      </c>
      <c r="F100" s="6">
        <f ca="1">IF(I100="","",Competitors!G100)</f>
        <v>218032282</v>
      </c>
      <c r="G100" s="6" t="str">
        <f>IF(B100="","",Competitors!C100)</f>
        <v>M</v>
      </c>
      <c r="H100" s="6">
        <f>IF(B100="","",Competitors!D100)</f>
        <v>2008</v>
      </c>
      <c r="I100" s="8">
        <f ca="1">IF(G100="","",Competitors!E100)</f>
        <v>17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4.25" customHeight="1" x14ac:dyDescent="0.25">
      <c r="A101" s="29">
        <f t="shared" si="1"/>
        <v>1</v>
      </c>
      <c r="B101" s="30" t="str">
        <f>IF(Competitors!B101=0,"",Competitors!B101)</f>
        <v>תמיר סגל</v>
      </c>
      <c r="C101" s="30" t="str">
        <f>IF(Competitors!B101=0,"",Competitors!H101)</f>
        <v>מכבי לוין חדרה</v>
      </c>
      <c r="D101" s="29">
        <f>IF(B101="","",IFERROR(IF(COUNT(Score!C101:AZ101)&gt;6,SUM(LARGE(Score!C101:AZ101,{1,2,3,4,5,6,7})),SUM(Score!C101:AZ101)),""))</f>
        <v>0</v>
      </c>
      <c r="E101" s="29" t="str">
        <f>IF(H101="","",Competitors!F101)</f>
        <v>BM</v>
      </c>
      <c r="F101" s="6">
        <f ca="1">IF(I101="","",Competitors!G101)</f>
        <v>220302558</v>
      </c>
      <c r="G101" s="6" t="str">
        <f>IF(B101="","",Competitors!C101)</f>
        <v>M</v>
      </c>
      <c r="H101" s="6">
        <f>IF(B101="","",Competitors!D101)</f>
        <v>2011</v>
      </c>
      <c r="I101" s="8">
        <f ca="1">IF(G101="","",Competitors!E101)</f>
        <v>14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4.25" customHeight="1" x14ac:dyDescent="0.25">
      <c r="A102" s="29" t="str">
        <f t="shared" si="1"/>
        <v/>
      </c>
      <c r="B102" s="30" t="str">
        <f>IF(Competitors!B102=0,"",Competitors!B102)</f>
        <v/>
      </c>
      <c r="C102" s="30" t="str">
        <f>IF(Competitors!B102=0,"",Competitors!H102)</f>
        <v/>
      </c>
      <c r="D102" s="29" t="str">
        <f>IF(B102="","",IFERROR(IF(COUNT(Score!C102:AZ102)&gt;6,SUM(LARGE(Score!C102:AZ102,{1,2,3,4,5,6,7})),SUM(Score!C102:AZ102)),""))</f>
        <v/>
      </c>
      <c r="E102" s="29" t="str">
        <f>IF(H102="","",Competitors!F102)</f>
        <v/>
      </c>
      <c r="F102" s="6" t="str">
        <f>IF(I102="","",Competitors!G102)</f>
        <v/>
      </c>
      <c r="G102" s="6" t="str">
        <f>IF(B102="","",Competitors!C102)</f>
        <v/>
      </c>
      <c r="H102" s="6" t="str">
        <f>IF(B102="","",Competitors!D102)</f>
        <v/>
      </c>
      <c r="I102" s="8" t="str">
        <f>IF(G102="","",Competitors!E102)</f>
        <v/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4.25" customHeight="1" x14ac:dyDescent="0.25">
      <c r="A103" s="29" t="str">
        <f t="shared" si="1"/>
        <v/>
      </c>
      <c r="B103" s="30" t="str">
        <f>IF(Competitors!B103=0,"",Competitors!B103)</f>
        <v/>
      </c>
      <c r="C103" s="30" t="str">
        <f>IF(Competitors!B103=0,"",Competitors!H103)</f>
        <v/>
      </c>
      <c r="D103" s="29" t="str">
        <f>IF(B103="","",IFERROR(IF(COUNT(Score!C103:AZ103)&gt;6,SUM(LARGE(Score!C103:AZ103,{1,2,3,4,5,6,7})),SUM(Score!C103:AZ103)),""))</f>
        <v/>
      </c>
      <c r="E103" s="29" t="str">
        <f>IF(H103="","",Competitors!F103)</f>
        <v/>
      </c>
      <c r="F103" s="6" t="str">
        <f>IF(I103="","",Competitors!G103)</f>
        <v/>
      </c>
      <c r="G103" s="6" t="str">
        <f>IF(B103="","",Competitors!C103)</f>
        <v/>
      </c>
      <c r="H103" s="6" t="str">
        <f>IF(B103="","",Competitors!D103)</f>
        <v/>
      </c>
      <c r="I103" s="8" t="str">
        <f>IF(G103="","",Competitors!E103)</f>
        <v/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4.25" customHeight="1" x14ac:dyDescent="0.25">
      <c r="A104" s="29" t="str">
        <f t="shared" si="1"/>
        <v/>
      </c>
      <c r="B104" s="30" t="str">
        <f>IF(Competitors!B104=0,"",Competitors!B104)</f>
        <v/>
      </c>
      <c r="C104" s="30" t="str">
        <f>IF(Competitors!B104=0,"",Competitors!H104)</f>
        <v/>
      </c>
      <c r="D104" s="29" t="str">
        <f>IF(B104="","",IFERROR(IF(COUNT(Score!C104:AZ104)&gt;6,SUM(LARGE(Score!C104:AZ104,{1,2,3,4,5,6,7})),SUM(Score!C104:AZ104)),""))</f>
        <v/>
      </c>
      <c r="E104" s="29" t="str">
        <f>IF(H104="","",Competitors!F104)</f>
        <v/>
      </c>
      <c r="F104" s="6" t="str">
        <f>IF(I104="","",Competitors!G104)</f>
        <v/>
      </c>
      <c r="G104" s="6" t="str">
        <f>IF(B104="","",Competitors!C104)</f>
        <v/>
      </c>
      <c r="H104" s="6" t="str">
        <f>IF(B104="","",Competitors!D104)</f>
        <v/>
      </c>
      <c r="I104" s="8" t="str">
        <f>IF(G104="","",Competitors!E104)</f>
        <v/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4.25" customHeight="1" x14ac:dyDescent="0.25">
      <c r="A105" s="29" t="str">
        <f t="shared" si="1"/>
        <v/>
      </c>
      <c r="B105" s="30" t="str">
        <f>IF(Competitors!B105=0,"",Competitors!B105)</f>
        <v/>
      </c>
      <c r="C105" s="30" t="str">
        <f>IF(Competitors!B105=0,"",Competitors!H105)</f>
        <v/>
      </c>
      <c r="D105" s="29" t="str">
        <f>IF(B105="","",IFERROR(IF(COUNT(Score!C105:AZ105)&gt;6,SUM(LARGE(Score!C105:AZ105,{1,2,3,4,5,6,7})),SUM(Score!C105:AZ105)),""))</f>
        <v/>
      </c>
      <c r="E105" s="29" t="str">
        <f>IF(H105="","",Competitors!F105)</f>
        <v/>
      </c>
      <c r="F105" s="6" t="str">
        <f>IF(I105="","",Competitors!G105)</f>
        <v/>
      </c>
      <c r="G105" s="6" t="str">
        <f>IF(B105="","",Competitors!C105)</f>
        <v/>
      </c>
      <c r="H105" s="6" t="str">
        <f>IF(B105="","",Competitors!D105)</f>
        <v/>
      </c>
      <c r="I105" s="8" t="str">
        <f>IF(G105="","",Competitors!E105)</f>
        <v/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4.25" customHeight="1" x14ac:dyDescent="0.25">
      <c r="A106" s="29" t="str">
        <f t="shared" si="1"/>
        <v/>
      </c>
      <c r="B106" s="30" t="str">
        <f>IF(Competitors!B106=0,"",Competitors!B106)</f>
        <v/>
      </c>
      <c r="C106" s="30" t="str">
        <f>IF(Competitors!B106=0,"",Competitors!H106)</f>
        <v/>
      </c>
      <c r="D106" s="29" t="str">
        <f>IF(B106="","",IFERROR(IF(COUNT(Score!C106:AZ106)&gt;6,SUM(LARGE(Score!C106:AZ106,{1,2,3,4,5,6,7})),SUM(Score!C106:AZ106)),""))</f>
        <v/>
      </c>
      <c r="E106" s="29" t="str">
        <f>IF(H106="","",Competitors!F106)</f>
        <v/>
      </c>
      <c r="F106" s="6" t="str">
        <f>IF(I106="","",Competitors!G106)</f>
        <v/>
      </c>
      <c r="G106" s="6" t="str">
        <f>IF(B106="","",Competitors!C106)</f>
        <v/>
      </c>
      <c r="H106" s="6" t="str">
        <f>IF(B106="","",Competitors!D106)</f>
        <v/>
      </c>
      <c r="I106" s="8" t="str">
        <f>IF(G106="","",Competitors!E106)</f>
        <v/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4.25" customHeight="1" x14ac:dyDescent="0.25">
      <c r="A107" s="29" t="str">
        <f t="shared" si="1"/>
        <v/>
      </c>
      <c r="B107" s="30" t="str">
        <f>IF(Competitors!B107=0,"",Competitors!B107)</f>
        <v/>
      </c>
      <c r="C107" s="30" t="str">
        <f>IF(Competitors!B107=0,"",Competitors!H107)</f>
        <v/>
      </c>
      <c r="D107" s="29" t="str">
        <f>IF(B107="","",IFERROR(IF(COUNT(Score!C107:AZ107)&gt;6,SUM(LARGE(Score!C107:AZ107,{1,2,3,4,5,6,7})),SUM(Score!C107:AZ107)),""))</f>
        <v/>
      </c>
      <c r="E107" s="29" t="str">
        <f>IF(H107="","",Competitors!F107)</f>
        <v/>
      </c>
      <c r="F107" s="6" t="str">
        <f>IF(I107="","",Competitors!G107)</f>
        <v/>
      </c>
      <c r="G107" s="6" t="str">
        <f>IF(B107="","",Competitors!C107)</f>
        <v/>
      </c>
      <c r="H107" s="6" t="str">
        <f>IF(B107="","",Competitors!D107)</f>
        <v/>
      </c>
      <c r="I107" s="8" t="str">
        <f>IF(G107="","",Competitors!E107)</f>
        <v/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4.25" customHeight="1" x14ac:dyDescent="0.25">
      <c r="A108" s="29" t="str">
        <f t="shared" si="1"/>
        <v/>
      </c>
      <c r="B108" s="30" t="str">
        <f>IF(Competitors!B108=0,"",Competitors!B108)</f>
        <v/>
      </c>
      <c r="C108" s="30" t="str">
        <f>IF(Competitors!B108=0,"",Competitors!H108)</f>
        <v/>
      </c>
      <c r="D108" s="29" t="str">
        <f>IF(B108="","",IFERROR(IF(COUNT(Score!C108:AZ108)&gt;6,SUM(LARGE(Score!C108:AZ108,{1,2,3,4,5,6,7})),SUM(Score!C108:AZ108)),""))</f>
        <v/>
      </c>
      <c r="E108" s="29" t="str">
        <f>IF(H108="","",Competitors!F108)</f>
        <v/>
      </c>
      <c r="F108" s="6" t="str">
        <f>IF(I108="","",Competitors!G108)</f>
        <v/>
      </c>
      <c r="G108" s="6" t="str">
        <f>IF(B108="","",Competitors!C108)</f>
        <v/>
      </c>
      <c r="H108" s="6" t="str">
        <f>IF(B108="","",Competitors!D108)</f>
        <v/>
      </c>
      <c r="I108" s="8" t="str">
        <f>IF(G108="","",Competitors!E108)</f>
        <v/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4.25" customHeight="1" x14ac:dyDescent="0.25">
      <c r="A109" s="29" t="str">
        <f t="shared" si="1"/>
        <v/>
      </c>
      <c r="B109" s="30" t="str">
        <f>IF(Competitors!B109=0,"",Competitors!B109)</f>
        <v/>
      </c>
      <c r="C109" s="30" t="str">
        <f>IF(Competitors!B109=0,"",Competitors!H109)</f>
        <v/>
      </c>
      <c r="D109" s="29" t="str">
        <f>IF(B109="","",IFERROR(IF(COUNT(Score!C109:AZ109)&gt;6,SUM(LARGE(Score!C109:AZ109,{1,2,3,4,5,6,7})),SUM(Score!C109:AZ109)),""))</f>
        <v/>
      </c>
      <c r="E109" s="29" t="str">
        <f>IF(H109="","",Competitors!F109)</f>
        <v/>
      </c>
      <c r="F109" s="6" t="str">
        <f>IF(I109="","",Competitors!G109)</f>
        <v/>
      </c>
      <c r="G109" s="6" t="str">
        <f>IF(B109="","",Competitors!C109)</f>
        <v/>
      </c>
      <c r="H109" s="6" t="str">
        <f>IF(B109="","",Competitors!D109)</f>
        <v/>
      </c>
      <c r="I109" s="8" t="str">
        <f>IF(G109="","",Competitors!E109)</f>
        <v/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4.25" customHeight="1" x14ac:dyDescent="0.25">
      <c r="A110" s="29" t="str">
        <f t="shared" si="1"/>
        <v/>
      </c>
      <c r="B110" s="30" t="str">
        <f>IF(Competitors!B110=0,"",Competitors!B110)</f>
        <v/>
      </c>
      <c r="C110" s="30" t="str">
        <f>IF(Competitors!B110=0,"",Competitors!H110)</f>
        <v/>
      </c>
      <c r="D110" s="29" t="str">
        <f>IF(B110="","",IFERROR(IF(COUNT(Score!C110:AZ110)&gt;6,SUM(LARGE(Score!C110:AZ110,{1,2,3,4,5,6,7})),SUM(Score!C110:AZ110)),""))</f>
        <v/>
      </c>
      <c r="E110" s="29" t="str">
        <f>IF(H110="","",Competitors!F110)</f>
        <v/>
      </c>
      <c r="F110" s="6" t="str">
        <f>IF(I110="","",Competitors!G110)</f>
        <v/>
      </c>
      <c r="G110" s="6" t="str">
        <f>IF(B110="","",Competitors!C110)</f>
        <v/>
      </c>
      <c r="H110" s="6" t="str">
        <f>IF(B110="","",Competitors!D110)</f>
        <v/>
      </c>
      <c r="I110" s="8" t="str">
        <f>IF(G110="","",Competitors!E110)</f>
        <v/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4.25" customHeight="1" x14ac:dyDescent="0.25">
      <c r="A111" s="29" t="str">
        <f t="shared" si="1"/>
        <v/>
      </c>
      <c r="B111" s="30" t="str">
        <f>IF(Competitors!B111=0,"",Competitors!B111)</f>
        <v/>
      </c>
      <c r="C111" s="30" t="str">
        <f>IF(Competitors!B111=0,"",Competitors!H111)</f>
        <v/>
      </c>
      <c r="D111" s="29" t="str">
        <f>IF(B111="","",IFERROR(IF(COUNT(Score!C111:AZ111)&gt;6,SUM(LARGE(Score!C111:AZ111,{1,2,3,4,5,6,7})),SUM(Score!C111:AZ111)),""))</f>
        <v/>
      </c>
      <c r="E111" s="29" t="str">
        <f>IF(H111="","",Competitors!F111)</f>
        <v/>
      </c>
      <c r="F111" s="6" t="str">
        <f>IF(I111="","",Competitors!G111)</f>
        <v/>
      </c>
      <c r="G111" s="6" t="str">
        <f>IF(B111="","",Competitors!C111)</f>
        <v/>
      </c>
      <c r="H111" s="6" t="str">
        <f>IF(B111="","",Competitors!D111)</f>
        <v/>
      </c>
      <c r="I111" s="8" t="str">
        <f>IF(G111="","",Competitors!E111)</f>
        <v/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4.25" customHeight="1" x14ac:dyDescent="0.25">
      <c r="A112" s="29" t="str">
        <f t="shared" si="1"/>
        <v/>
      </c>
      <c r="B112" s="30" t="str">
        <f>IF(Competitors!B112=0,"",Competitors!B112)</f>
        <v/>
      </c>
      <c r="C112" s="30" t="str">
        <f>IF(Competitors!B112=0,"",Competitors!H112)</f>
        <v/>
      </c>
      <c r="D112" s="29" t="str">
        <f>IF(B112="","",IFERROR(IF(COUNT(Score!C112:AZ112)&gt;6,SUM(LARGE(Score!C112:AZ112,{1,2,3,4,5,6,7})),SUM(Score!C112:AZ112)),""))</f>
        <v/>
      </c>
      <c r="E112" s="29" t="str">
        <f>IF(H112="","",Competitors!F112)</f>
        <v/>
      </c>
      <c r="F112" s="6" t="str">
        <f>IF(I112="","",Competitors!G112)</f>
        <v/>
      </c>
      <c r="G112" s="6" t="str">
        <f>IF(B112="","",Competitors!C112)</f>
        <v/>
      </c>
      <c r="H112" s="6" t="str">
        <f>IF(B112="","",Competitors!D112)</f>
        <v/>
      </c>
      <c r="I112" s="8" t="str">
        <f>IF(G112="","",Competitors!E112)</f>
        <v/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4.25" customHeight="1" x14ac:dyDescent="0.25">
      <c r="A113" s="29" t="str">
        <f t="shared" si="1"/>
        <v/>
      </c>
      <c r="B113" s="30" t="str">
        <f>IF(Competitors!B113=0,"",Competitors!B113)</f>
        <v/>
      </c>
      <c r="C113" s="30" t="str">
        <f>IF(Competitors!B113=0,"",Competitors!H113)</f>
        <v/>
      </c>
      <c r="D113" s="29" t="str">
        <f>IF(B113="","",IFERROR(IF(COUNT(Score!C113:AZ113)&gt;6,SUM(LARGE(Score!C113:AZ113,{1,2,3,4,5,6,7})),SUM(Score!C113:AZ113)),""))</f>
        <v/>
      </c>
      <c r="E113" s="29" t="str">
        <f>IF(H113="","",Competitors!F113)</f>
        <v/>
      </c>
      <c r="F113" s="6" t="str">
        <f>IF(I113="","",Competitors!G113)</f>
        <v/>
      </c>
      <c r="G113" s="6" t="str">
        <f>IF(B113="","",Competitors!C113)</f>
        <v/>
      </c>
      <c r="H113" s="6" t="str">
        <f>IF(B113="","",Competitors!D113)</f>
        <v/>
      </c>
      <c r="I113" s="8" t="str">
        <f>IF(G113="","",Competitors!E113)</f>
        <v/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4.25" customHeight="1" x14ac:dyDescent="0.25">
      <c r="A114" s="29" t="str">
        <f t="shared" si="1"/>
        <v/>
      </c>
      <c r="B114" s="30" t="str">
        <f>IF(Competitors!B114=0,"",Competitors!B114)</f>
        <v/>
      </c>
      <c r="C114" s="30" t="str">
        <f>IF(Competitors!B114=0,"",Competitors!H114)</f>
        <v/>
      </c>
      <c r="D114" s="29" t="str">
        <f>IF(B114="","",IFERROR(IF(COUNT(Score!C114:AZ114)&gt;6,SUM(LARGE(Score!C114:AZ114,{1,2,3,4,5,6,7})),SUM(Score!C114:AZ114)),""))</f>
        <v/>
      </c>
      <c r="E114" s="29" t="str">
        <f>IF(H114="","",Competitors!F114)</f>
        <v/>
      </c>
      <c r="F114" s="6" t="str">
        <f>IF(I114="","",Competitors!G114)</f>
        <v/>
      </c>
      <c r="G114" s="6" t="str">
        <f>IF(B114="","",Competitors!C114)</f>
        <v/>
      </c>
      <c r="H114" s="6" t="str">
        <f>IF(B114="","",Competitors!D114)</f>
        <v/>
      </c>
      <c r="I114" s="8" t="str">
        <f>IF(G114="","",Competitors!E114)</f>
        <v/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4.25" customHeight="1" x14ac:dyDescent="0.25">
      <c r="A115" s="29" t="str">
        <f t="shared" si="1"/>
        <v/>
      </c>
      <c r="B115" s="30" t="str">
        <f>IF(Competitors!B115=0,"",Competitors!B115)</f>
        <v/>
      </c>
      <c r="C115" s="30" t="str">
        <f>IF(Competitors!B115=0,"",Competitors!H115)</f>
        <v/>
      </c>
      <c r="D115" s="29" t="str">
        <f>IF(B115="","",IFERROR(IF(COUNT(Score!C115:AZ115)&gt;6,SUM(LARGE(Score!C115:AZ115,{1,2,3,4,5,6,7})),SUM(Score!C115:AZ115)),""))</f>
        <v/>
      </c>
      <c r="E115" s="29" t="str">
        <f>IF(H115="","",Competitors!F115)</f>
        <v/>
      </c>
      <c r="F115" s="6" t="str">
        <f>IF(I115="","",Competitors!G115)</f>
        <v/>
      </c>
      <c r="G115" s="6" t="str">
        <f>IF(B115="","",Competitors!C115)</f>
        <v/>
      </c>
      <c r="H115" s="6" t="str">
        <f>IF(B115="","",Competitors!D115)</f>
        <v/>
      </c>
      <c r="I115" s="8" t="str">
        <f>IF(G115="","",Competitors!E115)</f>
        <v/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4.25" customHeight="1" x14ac:dyDescent="0.25">
      <c r="A116" s="29" t="str">
        <f t="shared" si="1"/>
        <v/>
      </c>
      <c r="B116" s="30" t="str">
        <f>IF(Competitors!B116=0,"",Competitors!B116)</f>
        <v/>
      </c>
      <c r="C116" s="30" t="str">
        <f>IF(Competitors!B116=0,"",Competitors!H116)</f>
        <v/>
      </c>
      <c r="D116" s="29" t="str">
        <f>IF(B116="","",IFERROR(IF(COUNT(Score!C116:AZ116)&gt;6,SUM(LARGE(Score!C116:AZ116,{1,2,3,4,5,6,7})),SUM(Score!C116:AZ116)),""))</f>
        <v/>
      </c>
      <c r="E116" s="29" t="str">
        <f>IF(H116="","",Competitors!F116)</f>
        <v/>
      </c>
      <c r="F116" s="6" t="str">
        <f>IF(I116="","",Competitors!G116)</f>
        <v/>
      </c>
      <c r="G116" s="6" t="str">
        <f>IF(B116="","",Competitors!C116)</f>
        <v/>
      </c>
      <c r="H116" s="6" t="str">
        <f>IF(B116="","",Competitors!D116)</f>
        <v/>
      </c>
      <c r="I116" s="8" t="str">
        <f>IF(G116="","",Competitors!E116)</f>
        <v/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4.25" customHeight="1" x14ac:dyDescent="0.25">
      <c r="A117" s="29" t="str">
        <f t="shared" si="1"/>
        <v/>
      </c>
      <c r="B117" s="30" t="str">
        <f>IF(Competitors!B117=0,"",Competitors!B117)</f>
        <v/>
      </c>
      <c r="C117" s="30" t="str">
        <f>IF(Competitors!B117=0,"",Competitors!H117)</f>
        <v/>
      </c>
      <c r="D117" s="29" t="str">
        <f>IF(B117="","",IFERROR(IF(COUNT(Score!C117:AZ117)&gt;6,SUM(LARGE(Score!C117:AZ117,{1,2,3,4,5,6,7})),SUM(Score!C117:AZ117)),""))</f>
        <v/>
      </c>
      <c r="E117" s="29" t="str">
        <f>IF(H117="","",Competitors!F117)</f>
        <v/>
      </c>
      <c r="F117" s="6" t="str">
        <f>IF(I117="","",Competitors!G117)</f>
        <v/>
      </c>
      <c r="G117" s="6" t="str">
        <f>IF(B117="","",Competitors!C117)</f>
        <v/>
      </c>
      <c r="H117" s="6" t="str">
        <f>IF(B117="","",Competitors!D117)</f>
        <v/>
      </c>
      <c r="I117" s="8" t="str">
        <f>IF(G117="","",Competitors!E117)</f>
        <v/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4.25" customHeight="1" x14ac:dyDescent="0.25">
      <c r="A118" s="29" t="str">
        <f t="shared" si="1"/>
        <v/>
      </c>
      <c r="B118" s="30" t="str">
        <f>IF(Competitors!B118=0,"",Competitors!B118)</f>
        <v/>
      </c>
      <c r="C118" s="30" t="str">
        <f>IF(Competitors!B118=0,"",Competitors!H118)</f>
        <v/>
      </c>
      <c r="D118" s="29" t="str">
        <f>IF(B118="","",IFERROR(IF(COUNT(Score!C118:AZ118)&gt;6,SUM(LARGE(Score!C118:AZ118,{1,2,3,4,5,6,7})),SUM(Score!C118:AZ118)),""))</f>
        <v/>
      </c>
      <c r="E118" s="29" t="str">
        <f>IF(H118="","",Competitors!F118)</f>
        <v/>
      </c>
      <c r="F118" s="6" t="str">
        <f>IF(I118="","",Competitors!G118)</f>
        <v/>
      </c>
      <c r="G118" s="6" t="str">
        <f>IF(B118="","",Competitors!C118)</f>
        <v/>
      </c>
      <c r="H118" s="6" t="str">
        <f>IF(B118="","",Competitors!D118)</f>
        <v/>
      </c>
      <c r="I118" s="8" t="str">
        <f>IF(G118="","",Competitors!E118)</f>
        <v/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4.25" customHeight="1" x14ac:dyDescent="0.25">
      <c r="A119" s="29" t="str">
        <f t="shared" si="1"/>
        <v/>
      </c>
      <c r="B119" s="30" t="str">
        <f>IF(Competitors!B119=0,"",Competitors!B119)</f>
        <v/>
      </c>
      <c r="C119" s="30" t="str">
        <f>IF(Competitors!B119=0,"",Competitors!H119)</f>
        <v/>
      </c>
      <c r="D119" s="29" t="str">
        <f>IF(B119="","",IFERROR(IF(COUNT(Score!C119:AZ119)&gt;6,SUM(LARGE(Score!C119:AZ119,{1,2,3,4,5,6,7})),SUM(Score!C119:AZ119)),""))</f>
        <v/>
      </c>
      <c r="E119" s="29" t="str">
        <f>IF(H119="","",Competitors!F119)</f>
        <v/>
      </c>
      <c r="F119" s="6" t="str">
        <f>IF(I119="","",Competitors!G119)</f>
        <v/>
      </c>
      <c r="G119" s="6" t="str">
        <f>IF(B119="","",Competitors!C119)</f>
        <v/>
      </c>
      <c r="H119" s="6" t="str">
        <f>IF(B119="","",Competitors!D119)</f>
        <v/>
      </c>
      <c r="I119" s="8" t="str">
        <f>IF(G119="","",Competitors!E119)</f>
        <v/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4.25" customHeight="1" x14ac:dyDescent="0.25">
      <c r="A120" s="29" t="str">
        <f t="shared" si="1"/>
        <v/>
      </c>
      <c r="B120" s="30" t="str">
        <f>IF(Competitors!B120=0,"",Competitors!B120)</f>
        <v/>
      </c>
      <c r="C120" s="30" t="str">
        <f>IF(Competitors!B120=0,"",Competitors!H120)</f>
        <v/>
      </c>
      <c r="D120" s="29" t="str">
        <f>IF(B120="","",IFERROR(IF(COUNT(Score!C120:AZ120)&gt;6,SUM(LARGE(Score!C120:AZ120,{1,2,3,4,5,6,7})),SUM(Score!C120:AZ120)),""))</f>
        <v/>
      </c>
      <c r="E120" s="29" t="str">
        <f>IF(H120="","",Competitors!F120)</f>
        <v/>
      </c>
      <c r="F120" s="6" t="str">
        <f>IF(I120="","",Competitors!G120)</f>
        <v/>
      </c>
      <c r="G120" s="6" t="str">
        <f>IF(B120="","",Competitors!C120)</f>
        <v/>
      </c>
      <c r="H120" s="6" t="str">
        <f>IF(B120="","",Competitors!D120)</f>
        <v/>
      </c>
      <c r="I120" s="8" t="str">
        <f>IF(G120="","",Competitors!E120)</f>
        <v/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4.25" customHeight="1" x14ac:dyDescent="0.25">
      <c r="A121" s="29" t="str">
        <f t="shared" si="1"/>
        <v/>
      </c>
      <c r="B121" s="30" t="str">
        <f>IF(Competitors!B121=0,"",Competitors!B121)</f>
        <v/>
      </c>
      <c r="C121" s="30" t="str">
        <f>IF(Competitors!B121=0,"",Competitors!H121)</f>
        <v/>
      </c>
      <c r="D121" s="29" t="str">
        <f>IF(B121="","",IFERROR(IF(COUNT(Score!C121:AZ121)&gt;6,SUM(LARGE(Score!C121:AZ121,{1,2,3,4,5,6,7})),SUM(Score!C121:AZ121)),""))</f>
        <v/>
      </c>
      <c r="E121" s="29" t="str">
        <f>IF(H121="","",Competitors!F121)</f>
        <v/>
      </c>
      <c r="F121" s="6" t="str">
        <f>IF(I121="","",Competitors!G121)</f>
        <v/>
      </c>
      <c r="G121" s="6" t="str">
        <f>IF(B121="","",Competitors!C121)</f>
        <v/>
      </c>
      <c r="H121" s="6" t="str">
        <f>IF(B121="","",Competitors!D121)</f>
        <v/>
      </c>
      <c r="I121" s="8" t="str">
        <f>IF(G121="","",Competitors!E121)</f>
        <v/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4.25" customHeight="1" x14ac:dyDescent="0.25">
      <c r="A122" s="29" t="str">
        <f t="shared" si="1"/>
        <v/>
      </c>
      <c r="B122" s="30" t="str">
        <f>IF(Competitors!B122=0,"",Competitors!B122)</f>
        <v/>
      </c>
      <c r="C122" s="30" t="str">
        <f>IF(Competitors!B122=0,"",Competitors!H122)</f>
        <v/>
      </c>
      <c r="D122" s="29" t="str">
        <f>IF(B122="","",IFERROR(IF(COUNT(Score!C122:AZ122)&gt;6,SUM(LARGE(Score!C122:AZ122,{1,2,3,4,5,6,7})),SUM(Score!C122:AZ122)),""))</f>
        <v/>
      </c>
      <c r="E122" s="29" t="str">
        <f>IF(H122="","",Competitors!F122)</f>
        <v/>
      </c>
      <c r="F122" s="6" t="str">
        <f>IF(I122="","",Competitors!G122)</f>
        <v/>
      </c>
      <c r="G122" s="6" t="str">
        <f>IF(B122="","",Competitors!C122)</f>
        <v/>
      </c>
      <c r="H122" s="6" t="str">
        <f>IF(B122="","",Competitors!D122)</f>
        <v/>
      </c>
      <c r="I122" s="8" t="str">
        <f>IF(G122="","",Competitors!E122)</f>
        <v/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4.25" customHeight="1" x14ac:dyDescent="0.25">
      <c r="A123" s="29" t="str">
        <f t="shared" si="1"/>
        <v/>
      </c>
      <c r="B123" s="30" t="str">
        <f>IF(Competitors!B123=0,"",Competitors!B123)</f>
        <v/>
      </c>
      <c r="C123" s="30" t="str">
        <f>IF(Competitors!B123=0,"",Competitors!H123)</f>
        <v/>
      </c>
      <c r="D123" s="29" t="str">
        <f>IF(B123="","",IFERROR(IF(COUNT(Score!C123:AZ123)&gt;6,SUM(LARGE(Score!C123:AZ123,{1,2,3,4,5,6,7})),SUM(Score!C123:AZ123)),""))</f>
        <v/>
      </c>
      <c r="E123" s="29" t="str">
        <f>IF(H123="","",Competitors!F123)</f>
        <v/>
      </c>
      <c r="F123" s="6" t="str">
        <f>IF(I123="","",Competitors!G123)</f>
        <v/>
      </c>
      <c r="G123" s="6" t="str">
        <f>IF(B123="","",Competitors!C123)</f>
        <v/>
      </c>
      <c r="H123" s="6" t="str">
        <f>IF(B123="","",Competitors!D123)</f>
        <v/>
      </c>
      <c r="I123" s="8" t="str">
        <f>IF(G123="","",Competitors!E123)</f>
        <v/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4.25" customHeight="1" x14ac:dyDescent="0.25">
      <c r="A124" s="29" t="str">
        <f t="shared" si="1"/>
        <v/>
      </c>
      <c r="B124" s="30" t="str">
        <f>IF(Competitors!B124=0,"",Competitors!B124)</f>
        <v/>
      </c>
      <c r="C124" s="30" t="str">
        <f>IF(Competitors!B124=0,"",Competitors!H124)</f>
        <v/>
      </c>
      <c r="D124" s="29" t="str">
        <f>IF(B124="","",IFERROR(IF(COUNT(Score!C124:AZ124)&gt;6,SUM(LARGE(Score!C124:AZ124,{1,2,3,4,5,6,7})),SUM(Score!C124:AZ124)),""))</f>
        <v/>
      </c>
      <c r="E124" s="29" t="str">
        <f>IF(H124="","",Competitors!F124)</f>
        <v/>
      </c>
      <c r="F124" s="6" t="str">
        <f>IF(I124="","",Competitors!G124)</f>
        <v/>
      </c>
      <c r="G124" s="6" t="str">
        <f>IF(B124="","",Competitors!C124)</f>
        <v/>
      </c>
      <c r="H124" s="6" t="str">
        <f>IF(B124="","",Competitors!D124)</f>
        <v/>
      </c>
      <c r="I124" s="8" t="str">
        <f>IF(G124="","",Competitors!E124)</f>
        <v/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4.25" customHeight="1" x14ac:dyDescent="0.25">
      <c r="A125" s="29" t="str">
        <f t="shared" si="1"/>
        <v/>
      </c>
      <c r="B125" s="30" t="str">
        <f>IF(Competitors!B125=0,"",Competitors!B125)</f>
        <v/>
      </c>
      <c r="C125" s="30" t="str">
        <f>IF(Competitors!B125=0,"",Competitors!H125)</f>
        <v/>
      </c>
      <c r="D125" s="29" t="str">
        <f>IF(B125="","",IFERROR(IF(COUNT(Score!C125:AZ125)&gt;6,SUM(LARGE(Score!C125:AZ125,{1,2,3,4,5,6,7})),SUM(Score!C125:AZ125)),""))</f>
        <v/>
      </c>
      <c r="E125" s="29" t="str">
        <f>IF(H125="","",Competitors!F125)</f>
        <v/>
      </c>
      <c r="F125" s="6" t="str">
        <f>IF(I125="","",Competitors!G125)</f>
        <v/>
      </c>
      <c r="G125" s="6" t="str">
        <f>IF(B125="","",Competitors!C125)</f>
        <v/>
      </c>
      <c r="H125" s="6" t="str">
        <f>IF(B125="","",Competitors!D125)</f>
        <v/>
      </c>
      <c r="I125" s="8" t="str">
        <f>IF(G125="","",Competitors!E125)</f>
        <v/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4.25" customHeight="1" x14ac:dyDescent="0.25">
      <c r="A126" s="29" t="str">
        <f t="shared" si="1"/>
        <v/>
      </c>
      <c r="B126" s="30" t="str">
        <f>IF(Competitors!B126=0,"",Competitors!B126)</f>
        <v/>
      </c>
      <c r="C126" s="30" t="str">
        <f>IF(Competitors!B126=0,"",Competitors!H126)</f>
        <v/>
      </c>
      <c r="D126" s="29" t="str">
        <f>IF(B126="","",IFERROR(IF(COUNT(Score!C126:AZ126)&gt;6,SUM(LARGE(Score!C126:AZ126,{1,2,3,4,5,6,7})),SUM(Score!C126:AZ126)),""))</f>
        <v/>
      </c>
      <c r="E126" s="29" t="str">
        <f>IF(H126="","",Competitors!F126)</f>
        <v/>
      </c>
      <c r="F126" s="6" t="str">
        <f>IF(I126="","",Competitors!G126)</f>
        <v/>
      </c>
      <c r="G126" s="6" t="str">
        <f>IF(B126="","",Competitors!C126)</f>
        <v/>
      </c>
      <c r="H126" s="6" t="str">
        <f>IF(B126="","",Competitors!D126)</f>
        <v/>
      </c>
      <c r="I126" s="8" t="str">
        <f>IF(G126="","",Competitors!E126)</f>
        <v/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4.25" customHeight="1" x14ac:dyDescent="0.25">
      <c r="A127" s="29" t="str">
        <f t="shared" si="1"/>
        <v/>
      </c>
      <c r="B127" s="30" t="str">
        <f>IF(Competitors!B127=0,"",Competitors!B127)</f>
        <v/>
      </c>
      <c r="C127" s="30" t="str">
        <f>IF(Competitors!B127=0,"",Competitors!H127)</f>
        <v/>
      </c>
      <c r="D127" s="29" t="str">
        <f>IF(B127="","",IFERROR(IF(COUNT(Score!C127:AZ127)&gt;6,SUM(LARGE(Score!C127:AZ127,{1,2,3,4,5,6,7})),SUM(Score!C127:AZ127)),""))</f>
        <v/>
      </c>
      <c r="E127" s="29" t="str">
        <f>IF(H127="","",Competitors!F127)</f>
        <v/>
      </c>
      <c r="F127" s="6" t="str">
        <f>IF(I127="","",Competitors!G127)</f>
        <v/>
      </c>
      <c r="G127" s="6" t="str">
        <f>IF(B127="","",Competitors!C127)</f>
        <v/>
      </c>
      <c r="H127" s="6" t="str">
        <f>IF(B127="","",Competitors!D127)</f>
        <v/>
      </c>
      <c r="I127" s="8" t="str">
        <f>IF(G127="","",Competitors!E127)</f>
        <v/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4.25" customHeight="1" x14ac:dyDescent="0.25">
      <c r="A128" s="29" t="str">
        <f t="shared" si="1"/>
        <v/>
      </c>
      <c r="B128" s="30" t="str">
        <f>IF(Competitors!B128=0,"",Competitors!B128)</f>
        <v/>
      </c>
      <c r="C128" s="30" t="str">
        <f>IF(Competitors!B128=0,"",Competitors!H128)</f>
        <v/>
      </c>
      <c r="D128" s="29" t="str">
        <f>IF(B128="","",IFERROR(IF(COUNT(Score!C128:AZ128)&gt;6,SUM(LARGE(Score!C128:AZ128,{1,2,3,4,5,6,7})),SUM(Score!C128:AZ128)),""))</f>
        <v/>
      </c>
      <c r="E128" s="29" t="str">
        <f>IF(H128="","",Competitors!F128)</f>
        <v/>
      </c>
      <c r="F128" s="6" t="str">
        <f>IF(I128="","",Competitors!G128)</f>
        <v/>
      </c>
      <c r="G128" s="6" t="str">
        <f>IF(B128="","",Competitors!C128)</f>
        <v/>
      </c>
      <c r="H128" s="6" t="str">
        <f>IF(B128="","",Competitors!D128)</f>
        <v/>
      </c>
      <c r="I128" s="8" t="str">
        <f>IF(G128="","",Competitors!E128)</f>
        <v/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4.25" customHeight="1" x14ac:dyDescent="0.25">
      <c r="A129" s="29" t="str">
        <f t="shared" si="1"/>
        <v/>
      </c>
      <c r="B129" s="30" t="str">
        <f>IF(Competitors!B129=0,"",Competitors!B129)</f>
        <v/>
      </c>
      <c r="C129" s="30" t="str">
        <f>IF(Competitors!B129=0,"",Competitors!H129)</f>
        <v/>
      </c>
      <c r="D129" s="29" t="str">
        <f>IF(B129="","",IFERROR(IF(COUNT(Score!C129:AZ129)&gt;6,SUM(LARGE(Score!C129:AZ129,{1,2,3,4,5,6,7})),SUM(Score!C129:AZ129)),""))</f>
        <v/>
      </c>
      <c r="E129" s="29" t="str">
        <f>IF(H129="","",Competitors!F129)</f>
        <v/>
      </c>
      <c r="F129" s="6" t="str">
        <f>IF(I129="","",Competitors!G129)</f>
        <v/>
      </c>
      <c r="G129" s="6" t="str">
        <f>IF(B129="","",Competitors!C129)</f>
        <v/>
      </c>
      <c r="H129" s="6" t="str">
        <f>IF(B129="","",Competitors!D129)</f>
        <v/>
      </c>
      <c r="I129" s="8" t="str">
        <f>IF(G129="","",Competitors!E129)</f>
        <v/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4.25" customHeight="1" x14ac:dyDescent="0.25">
      <c r="A130" s="29" t="str">
        <f t="shared" si="1"/>
        <v/>
      </c>
      <c r="B130" s="30" t="str">
        <f>IF(Competitors!B130=0,"",Competitors!B130)</f>
        <v/>
      </c>
      <c r="C130" s="30" t="str">
        <f>IF(Competitors!B130=0,"",Competitors!H130)</f>
        <v/>
      </c>
      <c r="D130" s="29" t="str">
        <f>IF(B130="","",IFERROR(IF(COUNT(Score!C130:AZ130)&gt;6,SUM(LARGE(Score!C130:AZ130,{1,2,3,4,5,6,7})),SUM(Score!C130:AZ130)),""))</f>
        <v/>
      </c>
      <c r="E130" s="29" t="str">
        <f>IF(H130="","",Competitors!F130)</f>
        <v/>
      </c>
      <c r="F130" s="6" t="str">
        <f>IF(I130="","",Competitors!G130)</f>
        <v/>
      </c>
      <c r="G130" s="6" t="str">
        <f>IF(B130="","",Competitors!C130)</f>
        <v/>
      </c>
      <c r="H130" s="6" t="str">
        <f>IF(B130="","",Competitors!D130)</f>
        <v/>
      </c>
      <c r="I130" s="8" t="str">
        <f>IF(G130="","",Competitors!E130)</f>
        <v/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4.25" customHeight="1" x14ac:dyDescent="0.25">
      <c r="A131" s="29" t="str">
        <f t="shared" ref="A131:A194" si="2">IF(B131="","",(COUNTIFS($E$2:$E$300,E131,$D$2:$D$300,"&gt;"&amp;D131)+1))</f>
        <v/>
      </c>
      <c r="B131" s="30" t="str">
        <f>IF(Competitors!B131=0,"",Competitors!B131)</f>
        <v/>
      </c>
      <c r="C131" s="30" t="str">
        <f>IF(Competitors!B131=0,"",Competitors!H131)</f>
        <v/>
      </c>
      <c r="D131" s="29" t="str">
        <f>IF(B131="","",IFERROR(IF(COUNT(Score!C131:AZ131)&gt;6,SUM(LARGE(Score!C131:AZ131,{1,2,3,4,5,6,7})),SUM(Score!C131:AZ131)),""))</f>
        <v/>
      </c>
      <c r="E131" s="29" t="str">
        <f>IF(H131="","",Competitors!F131)</f>
        <v/>
      </c>
      <c r="F131" s="6" t="str">
        <f>IF(I131="","",Competitors!G131)</f>
        <v/>
      </c>
      <c r="G131" s="6" t="str">
        <f>IF(B131="","",Competitors!C131)</f>
        <v/>
      </c>
      <c r="H131" s="6" t="str">
        <f>IF(B131="","",Competitors!D131)</f>
        <v/>
      </c>
      <c r="I131" s="8" t="str">
        <f>IF(G131="","",Competitors!E131)</f>
        <v/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4.25" customHeight="1" x14ac:dyDescent="0.25">
      <c r="A132" s="29" t="str">
        <f t="shared" si="2"/>
        <v/>
      </c>
      <c r="B132" s="30" t="str">
        <f>IF(Competitors!B132=0,"",Competitors!B132)</f>
        <v/>
      </c>
      <c r="C132" s="30" t="str">
        <f>IF(Competitors!B132=0,"",Competitors!H132)</f>
        <v/>
      </c>
      <c r="D132" s="29" t="str">
        <f>IF(B132="","",IFERROR(IF(COUNT(Score!C132:AZ132)&gt;6,SUM(LARGE(Score!C132:AZ132,{1,2,3,4,5,6,7})),SUM(Score!C132:AZ132)),""))</f>
        <v/>
      </c>
      <c r="E132" s="29" t="str">
        <f>IF(H132="","",Competitors!F132)</f>
        <v/>
      </c>
      <c r="F132" s="6" t="str">
        <f>IF(I132="","",Competitors!G132)</f>
        <v/>
      </c>
      <c r="G132" s="6" t="str">
        <f>IF(B132="","",Competitors!C132)</f>
        <v/>
      </c>
      <c r="H132" s="6" t="str">
        <f>IF(B132="","",Competitors!D132)</f>
        <v/>
      </c>
      <c r="I132" s="8" t="str">
        <f>IF(G132="","",Competitors!E132)</f>
        <v/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4.25" customHeight="1" x14ac:dyDescent="0.25">
      <c r="A133" s="29" t="str">
        <f t="shared" si="2"/>
        <v/>
      </c>
      <c r="B133" s="30" t="str">
        <f>IF(Competitors!B133=0,"",Competitors!B133)</f>
        <v/>
      </c>
      <c r="C133" s="30" t="str">
        <f>IF(Competitors!B133=0,"",Competitors!H133)</f>
        <v/>
      </c>
      <c r="D133" s="29" t="str">
        <f>IF(B133="","",IFERROR(IF(COUNT(Score!C133:AZ133)&gt;6,SUM(LARGE(Score!C133:AZ133,{1,2,3,4,5,6,7})),SUM(Score!C133:AZ133)),""))</f>
        <v/>
      </c>
      <c r="E133" s="29" t="str">
        <f>IF(H133="","",Competitors!F133)</f>
        <v/>
      </c>
      <c r="F133" s="6" t="str">
        <f>IF(I133="","",Competitors!G133)</f>
        <v/>
      </c>
      <c r="G133" s="6" t="str">
        <f>IF(B133="","",Competitors!C133)</f>
        <v/>
      </c>
      <c r="H133" s="6" t="str">
        <f>IF(B133="","",Competitors!D133)</f>
        <v/>
      </c>
      <c r="I133" s="8" t="str">
        <f>IF(G133="","",Competitors!E133)</f>
        <v/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4.25" customHeight="1" x14ac:dyDescent="0.25">
      <c r="A134" s="29" t="str">
        <f t="shared" si="2"/>
        <v/>
      </c>
      <c r="B134" s="30" t="str">
        <f>IF(Competitors!B134=0,"",Competitors!B134)</f>
        <v/>
      </c>
      <c r="C134" s="30" t="str">
        <f>IF(Competitors!B134=0,"",Competitors!H134)</f>
        <v/>
      </c>
      <c r="D134" s="29" t="str">
        <f>IF(B134="","",IFERROR(IF(COUNT(Score!C134:AZ134)&gt;6,SUM(LARGE(Score!C134:AZ134,{1,2,3,4,5,6,7})),SUM(Score!C134:AZ134)),""))</f>
        <v/>
      </c>
      <c r="E134" s="29" t="str">
        <f>IF(H134="","",Competitors!F134)</f>
        <v/>
      </c>
      <c r="F134" s="6" t="str">
        <f>IF(I134="","",Competitors!G134)</f>
        <v/>
      </c>
      <c r="G134" s="6" t="str">
        <f>IF(B134="","",Competitors!C134)</f>
        <v/>
      </c>
      <c r="H134" s="6" t="str">
        <f>IF(B134="","",Competitors!D134)</f>
        <v/>
      </c>
      <c r="I134" s="8" t="str">
        <f>IF(G134="","",Competitors!E134)</f>
        <v/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4.25" customHeight="1" x14ac:dyDescent="0.25">
      <c r="A135" s="29" t="str">
        <f t="shared" si="2"/>
        <v/>
      </c>
      <c r="B135" s="30" t="str">
        <f>IF(Competitors!B135=0,"",Competitors!B135)</f>
        <v/>
      </c>
      <c r="C135" s="30" t="str">
        <f>IF(Competitors!B135=0,"",Competitors!H135)</f>
        <v/>
      </c>
      <c r="D135" s="29" t="str">
        <f>IF(B135="","",IFERROR(IF(COUNT(Score!C135:AZ135)&gt;6,SUM(LARGE(Score!C135:AZ135,{1,2,3,4,5,6,7})),SUM(Score!C135:AZ135)),""))</f>
        <v/>
      </c>
      <c r="E135" s="29" t="str">
        <f>IF(H135="","",Competitors!F135)</f>
        <v/>
      </c>
      <c r="F135" s="6" t="str">
        <f>IF(I135="","",Competitors!G135)</f>
        <v/>
      </c>
      <c r="G135" s="6" t="str">
        <f>IF(B135="","",Competitors!C135)</f>
        <v/>
      </c>
      <c r="H135" s="6" t="str">
        <f>IF(B135="","",Competitors!D135)</f>
        <v/>
      </c>
      <c r="I135" s="8" t="str">
        <f>IF(G135="","",Competitors!E135)</f>
        <v/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4.25" customHeight="1" x14ac:dyDescent="0.25">
      <c r="A136" s="29" t="str">
        <f t="shared" si="2"/>
        <v/>
      </c>
      <c r="B136" s="30" t="str">
        <f>IF(Competitors!B136=0,"",Competitors!B136)</f>
        <v/>
      </c>
      <c r="C136" s="30" t="str">
        <f>IF(Competitors!B136=0,"",Competitors!H136)</f>
        <v/>
      </c>
      <c r="D136" s="29" t="str">
        <f>IF(B136="","",IFERROR(IF(COUNT(Score!C136:AZ136)&gt;6,SUM(LARGE(Score!C136:AZ136,{1,2,3,4,5,6,7})),SUM(Score!C136:AZ136)),""))</f>
        <v/>
      </c>
      <c r="E136" s="29" t="str">
        <f>IF(H136="","",Competitors!F136)</f>
        <v/>
      </c>
      <c r="F136" s="6" t="str">
        <f>IF(I136="","",Competitors!G136)</f>
        <v/>
      </c>
      <c r="G136" s="6" t="str">
        <f>IF(B136="","",Competitors!C136)</f>
        <v/>
      </c>
      <c r="H136" s="6" t="str">
        <f>IF(B136="","",Competitors!D136)</f>
        <v/>
      </c>
      <c r="I136" s="8" t="str">
        <f>IF(G136="","",Competitors!E136)</f>
        <v/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4.25" customHeight="1" x14ac:dyDescent="0.25">
      <c r="A137" s="29" t="str">
        <f t="shared" si="2"/>
        <v/>
      </c>
      <c r="B137" s="30" t="str">
        <f>IF(Competitors!B137=0,"",Competitors!B137)</f>
        <v/>
      </c>
      <c r="C137" s="30" t="str">
        <f>IF(Competitors!B137=0,"",Competitors!H137)</f>
        <v/>
      </c>
      <c r="D137" s="29" t="str">
        <f>IF(B137="","",IFERROR(IF(COUNT(Score!C137:AZ137)&gt;6,SUM(LARGE(Score!C137:AZ137,{1,2,3,4,5,6,7})),SUM(Score!C137:AZ137)),""))</f>
        <v/>
      </c>
      <c r="E137" s="29" t="str">
        <f>IF(H137="","",Competitors!F137)</f>
        <v/>
      </c>
      <c r="F137" s="6" t="str">
        <f>IF(I137="","",Competitors!G137)</f>
        <v/>
      </c>
      <c r="G137" s="6" t="str">
        <f>IF(B137="","",Competitors!C137)</f>
        <v/>
      </c>
      <c r="H137" s="6" t="str">
        <f>IF(B137="","",Competitors!D137)</f>
        <v/>
      </c>
      <c r="I137" s="8" t="str">
        <f>IF(G137="","",Competitors!E137)</f>
        <v/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4.25" customHeight="1" x14ac:dyDescent="0.25">
      <c r="A138" s="29" t="str">
        <f t="shared" si="2"/>
        <v/>
      </c>
      <c r="B138" s="30" t="str">
        <f>IF(Competitors!B138=0,"",Competitors!B138)</f>
        <v/>
      </c>
      <c r="C138" s="30" t="str">
        <f>IF(Competitors!B138=0,"",Competitors!H138)</f>
        <v/>
      </c>
      <c r="D138" s="29" t="str">
        <f>IF(B138="","",IFERROR(IF(COUNT(Score!C138:AZ138)&gt;6,SUM(LARGE(Score!C138:AZ138,{1,2,3,4,5,6,7})),SUM(Score!C138:AZ138)),""))</f>
        <v/>
      </c>
      <c r="E138" s="29" t="str">
        <f>IF(H138="","",Competitors!F138)</f>
        <v/>
      </c>
      <c r="F138" s="6" t="str">
        <f>IF(I138="","",Competitors!G138)</f>
        <v/>
      </c>
      <c r="G138" s="6" t="str">
        <f>IF(B138="","",Competitors!C138)</f>
        <v/>
      </c>
      <c r="H138" s="6" t="str">
        <f>IF(B138="","",Competitors!D138)</f>
        <v/>
      </c>
      <c r="I138" s="8" t="str">
        <f>IF(G138="","",Competitors!E138)</f>
        <v/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4.25" customHeight="1" x14ac:dyDescent="0.25">
      <c r="A139" s="29" t="str">
        <f t="shared" si="2"/>
        <v/>
      </c>
      <c r="B139" s="30" t="str">
        <f>IF(Competitors!B139=0,"",Competitors!B139)</f>
        <v/>
      </c>
      <c r="C139" s="30" t="str">
        <f>IF(Competitors!B139=0,"",Competitors!H139)</f>
        <v/>
      </c>
      <c r="D139" s="29" t="str">
        <f>IF(B139="","",IFERROR(IF(COUNT(Score!C139:AZ139)&gt;6,SUM(LARGE(Score!C139:AZ139,{1,2,3,4,5,6,7})),SUM(Score!C139:AZ139)),""))</f>
        <v/>
      </c>
      <c r="E139" s="29" t="str">
        <f>IF(H139="","",Competitors!F139)</f>
        <v/>
      </c>
      <c r="F139" s="6" t="str">
        <f>IF(I139="","",Competitors!G139)</f>
        <v/>
      </c>
      <c r="G139" s="6" t="str">
        <f>IF(B139="","",Competitors!C139)</f>
        <v/>
      </c>
      <c r="H139" s="6" t="str">
        <f>IF(B139="","",Competitors!D139)</f>
        <v/>
      </c>
      <c r="I139" s="8" t="str">
        <f>IF(G139="","",Competitors!E139)</f>
        <v/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4.25" customHeight="1" x14ac:dyDescent="0.25">
      <c r="A140" s="29" t="str">
        <f t="shared" si="2"/>
        <v/>
      </c>
      <c r="B140" s="30" t="str">
        <f>IF(Competitors!B140=0,"",Competitors!B140)</f>
        <v/>
      </c>
      <c r="C140" s="30" t="str">
        <f>IF(Competitors!B140=0,"",Competitors!H140)</f>
        <v/>
      </c>
      <c r="D140" s="29" t="str">
        <f>IF(B140="","",IFERROR(IF(COUNT(Score!C140:AZ140)&gt;6,SUM(LARGE(Score!C140:AZ140,{1,2,3,4,5,6,7})),SUM(Score!C140:AZ140)),""))</f>
        <v/>
      </c>
      <c r="E140" s="29" t="str">
        <f>IF(H140="","",Competitors!F140)</f>
        <v/>
      </c>
      <c r="F140" s="6" t="str">
        <f>IF(I140="","",Competitors!G140)</f>
        <v/>
      </c>
      <c r="G140" s="6" t="str">
        <f>IF(B140="","",Competitors!C140)</f>
        <v/>
      </c>
      <c r="H140" s="6" t="str">
        <f>IF(B140="","",Competitors!D140)</f>
        <v/>
      </c>
      <c r="I140" s="8" t="str">
        <f>IF(G140="","",Competitors!E140)</f>
        <v/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4.25" customHeight="1" x14ac:dyDescent="0.25">
      <c r="A141" s="29" t="str">
        <f t="shared" si="2"/>
        <v/>
      </c>
      <c r="B141" s="30" t="str">
        <f>IF(Competitors!B141=0,"",Competitors!B141)</f>
        <v/>
      </c>
      <c r="C141" s="30" t="str">
        <f>IF(Competitors!B141=0,"",Competitors!H141)</f>
        <v/>
      </c>
      <c r="D141" s="29" t="str">
        <f>IF(B141="","",IFERROR(IF(COUNT(Score!C141:AZ141)&gt;6,SUM(LARGE(Score!C141:AZ141,{1,2,3,4,5,6,7})),SUM(Score!C141:AZ141)),""))</f>
        <v/>
      </c>
      <c r="E141" s="29" t="str">
        <f>IF(H141="","",Competitors!F141)</f>
        <v/>
      </c>
      <c r="F141" s="6" t="str">
        <f>IF(I141="","",Competitors!G141)</f>
        <v/>
      </c>
      <c r="G141" s="6" t="str">
        <f>IF(B141="","",Competitors!C141)</f>
        <v/>
      </c>
      <c r="H141" s="6" t="str">
        <f>IF(B141="","",Competitors!D141)</f>
        <v/>
      </c>
      <c r="I141" s="8" t="str">
        <f>IF(G141="","",Competitors!E141)</f>
        <v/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4.25" customHeight="1" x14ac:dyDescent="0.25">
      <c r="A142" s="29" t="str">
        <f t="shared" si="2"/>
        <v/>
      </c>
      <c r="B142" s="30" t="str">
        <f>IF(Competitors!B142=0,"",Competitors!B142)</f>
        <v/>
      </c>
      <c r="C142" s="30" t="str">
        <f>IF(Competitors!B142=0,"",Competitors!H142)</f>
        <v/>
      </c>
      <c r="D142" s="29" t="str">
        <f>IF(B142="","",IFERROR(IF(COUNT(Score!C142:AZ142)&gt;6,SUM(LARGE(Score!C142:AZ142,{1,2,3,4,5,6,7})),SUM(Score!C142:AZ142)),""))</f>
        <v/>
      </c>
      <c r="E142" s="29" t="str">
        <f>IF(H142="","",Competitors!F142)</f>
        <v/>
      </c>
      <c r="F142" s="6" t="str">
        <f>IF(I142="","",Competitors!G142)</f>
        <v/>
      </c>
      <c r="G142" s="6" t="str">
        <f>IF(B142="","",Competitors!C142)</f>
        <v/>
      </c>
      <c r="H142" s="6" t="str">
        <f>IF(B142="","",Competitors!D142)</f>
        <v/>
      </c>
      <c r="I142" s="8" t="str">
        <f>IF(G142="","",Competitors!E142)</f>
        <v/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4.25" customHeight="1" x14ac:dyDescent="0.25">
      <c r="A143" s="29" t="str">
        <f t="shared" si="2"/>
        <v/>
      </c>
      <c r="B143" s="30" t="str">
        <f>IF(Competitors!B143=0,"",Competitors!B143)</f>
        <v/>
      </c>
      <c r="C143" s="30" t="str">
        <f>IF(Competitors!B143=0,"",Competitors!H143)</f>
        <v/>
      </c>
      <c r="D143" s="29" t="str">
        <f>IF(B143="","",IFERROR(IF(COUNT(Score!C143:AZ143)&gt;6,SUM(LARGE(Score!C143:AZ143,{1,2,3,4,5,6,7})),SUM(Score!C143:AZ143)),""))</f>
        <v/>
      </c>
      <c r="E143" s="29" t="str">
        <f>IF(H143="","",Competitors!F143)</f>
        <v/>
      </c>
      <c r="F143" s="6" t="str">
        <f>IF(I143="","",Competitors!G143)</f>
        <v/>
      </c>
      <c r="G143" s="6" t="str">
        <f>IF(B143="","",Competitors!C143)</f>
        <v/>
      </c>
      <c r="H143" s="6" t="str">
        <f>IF(B143="","",Competitors!D143)</f>
        <v/>
      </c>
      <c r="I143" s="8" t="str">
        <f>IF(G143="","",Competitors!E143)</f>
        <v/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4.25" customHeight="1" x14ac:dyDescent="0.25">
      <c r="A144" s="29" t="str">
        <f t="shared" si="2"/>
        <v/>
      </c>
      <c r="B144" s="30" t="str">
        <f>IF(Competitors!B144=0,"",Competitors!B144)</f>
        <v/>
      </c>
      <c r="C144" s="30" t="str">
        <f>IF(Competitors!B144=0,"",Competitors!H144)</f>
        <v/>
      </c>
      <c r="D144" s="29" t="str">
        <f>IF(B144="","",IFERROR(IF(COUNT(Score!C144:AZ144)&gt;6,SUM(LARGE(Score!C144:AZ144,{1,2,3,4,5,6,7})),SUM(Score!C144:AZ144)),""))</f>
        <v/>
      </c>
      <c r="E144" s="29" t="str">
        <f>IF(H144="","",Competitors!F144)</f>
        <v/>
      </c>
      <c r="F144" s="6" t="str">
        <f>IF(I144="","",Competitors!G144)</f>
        <v/>
      </c>
      <c r="G144" s="6" t="str">
        <f>IF(B144="","",Competitors!C144)</f>
        <v/>
      </c>
      <c r="H144" s="6" t="str">
        <f>IF(B144="","",Competitors!D144)</f>
        <v/>
      </c>
      <c r="I144" s="8" t="str">
        <f>IF(G144="","",Competitors!E144)</f>
        <v/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4.25" customHeight="1" x14ac:dyDescent="0.25">
      <c r="A145" s="29" t="str">
        <f t="shared" si="2"/>
        <v/>
      </c>
      <c r="B145" s="30" t="str">
        <f>IF(Competitors!B145=0,"",Competitors!B145)</f>
        <v/>
      </c>
      <c r="C145" s="30" t="str">
        <f>IF(Competitors!B145=0,"",Competitors!H145)</f>
        <v/>
      </c>
      <c r="D145" s="29" t="str">
        <f>IF(B145="","",IFERROR(IF(COUNT(Score!C145:AZ145)&gt;6,SUM(LARGE(Score!C145:AZ145,{1,2,3,4,5,6,7})),SUM(Score!C145:AZ145)),""))</f>
        <v/>
      </c>
      <c r="E145" s="29" t="str">
        <f>IF(H145="","",Competitors!F145)</f>
        <v/>
      </c>
      <c r="F145" s="6" t="str">
        <f>IF(I145="","",Competitors!G145)</f>
        <v/>
      </c>
      <c r="G145" s="6" t="str">
        <f>IF(B145="","",Competitors!C145)</f>
        <v/>
      </c>
      <c r="H145" s="6" t="str">
        <f>IF(B145="","",Competitors!D145)</f>
        <v/>
      </c>
      <c r="I145" s="8" t="str">
        <f>IF(G145="","",Competitors!E145)</f>
        <v/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4.25" customHeight="1" x14ac:dyDescent="0.25">
      <c r="A146" s="29" t="str">
        <f t="shared" si="2"/>
        <v/>
      </c>
      <c r="B146" s="30" t="str">
        <f>IF(Competitors!B146=0,"",Competitors!B146)</f>
        <v/>
      </c>
      <c r="C146" s="30" t="str">
        <f>IF(Competitors!B146=0,"",Competitors!H146)</f>
        <v/>
      </c>
      <c r="D146" s="29" t="str">
        <f>IF(B146="","",IFERROR(IF(COUNT(Score!C146:AZ146)&gt;6,SUM(LARGE(Score!C146:AZ146,{1,2,3,4,5,6,7})),SUM(Score!C146:AZ146)),""))</f>
        <v/>
      </c>
      <c r="E146" s="29" t="str">
        <f>IF(H146="","",Competitors!F146)</f>
        <v/>
      </c>
      <c r="F146" s="6" t="str">
        <f>IF(I146="","",Competitors!G146)</f>
        <v/>
      </c>
      <c r="G146" s="6" t="str">
        <f>IF(B146="","",Competitors!C146)</f>
        <v/>
      </c>
      <c r="H146" s="6" t="str">
        <f>IF(B146="","",Competitors!D146)</f>
        <v/>
      </c>
      <c r="I146" s="8" t="str">
        <f>IF(G146="","",Competitors!E146)</f>
        <v/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4.25" customHeight="1" x14ac:dyDescent="0.25">
      <c r="A147" s="29" t="str">
        <f t="shared" si="2"/>
        <v/>
      </c>
      <c r="B147" s="30" t="str">
        <f>IF(Competitors!B147=0,"",Competitors!B147)</f>
        <v/>
      </c>
      <c r="C147" s="30" t="str">
        <f>IF(Competitors!B147=0,"",Competitors!H147)</f>
        <v/>
      </c>
      <c r="D147" s="29" t="str">
        <f>IF(B147="","",IFERROR(IF(COUNT(Score!C147:AZ147)&gt;6,SUM(LARGE(Score!C147:AZ147,{1,2,3,4,5,6,7})),SUM(Score!C147:AZ147)),""))</f>
        <v/>
      </c>
      <c r="E147" s="29" t="str">
        <f>IF(H147="","",Competitors!F147)</f>
        <v/>
      </c>
      <c r="F147" s="6" t="str">
        <f>IF(I147="","",Competitors!G147)</f>
        <v/>
      </c>
      <c r="G147" s="6" t="str">
        <f>IF(B147="","",Competitors!C147)</f>
        <v/>
      </c>
      <c r="H147" s="6" t="str">
        <f>IF(B147="","",Competitors!D147)</f>
        <v/>
      </c>
      <c r="I147" s="8" t="str">
        <f>IF(G147="","",Competitors!E147)</f>
        <v/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4.25" customHeight="1" x14ac:dyDescent="0.25">
      <c r="A148" s="29" t="str">
        <f t="shared" si="2"/>
        <v/>
      </c>
      <c r="B148" s="30" t="str">
        <f>IF(Competitors!B148=0,"",Competitors!B148)</f>
        <v/>
      </c>
      <c r="C148" s="30" t="str">
        <f>IF(Competitors!B148=0,"",Competitors!H148)</f>
        <v/>
      </c>
      <c r="D148" s="29" t="str">
        <f>IF(B148="","",IFERROR(IF(COUNT(Score!C148:AZ148)&gt;6,SUM(LARGE(Score!C148:AZ148,{1,2,3,4,5,6,7})),SUM(Score!C148:AZ148)),""))</f>
        <v/>
      </c>
      <c r="E148" s="29" t="str">
        <f>IF(H148="","",Competitors!F148)</f>
        <v/>
      </c>
      <c r="F148" s="6" t="str">
        <f>IF(I148="","",Competitors!G148)</f>
        <v/>
      </c>
      <c r="G148" s="6" t="str">
        <f>IF(B148="","",Competitors!C148)</f>
        <v/>
      </c>
      <c r="H148" s="6" t="str">
        <f>IF(B148="","",Competitors!D148)</f>
        <v/>
      </c>
      <c r="I148" s="8" t="str">
        <f>IF(G148="","",Competitors!E148)</f>
        <v/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4.25" customHeight="1" x14ac:dyDescent="0.25">
      <c r="A149" s="29" t="str">
        <f t="shared" si="2"/>
        <v/>
      </c>
      <c r="B149" s="30" t="str">
        <f>IF(Competitors!B149=0,"",Competitors!B149)</f>
        <v/>
      </c>
      <c r="C149" s="30" t="str">
        <f>IF(Competitors!B149=0,"",Competitors!H149)</f>
        <v/>
      </c>
      <c r="D149" s="29" t="str">
        <f>IF(B149="","",IFERROR(IF(COUNT(Score!C149:AZ149)&gt;6,SUM(LARGE(Score!C149:AZ149,{1,2,3,4,5,6,7})),SUM(Score!C149:AZ149)),""))</f>
        <v/>
      </c>
      <c r="E149" s="29" t="str">
        <f>IF(H149="","",Competitors!F149)</f>
        <v/>
      </c>
      <c r="F149" s="6" t="str">
        <f>IF(I149="","",Competitors!G149)</f>
        <v/>
      </c>
      <c r="G149" s="6" t="str">
        <f>IF(B149="","",Competitors!C149)</f>
        <v/>
      </c>
      <c r="H149" s="6" t="str">
        <f>IF(B149="","",Competitors!D149)</f>
        <v/>
      </c>
      <c r="I149" s="8" t="str">
        <f>IF(G149="","",Competitors!E149)</f>
        <v/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4.25" customHeight="1" x14ac:dyDescent="0.25">
      <c r="A150" s="29" t="str">
        <f t="shared" si="2"/>
        <v/>
      </c>
      <c r="B150" s="30" t="str">
        <f>IF(Competitors!B150=0,"",Competitors!B150)</f>
        <v/>
      </c>
      <c r="C150" s="30" t="str">
        <f>IF(Competitors!B150=0,"",Competitors!H150)</f>
        <v/>
      </c>
      <c r="D150" s="29" t="str">
        <f>IF(B150="","",IFERROR(IF(COUNT(Score!C150:AZ150)&gt;6,SUM(LARGE(Score!C150:AZ150,{1,2,3,4,5,6,7})),SUM(Score!C150:AZ150)),""))</f>
        <v/>
      </c>
      <c r="E150" s="29" t="str">
        <f>IF(H150="","",Competitors!F150)</f>
        <v/>
      </c>
      <c r="F150" s="6" t="str">
        <f>IF(I150="","",Competitors!G150)</f>
        <v/>
      </c>
      <c r="G150" s="6" t="str">
        <f>IF(B150="","",Competitors!C150)</f>
        <v/>
      </c>
      <c r="H150" s="6" t="str">
        <f>IF(B150="","",Competitors!D150)</f>
        <v/>
      </c>
      <c r="I150" s="8" t="str">
        <f>IF(G150="","",Competitors!E150)</f>
        <v/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4.25" customHeight="1" x14ac:dyDescent="0.25">
      <c r="A151" s="29" t="str">
        <f t="shared" si="2"/>
        <v/>
      </c>
      <c r="B151" s="30" t="str">
        <f>IF(Competitors!B151=0,"",Competitors!B151)</f>
        <v/>
      </c>
      <c r="C151" s="30" t="str">
        <f>IF(Competitors!B151=0,"",Competitors!H151)</f>
        <v/>
      </c>
      <c r="D151" s="29" t="str">
        <f>IF(B151="","",IFERROR(IF(COUNT(Score!C151:AZ151)&gt;6,SUM(LARGE(Score!C151:AZ151,{1,2,3,4,5,6,7})),SUM(Score!C151:AZ151)),""))</f>
        <v/>
      </c>
      <c r="E151" s="29" t="str">
        <f>IF(H151="","",Competitors!F151)</f>
        <v/>
      </c>
      <c r="F151" s="6" t="str">
        <f>IF(I151="","",Competitors!G151)</f>
        <v/>
      </c>
      <c r="G151" s="6" t="str">
        <f>IF(B151="","",Competitors!C151)</f>
        <v/>
      </c>
      <c r="H151" s="6" t="str">
        <f>IF(B151="","",Competitors!D151)</f>
        <v/>
      </c>
      <c r="I151" s="8" t="str">
        <f>IF(G151="","",Competitors!E151)</f>
        <v/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4.25" customHeight="1" x14ac:dyDescent="0.25">
      <c r="A152" s="29" t="str">
        <f t="shared" si="2"/>
        <v/>
      </c>
      <c r="B152" s="30" t="str">
        <f>IF(Competitors!B152=0,"",Competitors!B152)</f>
        <v/>
      </c>
      <c r="C152" s="30" t="str">
        <f>IF(Competitors!B152=0,"",Competitors!H152)</f>
        <v/>
      </c>
      <c r="D152" s="29" t="str">
        <f>IF(B152="","",IFERROR(IF(COUNT(Score!C152:AZ152)&gt;6,SUM(LARGE(Score!C152:AZ152,{1,2,3,4,5,6,7})),SUM(Score!C152:AZ152)),""))</f>
        <v/>
      </c>
      <c r="E152" s="29" t="str">
        <f>IF(H152="","",Competitors!F152)</f>
        <v/>
      </c>
      <c r="F152" s="6" t="str">
        <f>IF(I152="","",Competitors!G152)</f>
        <v/>
      </c>
      <c r="G152" s="6" t="str">
        <f>IF(B152="","",Competitors!C152)</f>
        <v/>
      </c>
      <c r="H152" s="6" t="str">
        <f>IF(B152="","",Competitors!D152)</f>
        <v/>
      </c>
      <c r="I152" s="8" t="str">
        <f>IF(G152="","",Competitors!E152)</f>
        <v/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4.25" customHeight="1" x14ac:dyDescent="0.25">
      <c r="A153" s="29" t="str">
        <f t="shared" si="2"/>
        <v/>
      </c>
      <c r="B153" s="30" t="str">
        <f>IF(Competitors!B153=0,"",Competitors!B153)</f>
        <v/>
      </c>
      <c r="C153" s="30" t="str">
        <f>IF(Competitors!B153=0,"",Competitors!H153)</f>
        <v/>
      </c>
      <c r="D153" s="29" t="str">
        <f>IF(B153="","",IFERROR(IF(COUNT(Score!C153:AZ153)&gt;6,SUM(LARGE(Score!C153:AZ153,{1,2,3,4,5,6,7})),SUM(Score!C153:AZ153)),""))</f>
        <v/>
      </c>
      <c r="E153" s="29" t="str">
        <f>IF(H153="","",Competitors!F153)</f>
        <v/>
      </c>
      <c r="F153" s="6" t="str">
        <f>IF(I153="","",Competitors!G153)</f>
        <v/>
      </c>
      <c r="G153" s="6" t="str">
        <f>IF(B153="","",Competitors!C153)</f>
        <v/>
      </c>
      <c r="H153" s="6" t="str">
        <f>IF(B153="","",Competitors!D153)</f>
        <v/>
      </c>
      <c r="I153" s="8" t="str">
        <f>IF(G153="","",Competitors!E153)</f>
        <v/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4.25" customHeight="1" x14ac:dyDescent="0.25">
      <c r="A154" s="29" t="str">
        <f t="shared" si="2"/>
        <v/>
      </c>
      <c r="B154" s="30" t="str">
        <f>IF(Competitors!B154=0,"",Competitors!B154)</f>
        <v/>
      </c>
      <c r="C154" s="30" t="str">
        <f>IF(Competitors!B154=0,"",Competitors!H154)</f>
        <v/>
      </c>
      <c r="D154" s="29" t="str">
        <f>IF(B154="","",IFERROR(IF(COUNT(Score!C154:AZ154)&gt;6,SUM(LARGE(Score!C154:AZ154,{1,2,3,4,5,6,7})),SUM(Score!C154:AZ154)),""))</f>
        <v/>
      </c>
      <c r="E154" s="29" t="str">
        <f>IF(H154="","",Competitors!F154)</f>
        <v/>
      </c>
      <c r="F154" s="6" t="str">
        <f>IF(I154="","",Competitors!G154)</f>
        <v/>
      </c>
      <c r="G154" s="6" t="str">
        <f>IF(B154="","",Competitors!C154)</f>
        <v/>
      </c>
      <c r="H154" s="6" t="str">
        <f>IF(B154="","",Competitors!D154)</f>
        <v/>
      </c>
      <c r="I154" s="8" t="str">
        <f>IF(G154="","",Competitors!E154)</f>
        <v/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4.25" customHeight="1" x14ac:dyDescent="0.25">
      <c r="A155" s="29" t="str">
        <f t="shared" si="2"/>
        <v/>
      </c>
      <c r="B155" s="30" t="str">
        <f>IF(Competitors!B155=0,"",Competitors!B155)</f>
        <v/>
      </c>
      <c r="C155" s="30" t="str">
        <f>IF(Competitors!B155=0,"",Competitors!H155)</f>
        <v/>
      </c>
      <c r="D155" s="29" t="str">
        <f>IF(B155="","",IFERROR(IF(COUNT(Score!C155:AZ155)&gt;6,SUM(LARGE(Score!C155:AZ155,{1,2,3,4,5,6,7})),SUM(Score!C155:AZ155)),""))</f>
        <v/>
      </c>
      <c r="E155" s="29" t="str">
        <f>IF(H155="","",Competitors!F155)</f>
        <v/>
      </c>
      <c r="F155" s="6" t="str">
        <f>IF(I155="","",Competitors!G155)</f>
        <v/>
      </c>
      <c r="G155" s="6" t="str">
        <f>IF(B155="","",Competitors!C155)</f>
        <v/>
      </c>
      <c r="H155" s="6" t="str">
        <f>IF(B155="","",Competitors!D155)</f>
        <v/>
      </c>
      <c r="I155" s="8" t="str">
        <f>IF(G155="","",Competitors!E155)</f>
        <v/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4.25" customHeight="1" x14ac:dyDescent="0.25">
      <c r="A156" s="29" t="str">
        <f t="shared" si="2"/>
        <v/>
      </c>
      <c r="B156" s="30" t="str">
        <f>IF(Competitors!B156=0,"",Competitors!B156)</f>
        <v/>
      </c>
      <c r="C156" s="30" t="str">
        <f>IF(Competitors!B156=0,"",Competitors!H156)</f>
        <v/>
      </c>
      <c r="D156" s="29" t="str">
        <f>IF(B156="","",IFERROR(IF(COUNT(Score!C156:AZ156)&gt;6,SUM(LARGE(Score!C156:AZ156,{1,2,3,4,5,6,7})),SUM(Score!C156:AZ156)),""))</f>
        <v/>
      </c>
      <c r="E156" s="29" t="str">
        <f>IF(H156="","",Competitors!F156)</f>
        <v/>
      </c>
      <c r="F156" s="6" t="str">
        <f>IF(I156="","",Competitors!G156)</f>
        <v/>
      </c>
      <c r="G156" s="6" t="str">
        <f>IF(B156="","",Competitors!C156)</f>
        <v/>
      </c>
      <c r="H156" s="6" t="str">
        <f>IF(B156="","",Competitors!D156)</f>
        <v/>
      </c>
      <c r="I156" s="8" t="str">
        <f>IF(G156="","",Competitors!E156)</f>
        <v/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4.25" customHeight="1" x14ac:dyDescent="0.25">
      <c r="A157" s="29" t="str">
        <f t="shared" si="2"/>
        <v/>
      </c>
      <c r="B157" s="30" t="str">
        <f>IF(Competitors!B157=0,"",Competitors!B157)</f>
        <v/>
      </c>
      <c r="C157" s="30" t="str">
        <f>IF(Competitors!B157=0,"",Competitors!H157)</f>
        <v/>
      </c>
      <c r="D157" s="29" t="str">
        <f>IF(B157="","",IFERROR(IF(COUNT(Score!C157:AZ157)&gt;6,SUM(LARGE(Score!C157:AZ157,{1,2,3,4,5,6,7})),SUM(Score!C157:AZ157)),""))</f>
        <v/>
      </c>
      <c r="E157" s="29" t="str">
        <f>IF(H157="","",Competitors!F157)</f>
        <v/>
      </c>
      <c r="F157" s="6" t="str">
        <f>IF(I157="","",Competitors!G157)</f>
        <v/>
      </c>
      <c r="G157" s="6" t="str">
        <f>IF(B157="","",Competitors!C157)</f>
        <v/>
      </c>
      <c r="H157" s="6" t="str">
        <f>IF(B157="","",Competitors!D157)</f>
        <v/>
      </c>
      <c r="I157" s="8" t="str">
        <f>IF(G157="","",Competitors!E157)</f>
        <v/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4.25" customHeight="1" x14ac:dyDescent="0.25">
      <c r="A158" s="29" t="str">
        <f t="shared" si="2"/>
        <v/>
      </c>
      <c r="B158" s="30" t="str">
        <f>IF(Competitors!B158=0,"",Competitors!B158)</f>
        <v/>
      </c>
      <c r="C158" s="30" t="str">
        <f>IF(Competitors!B158=0,"",Competitors!H158)</f>
        <v/>
      </c>
      <c r="D158" s="29" t="str">
        <f>IF(B158="","",IFERROR(IF(COUNT(Score!C158:AZ158)&gt;6,SUM(LARGE(Score!C158:AZ158,{1,2,3,4,5,6,7})),SUM(Score!C158:AZ158)),""))</f>
        <v/>
      </c>
      <c r="E158" s="29" t="str">
        <f>IF(H158="","",Competitors!F158)</f>
        <v/>
      </c>
      <c r="F158" s="6" t="str">
        <f>IF(I158="","",Competitors!G158)</f>
        <v/>
      </c>
      <c r="G158" s="6" t="str">
        <f>IF(B158="","",Competitors!C158)</f>
        <v/>
      </c>
      <c r="H158" s="6" t="str">
        <f>IF(B158="","",Competitors!D158)</f>
        <v/>
      </c>
      <c r="I158" s="8" t="str">
        <f>IF(G158="","",Competitors!E158)</f>
        <v/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4.25" customHeight="1" x14ac:dyDescent="0.25">
      <c r="A159" s="29" t="str">
        <f t="shared" si="2"/>
        <v/>
      </c>
      <c r="B159" s="30" t="str">
        <f>IF(Competitors!B159=0,"",Competitors!B159)</f>
        <v/>
      </c>
      <c r="C159" s="30" t="str">
        <f>IF(Competitors!B159=0,"",Competitors!H159)</f>
        <v/>
      </c>
      <c r="D159" s="29" t="str">
        <f>IF(B159="","",IFERROR(IF(COUNT(Score!C159:AZ159)&gt;6,SUM(LARGE(Score!C159:AZ159,{1,2,3,4,5,6,7})),SUM(Score!C159:AZ159)),""))</f>
        <v/>
      </c>
      <c r="E159" s="29" t="str">
        <f>IF(H159="","",Competitors!F159)</f>
        <v/>
      </c>
      <c r="F159" s="6" t="str">
        <f>IF(I159="","",Competitors!G159)</f>
        <v/>
      </c>
      <c r="G159" s="6" t="str">
        <f>IF(B159="","",Competitors!C159)</f>
        <v/>
      </c>
      <c r="H159" s="6" t="str">
        <f>IF(B159="","",Competitors!D159)</f>
        <v/>
      </c>
      <c r="I159" s="8" t="str">
        <f>IF(G159="","",Competitors!E159)</f>
        <v/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4.25" customHeight="1" x14ac:dyDescent="0.25">
      <c r="A160" s="29" t="str">
        <f t="shared" si="2"/>
        <v/>
      </c>
      <c r="B160" s="30" t="str">
        <f>IF(Competitors!B160=0,"",Competitors!B160)</f>
        <v/>
      </c>
      <c r="C160" s="30" t="str">
        <f>IF(Competitors!B160=0,"",Competitors!H160)</f>
        <v/>
      </c>
      <c r="D160" s="29" t="str">
        <f>IF(B160="","",IFERROR(IF(COUNT(Score!C160:AZ160)&gt;6,SUM(LARGE(Score!C160:AZ160,{1,2,3,4,5,6,7})),SUM(Score!C160:AZ160)),""))</f>
        <v/>
      </c>
      <c r="E160" s="29" t="str">
        <f>IF(H160="","",Competitors!F160)</f>
        <v/>
      </c>
      <c r="F160" s="6" t="str">
        <f>IF(I160="","",Competitors!G160)</f>
        <v/>
      </c>
      <c r="G160" s="6" t="str">
        <f>IF(B160="","",Competitors!C160)</f>
        <v/>
      </c>
      <c r="H160" s="6" t="str">
        <f>IF(B160="","",Competitors!D160)</f>
        <v/>
      </c>
      <c r="I160" s="8" t="str">
        <f>IF(G160="","",Competitors!E160)</f>
        <v/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4.25" customHeight="1" x14ac:dyDescent="0.25">
      <c r="A161" s="29" t="str">
        <f t="shared" si="2"/>
        <v/>
      </c>
      <c r="B161" s="30" t="str">
        <f>IF(Competitors!B161=0,"",Competitors!B161)</f>
        <v/>
      </c>
      <c r="C161" s="30" t="str">
        <f>IF(Competitors!B161=0,"",Competitors!H161)</f>
        <v/>
      </c>
      <c r="D161" s="29" t="str">
        <f>IF(B161="","",IFERROR(IF(COUNT(Score!C161:AZ161)&gt;6,SUM(LARGE(Score!C161:AZ161,{1,2,3,4,5,6,7})),SUM(Score!C161:AZ161)),""))</f>
        <v/>
      </c>
      <c r="E161" s="29" t="str">
        <f>IF(H161="","",Competitors!F161)</f>
        <v/>
      </c>
      <c r="F161" s="6" t="str">
        <f>IF(I161="","",Competitors!G161)</f>
        <v/>
      </c>
      <c r="G161" s="6" t="str">
        <f>IF(B161="","",Competitors!C161)</f>
        <v/>
      </c>
      <c r="H161" s="6" t="str">
        <f>IF(B161="","",Competitors!D161)</f>
        <v/>
      </c>
      <c r="I161" s="8" t="str">
        <f>IF(G161="","",Competitors!E161)</f>
        <v/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4.25" customHeight="1" x14ac:dyDescent="0.25">
      <c r="A162" s="29" t="str">
        <f t="shared" si="2"/>
        <v/>
      </c>
      <c r="B162" s="30" t="str">
        <f>IF(Competitors!B162=0,"",Competitors!B162)</f>
        <v/>
      </c>
      <c r="C162" s="30" t="str">
        <f>IF(Competitors!B162=0,"",Competitors!H162)</f>
        <v/>
      </c>
      <c r="D162" s="29" t="str">
        <f>IF(B162="","",IFERROR(IF(COUNT(Score!C162:AZ162)&gt;6,SUM(LARGE(Score!C162:AZ162,{1,2,3,4,5,6,7})),SUM(Score!C162:AZ162)),""))</f>
        <v/>
      </c>
      <c r="E162" s="29" t="str">
        <f>IF(H162="","",Competitors!F162)</f>
        <v/>
      </c>
      <c r="F162" s="6" t="str">
        <f>IF(I162="","",Competitors!G162)</f>
        <v/>
      </c>
      <c r="G162" s="6" t="str">
        <f>IF(B162="","",Competitors!C162)</f>
        <v/>
      </c>
      <c r="H162" s="6" t="str">
        <f>IF(B162="","",Competitors!D162)</f>
        <v/>
      </c>
      <c r="I162" s="8" t="str">
        <f>IF(G162="","",Competitors!E162)</f>
        <v/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4.25" customHeight="1" x14ac:dyDescent="0.25">
      <c r="A163" s="29" t="str">
        <f t="shared" si="2"/>
        <v/>
      </c>
      <c r="B163" s="30" t="str">
        <f>IF(Competitors!B163=0,"",Competitors!B163)</f>
        <v/>
      </c>
      <c r="C163" s="30" t="str">
        <f>IF(Competitors!B163=0,"",Competitors!H163)</f>
        <v/>
      </c>
      <c r="D163" s="29" t="str">
        <f>IF(B163="","",IFERROR(IF(COUNT(Score!C163:AZ163)&gt;6,SUM(LARGE(Score!C163:AZ163,{1,2,3,4,5,6,7})),SUM(Score!C163:AZ163)),""))</f>
        <v/>
      </c>
      <c r="E163" s="29" t="str">
        <f>IF(H163="","",Competitors!F163)</f>
        <v/>
      </c>
      <c r="F163" s="6" t="str">
        <f>IF(I163="","",Competitors!G163)</f>
        <v/>
      </c>
      <c r="G163" s="6" t="str">
        <f>IF(B163="","",Competitors!C163)</f>
        <v/>
      </c>
      <c r="H163" s="6" t="str">
        <f>IF(B163="","",Competitors!D163)</f>
        <v/>
      </c>
      <c r="I163" s="8" t="str">
        <f>IF(G163="","",Competitors!E163)</f>
        <v/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4.25" customHeight="1" x14ac:dyDescent="0.25">
      <c r="A164" s="29" t="str">
        <f t="shared" si="2"/>
        <v/>
      </c>
      <c r="B164" s="30" t="str">
        <f>IF(Competitors!B164=0,"",Competitors!B164)</f>
        <v/>
      </c>
      <c r="C164" s="30" t="str">
        <f>IF(Competitors!B164=0,"",Competitors!H164)</f>
        <v/>
      </c>
      <c r="D164" s="29" t="str">
        <f>IF(B164="","",IFERROR(IF(COUNT(Score!C164:AZ164)&gt;6,SUM(LARGE(Score!C164:AZ164,{1,2,3,4,5,6,7})),SUM(Score!C164:AZ164)),""))</f>
        <v/>
      </c>
      <c r="E164" s="29" t="str">
        <f>IF(H164="","",Competitors!F164)</f>
        <v/>
      </c>
      <c r="F164" s="6" t="str">
        <f>IF(I164="","",Competitors!G164)</f>
        <v/>
      </c>
      <c r="G164" s="6" t="str">
        <f>IF(B164="","",Competitors!C164)</f>
        <v/>
      </c>
      <c r="H164" s="6" t="str">
        <f>IF(B164="","",Competitors!D164)</f>
        <v/>
      </c>
      <c r="I164" s="8" t="str">
        <f>IF(G164="","",Competitors!E164)</f>
        <v/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4.25" customHeight="1" x14ac:dyDescent="0.25">
      <c r="A165" s="29" t="str">
        <f t="shared" si="2"/>
        <v/>
      </c>
      <c r="B165" s="30" t="str">
        <f>IF(Competitors!B165=0,"",Competitors!B165)</f>
        <v/>
      </c>
      <c r="C165" s="30" t="str">
        <f>IF(Competitors!B165=0,"",Competitors!H165)</f>
        <v/>
      </c>
      <c r="D165" s="29" t="str">
        <f>IF(B165="","",IFERROR(IF(COUNT(Score!C165:AZ165)&gt;6,SUM(LARGE(Score!C165:AZ165,{1,2,3,4,5,6,7})),SUM(Score!C165:AZ165)),""))</f>
        <v/>
      </c>
      <c r="E165" s="29" t="str">
        <f>IF(H165="","",Competitors!F165)</f>
        <v/>
      </c>
      <c r="F165" s="6" t="str">
        <f>IF(I165="","",Competitors!G165)</f>
        <v/>
      </c>
      <c r="G165" s="6" t="str">
        <f>IF(B165="","",Competitors!C165)</f>
        <v/>
      </c>
      <c r="H165" s="6" t="str">
        <f>IF(B165="","",Competitors!D165)</f>
        <v/>
      </c>
      <c r="I165" s="8" t="str">
        <f>IF(G165="","",Competitors!E165)</f>
        <v/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4.25" customHeight="1" x14ac:dyDescent="0.25">
      <c r="A166" s="29" t="str">
        <f t="shared" si="2"/>
        <v/>
      </c>
      <c r="B166" s="30" t="str">
        <f>IF(Competitors!B166=0,"",Competitors!B166)</f>
        <v/>
      </c>
      <c r="C166" s="30" t="str">
        <f>IF(Competitors!B166=0,"",Competitors!H166)</f>
        <v/>
      </c>
      <c r="D166" s="29" t="str">
        <f>IF(B166="","",IFERROR(IF(COUNT(Score!C166:AZ166)&gt;6,SUM(LARGE(Score!C166:AZ166,{1,2,3,4,5,6,7})),SUM(Score!C166:AZ166)),""))</f>
        <v/>
      </c>
      <c r="E166" s="29" t="str">
        <f>IF(H166="","",Competitors!F166)</f>
        <v/>
      </c>
      <c r="F166" s="6" t="str">
        <f>IF(I166="","",Competitors!G166)</f>
        <v/>
      </c>
      <c r="G166" s="6" t="str">
        <f>IF(B166="","",Competitors!C166)</f>
        <v/>
      </c>
      <c r="H166" s="6" t="str">
        <f>IF(B166="","",Competitors!D166)</f>
        <v/>
      </c>
      <c r="I166" s="8" t="str">
        <f>IF(G166="","",Competitors!E166)</f>
        <v/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4.25" customHeight="1" x14ac:dyDescent="0.25">
      <c r="A167" s="29" t="str">
        <f t="shared" si="2"/>
        <v/>
      </c>
      <c r="B167" s="30" t="str">
        <f>IF(Competitors!B167=0,"",Competitors!B167)</f>
        <v/>
      </c>
      <c r="C167" s="30" t="str">
        <f>IF(Competitors!B167=0,"",Competitors!H167)</f>
        <v/>
      </c>
      <c r="D167" s="29" t="str">
        <f>IF(B167="","",IFERROR(IF(COUNT(Score!C167:AZ167)&gt;6,SUM(LARGE(Score!C167:AZ167,{1,2,3,4,5,6,7})),SUM(Score!C167:AZ167)),""))</f>
        <v/>
      </c>
      <c r="E167" s="29" t="str">
        <f>IF(H167="","",Competitors!F167)</f>
        <v/>
      </c>
      <c r="F167" s="6" t="str">
        <f>IF(I167="","",Competitors!G167)</f>
        <v/>
      </c>
      <c r="G167" s="6" t="str">
        <f>IF(B167="","",Competitors!C167)</f>
        <v/>
      </c>
      <c r="H167" s="6" t="str">
        <f>IF(B167="","",Competitors!D167)</f>
        <v/>
      </c>
      <c r="I167" s="8" t="str">
        <f>IF(G167="","",Competitors!E167)</f>
        <v/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4.25" customHeight="1" x14ac:dyDescent="0.25">
      <c r="A168" s="29" t="str">
        <f t="shared" si="2"/>
        <v/>
      </c>
      <c r="B168" s="30" t="str">
        <f>IF(Competitors!B168=0,"",Competitors!B168)</f>
        <v/>
      </c>
      <c r="C168" s="30" t="str">
        <f>IF(Competitors!B168=0,"",Competitors!H168)</f>
        <v/>
      </c>
      <c r="D168" s="29" t="str">
        <f>IF(B168="","",IFERROR(IF(COUNT(Score!C168:AZ168)&gt;6,SUM(LARGE(Score!C168:AZ168,{1,2,3,4,5,6,7})),SUM(Score!C168:AZ168)),""))</f>
        <v/>
      </c>
      <c r="E168" s="29" t="str">
        <f>IF(H168="","",Competitors!F168)</f>
        <v/>
      </c>
      <c r="F168" s="6" t="str">
        <f>IF(I168="","",Competitors!G168)</f>
        <v/>
      </c>
      <c r="G168" s="6" t="str">
        <f>IF(B168="","",Competitors!C168)</f>
        <v/>
      </c>
      <c r="H168" s="6" t="str">
        <f>IF(B168="","",Competitors!D168)</f>
        <v/>
      </c>
      <c r="I168" s="8" t="str">
        <f>IF(G168="","",Competitors!E168)</f>
        <v/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4.25" customHeight="1" x14ac:dyDescent="0.25">
      <c r="A169" s="29" t="str">
        <f t="shared" si="2"/>
        <v/>
      </c>
      <c r="B169" s="30" t="str">
        <f>IF(Competitors!B169=0,"",Competitors!B169)</f>
        <v/>
      </c>
      <c r="C169" s="30" t="str">
        <f>IF(Competitors!B169=0,"",Competitors!H169)</f>
        <v/>
      </c>
      <c r="D169" s="29" t="str">
        <f>IF(B169="","",IFERROR(IF(COUNT(Score!C169:AZ169)&gt;6,SUM(LARGE(Score!C169:AZ169,{1,2,3,4,5,6,7})),SUM(Score!C169:AZ169)),""))</f>
        <v/>
      </c>
      <c r="E169" s="29" t="str">
        <f>IF(H169="","",Competitors!F169)</f>
        <v/>
      </c>
      <c r="F169" s="6" t="str">
        <f>IF(I169="","",Competitors!G169)</f>
        <v/>
      </c>
      <c r="G169" s="6" t="str">
        <f>IF(B169="","",Competitors!C169)</f>
        <v/>
      </c>
      <c r="H169" s="6" t="str">
        <f>IF(B169="","",Competitors!D169)</f>
        <v/>
      </c>
      <c r="I169" s="8" t="str">
        <f>IF(G169="","",Competitors!E169)</f>
        <v/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4.25" customHeight="1" x14ac:dyDescent="0.25">
      <c r="A170" s="29" t="str">
        <f t="shared" si="2"/>
        <v/>
      </c>
      <c r="B170" s="30" t="str">
        <f>IF(Competitors!B170=0,"",Competitors!B170)</f>
        <v/>
      </c>
      <c r="C170" s="30" t="str">
        <f>IF(Competitors!B170=0,"",Competitors!H170)</f>
        <v/>
      </c>
      <c r="D170" s="29" t="str">
        <f>IF(B170="","",IFERROR(IF(COUNT(Score!C170:AZ170)&gt;6,SUM(LARGE(Score!C170:AZ170,{1,2,3,4,5,6,7})),SUM(Score!C170:AZ170)),""))</f>
        <v/>
      </c>
      <c r="E170" s="29" t="str">
        <f>IF(H170="","",Competitors!F170)</f>
        <v/>
      </c>
      <c r="F170" s="6" t="str">
        <f>IF(I170="","",Competitors!G170)</f>
        <v/>
      </c>
      <c r="G170" s="6" t="str">
        <f>IF(B170="","",Competitors!C170)</f>
        <v/>
      </c>
      <c r="H170" s="6" t="str">
        <f>IF(B170="","",Competitors!D170)</f>
        <v/>
      </c>
      <c r="I170" s="8" t="str">
        <f>IF(G170="","",Competitors!E170)</f>
        <v/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4.25" customHeight="1" x14ac:dyDescent="0.25">
      <c r="A171" s="29" t="str">
        <f t="shared" si="2"/>
        <v/>
      </c>
      <c r="B171" s="30" t="str">
        <f>IF(Competitors!B171=0,"",Competitors!B171)</f>
        <v/>
      </c>
      <c r="C171" s="30" t="str">
        <f>IF(Competitors!B171=0,"",Competitors!H171)</f>
        <v/>
      </c>
      <c r="D171" s="29" t="str">
        <f>IF(B171="","",IFERROR(IF(COUNT(Score!C171:AZ171)&gt;6,SUM(LARGE(Score!C171:AZ171,{1,2,3,4,5,6,7})),SUM(Score!C171:AZ171)),""))</f>
        <v/>
      </c>
      <c r="E171" s="29" t="str">
        <f>IF(H171="","",Competitors!F171)</f>
        <v/>
      </c>
      <c r="F171" s="6" t="str">
        <f>IF(I171="","",Competitors!G171)</f>
        <v/>
      </c>
      <c r="G171" s="6" t="str">
        <f>IF(B171="","",Competitors!C171)</f>
        <v/>
      </c>
      <c r="H171" s="6" t="str">
        <f>IF(B171="","",Competitors!D171)</f>
        <v/>
      </c>
      <c r="I171" s="8" t="str">
        <f>IF(G171="","",Competitors!E171)</f>
        <v/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4.25" customHeight="1" x14ac:dyDescent="0.25">
      <c r="A172" s="29" t="str">
        <f t="shared" si="2"/>
        <v/>
      </c>
      <c r="B172" s="30" t="str">
        <f>IF(Competitors!B172=0,"",Competitors!B172)</f>
        <v/>
      </c>
      <c r="C172" s="30" t="str">
        <f>IF(Competitors!B172=0,"",Competitors!H172)</f>
        <v/>
      </c>
      <c r="D172" s="29" t="str">
        <f>IF(B172="","",IFERROR(IF(COUNT(Score!C172:AZ172)&gt;6,SUM(LARGE(Score!C172:AZ172,{1,2,3,4,5,6,7})),SUM(Score!C172:AZ172)),""))</f>
        <v/>
      </c>
      <c r="E172" s="29" t="str">
        <f>IF(H172="","",Competitors!F172)</f>
        <v/>
      </c>
      <c r="F172" s="6" t="str">
        <f>IF(I172="","",Competitors!G172)</f>
        <v/>
      </c>
      <c r="G172" s="6" t="str">
        <f>IF(B172="","",Competitors!C172)</f>
        <v/>
      </c>
      <c r="H172" s="6" t="str">
        <f>IF(B172="","",Competitors!D172)</f>
        <v/>
      </c>
      <c r="I172" s="8" t="str">
        <f>IF(G172="","",Competitors!E172)</f>
        <v/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4.25" customHeight="1" x14ac:dyDescent="0.25">
      <c r="A173" s="29" t="str">
        <f t="shared" si="2"/>
        <v/>
      </c>
      <c r="B173" s="30" t="str">
        <f>IF(Competitors!B173=0,"",Competitors!B173)</f>
        <v/>
      </c>
      <c r="C173" s="30" t="str">
        <f>IF(Competitors!B173=0,"",Competitors!H173)</f>
        <v/>
      </c>
      <c r="D173" s="29" t="str">
        <f>IF(B173="","",IFERROR(IF(COUNT(Score!C173:AZ173)&gt;6,SUM(LARGE(Score!C173:AZ173,{1,2,3,4,5,6,7})),SUM(Score!C173:AZ173)),""))</f>
        <v/>
      </c>
      <c r="E173" s="29" t="str">
        <f>IF(H173="","",Competitors!F173)</f>
        <v/>
      </c>
      <c r="F173" s="6" t="str">
        <f>IF(I173="","",Competitors!G173)</f>
        <v/>
      </c>
      <c r="G173" s="6" t="str">
        <f>IF(B173="","",Competitors!C173)</f>
        <v/>
      </c>
      <c r="H173" s="6" t="str">
        <f>IF(B173="","",Competitors!D173)</f>
        <v/>
      </c>
      <c r="I173" s="8" t="str">
        <f>IF(G173="","",Competitors!E173)</f>
        <v/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4.25" customHeight="1" x14ac:dyDescent="0.25">
      <c r="A174" s="29" t="str">
        <f t="shared" si="2"/>
        <v/>
      </c>
      <c r="B174" s="30" t="str">
        <f>IF(Competitors!B174=0,"",Competitors!B174)</f>
        <v/>
      </c>
      <c r="C174" s="30" t="str">
        <f>IF(Competitors!B174=0,"",Competitors!H174)</f>
        <v/>
      </c>
      <c r="D174" s="29" t="str">
        <f>IF(B174="","",IFERROR(IF(COUNT(Score!C174:AZ174)&gt;6,SUM(LARGE(Score!C174:AZ174,{1,2,3,4,5,6,7})),SUM(Score!C174:AZ174)),""))</f>
        <v/>
      </c>
      <c r="E174" s="29" t="str">
        <f>IF(H174="","",Competitors!F174)</f>
        <v/>
      </c>
      <c r="F174" s="6" t="str">
        <f>IF(I174="","",Competitors!G174)</f>
        <v/>
      </c>
      <c r="G174" s="6" t="str">
        <f>IF(B174="","",Competitors!C174)</f>
        <v/>
      </c>
      <c r="H174" s="6" t="str">
        <f>IF(B174="","",Competitors!D174)</f>
        <v/>
      </c>
      <c r="I174" s="8" t="str">
        <f>IF(G174="","",Competitors!E174)</f>
        <v/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4.25" customHeight="1" x14ac:dyDescent="0.25">
      <c r="A175" s="29" t="str">
        <f t="shared" si="2"/>
        <v/>
      </c>
      <c r="B175" s="30" t="str">
        <f>IF(Competitors!B175=0,"",Competitors!B175)</f>
        <v/>
      </c>
      <c r="C175" s="30" t="str">
        <f>IF(Competitors!B175=0,"",Competitors!H175)</f>
        <v/>
      </c>
      <c r="D175" s="29" t="str">
        <f>IF(B175="","",IFERROR(IF(COUNT(Score!C175:AZ175)&gt;6,SUM(LARGE(Score!C175:AZ175,{1,2,3,4,5,6,7})),SUM(Score!C175:AZ175)),""))</f>
        <v/>
      </c>
      <c r="E175" s="29" t="str">
        <f>IF(H175="","",Competitors!F175)</f>
        <v/>
      </c>
      <c r="F175" s="6" t="str">
        <f>IF(I175="","",Competitors!G175)</f>
        <v/>
      </c>
      <c r="G175" s="6" t="str">
        <f>IF(B175="","",Competitors!C175)</f>
        <v/>
      </c>
      <c r="H175" s="6" t="str">
        <f>IF(B175="","",Competitors!D175)</f>
        <v/>
      </c>
      <c r="I175" s="8" t="str">
        <f>IF(G175="","",Competitors!E175)</f>
        <v/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4.25" customHeight="1" x14ac:dyDescent="0.25">
      <c r="A176" s="29" t="str">
        <f t="shared" si="2"/>
        <v/>
      </c>
      <c r="B176" s="30" t="str">
        <f>IF(Competitors!B176=0,"",Competitors!B176)</f>
        <v/>
      </c>
      <c r="C176" s="30" t="str">
        <f>IF(Competitors!B176=0,"",Competitors!H176)</f>
        <v/>
      </c>
      <c r="D176" s="29" t="str">
        <f>IF(B176="","",IFERROR(IF(COUNT(Score!C176:AZ176)&gt;6,SUM(LARGE(Score!C176:AZ176,{1,2,3,4,5,6,7})),SUM(Score!C176:AZ176)),""))</f>
        <v/>
      </c>
      <c r="E176" s="29" t="str">
        <f>IF(H176="","",Competitors!F176)</f>
        <v/>
      </c>
      <c r="F176" s="6" t="str">
        <f>IF(I176="","",Competitors!G176)</f>
        <v/>
      </c>
      <c r="G176" s="6" t="str">
        <f>IF(B176="","",Competitors!C176)</f>
        <v/>
      </c>
      <c r="H176" s="6" t="str">
        <f>IF(B176="","",Competitors!D176)</f>
        <v/>
      </c>
      <c r="I176" s="8" t="str">
        <f>IF(G176="","",Competitors!E176)</f>
        <v/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4.25" customHeight="1" x14ac:dyDescent="0.25">
      <c r="A177" s="29" t="str">
        <f t="shared" si="2"/>
        <v/>
      </c>
      <c r="B177" s="30" t="str">
        <f>IF(Competitors!B177=0,"",Competitors!B177)</f>
        <v/>
      </c>
      <c r="C177" s="30" t="str">
        <f>IF(Competitors!B177=0,"",Competitors!H177)</f>
        <v/>
      </c>
      <c r="D177" s="29" t="str">
        <f>IF(B177="","",IFERROR(IF(COUNT(Score!C177:AZ177)&gt;6,SUM(LARGE(Score!C177:AZ177,{1,2,3,4,5,6,7})),SUM(Score!C177:AZ177)),""))</f>
        <v/>
      </c>
      <c r="E177" s="29" t="str">
        <f>IF(H177="","",Competitors!F177)</f>
        <v/>
      </c>
      <c r="F177" s="6" t="str">
        <f>IF(I177="","",Competitors!G177)</f>
        <v/>
      </c>
      <c r="G177" s="6" t="str">
        <f>IF(B177="","",Competitors!C177)</f>
        <v/>
      </c>
      <c r="H177" s="6" t="str">
        <f>IF(B177="","",Competitors!D177)</f>
        <v/>
      </c>
      <c r="I177" s="8" t="str">
        <f>IF(G177="","",Competitors!E177)</f>
        <v/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4.25" customHeight="1" x14ac:dyDescent="0.25">
      <c r="A178" s="29" t="str">
        <f t="shared" si="2"/>
        <v/>
      </c>
      <c r="B178" s="30" t="str">
        <f>IF(Competitors!B178=0,"",Competitors!B178)</f>
        <v/>
      </c>
      <c r="C178" s="30" t="str">
        <f>IF(Competitors!B178=0,"",Competitors!H178)</f>
        <v/>
      </c>
      <c r="D178" s="29" t="str">
        <f>IF(B178="","",IFERROR(IF(COUNT(Score!C178:AZ178)&gt;6,SUM(LARGE(Score!C178:AZ178,{1,2,3,4,5,6,7})),SUM(Score!C178:AZ178)),""))</f>
        <v/>
      </c>
      <c r="E178" s="29" t="str">
        <f>IF(H178="","",Competitors!F178)</f>
        <v/>
      </c>
      <c r="F178" s="6" t="str">
        <f>IF(I178="","",Competitors!G178)</f>
        <v/>
      </c>
      <c r="G178" s="6" t="str">
        <f>IF(B178="","",Competitors!C178)</f>
        <v/>
      </c>
      <c r="H178" s="6" t="str">
        <f>IF(B178="","",Competitors!D178)</f>
        <v/>
      </c>
      <c r="I178" s="8" t="str">
        <f>IF(G178="","",Competitors!E178)</f>
        <v/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4.25" customHeight="1" x14ac:dyDescent="0.25">
      <c r="A179" s="29" t="str">
        <f t="shared" si="2"/>
        <v/>
      </c>
      <c r="B179" s="30" t="str">
        <f>IF(Competitors!B179=0,"",Competitors!B179)</f>
        <v/>
      </c>
      <c r="C179" s="30" t="str">
        <f>IF(Competitors!B179=0,"",Competitors!H179)</f>
        <v/>
      </c>
      <c r="D179" s="29" t="str">
        <f>IF(B179="","",IFERROR(IF(COUNT(Score!C179:AZ179)&gt;6,SUM(LARGE(Score!C179:AZ179,{1,2,3,4,5,6,7})),SUM(Score!C179:AZ179)),""))</f>
        <v/>
      </c>
      <c r="E179" s="29" t="str">
        <f>IF(H179="","",Competitors!F179)</f>
        <v/>
      </c>
      <c r="F179" s="6" t="str">
        <f>IF(I179="","",Competitors!G179)</f>
        <v/>
      </c>
      <c r="G179" s="6" t="str">
        <f>IF(B179="","",Competitors!C179)</f>
        <v/>
      </c>
      <c r="H179" s="6" t="str">
        <f>IF(B179="","",Competitors!D179)</f>
        <v/>
      </c>
      <c r="I179" s="8" t="str">
        <f>IF(G179="","",Competitors!E179)</f>
        <v/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4.25" customHeight="1" x14ac:dyDescent="0.25">
      <c r="A180" s="29" t="str">
        <f t="shared" si="2"/>
        <v/>
      </c>
      <c r="B180" s="30" t="str">
        <f>IF(Competitors!B180=0,"",Competitors!B180)</f>
        <v/>
      </c>
      <c r="C180" s="30" t="str">
        <f>IF(Competitors!B180=0,"",Competitors!H180)</f>
        <v/>
      </c>
      <c r="D180" s="29" t="str">
        <f>IF(B180="","",IFERROR(IF(COUNT(Score!C180:AZ180)&gt;6,SUM(LARGE(Score!C180:AZ180,{1,2,3,4,5,6,7})),SUM(Score!C180:AZ180)),""))</f>
        <v/>
      </c>
      <c r="E180" s="29" t="str">
        <f>IF(H180="","",Competitors!F180)</f>
        <v/>
      </c>
      <c r="F180" s="6" t="str">
        <f>IF(I180="","",Competitors!G180)</f>
        <v/>
      </c>
      <c r="G180" s="6" t="str">
        <f>IF(B180="","",Competitors!C180)</f>
        <v/>
      </c>
      <c r="H180" s="6" t="str">
        <f>IF(B180="","",Competitors!D180)</f>
        <v/>
      </c>
      <c r="I180" s="8" t="str">
        <f>IF(G180="","",Competitors!E180)</f>
        <v/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4.25" customHeight="1" x14ac:dyDescent="0.25">
      <c r="A181" s="29" t="str">
        <f t="shared" si="2"/>
        <v/>
      </c>
      <c r="B181" s="30" t="str">
        <f>IF(Competitors!B181=0,"",Competitors!B181)</f>
        <v/>
      </c>
      <c r="C181" s="30" t="str">
        <f>IF(Competitors!B181=0,"",Competitors!H181)</f>
        <v/>
      </c>
      <c r="D181" s="29" t="str">
        <f>IF(B181="","",IFERROR(IF(COUNT(Score!C181:AZ181)&gt;6,SUM(LARGE(Score!C181:AZ181,{1,2,3,4,5,6,7})),SUM(Score!C181:AZ181)),""))</f>
        <v/>
      </c>
      <c r="E181" s="29" t="str">
        <f>IF(H181="","",Competitors!F181)</f>
        <v/>
      </c>
      <c r="F181" s="6" t="str">
        <f>IF(I181="","",Competitors!G181)</f>
        <v/>
      </c>
      <c r="G181" s="6" t="str">
        <f>IF(B181="","",Competitors!C181)</f>
        <v/>
      </c>
      <c r="H181" s="6" t="str">
        <f>IF(B181="","",Competitors!D181)</f>
        <v/>
      </c>
      <c r="I181" s="8" t="str">
        <f>IF(G181="","",Competitors!E181)</f>
        <v/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4.25" customHeight="1" x14ac:dyDescent="0.25">
      <c r="A182" s="29" t="str">
        <f t="shared" si="2"/>
        <v/>
      </c>
      <c r="B182" s="30" t="str">
        <f>IF(Competitors!B182=0,"",Competitors!B182)</f>
        <v/>
      </c>
      <c r="C182" s="30" t="str">
        <f>IF(Competitors!B182=0,"",Competitors!H182)</f>
        <v/>
      </c>
      <c r="D182" s="29" t="str">
        <f>IF(B182="","",IFERROR(IF(COUNT(Score!C182:AZ182)&gt;6,SUM(LARGE(Score!C182:AZ182,{1,2,3,4,5,6,7})),SUM(Score!C182:AZ182)),""))</f>
        <v/>
      </c>
      <c r="E182" s="29" t="str">
        <f>IF(H182="","",Competitors!F182)</f>
        <v/>
      </c>
      <c r="F182" s="6" t="str">
        <f>IF(I182="","",Competitors!G182)</f>
        <v/>
      </c>
      <c r="G182" s="6" t="str">
        <f>IF(B182="","",Competitors!C182)</f>
        <v/>
      </c>
      <c r="H182" s="6" t="str">
        <f>IF(B182="","",Competitors!D182)</f>
        <v/>
      </c>
      <c r="I182" s="8" t="str">
        <f>IF(G182="","",Competitors!E182)</f>
        <v/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4.25" customHeight="1" x14ac:dyDescent="0.25">
      <c r="A183" s="29" t="str">
        <f t="shared" si="2"/>
        <v/>
      </c>
      <c r="B183" s="30" t="str">
        <f>IF(Competitors!B183=0,"",Competitors!B183)</f>
        <v/>
      </c>
      <c r="C183" s="30" t="str">
        <f>IF(Competitors!B183=0,"",Competitors!H183)</f>
        <v/>
      </c>
      <c r="D183" s="29" t="str">
        <f>IF(B183="","",IFERROR(IF(COUNT(Score!C183:AZ183)&gt;6,SUM(LARGE(Score!C183:AZ183,{1,2,3,4,5,6,7})),SUM(Score!C183:AZ183)),""))</f>
        <v/>
      </c>
      <c r="E183" s="29" t="str">
        <f>IF(H183="","",Competitors!F183)</f>
        <v/>
      </c>
      <c r="F183" s="6" t="str">
        <f>IF(I183="","",Competitors!G183)</f>
        <v/>
      </c>
      <c r="G183" s="6" t="str">
        <f>IF(B183="","",Competitors!C183)</f>
        <v/>
      </c>
      <c r="H183" s="6" t="str">
        <f>IF(B183="","",Competitors!D183)</f>
        <v/>
      </c>
      <c r="I183" s="8" t="str">
        <f>IF(G183="","",Competitors!E183)</f>
        <v/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4.25" customHeight="1" x14ac:dyDescent="0.25">
      <c r="A184" s="29" t="str">
        <f t="shared" si="2"/>
        <v/>
      </c>
      <c r="B184" s="30" t="str">
        <f>IF(Competitors!B184=0,"",Competitors!B184)</f>
        <v/>
      </c>
      <c r="C184" s="30" t="str">
        <f>IF(Competitors!B184=0,"",Competitors!H184)</f>
        <v/>
      </c>
      <c r="D184" s="29" t="str">
        <f>IF(B184="","",IFERROR(IF(COUNT(Score!C184:AZ184)&gt;6,SUM(LARGE(Score!C184:AZ184,{1,2,3,4,5,6,7})),SUM(Score!C184:AZ184)),""))</f>
        <v/>
      </c>
      <c r="E184" s="29" t="str">
        <f>IF(H184="","",Competitors!F184)</f>
        <v/>
      </c>
      <c r="F184" s="6" t="str">
        <f>IF(I184="","",Competitors!G184)</f>
        <v/>
      </c>
      <c r="G184" s="6" t="str">
        <f>IF(B184="","",Competitors!C184)</f>
        <v/>
      </c>
      <c r="H184" s="6" t="str">
        <f>IF(B184="","",Competitors!D184)</f>
        <v/>
      </c>
      <c r="I184" s="8" t="str">
        <f>IF(G184="","",Competitors!E184)</f>
        <v/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4.25" customHeight="1" x14ac:dyDescent="0.25">
      <c r="A185" s="29" t="str">
        <f t="shared" si="2"/>
        <v/>
      </c>
      <c r="B185" s="30" t="str">
        <f>IF(Competitors!B185=0,"",Competitors!B185)</f>
        <v/>
      </c>
      <c r="C185" s="30" t="str">
        <f>IF(Competitors!B185=0,"",Competitors!H185)</f>
        <v/>
      </c>
      <c r="D185" s="29" t="str">
        <f>IF(B185="","",IFERROR(IF(COUNT(Score!C185:AZ185)&gt;6,SUM(LARGE(Score!C185:AZ185,{1,2,3,4,5,6,7})),SUM(Score!C185:AZ185)),""))</f>
        <v/>
      </c>
      <c r="E185" s="29" t="str">
        <f>IF(H185="","",Competitors!F185)</f>
        <v/>
      </c>
      <c r="F185" s="6" t="str">
        <f>IF(I185="","",Competitors!G185)</f>
        <v/>
      </c>
      <c r="G185" s="6" t="str">
        <f>IF(B185="","",Competitors!C185)</f>
        <v/>
      </c>
      <c r="H185" s="6" t="str">
        <f>IF(B185="","",Competitors!D185)</f>
        <v/>
      </c>
      <c r="I185" s="8" t="str">
        <f>IF(G185="","",Competitors!E185)</f>
        <v/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4.25" customHeight="1" x14ac:dyDescent="0.25">
      <c r="A186" s="29" t="str">
        <f t="shared" si="2"/>
        <v/>
      </c>
      <c r="B186" s="30" t="str">
        <f>IF(Competitors!B186=0,"",Competitors!B186)</f>
        <v/>
      </c>
      <c r="C186" s="30" t="str">
        <f>IF(Competitors!B186=0,"",Competitors!H186)</f>
        <v/>
      </c>
      <c r="D186" s="29" t="str">
        <f>IF(B186="","",IFERROR(IF(COUNT(Score!C186:AZ186)&gt;6,SUM(LARGE(Score!C186:AZ186,{1,2,3,4,5,6,7})),SUM(Score!C186:AZ186)),""))</f>
        <v/>
      </c>
      <c r="E186" s="29" t="str">
        <f>IF(H186="","",Competitors!F186)</f>
        <v/>
      </c>
      <c r="F186" s="6" t="str">
        <f>IF(I186="","",Competitors!G186)</f>
        <v/>
      </c>
      <c r="G186" s="6" t="str">
        <f>IF(B186="","",Competitors!C186)</f>
        <v/>
      </c>
      <c r="H186" s="6" t="str">
        <f>IF(B186="","",Competitors!D186)</f>
        <v/>
      </c>
      <c r="I186" s="8" t="str">
        <f>IF(G186="","",Competitors!E186)</f>
        <v/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4.25" customHeight="1" x14ac:dyDescent="0.25">
      <c r="A187" s="29" t="str">
        <f t="shared" si="2"/>
        <v/>
      </c>
      <c r="B187" s="30" t="str">
        <f>IF(Competitors!B187=0,"",Competitors!B187)</f>
        <v/>
      </c>
      <c r="C187" s="30" t="str">
        <f>IF(Competitors!B187=0,"",Competitors!H187)</f>
        <v/>
      </c>
      <c r="D187" s="29" t="str">
        <f>IF(B187="","",IFERROR(IF(COUNT(Score!C187:AZ187)&gt;6,SUM(LARGE(Score!C187:AZ187,{1,2,3,4,5,6,7})),SUM(Score!C187:AZ187)),""))</f>
        <v/>
      </c>
      <c r="E187" s="29" t="str">
        <f>IF(H187="","",Competitors!F187)</f>
        <v/>
      </c>
      <c r="F187" s="6" t="str">
        <f>IF(I187="","",Competitors!G187)</f>
        <v/>
      </c>
      <c r="G187" s="6" t="str">
        <f>IF(B187="","",Competitors!C187)</f>
        <v/>
      </c>
      <c r="H187" s="6" t="str">
        <f>IF(B187="","",Competitors!D187)</f>
        <v/>
      </c>
      <c r="I187" s="8" t="str">
        <f>IF(G187="","",Competitors!E187)</f>
        <v/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4.25" customHeight="1" x14ac:dyDescent="0.25">
      <c r="A188" s="29" t="str">
        <f t="shared" si="2"/>
        <v/>
      </c>
      <c r="B188" s="30" t="str">
        <f>IF(Competitors!B188=0,"",Competitors!B188)</f>
        <v/>
      </c>
      <c r="C188" s="30" t="str">
        <f>IF(Competitors!B188=0,"",Competitors!H188)</f>
        <v/>
      </c>
      <c r="D188" s="29" t="str">
        <f>IF(B188="","",IFERROR(IF(COUNT(Score!C188:AZ188)&gt;6,SUM(LARGE(Score!C188:AZ188,{1,2,3,4,5,6,7})),SUM(Score!C188:AZ188)),""))</f>
        <v/>
      </c>
      <c r="E188" s="29" t="str">
        <f>IF(H188="","",Competitors!F188)</f>
        <v/>
      </c>
      <c r="F188" s="6" t="str">
        <f>IF(I188="","",Competitors!G188)</f>
        <v/>
      </c>
      <c r="G188" s="6" t="str">
        <f>IF(B188="","",Competitors!C188)</f>
        <v/>
      </c>
      <c r="H188" s="6" t="str">
        <f>IF(B188="","",Competitors!D188)</f>
        <v/>
      </c>
      <c r="I188" s="8" t="str">
        <f>IF(G188="","",Competitors!E188)</f>
        <v/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4.25" customHeight="1" x14ac:dyDescent="0.25">
      <c r="A189" s="29" t="str">
        <f t="shared" si="2"/>
        <v/>
      </c>
      <c r="B189" s="30" t="str">
        <f>IF(Competitors!B189=0,"",Competitors!B189)</f>
        <v/>
      </c>
      <c r="C189" s="30" t="str">
        <f>IF(Competitors!B189=0,"",Competitors!H189)</f>
        <v/>
      </c>
      <c r="D189" s="29" t="str">
        <f>IF(B189="","",IFERROR(IF(COUNT(Score!C189:AZ189)&gt;6,SUM(LARGE(Score!C189:AZ189,{1,2,3,4,5,6,7})),SUM(Score!C189:AZ189)),""))</f>
        <v/>
      </c>
      <c r="E189" s="29" t="str">
        <f>IF(H189="","",Competitors!F189)</f>
        <v/>
      </c>
      <c r="F189" s="6" t="str">
        <f>IF(I189="","",Competitors!G189)</f>
        <v/>
      </c>
      <c r="G189" s="6" t="str">
        <f>IF(B189="","",Competitors!C189)</f>
        <v/>
      </c>
      <c r="H189" s="6" t="str">
        <f>IF(B189="","",Competitors!D189)</f>
        <v/>
      </c>
      <c r="I189" s="8" t="str">
        <f>IF(G189="","",Competitors!E189)</f>
        <v/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4.25" customHeight="1" x14ac:dyDescent="0.25">
      <c r="A190" s="29" t="str">
        <f t="shared" si="2"/>
        <v/>
      </c>
      <c r="B190" s="30" t="str">
        <f>IF(Competitors!B190=0,"",Competitors!B190)</f>
        <v/>
      </c>
      <c r="C190" s="30" t="str">
        <f>IF(Competitors!B190=0,"",Competitors!H190)</f>
        <v/>
      </c>
      <c r="D190" s="29" t="str">
        <f>IF(B190="","",IFERROR(IF(COUNT(Score!C190:AZ190)&gt;6,SUM(LARGE(Score!C190:AZ190,{1,2,3,4,5,6,7})),SUM(Score!C190:AZ190)),""))</f>
        <v/>
      </c>
      <c r="E190" s="29" t="str">
        <f>IF(H190="","",Competitors!F190)</f>
        <v/>
      </c>
      <c r="F190" s="6" t="str">
        <f>IF(I190="","",Competitors!G190)</f>
        <v/>
      </c>
      <c r="G190" s="6" t="str">
        <f>IF(B190="","",Competitors!C190)</f>
        <v/>
      </c>
      <c r="H190" s="6" t="str">
        <f>IF(B190="","",Competitors!D190)</f>
        <v/>
      </c>
      <c r="I190" s="8" t="str">
        <f>IF(G190="","",Competitors!E190)</f>
        <v/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4.25" customHeight="1" x14ac:dyDescent="0.25">
      <c r="A191" s="29" t="str">
        <f t="shared" si="2"/>
        <v/>
      </c>
      <c r="B191" s="30" t="str">
        <f>IF(Competitors!B191=0,"",Competitors!B191)</f>
        <v/>
      </c>
      <c r="C191" s="30" t="str">
        <f>IF(Competitors!B191=0,"",Competitors!H191)</f>
        <v/>
      </c>
      <c r="D191" s="29" t="str">
        <f>IF(B191="","",IFERROR(IF(COUNT(Score!C191:AZ191)&gt;6,SUM(LARGE(Score!C191:AZ191,{1,2,3,4,5,6,7})),SUM(Score!C191:AZ191)),""))</f>
        <v/>
      </c>
      <c r="E191" s="29" t="str">
        <f>IF(H191="","",Competitors!F191)</f>
        <v/>
      </c>
      <c r="F191" s="6" t="str">
        <f>IF(I191="","",Competitors!G191)</f>
        <v/>
      </c>
      <c r="G191" s="6" t="str">
        <f>IF(B191="","",Competitors!C191)</f>
        <v/>
      </c>
      <c r="H191" s="6" t="str">
        <f>IF(B191="","",Competitors!D191)</f>
        <v/>
      </c>
      <c r="I191" s="8" t="str">
        <f>IF(G191="","",Competitors!E191)</f>
        <v/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4.25" customHeight="1" x14ac:dyDescent="0.25">
      <c r="A192" s="29" t="str">
        <f t="shared" si="2"/>
        <v/>
      </c>
      <c r="B192" s="30" t="str">
        <f>IF(Competitors!B192=0,"",Competitors!B192)</f>
        <v/>
      </c>
      <c r="C192" s="30" t="str">
        <f>IF(Competitors!B192=0,"",Competitors!H192)</f>
        <v/>
      </c>
      <c r="D192" s="29" t="str">
        <f>IF(B192="","",IFERROR(IF(COUNT(Score!C192:AZ192)&gt;6,SUM(LARGE(Score!C192:AZ192,{1,2,3,4,5,6,7})),SUM(Score!C192:AZ192)),""))</f>
        <v/>
      </c>
      <c r="E192" s="29" t="str">
        <f>IF(H192="","",Competitors!F192)</f>
        <v/>
      </c>
      <c r="F192" s="6" t="str">
        <f>IF(I192="","",Competitors!G192)</f>
        <v/>
      </c>
      <c r="G192" s="6" t="str">
        <f>IF(B192="","",Competitors!C192)</f>
        <v/>
      </c>
      <c r="H192" s="6" t="str">
        <f>IF(B192="","",Competitors!D192)</f>
        <v/>
      </c>
      <c r="I192" s="8" t="str">
        <f>IF(G192="","",Competitors!E192)</f>
        <v/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4.25" customHeight="1" x14ac:dyDescent="0.25">
      <c r="A193" s="29" t="str">
        <f t="shared" si="2"/>
        <v/>
      </c>
      <c r="B193" s="30" t="str">
        <f>IF(Competitors!B193=0,"",Competitors!B193)</f>
        <v/>
      </c>
      <c r="C193" s="30" t="str">
        <f>IF(Competitors!B193=0,"",Competitors!H193)</f>
        <v/>
      </c>
      <c r="D193" s="29" t="str">
        <f>IF(B193="","",IFERROR(IF(COUNT(Score!C193:AZ193)&gt;6,SUM(LARGE(Score!C193:AZ193,{1,2,3,4,5,6,7})),SUM(Score!C193:AZ193)),""))</f>
        <v/>
      </c>
      <c r="E193" s="29" t="str">
        <f>IF(H193="","",Competitors!F193)</f>
        <v/>
      </c>
      <c r="F193" s="6" t="str">
        <f>IF(I193="","",Competitors!G193)</f>
        <v/>
      </c>
      <c r="G193" s="6" t="str">
        <f>IF(B193="","",Competitors!C193)</f>
        <v/>
      </c>
      <c r="H193" s="6" t="str">
        <f>IF(B193="","",Competitors!D193)</f>
        <v/>
      </c>
      <c r="I193" s="8" t="str">
        <f>IF(G193="","",Competitors!E193)</f>
        <v/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4.25" customHeight="1" x14ac:dyDescent="0.25">
      <c r="A194" s="29" t="str">
        <f t="shared" si="2"/>
        <v/>
      </c>
      <c r="B194" s="30" t="str">
        <f>IF(Competitors!B194=0,"",Competitors!B194)</f>
        <v/>
      </c>
      <c r="C194" s="30" t="str">
        <f>IF(Competitors!B194=0,"",Competitors!H194)</f>
        <v/>
      </c>
      <c r="D194" s="29" t="str">
        <f>IF(B194="","",IFERROR(IF(COUNT(Score!C194:AZ194)&gt;6,SUM(LARGE(Score!C194:AZ194,{1,2,3,4,5,6,7})),SUM(Score!C194:AZ194)),""))</f>
        <v/>
      </c>
      <c r="E194" s="29" t="str">
        <f>IF(H194="","",Competitors!F194)</f>
        <v/>
      </c>
      <c r="F194" s="6" t="str">
        <f>IF(I194="","",Competitors!G194)</f>
        <v/>
      </c>
      <c r="G194" s="6" t="str">
        <f>IF(B194="","",Competitors!C194)</f>
        <v/>
      </c>
      <c r="H194" s="6" t="str">
        <f>IF(B194="","",Competitors!D194)</f>
        <v/>
      </c>
      <c r="I194" s="8" t="str">
        <f>IF(G194="","",Competitors!E194)</f>
        <v/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4.25" customHeight="1" x14ac:dyDescent="0.25">
      <c r="A195" s="29" t="str">
        <f t="shared" ref="A195:A258" si="3">IF(B195="","",(COUNTIFS($E$2:$E$300,E195,$D$2:$D$300,"&gt;"&amp;D195)+1))</f>
        <v/>
      </c>
      <c r="B195" s="30" t="str">
        <f>IF(Competitors!B195=0,"",Competitors!B195)</f>
        <v/>
      </c>
      <c r="C195" s="30" t="str">
        <f>IF(Competitors!B195=0,"",Competitors!H195)</f>
        <v/>
      </c>
      <c r="D195" s="29" t="str">
        <f>IF(B195="","",IFERROR(IF(COUNT(Score!C195:AZ195)&gt;6,SUM(LARGE(Score!C195:AZ195,{1,2,3,4,5,6,7})),SUM(Score!C195:AZ195)),""))</f>
        <v/>
      </c>
      <c r="E195" s="29" t="str">
        <f>IF(H195="","",Competitors!F195)</f>
        <v/>
      </c>
      <c r="F195" s="6" t="str">
        <f>IF(I195="","",Competitors!G195)</f>
        <v/>
      </c>
      <c r="G195" s="6" t="str">
        <f>IF(B195="","",Competitors!C195)</f>
        <v/>
      </c>
      <c r="H195" s="6" t="str">
        <f>IF(B195="","",Competitors!D195)</f>
        <v/>
      </c>
      <c r="I195" s="8" t="str">
        <f>IF(G195="","",Competitors!E195)</f>
        <v/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4.25" customHeight="1" x14ac:dyDescent="0.25">
      <c r="A196" s="29" t="str">
        <f t="shared" si="3"/>
        <v/>
      </c>
      <c r="B196" s="30" t="str">
        <f>IF(Competitors!B196=0,"",Competitors!B196)</f>
        <v/>
      </c>
      <c r="C196" s="30" t="str">
        <f>IF(Competitors!B196=0,"",Competitors!H196)</f>
        <v/>
      </c>
      <c r="D196" s="29" t="str">
        <f>IF(B196="","",IFERROR(IF(COUNT(Score!C196:AZ196)&gt;6,SUM(LARGE(Score!C196:AZ196,{1,2,3,4,5,6,7})),SUM(Score!C196:AZ196)),""))</f>
        <v/>
      </c>
      <c r="E196" s="29" t="str">
        <f>IF(H196="","",Competitors!F196)</f>
        <v/>
      </c>
      <c r="F196" s="6" t="str">
        <f>IF(I196="","",Competitors!G196)</f>
        <v/>
      </c>
      <c r="G196" s="6" t="str">
        <f>IF(B196="","",Competitors!C196)</f>
        <v/>
      </c>
      <c r="H196" s="6" t="str">
        <f>IF(B196="","",Competitors!D196)</f>
        <v/>
      </c>
      <c r="I196" s="8" t="str">
        <f>IF(G196="","",Competitors!E196)</f>
        <v/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4.25" customHeight="1" x14ac:dyDescent="0.25">
      <c r="A197" s="29" t="str">
        <f t="shared" si="3"/>
        <v/>
      </c>
      <c r="B197" s="30" t="str">
        <f>IF(Competitors!B197=0,"",Competitors!B197)</f>
        <v/>
      </c>
      <c r="C197" s="30" t="str">
        <f>IF(Competitors!B197=0,"",Competitors!H197)</f>
        <v/>
      </c>
      <c r="D197" s="29" t="str">
        <f>IF(B197="","",IFERROR(IF(COUNT(Score!C197:AZ197)&gt;6,SUM(LARGE(Score!C197:AZ197,{1,2,3,4,5,6,7})),SUM(Score!C197:AZ197)),""))</f>
        <v/>
      </c>
      <c r="E197" s="29" t="str">
        <f>IF(H197="","",Competitors!F197)</f>
        <v/>
      </c>
      <c r="F197" s="6" t="str">
        <f>IF(I197="","",Competitors!G197)</f>
        <v/>
      </c>
      <c r="G197" s="6" t="str">
        <f>IF(B197="","",Competitors!C197)</f>
        <v/>
      </c>
      <c r="H197" s="6" t="str">
        <f>IF(B197="","",Competitors!D197)</f>
        <v/>
      </c>
      <c r="I197" s="8" t="str">
        <f>IF(G197="","",Competitors!E197)</f>
        <v/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4.25" customHeight="1" x14ac:dyDescent="0.25">
      <c r="A198" s="29" t="str">
        <f t="shared" si="3"/>
        <v/>
      </c>
      <c r="B198" s="30" t="str">
        <f>IF(Competitors!B198=0,"",Competitors!B198)</f>
        <v/>
      </c>
      <c r="C198" s="30" t="str">
        <f>IF(Competitors!B198=0,"",Competitors!H198)</f>
        <v/>
      </c>
      <c r="D198" s="29" t="str">
        <f>IF(B198="","",IFERROR(IF(COUNT(Score!C198:AZ198)&gt;6,SUM(LARGE(Score!C198:AZ198,{1,2,3,4,5,6,7})),SUM(Score!C198:AZ198)),""))</f>
        <v/>
      </c>
      <c r="E198" s="29" t="str">
        <f>IF(H198="","",Competitors!F198)</f>
        <v/>
      </c>
      <c r="F198" s="6" t="str">
        <f>IF(I198="","",Competitors!G198)</f>
        <v/>
      </c>
      <c r="G198" s="6" t="str">
        <f>IF(B198="","",Competitors!C198)</f>
        <v/>
      </c>
      <c r="H198" s="6" t="str">
        <f>IF(B198="","",Competitors!D198)</f>
        <v/>
      </c>
      <c r="I198" s="8" t="str">
        <f>IF(G198="","",Competitors!E198)</f>
        <v/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4.25" customHeight="1" x14ac:dyDescent="0.25">
      <c r="A199" s="29" t="str">
        <f t="shared" si="3"/>
        <v/>
      </c>
      <c r="B199" s="30" t="str">
        <f>IF(Competitors!B199=0,"",Competitors!B199)</f>
        <v/>
      </c>
      <c r="C199" s="30" t="str">
        <f>IF(Competitors!B199=0,"",Competitors!H199)</f>
        <v/>
      </c>
      <c r="D199" s="29" t="str">
        <f>IF(B199="","",IFERROR(IF(COUNT(Score!C199:AZ199)&gt;6,SUM(LARGE(Score!C199:AZ199,{1,2,3,4,5,6,7})),SUM(Score!C199:AZ199)),""))</f>
        <v/>
      </c>
      <c r="E199" s="29" t="str">
        <f>IF(H199="","",Competitors!F199)</f>
        <v/>
      </c>
      <c r="F199" s="6" t="str">
        <f>IF(I199="","",Competitors!G199)</f>
        <v/>
      </c>
      <c r="G199" s="6" t="str">
        <f>IF(B199="","",Competitors!C199)</f>
        <v/>
      </c>
      <c r="H199" s="6" t="str">
        <f>IF(B199="","",Competitors!D199)</f>
        <v/>
      </c>
      <c r="I199" s="8" t="str">
        <f>IF(G199="","",Competitors!E199)</f>
        <v/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4.25" customHeight="1" x14ac:dyDescent="0.25">
      <c r="A200" s="29" t="str">
        <f t="shared" si="3"/>
        <v/>
      </c>
      <c r="B200" s="30" t="str">
        <f>IF(Competitors!B200=0,"",Competitors!B200)</f>
        <v/>
      </c>
      <c r="C200" s="30" t="str">
        <f>IF(Competitors!B200=0,"",Competitors!H200)</f>
        <v/>
      </c>
      <c r="D200" s="29" t="str">
        <f>IF(B200="","",IFERROR(IF(COUNT(Score!C200:AZ200)&gt;6,SUM(LARGE(Score!C200:AZ200,{1,2,3,4,5,6,7})),SUM(Score!C200:AZ200)),""))</f>
        <v/>
      </c>
      <c r="E200" s="29" t="str">
        <f>IF(H200="","",Competitors!F200)</f>
        <v/>
      </c>
      <c r="F200" s="6" t="str">
        <f>IF(I200="","",Competitors!G200)</f>
        <v/>
      </c>
      <c r="G200" s="6" t="str">
        <f>IF(B200="","",Competitors!C200)</f>
        <v/>
      </c>
      <c r="H200" s="6" t="str">
        <f>IF(B200="","",Competitors!D200)</f>
        <v/>
      </c>
      <c r="I200" s="8" t="str">
        <f>IF(G200="","",Competitors!E200)</f>
        <v/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4.25" customHeight="1" x14ac:dyDescent="0.25">
      <c r="A201" s="29" t="str">
        <f t="shared" si="3"/>
        <v/>
      </c>
      <c r="B201" s="30" t="str">
        <f>IF(Competitors!B201=0,"",Competitors!B201)</f>
        <v/>
      </c>
      <c r="C201" s="30" t="str">
        <f>IF(Competitors!B201=0,"",Competitors!H201)</f>
        <v/>
      </c>
      <c r="D201" s="29" t="str">
        <f>IF(B201="","",IFERROR(IF(COUNT(Score!C201:AZ201)&gt;6,SUM(LARGE(Score!C201:AZ201,{1,2,3,4,5,6,7})),SUM(Score!C201:AZ201)),""))</f>
        <v/>
      </c>
      <c r="E201" s="29" t="str">
        <f>IF(H201="","",Competitors!F201)</f>
        <v/>
      </c>
      <c r="F201" s="6" t="str">
        <f>IF(I201="","",Competitors!G201)</f>
        <v/>
      </c>
      <c r="G201" s="6" t="str">
        <f>IF(B201="","",Competitors!C201)</f>
        <v/>
      </c>
      <c r="H201" s="6" t="str">
        <f>IF(B201="","",Competitors!D201)</f>
        <v/>
      </c>
      <c r="I201" s="8" t="str">
        <f>IF(G201="","",Competitors!E201)</f>
        <v/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4.25" customHeight="1" x14ac:dyDescent="0.25">
      <c r="A202" s="29" t="str">
        <f t="shared" si="3"/>
        <v/>
      </c>
      <c r="B202" s="30" t="str">
        <f>IF(Competitors!B202=0,"",Competitors!B202)</f>
        <v/>
      </c>
      <c r="C202" s="30" t="str">
        <f>IF(Competitors!B202=0,"",Competitors!H202)</f>
        <v/>
      </c>
      <c r="D202" s="29" t="str">
        <f>IF(B202="","",IFERROR(IF(COUNT(Score!C202:AZ202)&gt;6,SUM(LARGE(Score!C202:AZ202,{1,2,3,4,5,6,7})),SUM(Score!C202:AZ202)),""))</f>
        <v/>
      </c>
      <c r="E202" s="29" t="str">
        <f>IF(H202="","",Competitors!F202)</f>
        <v/>
      </c>
      <c r="F202" s="6" t="str">
        <f>IF(I202="","",Competitors!G202)</f>
        <v/>
      </c>
      <c r="G202" s="6" t="str">
        <f>IF(B202="","",Competitors!C202)</f>
        <v/>
      </c>
      <c r="H202" s="6" t="str">
        <f>IF(B202="","",Competitors!D202)</f>
        <v/>
      </c>
      <c r="I202" s="8" t="str">
        <f>IF(G202="","",Competitors!E202)</f>
        <v/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4.25" customHeight="1" x14ac:dyDescent="0.25">
      <c r="A203" s="29" t="str">
        <f t="shared" si="3"/>
        <v/>
      </c>
      <c r="B203" s="30" t="str">
        <f>IF(Competitors!B203=0,"",Competitors!B203)</f>
        <v/>
      </c>
      <c r="C203" s="30" t="str">
        <f>IF(Competitors!B203=0,"",Competitors!H203)</f>
        <v/>
      </c>
      <c r="D203" s="29" t="str">
        <f>IF(B203="","",IFERROR(IF(COUNT(Score!C203:AZ203)&gt;6,SUM(LARGE(Score!C203:AZ203,{1,2,3,4,5,6,7})),SUM(Score!C203:AZ203)),""))</f>
        <v/>
      </c>
      <c r="E203" s="29" t="str">
        <f>IF(H203="","",Competitors!F203)</f>
        <v/>
      </c>
      <c r="F203" s="6" t="str">
        <f>IF(I203="","",Competitors!G203)</f>
        <v/>
      </c>
      <c r="G203" s="6" t="str">
        <f>IF(B203="","",Competitors!C203)</f>
        <v/>
      </c>
      <c r="H203" s="6" t="str">
        <f>IF(B203="","",Competitors!D203)</f>
        <v/>
      </c>
      <c r="I203" s="8" t="str">
        <f>IF(G203="","",Competitors!E203)</f>
        <v/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4.25" customHeight="1" x14ac:dyDescent="0.25">
      <c r="A204" s="29" t="str">
        <f t="shared" si="3"/>
        <v/>
      </c>
      <c r="B204" s="30" t="str">
        <f>IF(Competitors!B204=0,"",Competitors!B204)</f>
        <v/>
      </c>
      <c r="C204" s="30" t="str">
        <f>IF(Competitors!B204=0,"",Competitors!H204)</f>
        <v/>
      </c>
      <c r="D204" s="29" t="str">
        <f>IF(B204="","",IFERROR(IF(COUNT(Score!C204:AZ204)&gt;6,SUM(LARGE(Score!C204:AZ204,{1,2,3,4,5,6,7})),SUM(Score!C204:AZ204)),""))</f>
        <v/>
      </c>
      <c r="E204" s="29" t="str">
        <f>IF(H204="","",Competitors!F204)</f>
        <v/>
      </c>
      <c r="F204" s="6" t="str">
        <f>IF(I204="","",Competitors!G204)</f>
        <v/>
      </c>
      <c r="G204" s="6" t="str">
        <f>IF(B204="","",Competitors!C204)</f>
        <v/>
      </c>
      <c r="H204" s="6" t="str">
        <f>IF(B204="","",Competitors!D204)</f>
        <v/>
      </c>
      <c r="I204" s="8" t="str">
        <f>IF(G204="","",Competitors!E204)</f>
        <v/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4.25" customHeight="1" x14ac:dyDescent="0.25">
      <c r="A205" s="29" t="str">
        <f t="shared" si="3"/>
        <v/>
      </c>
      <c r="B205" s="30" t="str">
        <f>IF(Competitors!B205=0,"",Competitors!B205)</f>
        <v/>
      </c>
      <c r="C205" s="30" t="str">
        <f>IF(Competitors!B205=0,"",Competitors!H205)</f>
        <v/>
      </c>
      <c r="D205" s="29" t="str">
        <f>IF(B205="","",IFERROR(IF(COUNT(Score!C205:AZ205)&gt;6,SUM(LARGE(Score!C205:AZ205,{1,2,3,4,5,6,7})),SUM(Score!C205:AZ205)),""))</f>
        <v/>
      </c>
      <c r="E205" s="29" t="str">
        <f>IF(H205="","",Competitors!F205)</f>
        <v/>
      </c>
      <c r="F205" s="6" t="str">
        <f>IF(I205="","",Competitors!G205)</f>
        <v/>
      </c>
      <c r="G205" s="6" t="str">
        <f>IF(B205="","",Competitors!C205)</f>
        <v/>
      </c>
      <c r="H205" s="6" t="str">
        <f>IF(B205="","",Competitors!D205)</f>
        <v/>
      </c>
      <c r="I205" s="8" t="str">
        <f>IF(G205="","",Competitors!E205)</f>
        <v/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4.25" customHeight="1" x14ac:dyDescent="0.25">
      <c r="A206" s="29" t="str">
        <f t="shared" si="3"/>
        <v/>
      </c>
      <c r="B206" s="30" t="str">
        <f>IF(Competitors!B206=0,"",Competitors!B206)</f>
        <v/>
      </c>
      <c r="C206" s="30" t="str">
        <f>IF(Competitors!B206=0,"",Competitors!H206)</f>
        <v/>
      </c>
      <c r="D206" s="29" t="str">
        <f>IF(B206="","",IFERROR(IF(COUNT(Score!C206:AZ206)&gt;6,SUM(LARGE(Score!C206:AZ206,{1,2,3,4,5,6,7})),SUM(Score!C206:AZ206)),""))</f>
        <v/>
      </c>
      <c r="E206" s="29" t="str">
        <f>IF(H206="","",Competitors!F206)</f>
        <v/>
      </c>
      <c r="F206" s="6" t="str">
        <f>IF(I206="","",Competitors!G206)</f>
        <v/>
      </c>
      <c r="G206" s="6" t="str">
        <f>IF(B206="","",Competitors!C206)</f>
        <v/>
      </c>
      <c r="H206" s="6" t="str">
        <f>IF(B206="","",Competitors!D206)</f>
        <v/>
      </c>
      <c r="I206" s="8" t="str">
        <f>IF(G206="","",Competitors!E206)</f>
        <v/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4.25" customHeight="1" x14ac:dyDescent="0.25">
      <c r="A207" s="29" t="str">
        <f t="shared" si="3"/>
        <v/>
      </c>
      <c r="B207" s="30" t="str">
        <f>IF(Competitors!B207=0,"",Competitors!B207)</f>
        <v/>
      </c>
      <c r="C207" s="30" t="str">
        <f>IF(Competitors!B207=0,"",Competitors!H207)</f>
        <v/>
      </c>
      <c r="D207" s="29" t="str">
        <f>IF(B207="","",IFERROR(IF(COUNT(Score!C207:AZ207)&gt;6,SUM(LARGE(Score!C207:AZ207,{1,2,3,4,5,6,7})),SUM(Score!C207:AZ207)),""))</f>
        <v/>
      </c>
      <c r="E207" s="29" t="str">
        <f>IF(H207="","",Competitors!F207)</f>
        <v/>
      </c>
      <c r="F207" s="6" t="str">
        <f>IF(I207="","",Competitors!G207)</f>
        <v/>
      </c>
      <c r="G207" s="6" t="str">
        <f>IF(B207="","",Competitors!C207)</f>
        <v/>
      </c>
      <c r="H207" s="6" t="str">
        <f>IF(B207="","",Competitors!D207)</f>
        <v/>
      </c>
      <c r="I207" s="8" t="str">
        <f>IF(G207="","",Competitors!E207)</f>
        <v/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4.25" customHeight="1" x14ac:dyDescent="0.25">
      <c r="A208" s="29" t="str">
        <f t="shared" si="3"/>
        <v/>
      </c>
      <c r="B208" s="30" t="str">
        <f>IF(Competitors!B208=0,"",Competitors!B208)</f>
        <v/>
      </c>
      <c r="C208" s="30" t="str">
        <f>IF(Competitors!B208=0,"",Competitors!H208)</f>
        <v/>
      </c>
      <c r="D208" s="29" t="str">
        <f>IF(B208="","",IFERROR(IF(COUNT(Score!C208:AZ208)&gt;6,SUM(LARGE(Score!C208:AZ208,{1,2,3,4,5,6,7})),SUM(Score!C208:AZ208)),""))</f>
        <v/>
      </c>
      <c r="E208" s="29" t="str">
        <f>IF(H208="","",Competitors!F208)</f>
        <v/>
      </c>
      <c r="F208" s="6" t="str">
        <f>IF(I208="","",Competitors!G208)</f>
        <v/>
      </c>
      <c r="G208" s="6" t="str">
        <f>IF(B208="","",Competitors!C208)</f>
        <v/>
      </c>
      <c r="H208" s="6" t="str">
        <f>IF(B208="","",Competitors!D208)</f>
        <v/>
      </c>
      <c r="I208" s="8" t="str">
        <f>IF(G208="","",Competitors!E208)</f>
        <v/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4.25" customHeight="1" x14ac:dyDescent="0.25">
      <c r="A209" s="29" t="str">
        <f t="shared" si="3"/>
        <v/>
      </c>
      <c r="B209" s="30" t="str">
        <f>IF(Competitors!B209=0,"",Competitors!B209)</f>
        <v/>
      </c>
      <c r="C209" s="30" t="str">
        <f>IF(Competitors!B209=0,"",Competitors!H209)</f>
        <v/>
      </c>
      <c r="D209" s="29" t="str">
        <f>IF(B209="","",IFERROR(IF(COUNT(Score!C209:AZ209)&gt;6,SUM(LARGE(Score!C209:AZ209,{1,2,3,4,5,6,7})),SUM(Score!C209:AZ209)),""))</f>
        <v/>
      </c>
      <c r="E209" s="29" t="str">
        <f>IF(H209="","",Competitors!F209)</f>
        <v/>
      </c>
      <c r="F209" s="6" t="str">
        <f>IF(I209="","",Competitors!G209)</f>
        <v/>
      </c>
      <c r="G209" s="6" t="str">
        <f>IF(B209="","",Competitors!C209)</f>
        <v/>
      </c>
      <c r="H209" s="6" t="str">
        <f>IF(B209="","",Competitors!D209)</f>
        <v/>
      </c>
      <c r="I209" s="8" t="str">
        <f>IF(G209="","",Competitors!E209)</f>
        <v/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4.25" customHeight="1" x14ac:dyDescent="0.25">
      <c r="A210" s="29" t="str">
        <f t="shared" si="3"/>
        <v/>
      </c>
      <c r="B210" s="30" t="str">
        <f>IF(Competitors!B210=0,"",Competitors!B210)</f>
        <v/>
      </c>
      <c r="C210" s="30" t="str">
        <f>IF(Competitors!B210=0,"",Competitors!H210)</f>
        <v/>
      </c>
      <c r="D210" s="29" t="str">
        <f>IF(B210="","",IFERROR(IF(COUNT(Score!C210:AZ210)&gt;6,SUM(LARGE(Score!C210:AZ210,{1,2,3,4,5,6,7})),SUM(Score!C210:AZ210)),""))</f>
        <v/>
      </c>
      <c r="E210" s="29" t="str">
        <f>IF(H210="","",Competitors!F210)</f>
        <v/>
      </c>
      <c r="F210" s="6" t="str">
        <f>IF(I210="","",Competitors!G210)</f>
        <v/>
      </c>
      <c r="G210" s="6" t="str">
        <f>IF(B210="","",Competitors!C210)</f>
        <v/>
      </c>
      <c r="H210" s="6" t="str">
        <f>IF(B210="","",Competitors!D210)</f>
        <v/>
      </c>
      <c r="I210" s="8" t="str">
        <f>IF(G210="","",Competitors!E210)</f>
        <v/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4.25" customHeight="1" x14ac:dyDescent="0.25">
      <c r="A211" s="29" t="str">
        <f t="shared" si="3"/>
        <v/>
      </c>
      <c r="B211" s="30" t="str">
        <f>IF(Competitors!B211=0,"",Competitors!B211)</f>
        <v/>
      </c>
      <c r="C211" s="30" t="str">
        <f>IF(Competitors!B211=0,"",Competitors!H211)</f>
        <v/>
      </c>
      <c r="D211" s="29" t="str">
        <f>IF(B211="","",IFERROR(IF(COUNT(Score!C211:AZ211)&gt;6,SUM(LARGE(Score!C211:AZ211,{1,2,3,4,5,6,7})),SUM(Score!C211:AZ211)),""))</f>
        <v/>
      </c>
      <c r="E211" s="29" t="str">
        <f>IF(H211="","",Competitors!F211)</f>
        <v/>
      </c>
      <c r="F211" s="6" t="str">
        <f>IF(I211="","",Competitors!G211)</f>
        <v/>
      </c>
      <c r="G211" s="6" t="str">
        <f>IF(B211="","",Competitors!C211)</f>
        <v/>
      </c>
      <c r="H211" s="6" t="str">
        <f>IF(B211="","",Competitors!D211)</f>
        <v/>
      </c>
      <c r="I211" s="8" t="str">
        <f>IF(G211="","",Competitors!E211)</f>
        <v/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4.25" customHeight="1" x14ac:dyDescent="0.25">
      <c r="A212" s="29" t="str">
        <f t="shared" si="3"/>
        <v/>
      </c>
      <c r="B212" s="30" t="str">
        <f>IF(Competitors!B212=0,"",Competitors!B212)</f>
        <v/>
      </c>
      <c r="C212" s="30" t="str">
        <f>IF(Competitors!B212=0,"",Competitors!H212)</f>
        <v/>
      </c>
      <c r="D212" s="29" t="str">
        <f>IF(B212="","",IFERROR(IF(COUNT(Score!C212:AZ212)&gt;6,SUM(LARGE(Score!C212:AZ212,{1,2,3,4,5,6,7})),SUM(Score!C212:AZ212)),""))</f>
        <v/>
      </c>
      <c r="E212" s="29" t="str">
        <f>IF(H212="","",Competitors!F212)</f>
        <v/>
      </c>
      <c r="F212" s="6" t="str">
        <f>IF(I212="","",Competitors!G212)</f>
        <v/>
      </c>
      <c r="G212" s="6" t="str">
        <f>IF(B212="","",Competitors!C212)</f>
        <v/>
      </c>
      <c r="H212" s="6" t="str">
        <f>IF(B212="","",Competitors!D212)</f>
        <v/>
      </c>
      <c r="I212" s="8" t="str">
        <f>IF(G212="","",Competitors!E212)</f>
        <v/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4.25" customHeight="1" x14ac:dyDescent="0.25">
      <c r="A213" s="29" t="str">
        <f t="shared" si="3"/>
        <v/>
      </c>
      <c r="B213" s="30" t="str">
        <f>IF(Competitors!B213=0,"",Competitors!B213)</f>
        <v/>
      </c>
      <c r="C213" s="30" t="str">
        <f>IF(Competitors!B213=0,"",Competitors!H213)</f>
        <v/>
      </c>
      <c r="D213" s="29" t="str">
        <f>IF(B213="","",IFERROR(IF(COUNT(Score!C213:AZ213)&gt;6,SUM(LARGE(Score!C213:AZ213,{1,2,3,4,5,6,7})),SUM(Score!C213:AZ213)),""))</f>
        <v/>
      </c>
      <c r="E213" s="29" t="str">
        <f>IF(H213="","",Competitors!F213)</f>
        <v/>
      </c>
      <c r="F213" s="6" t="str">
        <f>IF(I213="","",Competitors!G213)</f>
        <v/>
      </c>
      <c r="G213" s="6" t="str">
        <f>IF(B213="","",Competitors!C213)</f>
        <v/>
      </c>
      <c r="H213" s="6" t="str">
        <f>IF(B213="","",Competitors!D213)</f>
        <v/>
      </c>
      <c r="I213" s="8" t="str">
        <f>IF(G213="","",Competitors!E213)</f>
        <v/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4.25" customHeight="1" x14ac:dyDescent="0.25">
      <c r="A214" s="29" t="str">
        <f t="shared" si="3"/>
        <v/>
      </c>
      <c r="B214" s="30" t="str">
        <f>IF(Competitors!B214=0,"",Competitors!B214)</f>
        <v/>
      </c>
      <c r="C214" s="30" t="str">
        <f>IF(Competitors!B214=0,"",Competitors!H214)</f>
        <v/>
      </c>
      <c r="D214" s="29" t="str">
        <f>IF(B214="","",IFERROR(IF(COUNT(Score!C214:AZ214)&gt;6,SUM(LARGE(Score!C214:AZ214,{1,2,3,4,5,6,7})),SUM(Score!C214:AZ214)),""))</f>
        <v/>
      </c>
      <c r="E214" s="29" t="str">
        <f>IF(H214="","",Competitors!F214)</f>
        <v/>
      </c>
      <c r="F214" s="6" t="str">
        <f>IF(I214="","",Competitors!G214)</f>
        <v/>
      </c>
      <c r="G214" s="6" t="str">
        <f>IF(B214="","",Competitors!C214)</f>
        <v/>
      </c>
      <c r="H214" s="6" t="str">
        <f>IF(B214="","",Competitors!D214)</f>
        <v/>
      </c>
      <c r="I214" s="8" t="str">
        <f>IF(G214="","",Competitors!E214)</f>
        <v/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4.25" customHeight="1" x14ac:dyDescent="0.25">
      <c r="A215" s="29" t="str">
        <f t="shared" si="3"/>
        <v/>
      </c>
      <c r="B215" s="30" t="str">
        <f>IF(Competitors!B215=0,"",Competitors!B215)</f>
        <v/>
      </c>
      <c r="C215" s="30" t="str">
        <f>IF(Competitors!B215=0,"",Competitors!H215)</f>
        <v/>
      </c>
      <c r="D215" s="29" t="str">
        <f>IF(B215="","",IFERROR(IF(COUNT(Score!C215:AZ215)&gt;6,SUM(LARGE(Score!C215:AZ215,{1,2,3,4,5,6,7})),SUM(Score!C215:AZ215)),""))</f>
        <v/>
      </c>
      <c r="E215" s="29" t="str">
        <f>IF(H215="","",Competitors!F215)</f>
        <v/>
      </c>
      <c r="F215" s="6" t="str">
        <f>IF(I215="","",Competitors!G215)</f>
        <v/>
      </c>
      <c r="G215" s="6" t="str">
        <f>IF(B215="","",Competitors!C215)</f>
        <v/>
      </c>
      <c r="H215" s="6" t="str">
        <f>IF(B215="","",Competitors!D215)</f>
        <v/>
      </c>
      <c r="I215" s="8" t="str">
        <f>IF(G215="","",Competitors!E215)</f>
        <v/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4.25" customHeight="1" x14ac:dyDescent="0.25">
      <c r="A216" s="29" t="str">
        <f t="shared" si="3"/>
        <v/>
      </c>
      <c r="B216" s="30" t="str">
        <f>IF(Competitors!B216=0,"",Competitors!B216)</f>
        <v/>
      </c>
      <c r="C216" s="30" t="str">
        <f>IF(Competitors!B216=0,"",Competitors!H216)</f>
        <v/>
      </c>
      <c r="D216" s="29" t="str">
        <f>IF(B216="","",IFERROR(IF(COUNT(Score!C216:AZ216)&gt;6,SUM(LARGE(Score!C216:AZ216,{1,2,3,4,5,6,7})),SUM(Score!C216:AZ216)),""))</f>
        <v/>
      </c>
      <c r="E216" s="29" t="str">
        <f>IF(H216="","",Competitors!F216)</f>
        <v/>
      </c>
      <c r="F216" s="6" t="str">
        <f>IF(I216="","",Competitors!G216)</f>
        <v/>
      </c>
      <c r="G216" s="6" t="str">
        <f>IF(B216="","",Competitors!C216)</f>
        <v/>
      </c>
      <c r="H216" s="6" t="str">
        <f>IF(B216="","",Competitors!D216)</f>
        <v/>
      </c>
      <c r="I216" s="8" t="str">
        <f>IF(G216="","",Competitors!E216)</f>
        <v/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4.25" customHeight="1" x14ac:dyDescent="0.25">
      <c r="A217" s="29" t="str">
        <f t="shared" si="3"/>
        <v/>
      </c>
      <c r="B217" s="30" t="str">
        <f>IF(Competitors!B217=0,"",Competitors!B217)</f>
        <v/>
      </c>
      <c r="C217" s="30" t="str">
        <f>IF(Competitors!B217=0,"",Competitors!H217)</f>
        <v/>
      </c>
      <c r="D217" s="29" t="str">
        <f>IF(B217="","",IFERROR(IF(COUNT(Score!C217:AZ217)&gt;6,SUM(LARGE(Score!C217:AZ217,{1,2,3,4,5,6,7})),SUM(Score!C217:AZ217)),""))</f>
        <v/>
      </c>
      <c r="E217" s="29" t="str">
        <f>IF(H217="","",Competitors!F217)</f>
        <v/>
      </c>
      <c r="F217" s="6" t="str">
        <f>IF(I217="","",Competitors!G217)</f>
        <v/>
      </c>
      <c r="G217" s="6" t="str">
        <f>IF(B217="","",Competitors!C217)</f>
        <v/>
      </c>
      <c r="H217" s="6" t="str">
        <f>IF(B217="","",Competitors!D217)</f>
        <v/>
      </c>
      <c r="I217" s="8" t="str">
        <f>IF(G217="","",Competitors!E217)</f>
        <v/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4.25" customHeight="1" x14ac:dyDescent="0.25">
      <c r="A218" s="29" t="str">
        <f t="shared" si="3"/>
        <v/>
      </c>
      <c r="B218" s="30" t="str">
        <f>IF(Competitors!B218=0,"",Competitors!B218)</f>
        <v/>
      </c>
      <c r="C218" s="30" t="str">
        <f>IF(Competitors!B218=0,"",Competitors!H218)</f>
        <v/>
      </c>
      <c r="D218" s="29" t="str">
        <f>IF(B218="","",IFERROR(IF(COUNT(Score!C218:AZ218)&gt;6,SUM(LARGE(Score!C218:AZ218,{1,2,3,4,5,6,7})),SUM(Score!C218:AZ218)),""))</f>
        <v/>
      </c>
      <c r="E218" s="29" t="str">
        <f>IF(H218="","",Competitors!F218)</f>
        <v/>
      </c>
      <c r="F218" s="6" t="str">
        <f>IF(I218="","",Competitors!G218)</f>
        <v/>
      </c>
      <c r="G218" s="6" t="str">
        <f>IF(B218="","",Competitors!C218)</f>
        <v/>
      </c>
      <c r="H218" s="6" t="str">
        <f>IF(B218="","",Competitors!D218)</f>
        <v/>
      </c>
      <c r="I218" s="8" t="str">
        <f>IF(G218="","",Competitors!E218)</f>
        <v/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4.25" customHeight="1" x14ac:dyDescent="0.25">
      <c r="A219" s="29" t="str">
        <f t="shared" si="3"/>
        <v/>
      </c>
      <c r="B219" s="30" t="str">
        <f>IF(Competitors!B219=0,"",Competitors!B219)</f>
        <v/>
      </c>
      <c r="C219" s="30" t="str">
        <f>IF(Competitors!B219=0,"",Competitors!H219)</f>
        <v/>
      </c>
      <c r="D219" s="29" t="str">
        <f>IF(B219="","",IFERROR(IF(COUNT(Score!C219:AZ219)&gt;6,SUM(LARGE(Score!C219:AZ219,{1,2,3,4,5,6,7})),SUM(Score!C219:AZ219)),""))</f>
        <v/>
      </c>
      <c r="E219" s="29" t="str">
        <f>IF(H219="","",Competitors!F219)</f>
        <v/>
      </c>
      <c r="F219" s="6" t="str">
        <f>IF(I219="","",Competitors!G219)</f>
        <v/>
      </c>
      <c r="G219" s="6" t="str">
        <f>IF(B219="","",Competitors!C219)</f>
        <v/>
      </c>
      <c r="H219" s="6" t="str">
        <f>IF(B219="","",Competitors!D219)</f>
        <v/>
      </c>
      <c r="I219" s="8" t="str">
        <f>IF(G219="","",Competitors!E219)</f>
        <v/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4.25" customHeight="1" x14ac:dyDescent="0.25">
      <c r="A220" s="29" t="str">
        <f t="shared" si="3"/>
        <v/>
      </c>
      <c r="B220" s="30" t="str">
        <f>IF(Competitors!B220=0,"",Competitors!B220)</f>
        <v/>
      </c>
      <c r="C220" s="30" t="str">
        <f>IF(Competitors!B220=0,"",Competitors!H220)</f>
        <v/>
      </c>
      <c r="D220" s="29" t="str">
        <f>IF(B220="","",IFERROR(IF(COUNT(Score!C220:AZ220)&gt;6,SUM(LARGE(Score!C220:AZ220,{1,2,3,4,5,6,7})),SUM(Score!C220:AZ220)),""))</f>
        <v/>
      </c>
      <c r="E220" s="29" t="str">
        <f>IF(H220="","",Competitors!F220)</f>
        <v/>
      </c>
      <c r="F220" s="6" t="str">
        <f>IF(I220="","",Competitors!G220)</f>
        <v/>
      </c>
      <c r="G220" s="6" t="str">
        <f>IF(B220="","",Competitors!C220)</f>
        <v/>
      </c>
      <c r="H220" s="6" t="str">
        <f>IF(B220="","",Competitors!D220)</f>
        <v/>
      </c>
      <c r="I220" s="8" t="str">
        <f>IF(G220="","",Competitors!E220)</f>
        <v/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4.25" customHeight="1" x14ac:dyDescent="0.25">
      <c r="A221" s="29" t="str">
        <f t="shared" si="3"/>
        <v/>
      </c>
      <c r="B221" s="30" t="str">
        <f>IF(Competitors!B221=0,"",Competitors!B221)</f>
        <v/>
      </c>
      <c r="C221" s="30" t="str">
        <f>IF(Competitors!B221=0,"",Competitors!H221)</f>
        <v/>
      </c>
      <c r="D221" s="29" t="str">
        <f>IF(B221="","",IFERROR(IF(COUNT(Score!C221:AZ221)&gt;6,SUM(LARGE(Score!C221:AZ221,{1,2,3,4,5,6,7})),SUM(Score!C221:AZ221)),""))</f>
        <v/>
      </c>
      <c r="E221" s="29" t="str">
        <f>IF(H221="","",Competitors!F221)</f>
        <v/>
      </c>
      <c r="F221" s="6" t="str">
        <f>IF(I221="","",Competitors!G221)</f>
        <v/>
      </c>
      <c r="G221" s="6" t="str">
        <f>IF(B221="","",Competitors!C221)</f>
        <v/>
      </c>
      <c r="H221" s="6" t="str">
        <f>IF(B221="","",Competitors!D221)</f>
        <v/>
      </c>
      <c r="I221" s="8" t="str">
        <f>IF(G221="","",Competitors!E221)</f>
        <v/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4.25" customHeight="1" x14ac:dyDescent="0.25">
      <c r="A222" s="29" t="str">
        <f t="shared" si="3"/>
        <v/>
      </c>
      <c r="B222" s="30" t="str">
        <f>IF(Competitors!B222=0,"",Competitors!B222)</f>
        <v/>
      </c>
      <c r="C222" s="30" t="str">
        <f>IF(Competitors!B222=0,"",Competitors!H222)</f>
        <v/>
      </c>
      <c r="D222" s="29" t="str">
        <f>IF(B222="","",IFERROR(IF(COUNT(Score!C222:AZ222)&gt;6,SUM(LARGE(Score!C222:AZ222,{1,2,3,4,5,6,7})),SUM(Score!C222:AZ222)),""))</f>
        <v/>
      </c>
      <c r="E222" s="29" t="str">
        <f>IF(H222="","",Competitors!F222)</f>
        <v/>
      </c>
      <c r="F222" s="6" t="str">
        <f>IF(I222="","",Competitors!G222)</f>
        <v/>
      </c>
      <c r="G222" s="6" t="str">
        <f>IF(B222="","",Competitors!C222)</f>
        <v/>
      </c>
      <c r="H222" s="6" t="str">
        <f>IF(B222="","",Competitors!D222)</f>
        <v/>
      </c>
      <c r="I222" s="8" t="str">
        <f>IF(G222="","",Competitors!E222)</f>
        <v/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4.25" customHeight="1" x14ac:dyDescent="0.25">
      <c r="A223" s="29" t="str">
        <f t="shared" si="3"/>
        <v/>
      </c>
      <c r="B223" s="30" t="str">
        <f>IF(Competitors!B223=0,"",Competitors!B223)</f>
        <v/>
      </c>
      <c r="C223" s="30" t="str">
        <f>IF(Competitors!B223=0,"",Competitors!H223)</f>
        <v/>
      </c>
      <c r="D223" s="29" t="str">
        <f>IF(B223="","",IFERROR(IF(COUNT(Score!C223:AZ223)&gt;6,SUM(LARGE(Score!C223:AZ223,{1,2,3,4,5,6,7})),SUM(Score!C223:AZ223)),""))</f>
        <v/>
      </c>
      <c r="E223" s="29" t="str">
        <f>IF(H223="","",Competitors!F223)</f>
        <v/>
      </c>
      <c r="F223" s="6" t="str">
        <f>IF(I223="","",Competitors!G223)</f>
        <v/>
      </c>
      <c r="G223" s="6" t="str">
        <f>IF(B223="","",Competitors!C223)</f>
        <v/>
      </c>
      <c r="H223" s="6" t="str">
        <f>IF(B223="","",Competitors!D223)</f>
        <v/>
      </c>
      <c r="I223" s="8" t="str">
        <f>IF(G223="","",Competitors!E223)</f>
        <v/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4.25" customHeight="1" x14ac:dyDescent="0.25">
      <c r="A224" s="29" t="str">
        <f t="shared" si="3"/>
        <v/>
      </c>
      <c r="B224" s="30" t="str">
        <f>IF(Competitors!B224=0,"",Competitors!B224)</f>
        <v/>
      </c>
      <c r="C224" s="30" t="str">
        <f>IF(Competitors!B224=0,"",Competitors!H224)</f>
        <v/>
      </c>
      <c r="D224" s="29" t="str">
        <f>IF(B224="","",IFERROR(IF(COUNT(Score!C224:AZ224)&gt;6,SUM(LARGE(Score!C224:AZ224,{1,2,3,4,5,6,7})),SUM(Score!C224:AZ224)),""))</f>
        <v/>
      </c>
      <c r="E224" s="29" t="str">
        <f>IF(H224="","",Competitors!F224)</f>
        <v/>
      </c>
      <c r="F224" s="6" t="str">
        <f>IF(I224="","",Competitors!G224)</f>
        <v/>
      </c>
      <c r="G224" s="6" t="str">
        <f>IF(B224="","",Competitors!C224)</f>
        <v/>
      </c>
      <c r="H224" s="6" t="str">
        <f>IF(B224="","",Competitors!D224)</f>
        <v/>
      </c>
      <c r="I224" s="8" t="str">
        <f>IF(G224="","",Competitors!E224)</f>
        <v/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4.25" customHeight="1" x14ac:dyDescent="0.25">
      <c r="A225" s="29" t="str">
        <f t="shared" si="3"/>
        <v/>
      </c>
      <c r="B225" s="30" t="str">
        <f>IF(Competitors!B225=0,"",Competitors!B225)</f>
        <v/>
      </c>
      <c r="C225" s="30" t="str">
        <f>IF(Competitors!B225=0,"",Competitors!H225)</f>
        <v/>
      </c>
      <c r="D225" s="29" t="str">
        <f>IF(B225="","",IFERROR(IF(COUNT(Score!C225:AZ225)&gt;6,SUM(LARGE(Score!C225:AZ225,{1,2,3,4,5,6,7})),SUM(Score!C225:AZ225)),""))</f>
        <v/>
      </c>
      <c r="E225" s="29" t="str">
        <f>IF(H225="","",Competitors!F225)</f>
        <v/>
      </c>
      <c r="F225" s="6" t="str">
        <f>IF(I225="","",Competitors!G225)</f>
        <v/>
      </c>
      <c r="G225" s="6" t="str">
        <f>IF(B225="","",Competitors!C225)</f>
        <v/>
      </c>
      <c r="H225" s="6" t="str">
        <f>IF(B225="","",Competitors!D225)</f>
        <v/>
      </c>
      <c r="I225" s="8" t="str">
        <f>IF(G225="","",Competitors!E225)</f>
        <v/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4.25" customHeight="1" x14ac:dyDescent="0.25">
      <c r="A226" s="29" t="str">
        <f t="shared" si="3"/>
        <v/>
      </c>
      <c r="B226" s="30" t="str">
        <f>IF(Competitors!B226=0,"",Competitors!B226)</f>
        <v/>
      </c>
      <c r="C226" s="30" t="str">
        <f>IF(Competitors!B226=0,"",Competitors!H226)</f>
        <v/>
      </c>
      <c r="D226" s="29" t="str">
        <f>IF(B226="","",IFERROR(IF(COUNT(Score!C226:AZ226)&gt;6,SUM(LARGE(Score!C226:AZ226,{1,2,3,4,5,6,7})),SUM(Score!C226:AZ226)),""))</f>
        <v/>
      </c>
      <c r="E226" s="29" t="str">
        <f>IF(H226="","",Competitors!F226)</f>
        <v/>
      </c>
      <c r="F226" s="6" t="str">
        <f>IF(I226="","",Competitors!G226)</f>
        <v/>
      </c>
      <c r="G226" s="6" t="str">
        <f>IF(B226="","",Competitors!C226)</f>
        <v/>
      </c>
      <c r="H226" s="6" t="str">
        <f>IF(B226="","",Competitors!D226)</f>
        <v/>
      </c>
      <c r="I226" s="8" t="str">
        <f>IF(G226="","",Competitors!E226)</f>
        <v/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4.25" customHeight="1" x14ac:dyDescent="0.25">
      <c r="A227" s="29" t="str">
        <f t="shared" si="3"/>
        <v/>
      </c>
      <c r="B227" s="30" t="str">
        <f>IF(Competitors!B227=0,"",Competitors!B227)</f>
        <v/>
      </c>
      <c r="C227" s="30" t="str">
        <f>IF(Competitors!B227=0,"",Competitors!H227)</f>
        <v/>
      </c>
      <c r="D227" s="29" t="str">
        <f>IF(B227="","",IFERROR(IF(COUNT(Score!C227:AZ227)&gt;6,SUM(LARGE(Score!C227:AZ227,{1,2,3,4,5,6,7})),SUM(Score!C227:AZ227)),""))</f>
        <v/>
      </c>
      <c r="E227" s="29" t="str">
        <f>IF(H227="","",Competitors!F227)</f>
        <v/>
      </c>
      <c r="F227" s="6" t="str">
        <f>IF(I227="","",Competitors!G227)</f>
        <v/>
      </c>
      <c r="G227" s="6" t="str">
        <f>IF(B227="","",Competitors!C227)</f>
        <v/>
      </c>
      <c r="H227" s="6" t="str">
        <f>IF(B227="","",Competitors!D227)</f>
        <v/>
      </c>
      <c r="I227" s="8" t="str">
        <f>IF(G227="","",Competitors!E227)</f>
        <v/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4.25" customHeight="1" x14ac:dyDescent="0.25">
      <c r="A228" s="29" t="str">
        <f t="shared" si="3"/>
        <v/>
      </c>
      <c r="B228" s="30" t="str">
        <f>IF(Competitors!B228=0,"",Competitors!B228)</f>
        <v/>
      </c>
      <c r="C228" s="30" t="str">
        <f>IF(Competitors!B228=0,"",Competitors!H228)</f>
        <v/>
      </c>
      <c r="D228" s="29" t="str">
        <f>IF(B228="","",IFERROR(IF(COUNT(Score!C228:AZ228)&gt;6,SUM(LARGE(Score!C228:AZ228,{1,2,3,4,5,6,7})),SUM(Score!C228:AZ228)),""))</f>
        <v/>
      </c>
      <c r="E228" s="29" t="str">
        <f>IF(H228="","",Competitors!F228)</f>
        <v/>
      </c>
      <c r="F228" s="6" t="str">
        <f>IF(I228="","",Competitors!G228)</f>
        <v/>
      </c>
      <c r="G228" s="6" t="str">
        <f>IF(B228="","",Competitors!C228)</f>
        <v/>
      </c>
      <c r="H228" s="6" t="str">
        <f>IF(B228="","",Competitors!D228)</f>
        <v/>
      </c>
      <c r="I228" s="8" t="str">
        <f>IF(G228="","",Competitors!E228)</f>
        <v/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4.25" customHeight="1" x14ac:dyDescent="0.25">
      <c r="A229" s="29" t="str">
        <f t="shared" si="3"/>
        <v/>
      </c>
      <c r="B229" s="30" t="str">
        <f>IF(Competitors!B229=0,"",Competitors!B229)</f>
        <v/>
      </c>
      <c r="C229" s="30" t="str">
        <f>IF(Competitors!B229=0,"",Competitors!H229)</f>
        <v/>
      </c>
      <c r="D229" s="29" t="str">
        <f>IF(B229="","",IFERROR(IF(COUNT(Score!C229:AZ229)&gt;6,SUM(LARGE(Score!C229:AZ229,{1,2,3,4,5,6,7})),SUM(Score!C229:AZ229)),""))</f>
        <v/>
      </c>
      <c r="E229" s="29" t="str">
        <f>IF(H229="","",Competitors!F229)</f>
        <v/>
      </c>
      <c r="F229" s="6" t="str">
        <f>IF(I229="","",Competitors!G229)</f>
        <v/>
      </c>
      <c r="G229" s="6" t="str">
        <f>IF(B229="","",Competitors!C229)</f>
        <v/>
      </c>
      <c r="H229" s="6" t="str">
        <f>IF(B229="","",Competitors!D229)</f>
        <v/>
      </c>
      <c r="I229" s="8" t="str">
        <f>IF(G229="","",Competitors!E229)</f>
        <v/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4.25" customHeight="1" x14ac:dyDescent="0.25">
      <c r="A230" s="29" t="str">
        <f t="shared" si="3"/>
        <v/>
      </c>
      <c r="B230" s="30" t="str">
        <f>IF(Competitors!B230=0,"",Competitors!B230)</f>
        <v/>
      </c>
      <c r="C230" s="30" t="str">
        <f>IF(Competitors!B230=0,"",Competitors!H230)</f>
        <v/>
      </c>
      <c r="D230" s="29" t="str">
        <f>IF(B230="","",IFERROR(IF(COUNT(Score!C230:AZ230)&gt;6,SUM(LARGE(Score!C230:AZ230,{1,2,3,4,5,6,7})),SUM(Score!C230:AZ230)),""))</f>
        <v/>
      </c>
      <c r="E230" s="29" t="str">
        <f>IF(H230="","",Competitors!F230)</f>
        <v/>
      </c>
      <c r="F230" s="6" t="str">
        <f>IF(I230="","",Competitors!G230)</f>
        <v/>
      </c>
      <c r="G230" s="6" t="str">
        <f>IF(B230="","",Competitors!C230)</f>
        <v/>
      </c>
      <c r="H230" s="6" t="str">
        <f>IF(B230="","",Competitors!D230)</f>
        <v/>
      </c>
      <c r="I230" s="8" t="str">
        <f>IF(G230="","",Competitors!E230)</f>
        <v/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4.25" customHeight="1" x14ac:dyDescent="0.25">
      <c r="A231" s="29" t="str">
        <f t="shared" si="3"/>
        <v/>
      </c>
      <c r="B231" s="30" t="str">
        <f>IF(Competitors!B231=0,"",Competitors!B231)</f>
        <v/>
      </c>
      <c r="C231" s="30" t="str">
        <f>IF(Competitors!B231=0,"",Competitors!H231)</f>
        <v/>
      </c>
      <c r="D231" s="29" t="str">
        <f>IF(B231="","",IFERROR(IF(COUNT(Score!C231:AZ231)&gt;6,SUM(LARGE(Score!C231:AZ231,{1,2,3,4,5,6,7})),SUM(Score!C231:AZ231)),""))</f>
        <v/>
      </c>
      <c r="E231" s="29" t="str">
        <f>IF(H231="","",Competitors!F231)</f>
        <v/>
      </c>
      <c r="F231" s="6" t="str">
        <f>IF(I231="","",Competitors!G231)</f>
        <v/>
      </c>
      <c r="G231" s="6" t="str">
        <f>IF(B231="","",Competitors!C231)</f>
        <v/>
      </c>
      <c r="H231" s="6" t="str">
        <f>IF(B231="","",Competitors!D231)</f>
        <v/>
      </c>
      <c r="I231" s="8" t="str">
        <f>IF(G231="","",Competitors!E231)</f>
        <v/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4.25" customHeight="1" x14ac:dyDescent="0.25">
      <c r="A232" s="29" t="str">
        <f t="shared" si="3"/>
        <v/>
      </c>
      <c r="B232" s="30" t="str">
        <f>IF(Competitors!B232=0,"",Competitors!B232)</f>
        <v/>
      </c>
      <c r="C232" s="30" t="str">
        <f>IF(Competitors!B232=0,"",Competitors!H232)</f>
        <v/>
      </c>
      <c r="D232" s="29" t="str">
        <f>IF(B232="","",IFERROR(IF(COUNT(Score!C232:AZ232)&gt;6,SUM(LARGE(Score!C232:AZ232,{1,2,3,4,5,6,7})),SUM(Score!C232:AZ232)),""))</f>
        <v/>
      </c>
      <c r="E232" s="29" t="str">
        <f>IF(H232="","",Competitors!F232)</f>
        <v/>
      </c>
      <c r="F232" s="6" t="str">
        <f>IF(I232="","",Competitors!G232)</f>
        <v/>
      </c>
      <c r="G232" s="6" t="str">
        <f>IF(B232="","",Competitors!C232)</f>
        <v/>
      </c>
      <c r="H232" s="6" t="str">
        <f>IF(B232="","",Competitors!D232)</f>
        <v/>
      </c>
      <c r="I232" s="8" t="str">
        <f>IF(G232="","",Competitors!E232)</f>
        <v/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4.25" customHeight="1" x14ac:dyDescent="0.25">
      <c r="A233" s="29" t="str">
        <f t="shared" si="3"/>
        <v/>
      </c>
      <c r="B233" s="30" t="str">
        <f>IF(Competitors!B233=0,"",Competitors!B233)</f>
        <v/>
      </c>
      <c r="C233" s="30" t="str">
        <f>IF(Competitors!B233=0,"",Competitors!H233)</f>
        <v/>
      </c>
      <c r="D233" s="29" t="str">
        <f>IF(B233="","",IFERROR(IF(COUNT(Score!C233:AZ233)&gt;6,SUM(LARGE(Score!C233:AZ233,{1,2,3,4,5,6,7})),SUM(Score!C233:AZ233)),""))</f>
        <v/>
      </c>
      <c r="E233" s="29" t="str">
        <f>IF(H233="","",Competitors!F233)</f>
        <v/>
      </c>
      <c r="F233" s="6" t="str">
        <f>IF(I233="","",Competitors!G233)</f>
        <v/>
      </c>
      <c r="G233" s="6" t="str">
        <f>IF(B233="","",Competitors!C233)</f>
        <v/>
      </c>
      <c r="H233" s="6" t="str">
        <f>IF(B233="","",Competitors!D233)</f>
        <v/>
      </c>
      <c r="I233" s="8" t="str">
        <f>IF(G233="","",Competitors!E233)</f>
        <v/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4.25" customHeight="1" x14ac:dyDescent="0.25">
      <c r="A234" s="29" t="str">
        <f t="shared" si="3"/>
        <v/>
      </c>
      <c r="B234" s="30" t="str">
        <f>IF(Competitors!B234=0,"",Competitors!B234)</f>
        <v/>
      </c>
      <c r="C234" s="30" t="str">
        <f>IF(Competitors!B234=0,"",Competitors!H234)</f>
        <v/>
      </c>
      <c r="D234" s="29" t="str">
        <f>IF(B234="","",IFERROR(IF(COUNT(Score!C234:AZ234)&gt;6,SUM(LARGE(Score!C234:AZ234,{1,2,3,4,5,6,7})),SUM(Score!C234:AZ234)),""))</f>
        <v/>
      </c>
      <c r="E234" s="29" t="str">
        <f>IF(H234="","",Competitors!F234)</f>
        <v/>
      </c>
      <c r="F234" s="6" t="str">
        <f>IF(I234="","",Competitors!G234)</f>
        <v/>
      </c>
      <c r="G234" s="6" t="str">
        <f>IF(B234="","",Competitors!C234)</f>
        <v/>
      </c>
      <c r="H234" s="6" t="str">
        <f>IF(B234="","",Competitors!D234)</f>
        <v/>
      </c>
      <c r="I234" s="8" t="str">
        <f>IF(G234="","",Competitors!E234)</f>
        <v/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4.25" customHeight="1" x14ac:dyDescent="0.25">
      <c r="A235" s="29" t="str">
        <f t="shared" si="3"/>
        <v/>
      </c>
      <c r="B235" s="30" t="str">
        <f>IF(Competitors!B235=0,"",Competitors!B235)</f>
        <v/>
      </c>
      <c r="C235" s="30" t="str">
        <f>IF(Competitors!B235=0,"",Competitors!H235)</f>
        <v/>
      </c>
      <c r="D235" s="29" t="str">
        <f>IF(B235="","",IFERROR(IF(COUNT(Score!C235:AZ235)&gt;6,SUM(LARGE(Score!C235:AZ235,{1,2,3,4,5,6,7})),SUM(Score!C235:AZ235)),""))</f>
        <v/>
      </c>
      <c r="E235" s="29" t="str">
        <f>IF(H235="","",Competitors!F235)</f>
        <v/>
      </c>
      <c r="F235" s="6" t="str">
        <f>IF(I235="","",Competitors!G235)</f>
        <v/>
      </c>
      <c r="G235" s="6" t="str">
        <f>IF(B235="","",Competitors!C235)</f>
        <v/>
      </c>
      <c r="H235" s="6" t="str">
        <f>IF(B235="","",Competitors!D235)</f>
        <v/>
      </c>
      <c r="I235" s="8" t="str">
        <f>IF(G235="","",Competitors!E235)</f>
        <v/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4.25" customHeight="1" x14ac:dyDescent="0.25">
      <c r="A236" s="29" t="str">
        <f t="shared" si="3"/>
        <v/>
      </c>
      <c r="B236" s="30" t="str">
        <f>IF(Competitors!B236=0,"",Competitors!B236)</f>
        <v/>
      </c>
      <c r="C236" s="30" t="str">
        <f>IF(Competitors!B236=0,"",Competitors!H236)</f>
        <v/>
      </c>
      <c r="D236" s="29" t="str">
        <f>IF(B236="","",IFERROR(IF(COUNT(Score!C236:AZ236)&gt;6,SUM(LARGE(Score!C236:AZ236,{1,2,3,4,5,6,7})),SUM(Score!C236:AZ236)),""))</f>
        <v/>
      </c>
      <c r="E236" s="29" t="str">
        <f>IF(H236="","",Competitors!F236)</f>
        <v/>
      </c>
      <c r="F236" s="6" t="str">
        <f>IF(I236="","",Competitors!G236)</f>
        <v/>
      </c>
      <c r="G236" s="6" t="str">
        <f>IF(B236="","",Competitors!C236)</f>
        <v/>
      </c>
      <c r="H236" s="6" t="str">
        <f>IF(B236="","",Competitors!D236)</f>
        <v/>
      </c>
      <c r="I236" s="8" t="str">
        <f>IF(G236="","",Competitors!E236)</f>
        <v/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4.25" customHeight="1" x14ac:dyDescent="0.25">
      <c r="A237" s="29" t="str">
        <f t="shared" si="3"/>
        <v/>
      </c>
      <c r="B237" s="30" t="str">
        <f>IF(Competitors!B237=0,"",Competitors!B237)</f>
        <v/>
      </c>
      <c r="C237" s="30" t="str">
        <f>IF(Competitors!B237=0,"",Competitors!H237)</f>
        <v/>
      </c>
      <c r="D237" s="29" t="str">
        <f>IF(B237="","",IFERROR(IF(COUNT(Score!C237:AZ237)&gt;6,SUM(LARGE(Score!C237:AZ237,{1,2,3,4,5,6,7})),SUM(Score!C237:AZ237)),""))</f>
        <v/>
      </c>
      <c r="E237" s="29" t="str">
        <f>IF(H237="","",Competitors!F237)</f>
        <v/>
      </c>
      <c r="F237" s="6" t="str">
        <f>IF(I237="","",Competitors!G237)</f>
        <v/>
      </c>
      <c r="G237" s="6" t="str">
        <f>IF(B237="","",Competitors!C237)</f>
        <v/>
      </c>
      <c r="H237" s="6" t="str">
        <f>IF(B237="","",Competitors!D237)</f>
        <v/>
      </c>
      <c r="I237" s="8" t="str">
        <f>IF(G237="","",Competitors!E237)</f>
        <v/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4.25" customHeight="1" x14ac:dyDescent="0.25">
      <c r="A238" s="29" t="str">
        <f t="shared" si="3"/>
        <v/>
      </c>
      <c r="B238" s="30" t="str">
        <f>IF(Competitors!B238=0,"",Competitors!B238)</f>
        <v/>
      </c>
      <c r="C238" s="30" t="str">
        <f>IF(Competitors!B238=0,"",Competitors!H238)</f>
        <v/>
      </c>
      <c r="D238" s="29" t="str">
        <f>IF(B238="","",IFERROR(IF(COUNT(Score!C238:AZ238)&gt;6,SUM(LARGE(Score!C238:AZ238,{1,2,3,4,5,6,7})),SUM(Score!C238:AZ238)),""))</f>
        <v/>
      </c>
      <c r="E238" s="29" t="str">
        <f>IF(H238="","",Competitors!F238)</f>
        <v/>
      </c>
      <c r="F238" s="6" t="str">
        <f>IF(I238="","",Competitors!G238)</f>
        <v/>
      </c>
      <c r="G238" s="6" t="str">
        <f>IF(B238="","",Competitors!C238)</f>
        <v/>
      </c>
      <c r="H238" s="6" t="str">
        <f>IF(B238="","",Competitors!D238)</f>
        <v/>
      </c>
      <c r="I238" s="8" t="str">
        <f>IF(G238="","",Competitors!E238)</f>
        <v/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4.25" customHeight="1" x14ac:dyDescent="0.25">
      <c r="A239" s="29" t="str">
        <f t="shared" si="3"/>
        <v/>
      </c>
      <c r="B239" s="30" t="str">
        <f>IF(Competitors!B239=0,"",Competitors!B239)</f>
        <v/>
      </c>
      <c r="C239" s="30" t="str">
        <f>IF(Competitors!B239=0,"",Competitors!H239)</f>
        <v/>
      </c>
      <c r="D239" s="29" t="str">
        <f>IF(B239="","",IFERROR(IF(COUNT(Score!C239:AZ239)&gt;6,SUM(LARGE(Score!C239:AZ239,{1,2,3,4,5,6,7})),SUM(Score!C239:AZ239)),""))</f>
        <v/>
      </c>
      <c r="E239" s="29" t="str">
        <f>IF(H239="","",Competitors!F239)</f>
        <v/>
      </c>
      <c r="F239" s="6" t="str">
        <f>IF(I239="","",Competitors!G239)</f>
        <v/>
      </c>
      <c r="G239" s="6" t="str">
        <f>IF(B239="","",Competitors!C239)</f>
        <v/>
      </c>
      <c r="H239" s="6" t="str">
        <f>IF(B239="","",Competitors!D239)</f>
        <v/>
      </c>
      <c r="I239" s="8" t="str">
        <f>IF(G239="","",Competitors!E239)</f>
        <v/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4.25" customHeight="1" x14ac:dyDescent="0.25">
      <c r="A240" s="29" t="str">
        <f t="shared" si="3"/>
        <v/>
      </c>
      <c r="B240" s="30" t="str">
        <f>IF(Competitors!B240=0,"",Competitors!B240)</f>
        <v/>
      </c>
      <c r="C240" s="30" t="str">
        <f>IF(Competitors!B240=0,"",Competitors!H240)</f>
        <v/>
      </c>
      <c r="D240" s="29" t="str">
        <f>IF(B240="","",IFERROR(IF(COUNT(Score!C240:AZ240)&gt;6,SUM(LARGE(Score!C240:AZ240,{1,2,3,4,5,6,7})),SUM(Score!C240:AZ240)),""))</f>
        <v/>
      </c>
      <c r="E240" s="29" t="str">
        <f>IF(H240="","",Competitors!F240)</f>
        <v/>
      </c>
      <c r="F240" s="6" t="str">
        <f>IF(I240="","",Competitors!G240)</f>
        <v/>
      </c>
      <c r="G240" s="6" t="str">
        <f>IF(B240="","",Competitors!C240)</f>
        <v/>
      </c>
      <c r="H240" s="6" t="str">
        <f>IF(B240="","",Competitors!D240)</f>
        <v/>
      </c>
      <c r="I240" s="8" t="str">
        <f>IF(G240="","",Competitors!E240)</f>
        <v/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4.25" customHeight="1" x14ac:dyDescent="0.25">
      <c r="A241" s="29" t="str">
        <f t="shared" si="3"/>
        <v/>
      </c>
      <c r="B241" s="30" t="str">
        <f>IF(Competitors!B241=0,"",Competitors!B241)</f>
        <v/>
      </c>
      <c r="C241" s="30" t="str">
        <f>IF(Competitors!B241=0,"",Competitors!H241)</f>
        <v/>
      </c>
      <c r="D241" s="29" t="str">
        <f>IF(B241="","",IFERROR(IF(COUNT(Score!C241:AZ241)&gt;6,SUM(LARGE(Score!C241:AZ241,{1,2,3,4,5,6,7})),SUM(Score!C241:AZ241)),""))</f>
        <v/>
      </c>
      <c r="E241" s="29" t="str">
        <f>IF(H241="","",Competitors!F241)</f>
        <v/>
      </c>
      <c r="F241" s="6" t="str">
        <f>IF(I241="","",Competitors!G241)</f>
        <v/>
      </c>
      <c r="G241" s="6" t="str">
        <f>IF(B241="","",Competitors!C241)</f>
        <v/>
      </c>
      <c r="H241" s="6" t="str">
        <f>IF(B241="","",Competitors!D241)</f>
        <v/>
      </c>
      <c r="I241" s="8" t="str">
        <f>IF(G241="","",Competitors!E241)</f>
        <v/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4.25" customHeight="1" x14ac:dyDescent="0.25">
      <c r="A242" s="29" t="str">
        <f t="shared" si="3"/>
        <v/>
      </c>
      <c r="B242" s="30" t="str">
        <f>IF(Competitors!B242=0,"",Competitors!B242)</f>
        <v/>
      </c>
      <c r="C242" s="30" t="str">
        <f>IF(Competitors!B242=0,"",Competitors!H242)</f>
        <v/>
      </c>
      <c r="D242" s="29" t="str">
        <f>IF(B242="","",IFERROR(IF(COUNT(Score!C242:AZ242)&gt;6,SUM(LARGE(Score!C242:AZ242,{1,2,3,4,5,6,7})),SUM(Score!C242:AZ242)),""))</f>
        <v/>
      </c>
      <c r="E242" s="29" t="str">
        <f>IF(H242="","",Competitors!F242)</f>
        <v/>
      </c>
      <c r="F242" s="6" t="str">
        <f>IF(I242="","",Competitors!G242)</f>
        <v/>
      </c>
      <c r="G242" s="6" t="str">
        <f>IF(B242="","",Competitors!C242)</f>
        <v/>
      </c>
      <c r="H242" s="6" t="str">
        <f>IF(B242="","",Competitors!D242)</f>
        <v/>
      </c>
      <c r="I242" s="8" t="str">
        <f>IF(G242="","",Competitors!E242)</f>
        <v/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4.25" customHeight="1" x14ac:dyDescent="0.25">
      <c r="A243" s="29" t="str">
        <f t="shared" si="3"/>
        <v/>
      </c>
      <c r="B243" s="30" t="str">
        <f>IF(Competitors!B243=0,"",Competitors!B243)</f>
        <v/>
      </c>
      <c r="C243" s="30" t="str">
        <f>IF(Competitors!B243=0,"",Competitors!H243)</f>
        <v/>
      </c>
      <c r="D243" s="29" t="str">
        <f>IF(B243="","",IFERROR(IF(COUNT(Score!C243:AZ243)&gt;6,SUM(LARGE(Score!C243:AZ243,{1,2,3,4,5,6,7})),SUM(Score!C243:AZ243)),""))</f>
        <v/>
      </c>
      <c r="E243" s="29" t="str">
        <f>IF(H243="","",Competitors!F243)</f>
        <v/>
      </c>
      <c r="F243" s="6" t="str">
        <f>IF(I243="","",Competitors!G243)</f>
        <v/>
      </c>
      <c r="G243" s="6" t="str">
        <f>IF(B243="","",Competitors!C243)</f>
        <v/>
      </c>
      <c r="H243" s="6" t="str">
        <f>IF(B243="","",Competitors!D243)</f>
        <v/>
      </c>
      <c r="I243" s="8" t="str">
        <f>IF(G243="","",Competitors!E243)</f>
        <v/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4.25" customHeight="1" x14ac:dyDescent="0.25">
      <c r="A244" s="29" t="str">
        <f t="shared" si="3"/>
        <v/>
      </c>
      <c r="B244" s="30" t="str">
        <f>IF(Competitors!B244=0,"",Competitors!B244)</f>
        <v/>
      </c>
      <c r="C244" s="30" t="str">
        <f>IF(Competitors!B244=0,"",Competitors!H244)</f>
        <v/>
      </c>
      <c r="D244" s="29" t="str">
        <f>IF(B244="","",IFERROR(IF(COUNT(Score!C244:AZ244)&gt;6,SUM(LARGE(Score!C244:AZ244,{1,2,3,4,5,6,7})),SUM(Score!C244:AZ244)),""))</f>
        <v/>
      </c>
      <c r="E244" s="29" t="str">
        <f>IF(H244="","",Competitors!F244)</f>
        <v/>
      </c>
      <c r="F244" s="6" t="str">
        <f>IF(I244="","",Competitors!G244)</f>
        <v/>
      </c>
      <c r="G244" s="6" t="str">
        <f>IF(B244="","",Competitors!C244)</f>
        <v/>
      </c>
      <c r="H244" s="6" t="str">
        <f>IF(B244="","",Competitors!D244)</f>
        <v/>
      </c>
      <c r="I244" s="8" t="str">
        <f>IF(G244="","",Competitors!E244)</f>
        <v/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4.25" customHeight="1" x14ac:dyDescent="0.25">
      <c r="A245" s="29" t="str">
        <f t="shared" si="3"/>
        <v/>
      </c>
      <c r="B245" s="30" t="str">
        <f>IF(Competitors!B245=0,"",Competitors!B245)</f>
        <v/>
      </c>
      <c r="C245" s="30" t="str">
        <f>IF(Competitors!B245=0,"",Competitors!H245)</f>
        <v/>
      </c>
      <c r="D245" s="29" t="str">
        <f>IF(B245="","",IFERROR(IF(COUNT(Score!C245:AZ245)&gt;6,SUM(LARGE(Score!C245:AZ245,{1,2,3,4,5,6,7})),SUM(Score!C245:AZ245)),""))</f>
        <v/>
      </c>
      <c r="E245" s="29" t="str">
        <f>IF(H245="","",Competitors!F245)</f>
        <v/>
      </c>
      <c r="F245" s="6" t="str">
        <f>IF(I245="","",Competitors!G245)</f>
        <v/>
      </c>
      <c r="G245" s="6" t="str">
        <f>IF(B245="","",Competitors!C245)</f>
        <v/>
      </c>
      <c r="H245" s="6" t="str">
        <f>IF(B245="","",Competitors!D245)</f>
        <v/>
      </c>
      <c r="I245" s="8" t="str">
        <f>IF(G245="","",Competitors!E245)</f>
        <v/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4.25" customHeight="1" x14ac:dyDescent="0.25">
      <c r="A246" s="29" t="str">
        <f t="shared" si="3"/>
        <v/>
      </c>
      <c r="B246" s="30" t="str">
        <f>IF(Competitors!B246=0,"",Competitors!B246)</f>
        <v/>
      </c>
      <c r="C246" s="30" t="str">
        <f>IF(Competitors!B246=0,"",Competitors!H246)</f>
        <v/>
      </c>
      <c r="D246" s="29" t="str">
        <f>IF(B246="","",IFERROR(IF(COUNT(Score!C246:AZ246)&gt;6,SUM(LARGE(Score!C246:AZ246,{1,2,3,4,5,6,7})),SUM(Score!C246:AZ246)),""))</f>
        <v/>
      </c>
      <c r="E246" s="29" t="str">
        <f>IF(H246="","",Competitors!F246)</f>
        <v/>
      </c>
      <c r="F246" s="6" t="str">
        <f>IF(I246="","",Competitors!G246)</f>
        <v/>
      </c>
      <c r="G246" s="6" t="str">
        <f>IF(B246="","",Competitors!C246)</f>
        <v/>
      </c>
      <c r="H246" s="6" t="str">
        <f>IF(B246="","",Competitors!D246)</f>
        <v/>
      </c>
      <c r="I246" s="8" t="str">
        <f>IF(G246="","",Competitors!E246)</f>
        <v/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4.25" customHeight="1" x14ac:dyDescent="0.25">
      <c r="A247" s="29" t="str">
        <f t="shared" si="3"/>
        <v/>
      </c>
      <c r="B247" s="30" t="str">
        <f>IF(Competitors!B247=0,"",Competitors!B247)</f>
        <v/>
      </c>
      <c r="C247" s="30" t="str">
        <f>IF(Competitors!B247=0,"",Competitors!H247)</f>
        <v/>
      </c>
      <c r="D247" s="29" t="str">
        <f>IF(B247="","",IFERROR(IF(COUNT(Score!C247:AZ247)&gt;6,SUM(LARGE(Score!C247:AZ247,{1,2,3,4,5,6,7})),SUM(Score!C247:AZ247)),""))</f>
        <v/>
      </c>
      <c r="E247" s="29" t="str">
        <f>IF(H247="","",Competitors!F247)</f>
        <v/>
      </c>
      <c r="F247" s="6" t="str">
        <f>IF(I247="","",Competitors!G247)</f>
        <v/>
      </c>
      <c r="G247" s="6" t="str">
        <f>IF(B247="","",Competitors!C247)</f>
        <v/>
      </c>
      <c r="H247" s="6" t="str">
        <f>IF(B247="","",Competitors!D247)</f>
        <v/>
      </c>
      <c r="I247" s="8" t="str">
        <f>IF(G247="","",Competitors!E247)</f>
        <v/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4.25" customHeight="1" x14ac:dyDescent="0.25">
      <c r="A248" s="29" t="str">
        <f t="shared" si="3"/>
        <v/>
      </c>
      <c r="B248" s="30" t="str">
        <f>IF(Competitors!B248=0,"",Competitors!B248)</f>
        <v/>
      </c>
      <c r="C248" s="30" t="str">
        <f>IF(Competitors!B248=0,"",Competitors!H248)</f>
        <v/>
      </c>
      <c r="D248" s="29" t="str">
        <f>IF(B248="","",IFERROR(IF(COUNT(Score!C248:AZ248)&gt;6,SUM(LARGE(Score!C248:AZ248,{1,2,3,4,5,6,7})),SUM(Score!C248:AZ248)),""))</f>
        <v/>
      </c>
      <c r="E248" s="29" t="str">
        <f>IF(H248="","",Competitors!F248)</f>
        <v/>
      </c>
      <c r="F248" s="6" t="str">
        <f>IF(I248="","",Competitors!G248)</f>
        <v/>
      </c>
      <c r="G248" s="6" t="str">
        <f>IF(B248="","",Competitors!C248)</f>
        <v/>
      </c>
      <c r="H248" s="6" t="str">
        <f>IF(B248="","",Competitors!D248)</f>
        <v/>
      </c>
      <c r="I248" s="8" t="str">
        <f>IF(G248="","",Competitors!E248)</f>
        <v/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4.25" customHeight="1" x14ac:dyDescent="0.25">
      <c r="A249" s="29" t="str">
        <f t="shared" si="3"/>
        <v/>
      </c>
      <c r="B249" s="30" t="str">
        <f>IF(Competitors!B249=0,"",Competitors!B249)</f>
        <v/>
      </c>
      <c r="C249" s="30" t="str">
        <f>IF(Competitors!B249=0,"",Competitors!H249)</f>
        <v/>
      </c>
      <c r="D249" s="29" t="str">
        <f>IF(B249="","",IFERROR(IF(COUNT(Score!C249:AZ249)&gt;6,SUM(LARGE(Score!C249:AZ249,{1,2,3,4,5,6,7})),SUM(Score!C249:AZ249)),""))</f>
        <v/>
      </c>
      <c r="E249" s="29" t="str">
        <f>IF(H249="","",Competitors!F249)</f>
        <v/>
      </c>
      <c r="F249" s="6" t="str">
        <f>IF(I249="","",Competitors!G249)</f>
        <v/>
      </c>
      <c r="G249" s="6" t="str">
        <f>IF(B249="","",Competitors!C249)</f>
        <v/>
      </c>
      <c r="H249" s="6" t="str">
        <f>IF(B249="","",Competitors!D249)</f>
        <v/>
      </c>
      <c r="I249" s="8" t="str">
        <f>IF(G249="","",Competitors!E249)</f>
        <v/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4.25" customHeight="1" x14ac:dyDescent="0.25">
      <c r="A250" s="29" t="str">
        <f t="shared" si="3"/>
        <v/>
      </c>
      <c r="B250" s="30" t="str">
        <f>IF(Competitors!B250=0,"",Competitors!B250)</f>
        <v/>
      </c>
      <c r="C250" s="30" t="str">
        <f>IF(Competitors!B250=0,"",Competitors!H250)</f>
        <v/>
      </c>
      <c r="D250" s="29" t="str">
        <f>IF(B250="","",IFERROR(IF(COUNT(Score!C250:AZ250)&gt;6,SUM(LARGE(Score!C250:AZ250,{1,2,3,4,5,6,7})),SUM(Score!C250:AZ250)),""))</f>
        <v/>
      </c>
      <c r="E250" s="29" t="str">
        <f>IF(H250="","",Competitors!F250)</f>
        <v/>
      </c>
      <c r="F250" s="6" t="str">
        <f>IF(I250="","",Competitors!G250)</f>
        <v/>
      </c>
      <c r="G250" s="6" t="str">
        <f>IF(B250="","",Competitors!C250)</f>
        <v/>
      </c>
      <c r="H250" s="6" t="str">
        <f>IF(B250="","",Competitors!D250)</f>
        <v/>
      </c>
      <c r="I250" s="8" t="str">
        <f>IF(G250="","",Competitors!E250)</f>
        <v/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4.25" customHeight="1" x14ac:dyDescent="0.25">
      <c r="A251" s="29" t="str">
        <f t="shared" si="3"/>
        <v/>
      </c>
      <c r="B251" s="30" t="str">
        <f>IF(Competitors!B251=0,"",Competitors!B251)</f>
        <v/>
      </c>
      <c r="C251" s="30" t="str">
        <f>IF(Competitors!B251=0,"",Competitors!H251)</f>
        <v/>
      </c>
      <c r="D251" s="29" t="str">
        <f>IF(B251="","",IFERROR(IF(COUNT(Score!C251:AZ251)&gt;6,SUM(LARGE(Score!C251:AZ251,{1,2,3,4,5,6,7})),SUM(Score!C251:AZ251)),""))</f>
        <v/>
      </c>
      <c r="E251" s="29" t="str">
        <f>IF(H251="","",Competitors!F251)</f>
        <v/>
      </c>
      <c r="F251" s="6" t="str">
        <f>IF(I251="","",Competitors!G251)</f>
        <v/>
      </c>
      <c r="G251" s="6" t="str">
        <f>IF(B251="","",Competitors!C251)</f>
        <v/>
      </c>
      <c r="H251" s="6" t="str">
        <f>IF(B251="","",Competitors!D251)</f>
        <v/>
      </c>
      <c r="I251" s="8" t="str">
        <f>IF(G251="","",Competitors!E251)</f>
        <v/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4.25" customHeight="1" x14ac:dyDescent="0.25">
      <c r="A252" s="29" t="str">
        <f t="shared" si="3"/>
        <v/>
      </c>
      <c r="B252" s="30" t="str">
        <f>IF(Competitors!B252=0,"",Competitors!B252)</f>
        <v/>
      </c>
      <c r="C252" s="30" t="str">
        <f>IF(Competitors!B252=0,"",Competitors!H252)</f>
        <v/>
      </c>
      <c r="D252" s="29" t="str">
        <f>IF(B252="","",IFERROR(IF(COUNT(Score!C252:AZ252)&gt;6,SUM(LARGE(Score!C252:AZ252,{1,2,3,4,5,6,7})),SUM(Score!C252:AZ252)),""))</f>
        <v/>
      </c>
      <c r="E252" s="29" t="str">
        <f>IF(H252="","",Competitors!F252)</f>
        <v/>
      </c>
      <c r="F252" s="6" t="str">
        <f>IF(I252="","",Competitors!G252)</f>
        <v/>
      </c>
      <c r="G252" s="6" t="str">
        <f>IF(B252="","",Competitors!C252)</f>
        <v/>
      </c>
      <c r="H252" s="6" t="str">
        <f>IF(B252="","",Competitors!D252)</f>
        <v/>
      </c>
      <c r="I252" s="8" t="str">
        <f>IF(G252="","",Competitors!E252)</f>
        <v/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4.25" customHeight="1" x14ac:dyDescent="0.25">
      <c r="A253" s="29" t="str">
        <f t="shared" si="3"/>
        <v/>
      </c>
      <c r="B253" s="30" t="str">
        <f>IF(Competitors!B253=0,"",Competitors!B253)</f>
        <v/>
      </c>
      <c r="C253" s="30" t="str">
        <f>IF(Competitors!B253=0,"",Competitors!H253)</f>
        <v/>
      </c>
      <c r="D253" s="29" t="str">
        <f>IF(B253="","",IFERROR(IF(COUNT(Score!C253:AZ253)&gt;6,SUM(LARGE(Score!C253:AZ253,{1,2,3,4,5,6,7})),SUM(Score!C253:AZ253)),""))</f>
        <v/>
      </c>
      <c r="E253" s="29" t="str">
        <f>IF(H253="","",Competitors!F253)</f>
        <v/>
      </c>
      <c r="F253" s="6" t="str">
        <f>IF(I253="","",Competitors!G253)</f>
        <v/>
      </c>
      <c r="G253" s="6" t="str">
        <f>IF(B253="","",Competitors!C253)</f>
        <v/>
      </c>
      <c r="H253" s="6" t="str">
        <f>IF(B253="","",Competitors!D253)</f>
        <v/>
      </c>
      <c r="I253" s="8" t="str">
        <f>IF(G253="","",Competitors!E253)</f>
        <v/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4.25" customHeight="1" x14ac:dyDescent="0.25">
      <c r="A254" s="29" t="str">
        <f t="shared" si="3"/>
        <v/>
      </c>
      <c r="B254" s="30" t="str">
        <f>IF(Competitors!B254=0,"",Competitors!B254)</f>
        <v/>
      </c>
      <c r="C254" s="30" t="str">
        <f>IF(Competitors!B254=0,"",Competitors!H254)</f>
        <v/>
      </c>
      <c r="D254" s="29" t="str">
        <f>IF(B254="","",IFERROR(IF(COUNT(Score!C254:AZ254)&gt;6,SUM(LARGE(Score!C254:AZ254,{1,2,3,4,5,6,7})),SUM(Score!C254:AZ254)),""))</f>
        <v/>
      </c>
      <c r="E254" s="29" t="str">
        <f>IF(H254="","",Competitors!F254)</f>
        <v/>
      </c>
      <c r="F254" s="6" t="str">
        <f>IF(I254="","",Competitors!G254)</f>
        <v/>
      </c>
      <c r="G254" s="6" t="str">
        <f>IF(B254="","",Competitors!C254)</f>
        <v/>
      </c>
      <c r="H254" s="6" t="str">
        <f>IF(B254="","",Competitors!D254)</f>
        <v/>
      </c>
      <c r="I254" s="8" t="str">
        <f>IF(G254="","",Competitors!E254)</f>
        <v/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4.25" customHeight="1" x14ac:dyDescent="0.25">
      <c r="A255" s="29" t="str">
        <f t="shared" si="3"/>
        <v/>
      </c>
      <c r="B255" s="30" t="str">
        <f>IF(Competitors!B255=0,"",Competitors!B255)</f>
        <v/>
      </c>
      <c r="C255" s="30" t="str">
        <f>IF(Competitors!B255=0,"",Competitors!H255)</f>
        <v/>
      </c>
      <c r="D255" s="29" t="str">
        <f>IF(B255="","",IFERROR(IF(COUNT(Score!C255:AZ255)&gt;6,SUM(LARGE(Score!C255:AZ255,{1,2,3,4,5,6,7})),SUM(Score!C255:AZ255)),""))</f>
        <v/>
      </c>
      <c r="E255" s="29" t="str">
        <f>IF(H255="","",Competitors!F255)</f>
        <v/>
      </c>
      <c r="F255" s="6" t="str">
        <f>IF(I255="","",Competitors!G255)</f>
        <v/>
      </c>
      <c r="G255" s="6" t="str">
        <f>IF(B255="","",Competitors!C255)</f>
        <v/>
      </c>
      <c r="H255" s="6" t="str">
        <f>IF(B255="","",Competitors!D255)</f>
        <v/>
      </c>
      <c r="I255" s="8" t="str">
        <f>IF(G255="","",Competitors!E255)</f>
        <v/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4.25" customHeight="1" x14ac:dyDescent="0.25">
      <c r="A256" s="29" t="str">
        <f t="shared" si="3"/>
        <v/>
      </c>
      <c r="B256" s="30" t="str">
        <f>IF(Competitors!B256=0,"",Competitors!B256)</f>
        <v/>
      </c>
      <c r="C256" s="30" t="str">
        <f>IF(Competitors!B256=0,"",Competitors!H256)</f>
        <v/>
      </c>
      <c r="D256" s="29" t="str">
        <f>IF(B256="","",IFERROR(IF(COUNT(Score!C256:AZ256)&gt;6,SUM(LARGE(Score!C256:AZ256,{1,2,3,4,5,6,7})),SUM(Score!C256:AZ256)),""))</f>
        <v/>
      </c>
      <c r="E256" s="29" t="str">
        <f>IF(H256="","",Competitors!F256)</f>
        <v/>
      </c>
      <c r="F256" s="6" t="str">
        <f>IF(I256="","",Competitors!G256)</f>
        <v/>
      </c>
      <c r="G256" s="6" t="str">
        <f>IF(B256="","",Competitors!C256)</f>
        <v/>
      </c>
      <c r="H256" s="6" t="str">
        <f>IF(B256="","",Competitors!D256)</f>
        <v/>
      </c>
      <c r="I256" s="8" t="str">
        <f>IF(G256="","",Competitors!E256)</f>
        <v/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4.25" customHeight="1" x14ac:dyDescent="0.25">
      <c r="A257" s="29" t="str">
        <f t="shared" si="3"/>
        <v/>
      </c>
      <c r="B257" s="30" t="str">
        <f>IF(Competitors!B257=0,"",Competitors!B257)</f>
        <v/>
      </c>
      <c r="C257" s="30" t="str">
        <f>IF(Competitors!B257=0,"",Competitors!H257)</f>
        <v/>
      </c>
      <c r="D257" s="29" t="str">
        <f>IF(B257="","",IFERROR(IF(COUNT(Score!C257:AZ257)&gt;6,SUM(LARGE(Score!C257:AZ257,{1,2,3,4,5,6,7})),SUM(Score!C257:AZ257)),""))</f>
        <v/>
      </c>
      <c r="E257" s="29" t="str">
        <f>IF(H257="","",Competitors!F257)</f>
        <v/>
      </c>
      <c r="F257" s="6" t="str">
        <f>IF(I257="","",Competitors!G257)</f>
        <v/>
      </c>
      <c r="G257" s="6" t="str">
        <f>IF(B257="","",Competitors!C257)</f>
        <v/>
      </c>
      <c r="H257" s="6" t="str">
        <f>IF(B257="","",Competitors!D257)</f>
        <v/>
      </c>
      <c r="I257" s="8" t="str">
        <f>IF(G257="","",Competitors!E257)</f>
        <v/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4.25" customHeight="1" x14ac:dyDescent="0.25">
      <c r="A258" s="29" t="str">
        <f t="shared" si="3"/>
        <v/>
      </c>
      <c r="B258" s="30" t="str">
        <f>IF(Competitors!B258=0,"",Competitors!B258)</f>
        <v/>
      </c>
      <c r="C258" s="30" t="str">
        <f>IF(Competitors!B258=0,"",Competitors!H258)</f>
        <v/>
      </c>
      <c r="D258" s="29" t="str">
        <f>IF(B258="","",IFERROR(IF(COUNT(Score!C258:AZ258)&gt;6,SUM(LARGE(Score!C258:AZ258,{1,2,3,4,5,6,7})),SUM(Score!C258:AZ258)),""))</f>
        <v/>
      </c>
      <c r="E258" s="29" t="str">
        <f>IF(H258="","",Competitors!F258)</f>
        <v/>
      </c>
      <c r="F258" s="6" t="str">
        <f>IF(I258="","",Competitors!G258)</f>
        <v/>
      </c>
      <c r="G258" s="6" t="str">
        <f>IF(B258="","",Competitors!C258)</f>
        <v/>
      </c>
      <c r="H258" s="6" t="str">
        <f>IF(B258="","",Competitors!D258)</f>
        <v/>
      </c>
      <c r="I258" s="8" t="str">
        <f>IF(G258="","",Competitors!E258)</f>
        <v/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4.25" customHeight="1" x14ac:dyDescent="0.25">
      <c r="A259" s="29" t="str">
        <f t="shared" ref="A259:A300" si="4">IF(B259="","",(COUNTIFS($E$2:$E$300,E259,$D$2:$D$300,"&gt;"&amp;D259)+1))</f>
        <v/>
      </c>
      <c r="B259" s="30" t="str">
        <f>IF(Competitors!B259=0,"",Competitors!B259)</f>
        <v/>
      </c>
      <c r="C259" s="30" t="str">
        <f>IF(Competitors!B259=0,"",Competitors!H259)</f>
        <v/>
      </c>
      <c r="D259" s="29" t="str">
        <f>IF(B259="","",IFERROR(IF(COUNT(Score!C259:AZ259)&gt;6,SUM(LARGE(Score!C259:AZ259,{1,2,3,4,5,6,7})),SUM(Score!C259:AZ259)),""))</f>
        <v/>
      </c>
      <c r="E259" s="29" t="str">
        <f>IF(H259="","",Competitors!F259)</f>
        <v/>
      </c>
      <c r="F259" s="6" t="str">
        <f>IF(I259="","",Competitors!G259)</f>
        <v/>
      </c>
      <c r="G259" s="6" t="str">
        <f>IF(B259="","",Competitors!C259)</f>
        <v/>
      </c>
      <c r="H259" s="6" t="str">
        <f>IF(B259="","",Competitors!D259)</f>
        <v/>
      </c>
      <c r="I259" s="8" t="str">
        <f>IF(G259="","",Competitors!E259)</f>
        <v/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4.25" customHeight="1" x14ac:dyDescent="0.25">
      <c r="A260" s="29" t="str">
        <f t="shared" si="4"/>
        <v/>
      </c>
      <c r="B260" s="30" t="str">
        <f>IF(Competitors!B260=0,"",Competitors!B260)</f>
        <v/>
      </c>
      <c r="C260" s="30" t="str">
        <f>IF(Competitors!B260=0,"",Competitors!H260)</f>
        <v/>
      </c>
      <c r="D260" s="29" t="str">
        <f>IF(B260="","",IFERROR(IF(COUNT(Score!C260:AZ260)&gt;6,SUM(LARGE(Score!C260:AZ260,{1,2,3,4,5,6,7})),SUM(Score!C260:AZ260)),""))</f>
        <v/>
      </c>
      <c r="E260" s="29" t="str">
        <f>IF(H260="","",Competitors!F260)</f>
        <v/>
      </c>
      <c r="F260" s="6" t="str">
        <f>IF(I260="","",Competitors!G260)</f>
        <v/>
      </c>
      <c r="G260" s="6" t="str">
        <f>IF(B260="","",Competitors!C260)</f>
        <v/>
      </c>
      <c r="H260" s="6" t="str">
        <f>IF(B260="","",Competitors!D260)</f>
        <v/>
      </c>
      <c r="I260" s="8" t="str">
        <f>IF(G260="","",Competitors!E260)</f>
        <v/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4.25" customHeight="1" x14ac:dyDescent="0.25">
      <c r="A261" s="29" t="str">
        <f t="shared" si="4"/>
        <v/>
      </c>
      <c r="B261" s="30" t="str">
        <f>IF(Competitors!B261=0,"",Competitors!B261)</f>
        <v/>
      </c>
      <c r="C261" s="30" t="str">
        <f>IF(Competitors!B261=0,"",Competitors!H261)</f>
        <v/>
      </c>
      <c r="D261" s="29" t="str">
        <f>IF(B261="","",IFERROR(IF(COUNT(Score!C261:AZ261)&gt;6,SUM(LARGE(Score!C261:AZ261,{1,2,3,4,5,6,7})),SUM(Score!C261:AZ261)),""))</f>
        <v/>
      </c>
      <c r="E261" s="29" t="str">
        <f>IF(H261="","",Competitors!F261)</f>
        <v/>
      </c>
      <c r="F261" s="6" t="str">
        <f>IF(I261="","",Competitors!G261)</f>
        <v/>
      </c>
      <c r="G261" s="6" t="str">
        <f>IF(B261="","",Competitors!C261)</f>
        <v/>
      </c>
      <c r="H261" s="6" t="str">
        <f>IF(B261="","",Competitors!D261)</f>
        <v/>
      </c>
      <c r="I261" s="8" t="str">
        <f>IF(G261="","",Competitors!E261)</f>
        <v/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4.25" customHeight="1" x14ac:dyDescent="0.25">
      <c r="A262" s="29" t="str">
        <f t="shared" si="4"/>
        <v/>
      </c>
      <c r="B262" s="30" t="str">
        <f>IF(Competitors!B262=0,"",Competitors!B262)</f>
        <v/>
      </c>
      <c r="C262" s="30" t="str">
        <f>IF(Competitors!B262=0,"",Competitors!H262)</f>
        <v/>
      </c>
      <c r="D262" s="29" t="str">
        <f>IF(B262="","",IFERROR(IF(COUNT(Score!C262:AZ262)&gt;6,SUM(LARGE(Score!C262:AZ262,{1,2,3,4,5,6,7})),SUM(Score!C262:AZ262)),""))</f>
        <v/>
      </c>
      <c r="E262" s="29" t="str">
        <f>IF(H262="","",Competitors!F262)</f>
        <v/>
      </c>
      <c r="F262" s="6" t="str">
        <f>IF(I262="","",Competitors!G262)</f>
        <v/>
      </c>
      <c r="G262" s="6" t="str">
        <f>IF(B262="","",Competitors!C262)</f>
        <v/>
      </c>
      <c r="H262" s="6" t="str">
        <f>IF(B262="","",Competitors!D262)</f>
        <v/>
      </c>
      <c r="I262" s="8" t="str">
        <f>IF(G262="","",Competitors!E262)</f>
        <v/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4.25" customHeight="1" x14ac:dyDescent="0.25">
      <c r="A263" s="29" t="str">
        <f t="shared" si="4"/>
        <v/>
      </c>
      <c r="B263" s="30" t="str">
        <f>IF(Competitors!B263=0,"",Competitors!B263)</f>
        <v/>
      </c>
      <c r="C263" s="30" t="str">
        <f>IF(Competitors!B263=0,"",Competitors!H263)</f>
        <v/>
      </c>
      <c r="D263" s="29" t="str">
        <f>IF(B263="","",IFERROR(IF(COUNT(Score!C263:AZ263)&gt;6,SUM(LARGE(Score!C263:AZ263,{1,2,3,4,5,6,7})),SUM(Score!C263:AZ263)),""))</f>
        <v/>
      </c>
      <c r="E263" s="29" t="str">
        <f>IF(H263="","",Competitors!F263)</f>
        <v/>
      </c>
      <c r="F263" s="6" t="str">
        <f>IF(I263="","",Competitors!G263)</f>
        <v/>
      </c>
      <c r="G263" s="6" t="str">
        <f>IF(B263="","",Competitors!C263)</f>
        <v/>
      </c>
      <c r="H263" s="6" t="str">
        <f>IF(B263="","",Competitors!D263)</f>
        <v/>
      </c>
      <c r="I263" s="8" t="str">
        <f>IF(G263="","",Competitors!E263)</f>
        <v/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4.25" customHeight="1" x14ac:dyDescent="0.25">
      <c r="A264" s="29" t="str">
        <f t="shared" si="4"/>
        <v/>
      </c>
      <c r="B264" s="30" t="str">
        <f>IF(Competitors!B264=0,"",Competitors!B264)</f>
        <v/>
      </c>
      <c r="C264" s="30" t="str">
        <f>IF(Competitors!B264=0,"",Competitors!H264)</f>
        <v/>
      </c>
      <c r="D264" s="29" t="str">
        <f>IF(B264="","",IFERROR(IF(COUNT(Score!C264:AZ264)&gt;6,SUM(LARGE(Score!C264:AZ264,{1,2,3,4,5,6,7})),SUM(Score!C264:AZ264)),""))</f>
        <v/>
      </c>
      <c r="E264" s="29" t="str">
        <f>IF(H264="","",Competitors!F264)</f>
        <v/>
      </c>
      <c r="F264" s="6" t="str">
        <f>IF(I264="","",Competitors!G264)</f>
        <v/>
      </c>
      <c r="G264" s="6" t="str">
        <f>IF(B264="","",Competitors!C264)</f>
        <v/>
      </c>
      <c r="H264" s="6" t="str">
        <f>IF(B264="","",Competitors!D264)</f>
        <v/>
      </c>
      <c r="I264" s="8" t="str">
        <f>IF(G264="","",Competitors!E264)</f>
        <v/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4.25" customHeight="1" x14ac:dyDescent="0.25">
      <c r="A265" s="29" t="str">
        <f t="shared" si="4"/>
        <v/>
      </c>
      <c r="B265" s="30" t="str">
        <f>IF(Competitors!B265=0,"",Competitors!B265)</f>
        <v/>
      </c>
      <c r="C265" s="30" t="str">
        <f>IF(Competitors!B265=0,"",Competitors!H265)</f>
        <v/>
      </c>
      <c r="D265" s="29" t="str">
        <f>IF(B265="","",IFERROR(IF(COUNT(Score!C265:AZ265)&gt;6,SUM(LARGE(Score!C265:AZ265,{1,2,3,4,5,6,7})),SUM(Score!C265:AZ265)),""))</f>
        <v/>
      </c>
      <c r="E265" s="29" t="str">
        <f>IF(H265="","",Competitors!F265)</f>
        <v/>
      </c>
      <c r="F265" s="6" t="str">
        <f>IF(I265="","",Competitors!G265)</f>
        <v/>
      </c>
      <c r="G265" s="6" t="str">
        <f>IF(B265="","",Competitors!C265)</f>
        <v/>
      </c>
      <c r="H265" s="6" t="str">
        <f>IF(B265="","",Competitors!D265)</f>
        <v/>
      </c>
      <c r="I265" s="8" t="str">
        <f>IF(G265="","",Competitors!E265)</f>
        <v/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4.25" customHeight="1" x14ac:dyDescent="0.25">
      <c r="A266" s="29" t="str">
        <f t="shared" si="4"/>
        <v/>
      </c>
      <c r="B266" s="30" t="str">
        <f>IF(Competitors!B266=0,"",Competitors!B266)</f>
        <v/>
      </c>
      <c r="C266" s="30" t="str">
        <f>IF(Competitors!B266=0,"",Competitors!H266)</f>
        <v/>
      </c>
      <c r="D266" s="29" t="str">
        <f>IF(B266="","",IFERROR(IF(COUNT(Score!C266:AZ266)&gt;6,SUM(LARGE(Score!C266:AZ266,{1,2,3,4,5,6,7})),SUM(Score!C266:AZ266)),""))</f>
        <v/>
      </c>
      <c r="E266" s="29" t="str">
        <f>IF(H266="","",Competitors!F266)</f>
        <v/>
      </c>
      <c r="F266" s="6" t="str">
        <f>IF(I266="","",Competitors!G266)</f>
        <v/>
      </c>
      <c r="G266" s="6" t="str">
        <f>IF(B266="","",Competitors!C266)</f>
        <v/>
      </c>
      <c r="H266" s="6" t="str">
        <f>IF(B266="","",Competitors!D266)</f>
        <v/>
      </c>
      <c r="I266" s="8" t="str">
        <f>IF(G266="","",Competitors!E266)</f>
        <v/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4.25" customHeight="1" x14ac:dyDescent="0.25">
      <c r="A267" s="29" t="str">
        <f t="shared" si="4"/>
        <v/>
      </c>
      <c r="B267" s="30" t="str">
        <f>IF(Competitors!B267=0,"",Competitors!B267)</f>
        <v/>
      </c>
      <c r="C267" s="30" t="str">
        <f>IF(Competitors!B267=0,"",Competitors!H267)</f>
        <v/>
      </c>
      <c r="D267" s="29" t="str">
        <f>IF(B267="","",IFERROR(IF(COUNT(Score!C267:AZ267)&gt;6,SUM(LARGE(Score!C267:AZ267,{1,2,3,4,5,6,7})),SUM(Score!C267:AZ267)),""))</f>
        <v/>
      </c>
      <c r="E267" s="29" t="str">
        <f>IF(H267="","",Competitors!F267)</f>
        <v/>
      </c>
      <c r="F267" s="6" t="str">
        <f>IF(I267="","",Competitors!G267)</f>
        <v/>
      </c>
      <c r="G267" s="6" t="str">
        <f>IF(B267="","",Competitors!C267)</f>
        <v/>
      </c>
      <c r="H267" s="6" t="str">
        <f>IF(B267="","",Competitors!D267)</f>
        <v/>
      </c>
      <c r="I267" s="8" t="str">
        <f>IF(G267="","",Competitors!E267)</f>
        <v/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4.25" customHeight="1" x14ac:dyDescent="0.25">
      <c r="A268" s="29" t="str">
        <f t="shared" si="4"/>
        <v/>
      </c>
      <c r="B268" s="30" t="str">
        <f>IF(Competitors!B268=0,"",Competitors!B268)</f>
        <v/>
      </c>
      <c r="C268" s="30" t="str">
        <f>IF(Competitors!B268=0,"",Competitors!H268)</f>
        <v/>
      </c>
      <c r="D268" s="29" t="str">
        <f>IF(B268="","",IFERROR(IF(COUNT(Score!C268:AZ268)&gt;6,SUM(LARGE(Score!C268:AZ268,{1,2,3,4,5,6,7})),SUM(Score!C268:AZ268)),""))</f>
        <v/>
      </c>
      <c r="E268" s="29" t="str">
        <f>IF(H268="","",Competitors!F268)</f>
        <v/>
      </c>
      <c r="F268" s="6" t="str">
        <f>IF(I268="","",Competitors!G268)</f>
        <v/>
      </c>
      <c r="G268" s="6" t="str">
        <f>IF(B268="","",Competitors!C268)</f>
        <v/>
      </c>
      <c r="H268" s="6" t="str">
        <f>IF(B268="","",Competitors!D268)</f>
        <v/>
      </c>
      <c r="I268" s="8" t="str">
        <f>IF(G268="","",Competitors!E268)</f>
        <v/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4.25" customHeight="1" x14ac:dyDescent="0.25">
      <c r="A269" s="29" t="str">
        <f t="shared" si="4"/>
        <v/>
      </c>
      <c r="B269" s="30" t="str">
        <f>IF(Competitors!B269=0,"",Competitors!B269)</f>
        <v/>
      </c>
      <c r="C269" s="30" t="str">
        <f>IF(Competitors!B269=0,"",Competitors!H269)</f>
        <v/>
      </c>
      <c r="D269" s="29" t="str">
        <f>IF(B269="","",IFERROR(IF(COUNT(Score!C269:AZ269)&gt;6,SUM(LARGE(Score!C269:AZ269,{1,2,3,4,5,6,7})),SUM(Score!C269:AZ269)),""))</f>
        <v/>
      </c>
      <c r="E269" s="29" t="str">
        <f>IF(H269="","",Competitors!F269)</f>
        <v/>
      </c>
      <c r="F269" s="6" t="str">
        <f>IF(I269="","",Competitors!G269)</f>
        <v/>
      </c>
      <c r="G269" s="6" t="str">
        <f>IF(B269="","",Competitors!C269)</f>
        <v/>
      </c>
      <c r="H269" s="6" t="str">
        <f>IF(B269="","",Competitors!D269)</f>
        <v/>
      </c>
      <c r="I269" s="8" t="str">
        <f>IF(G269="","",Competitors!E269)</f>
        <v/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4.25" customHeight="1" x14ac:dyDescent="0.25">
      <c r="A270" s="29" t="str">
        <f t="shared" si="4"/>
        <v/>
      </c>
      <c r="B270" s="30" t="str">
        <f>IF(Competitors!B270=0,"",Competitors!B270)</f>
        <v/>
      </c>
      <c r="C270" s="30" t="str">
        <f>IF(Competitors!B270=0,"",Competitors!H270)</f>
        <v/>
      </c>
      <c r="D270" s="29" t="str">
        <f>IF(B270="","",IFERROR(IF(COUNT(Score!C270:AZ270)&gt;6,SUM(LARGE(Score!C270:AZ270,{1,2,3,4,5,6,7})),SUM(Score!C270:AZ270)),""))</f>
        <v/>
      </c>
      <c r="E270" s="29" t="str">
        <f>IF(H270="","",Competitors!F270)</f>
        <v/>
      </c>
      <c r="F270" s="6" t="str">
        <f>IF(I270="","",Competitors!G270)</f>
        <v/>
      </c>
      <c r="G270" s="6" t="str">
        <f>IF(B270="","",Competitors!C270)</f>
        <v/>
      </c>
      <c r="H270" s="6" t="str">
        <f>IF(B270="","",Competitors!D270)</f>
        <v/>
      </c>
      <c r="I270" s="8" t="str">
        <f>IF(G270="","",Competitors!E270)</f>
        <v/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4.25" customHeight="1" x14ac:dyDescent="0.25">
      <c r="A271" s="29" t="str">
        <f t="shared" si="4"/>
        <v/>
      </c>
      <c r="B271" s="30" t="str">
        <f>IF(Competitors!B271=0,"",Competitors!B271)</f>
        <v/>
      </c>
      <c r="C271" s="30" t="str">
        <f>IF(Competitors!B271=0,"",Competitors!H271)</f>
        <v/>
      </c>
      <c r="D271" s="29" t="str">
        <f>IF(B271="","",IFERROR(IF(COUNT(Score!C271:AZ271)&gt;6,SUM(LARGE(Score!C271:AZ271,{1,2,3,4,5,6,7})),SUM(Score!C271:AZ271)),""))</f>
        <v/>
      </c>
      <c r="E271" s="29" t="str">
        <f>IF(H271="","",Competitors!F271)</f>
        <v/>
      </c>
      <c r="F271" s="6" t="str">
        <f>IF(I271="","",Competitors!G271)</f>
        <v/>
      </c>
      <c r="G271" s="6" t="str">
        <f>IF(B271="","",Competitors!C271)</f>
        <v/>
      </c>
      <c r="H271" s="6" t="str">
        <f>IF(B271="","",Competitors!D271)</f>
        <v/>
      </c>
      <c r="I271" s="8" t="str">
        <f>IF(G271="","",Competitors!E271)</f>
        <v/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4.25" customHeight="1" x14ac:dyDescent="0.25">
      <c r="A272" s="29" t="str">
        <f t="shared" si="4"/>
        <v/>
      </c>
      <c r="B272" s="30" t="str">
        <f>IF(Competitors!B272=0,"",Competitors!B272)</f>
        <v/>
      </c>
      <c r="C272" s="30" t="str">
        <f>IF(Competitors!B272=0,"",Competitors!H272)</f>
        <v/>
      </c>
      <c r="D272" s="29" t="str">
        <f>IF(B272="","",IFERROR(IF(COUNT(Score!C272:AZ272)&gt;6,SUM(LARGE(Score!C272:AZ272,{1,2,3,4,5,6,7})),SUM(Score!C272:AZ272)),""))</f>
        <v/>
      </c>
      <c r="E272" s="29" t="str">
        <f>IF(H272="","",Competitors!F272)</f>
        <v/>
      </c>
      <c r="F272" s="6" t="str">
        <f>IF(I272="","",Competitors!G272)</f>
        <v/>
      </c>
      <c r="G272" s="6" t="str">
        <f>IF(B272="","",Competitors!C272)</f>
        <v/>
      </c>
      <c r="H272" s="6" t="str">
        <f>IF(B272="","",Competitors!D272)</f>
        <v/>
      </c>
      <c r="I272" s="8" t="str">
        <f>IF(G272="","",Competitors!E272)</f>
        <v/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4.25" customHeight="1" x14ac:dyDescent="0.25">
      <c r="A273" s="29" t="str">
        <f t="shared" si="4"/>
        <v/>
      </c>
      <c r="B273" s="30" t="str">
        <f>IF(Competitors!B273=0,"",Competitors!B273)</f>
        <v/>
      </c>
      <c r="C273" s="30" t="str">
        <f>IF(Competitors!B273=0,"",Competitors!H273)</f>
        <v/>
      </c>
      <c r="D273" s="29" t="str">
        <f>IF(B273="","",IFERROR(IF(COUNT(Score!C273:AZ273)&gt;6,SUM(LARGE(Score!C273:AZ273,{1,2,3,4,5,6,7})),SUM(Score!C273:AZ273)),""))</f>
        <v/>
      </c>
      <c r="E273" s="29" t="str">
        <f>IF(H273="","",Competitors!F273)</f>
        <v/>
      </c>
      <c r="F273" s="6" t="str">
        <f>IF(I273="","",Competitors!G273)</f>
        <v/>
      </c>
      <c r="G273" s="6" t="str">
        <f>IF(B273="","",Competitors!C273)</f>
        <v/>
      </c>
      <c r="H273" s="6" t="str">
        <f>IF(B273="","",Competitors!D273)</f>
        <v/>
      </c>
      <c r="I273" s="8" t="str">
        <f>IF(G273="","",Competitors!E273)</f>
        <v/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4.25" customHeight="1" x14ac:dyDescent="0.25">
      <c r="A274" s="29" t="str">
        <f t="shared" si="4"/>
        <v/>
      </c>
      <c r="B274" s="30" t="str">
        <f>IF(Competitors!B274=0,"",Competitors!B274)</f>
        <v/>
      </c>
      <c r="C274" s="30" t="str">
        <f>IF(Competitors!B274=0,"",Competitors!H274)</f>
        <v/>
      </c>
      <c r="D274" s="29" t="str">
        <f>IF(B274="","",IFERROR(IF(COUNT(Score!C274:AZ274)&gt;6,SUM(LARGE(Score!C274:AZ274,{1,2,3,4,5,6,7})),SUM(Score!C274:AZ274)),""))</f>
        <v/>
      </c>
      <c r="E274" s="29" t="str">
        <f>IF(H274="","",Competitors!F274)</f>
        <v/>
      </c>
      <c r="F274" s="6" t="str">
        <f>IF(I274="","",Competitors!G274)</f>
        <v/>
      </c>
      <c r="G274" s="6" t="str">
        <f>IF(B274="","",Competitors!C274)</f>
        <v/>
      </c>
      <c r="H274" s="6" t="str">
        <f>IF(B274="","",Competitors!D274)</f>
        <v/>
      </c>
      <c r="I274" s="8" t="str">
        <f>IF(G274="","",Competitors!E274)</f>
        <v/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4.25" customHeight="1" x14ac:dyDescent="0.25">
      <c r="A275" s="29" t="str">
        <f t="shared" si="4"/>
        <v/>
      </c>
      <c r="B275" s="30" t="str">
        <f>IF(Competitors!B275=0,"",Competitors!B275)</f>
        <v/>
      </c>
      <c r="C275" s="30" t="str">
        <f>IF(Competitors!B275=0,"",Competitors!H275)</f>
        <v/>
      </c>
      <c r="D275" s="29" t="str">
        <f>IF(B275="","",IFERROR(IF(COUNT(Score!C275:AZ275)&gt;6,SUM(LARGE(Score!C275:AZ275,{1,2,3,4,5,6,7})),SUM(Score!C275:AZ275)),""))</f>
        <v/>
      </c>
      <c r="E275" s="29" t="str">
        <f>IF(H275="","",Competitors!F275)</f>
        <v/>
      </c>
      <c r="F275" s="6" t="str">
        <f>IF(I275="","",Competitors!G275)</f>
        <v/>
      </c>
      <c r="G275" s="6" t="str">
        <f>IF(B275="","",Competitors!C275)</f>
        <v/>
      </c>
      <c r="H275" s="6" t="str">
        <f>IF(B275="","",Competitors!D275)</f>
        <v/>
      </c>
      <c r="I275" s="8" t="str">
        <f>IF(G275="","",Competitors!E275)</f>
        <v/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4.25" customHeight="1" x14ac:dyDescent="0.25">
      <c r="A276" s="29" t="str">
        <f t="shared" si="4"/>
        <v/>
      </c>
      <c r="B276" s="30" t="str">
        <f>IF(Competitors!B276=0,"",Competitors!B276)</f>
        <v/>
      </c>
      <c r="C276" s="30" t="str">
        <f>IF(Competitors!B276=0,"",Competitors!H276)</f>
        <v/>
      </c>
      <c r="D276" s="29" t="str">
        <f>IF(B276="","",IFERROR(IF(COUNT(Score!C276:AZ276)&gt;6,SUM(LARGE(Score!C276:AZ276,{1,2,3,4,5,6,7})),SUM(Score!C276:AZ276)),""))</f>
        <v/>
      </c>
      <c r="E276" s="29" t="str">
        <f>IF(H276="","",Competitors!F276)</f>
        <v/>
      </c>
      <c r="F276" s="6" t="str">
        <f>IF(I276="","",Competitors!G276)</f>
        <v/>
      </c>
      <c r="G276" s="6" t="str">
        <f>IF(B276="","",Competitors!C276)</f>
        <v/>
      </c>
      <c r="H276" s="6" t="str">
        <f>IF(B276="","",Competitors!D276)</f>
        <v/>
      </c>
      <c r="I276" s="8" t="str">
        <f>IF(G276="","",Competitors!E276)</f>
        <v/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4.25" customHeight="1" x14ac:dyDescent="0.25">
      <c r="A277" s="29" t="str">
        <f t="shared" si="4"/>
        <v/>
      </c>
      <c r="B277" s="30" t="str">
        <f>IF(Competitors!B277=0,"",Competitors!B277)</f>
        <v/>
      </c>
      <c r="C277" s="30" t="str">
        <f>IF(Competitors!B277=0,"",Competitors!H277)</f>
        <v/>
      </c>
      <c r="D277" s="29" t="str">
        <f>IF(B277="","",IFERROR(IF(COUNT(Score!C277:AZ277)&gt;6,SUM(LARGE(Score!C277:AZ277,{1,2,3,4,5,6,7})),SUM(Score!C277:AZ277)),""))</f>
        <v/>
      </c>
      <c r="E277" s="29" t="str">
        <f>IF(H277="","",Competitors!F277)</f>
        <v/>
      </c>
      <c r="F277" s="6" t="str">
        <f>IF(I277="","",Competitors!G277)</f>
        <v/>
      </c>
      <c r="G277" s="6" t="str">
        <f>IF(B277="","",Competitors!C277)</f>
        <v/>
      </c>
      <c r="H277" s="6" t="str">
        <f>IF(B277="","",Competitors!D277)</f>
        <v/>
      </c>
      <c r="I277" s="8" t="str">
        <f>IF(G277="","",Competitors!E277)</f>
        <v/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4.25" customHeight="1" x14ac:dyDescent="0.25">
      <c r="A278" s="29" t="str">
        <f t="shared" si="4"/>
        <v/>
      </c>
      <c r="B278" s="30" t="str">
        <f>IF(Competitors!B278=0,"",Competitors!B278)</f>
        <v/>
      </c>
      <c r="C278" s="30" t="str">
        <f>IF(Competitors!B278=0,"",Competitors!H278)</f>
        <v/>
      </c>
      <c r="D278" s="29" t="str">
        <f>IF(B278="","",IFERROR(IF(COUNT(Score!C278:AZ278)&gt;6,SUM(LARGE(Score!C278:AZ278,{1,2,3,4,5,6,7})),SUM(Score!C278:AZ278)),""))</f>
        <v/>
      </c>
      <c r="E278" s="29" t="str">
        <f>IF(H278="","",Competitors!F278)</f>
        <v/>
      </c>
      <c r="F278" s="6" t="str">
        <f>IF(I278="","",Competitors!G278)</f>
        <v/>
      </c>
      <c r="G278" s="6" t="str">
        <f>IF(B278="","",Competitors!C278)</f>
        <v/>
      </c>
      <c r="H278" s="6" t="str">
        <f>IF(B278="","",Competitors!D278)</f>
        <v/>
      </c>
      <c r="I278" s="8" t="str">
        <f>IF(G278="","",Competitors!E278)</f>
        <v/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4.25" customHeight="1" x14ac:dyDescent="0.25">
      <c r="A279" s="29" t="str">
        <f t="shared" si="4"/>
        <v/>
      </c>
      <c r="B279" s="30" t="str">
        <f>IF(Competitors!B279=0,"",Competitors!B279)</f>
        <v/>
      </c>
      <c r="C279" s="30" t="str">
        <f>IF(Competitors!B279=0,"",Competitors!H279)</f>
        <v/>
      </c>
      <c r="D279" s="29" t="str">
        <f>IF(B279="","",IFERROR(IF(COUNT(Score!C279:AZ279)&gt;6,SUM(LARGE(Score!C279:AZ279,{1,2,3,4,5,6,7})),SUM(Score!C279:AZ279)),""))</f>
        <v/>
      </c>
      <c r="E279" s="29" t="str">
        <f>IF(H279="","",Competitors!F279)</f>
        <v/>
      </c>
      <c r="F279" s="6" t="str">
        <f>IF(I279="","",Competitors!G279)</f>
        <v/>
      </c>
      <c r="G279" s="6" t="str">
        <f>IF(B279="","",Competitors!C279)</f>
        <v/>
      </c>
      <c r="H279" s="6" t="str">
        <f>IF(B279="","",Competitors!D279)</f>
        <v/>
      </c>
      <c r="I279" s="8" t="str">
        <f>IF(G279="","",Competitors!E279)</f>
        <v/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4.25" customHeight="1" x14ac:dyDescent="0.25">
      <c r="A280" s="29" t="str">
        <f t="shared" si="4"/>
        <v/>
      </c>
      <c r="B280" s="30" t="str">
        <f>IF(Competitors!B280=0,"",Competitors!B280)</f>
        <v/>
      </c>
      <c r="C280" s="30" t="str">
        <f>IF(Competitors!B280=0,"",Competitors!H280)</f>
        <v/>
      </c>
      <c r="D280" s="29" t="str">
        <f>IF(B280="","",IFERROR(IF(COUNT(Score!C280:AZ280)&gt;6,SUM(LARGE(Score!C280:AZ280,{1,2,3,4,5,6,7})),SUM(Score!C280:AZ280)),""))</f>
        <v/>
      </c>
      <c r="E280" s="29" t="str">
        <f>IF(H280="","",Competitors!F280)</f>
        <v/>
      </c>
      <c r="F280" s="6" t="str">
        <f>IF(I280="","",Competitors!G280)</f>
        <v/>
      </c>
      <c r="G280" s="6" t="str">
        <f>IF(B280="","",Competitors!C280)</f>
        <v/>
      </c>
      <c r="H280" s="6" t="str">
        <f>IF(B280="","",Competitors!D280)</f>
        <v/>
      </c>
      <c r="I280" s="8" t="str">
        <f>IF(G280="","",Competitors!E280)</f>
        <v/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4.25" customHeight="1" x14ac:dyDescent="0.25">
      <c r="A281" s="29" t="str">
        <f t="shared" si="4"/>
        <v/>
      </c>
      <c r="B281" s="30" t="str">
        <f>IF(Competitors!B281=0,"",Competitors!B281)</f>
        <v/>
      </c>
      <c r="C281" s="30" t="str">
        <f>IF(Competitors!B281=0,"",Competitors!H281)</f>
        <v/>
      </c>
      <c r="D281" s="29" t="str">
        <f>IF(B281="","",IFERROR(IF(COUNT(Score!C281:AZ281)&gt;6,SUM(LARGE(Score!C281:AZ281,{1,2,3,4,5,6,7})),SUM(Score!C281:AZ281)),""))</f>
        <v/>
      </c>
      <c r="E281" s="29" t="str">
        <f>IF(H281="","",Competitors!F281)</f>
        <v/>
      </c>
      <c r="F281" s="6" t="str">
        <f>IF(I281="","",Competitors!G281)</f>
        <v/>
      </c>
      <c r="G281" s="6" t="str">
        <f>IF(B281="","",Competitors!C281)</f>
        <v/>
      </c>
      <c r="H281" s="6" t="str">
        <f>IF(B281="","",Competitors!D281)</f>
        <v/>
      </c>
      <c r="I281" s="8" t="str">
        <f>IF(G281="","",Competitors!E281)</f>
        <v/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4.25" customHeight="1" x14ac:dyDescent="0.25">
      <c r="A282" s="29" t="str">
        <f t="shared" si="4"/>
        <v/>
      </c>
      <c r="B282" s="30" t="str">
        <f>IF(Competitors!B282=0,"",Competitors!B282)</f>
        <v/>
      </c>
      <c r="C282" s="30" t="str">
        <f>IF(Competitors!B282=0,"",Competitors!H282)</f>
        <v/>
      </c>
      <c r="D282" s="29" t="str">
        <f>IF(B282="","",IFERROR(IF(COUNT(Score!C282:AZ282)&gt;6,SUM(LARGE(Score!C282:AZ282,{1,2,3,4,5,6,7})),SUM(Score!C282:AZ282)),""))</f>
        <v/>
      </c>
      <c r="E282" s="29" t="str">
        <f>IF(H282="","",Competitors!F282)</f>
        <v/>
      </c>
      <c r="F282" s="6" t="str">
        <f>IF(I282="","",Competitors!G282)</f>
        <v/>
      </c>
      <c r="G282" s="6" t="str">
        <f>IF(B282="","",Competitors!C282)</f>
        <v/>
      </c>
      <c r="H282" s="6" t="str">
        <f>IF(B282="","",Competitors!D282)</f>
        <v/>
      </c>
      <c r="I282" s="8" t="str">
        <f>IF(G282="","",Competitors!E282)</f>
        <v/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4.25" customHeight="1" x14ac:dyDescent="0.25">
      <c r="A283" s="29" t="str">
        <f t="shared" si="4"/>
        <v/>
      </c>
      <c r="B283" s="30" t="str">
        <f>IF(Competitors!B283=0,"",Competitors!B283)</f>
        <v/>
      </c>
      <c r="C283" s="30" t="str">
        <f>IF(Competitors!B283=0,"",Competitors!H283)</f>
        <v/>
      </c>
      <c r="D283" s="29" t="str">
        <f>IF(B283="","",IFERROR(IF(COUNT(Score!C283:AZ283)&gt;6,SUM(LARGE(Score!C283:AZ283,{1,2,3,4,5,6,7})),SUM(Score!C283:AZ283)),""))</f>
        <v/>
      </c>
      <c r="E283" s="29" t="str">
        <f>IF(H283="","",Competitors!F283)</f>
        <v/>
      </c>
      <c r="F283" s="6" t="str">
        <f>IF(I283="","",Competitors!G283)</f>
        <v/>
      </c>
      <c r="G283" s="6" t="str">
        <f>IF(B283="","",Competitors!C283)</f>
        <v/>
      </c>
      <c r="H283" s="6" t="str">
        <f>IF(B283="","",Competitors!D283)</f>
        <v/>
      </c>
      <c r="I283" s="8" t="str">
        <f>IF(G283="","",Competitors!E283)</f>
        <v/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4.25" customHeight="1" x14ac:dyDescent="0.25">
      <c r="A284" s="29" t="str">
        <f t="shared" si="4"/>
        <v/>
      </c>
      <c r="B284" s="30" t="str">
        <f>IF(Competitors!B284=0,"",Competitors!B284)</f>
        <v/>
      </c>
      <c r="C284" s="30" t="str">
        <f>IF(Competitors!B284=0,"",Competitors!H284)</f>
        <v/>
      </c>
      <c r="D284" s="29" t="str">
        <f>IF(B284="","",IFERROR(IF(COUNT(Score!C284:AZ284)&gt;6,SUM(LARGE(Score!C284:AZ284,{1,2,3,4,5,6,7})),SUM(Score!C284:AZ284)),""))</f>
        <v/>
      </c>
      <c r="E284" s="29" t="str">
        <f>IF(H284="","",Competitors!F284)</f>
        <v/>
      </c>
      <c r="F284" s="6" t="str">
        <f>IF(I284="","",Competitors!G284)</f>
        <v/>
      </c>
      <c r="G284" s="6" t="str">
        <f>IF(B284="","",Competitors!C284)</f>
        <v/>
      </c>
      <c r="H284" s="6" t="str">
        <f>IF(B284="","",Competitors!D284)</f>
        <v/>
      </c>
      <c r="I284" s="8" t="str">
        <f>IF(G284="","",Competitors!E284)</f>
        <v/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4.25" customHeight="1" x14ac:dyDescent="0.25">
      <c r="A285" s="29" t="str">
        <f t="shared" si="4"/>
        <v/>
      </c>
      <c r="B285" s="30" t="str">
        <f>IF(Competitors!B285=0,"",Competitors!B285)</f>
        <v/>
      </c>
      <c r="C285" s="30" t="str">
        <f>IF(Competitors!B285=0,"",Competitors!H285)</f>
        <v/>
      </c>
      <c r="D285" s="29" t="str">
        <f>IF(B285="","",IFERROR(IF(COUNT(Score!C285:AZ285)&gt;6,SUM(LARGE(Score!C285:AZ285,{1,2,3,4,5,6,7})),SUM(Score!C285:AZ285)),""))</f>
        <v/>
      </c>
      <c r="E285" s="29" t="str">
        <f>IF(H285="","",Competitors!F285)</f>
        <v/>
      </c>
      <c r="F285" s="6" t="str">
        <f>IF(I285="","",Competitors!G285)</f>
        <v/>
      </c>
      <c r="G285" s="6" t="str">
        <f>IF(B285="","",Competitors!C285)</f>
        <v/>
      </c>
      <c r="H285" s="6" t="str">
        <f>IF(B285="","",Competitors!D285)</f>
        <v/>
      </c>
      <c r="I285" s="8" t="str">
        <f>IF(G285="","",Competitors!E285)</f>
        <v/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4.25" customHeight="1" x14ac:dyDescent="0.25">
      <c r="A286" s="29" t="str">
        <f t="shared" si="4"/>
        <v/>
      </c>
      <c r="B286" s="30" t="str">
        <f>IF(Competitors!B286=0,"",Competitors!B286)</f>
        <v/>
      </c>
      <c r="C286" s="30" t="str">
        <f>IF(Competitors!B286=0,"",Competitors!H286)</f>
        <v/>
      </c>
      <c r="D286" s="29" t="str">
        <f>IF(B286="","",IFERROR(IF(COUNT(Score!C286:AZ286)&gt;6,SUM(LARGE(Score!C286:AZ286,{1,2,3,4,5,6,7})),SUM(Score!C286:AZ286)),""))</f>
        <v/>
      </c>
      <c r="E286" s="29" t="str">
        <f>IF(H286="","",Competitors!F286)</f>
        <v/>
      </c>
      <c r="F286" s="6" t="str">
        <f>IF(I286="","",Competitors!G286)</f>
        <v/>
      </c>
      <c r="G286" s="6" t="str">
        <f>IF(B286="","",Competitors!C286)</f>
        <v/>
      </c>
      <c r="H286" s="6" t="str">
        <f>IF(B286="","",Competitors!D286)</f>
        <v/>
      </c>
      <c r="I286" s="8" t="str">
        <f>IF(G286="","",Competitors!E286)</f>
        <v/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4.25" customHeight="1" x14ac:dyDescent="0.25">
      <c r="A287" s="29" t="str">
        <f t="shared" si="4"/>
        <v/>
      </c>
      <c r="B287" s="30" t="str">
        <f>IF(Competitors!B287=0,"",Competitors!B287)</f>
        <v/>
      </c>
      <c r="C287" s="30" t="str">
        <f>IF(Competitors!B287=0,"",Competitors!H287)</f>
        <v/>
      </c>
      <c r="D287" s="29" t="str">
        <f>IF(B287="","",IFERROR(IF(COUNT(Score!C287:AZ287)&gt;6,SUM(LARGE(Score!C287:AZ287,{1,2,3,4,5,6,7})),SUM(Score!C287:AZ287)),""))</f>
        <v/>
      </c>
      <c r="E287" s="29" t="str">
        <f>IF(H287="","",Competitors!F287)</f>
        <v/>
      </c>
      <c r="F287" s="6" t="str">
        <f>IF(I287="","",Competitors!G287)</f>
        <v/>
      </c>
      <c r="G287" s="6" t="str">
        <f>IF(B287="","",Competitors!C287)</f>
        <v/>
      </c>
      <c r="H287" s="6" t="str">
        <f>IF(B287="","",Competitors!D287)</f>
        <v/>
      </c>
      <c r="I287" s="8" t="str">
        <f>IF(G287="","",Competitors!E287)</f>
        <v/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4.25" customHeight="1" x14ac:dyDescent="0.25">
      <c r="A288" s="29" t="str">
        <f t="shared" si="4"/>
        <v/>
      </c>
      <c r="B288" s="30" t="str">
        <f>IF(Competitors!B288=0,"",Competitors!B288)</f>
        <v/>
      </c>
      <c r="C288" s="30" t="str">
        <f>IF(Competitors!B288=0,"",Competitors!H288)</f>
        <v/>
      </c>
      <c r="D288" s="29" t="str">
        <f>IF(B288="","",IFERROR(IF(COUNT(Score!C288:AZ288)&gt;6,SUM(LARGE(Score!C288:AZ288,{1,2,3,4,5,6,7})),SUM(Score!C288:AZ288)),""))</f>
        <v/>
      </c>
      <c r="E288" s="29" t="str">
        <f>IF(H288="","",Competitors!F288)</f>
        <v/>
      </c>
      <c r="F288" s="6" t="str">
        <f>IF(I288="","",Competitors!G288)</f>
        <v/>
      </c>
      <c r="G288" s="6" t="str">
        <f>IF(B288="","",Competitors!C288)</f>
        <v/>
      </c>
      <c r="H288" s="6" t="str">
        <f>IF(B288="","",Competitors!D288)</f>
        <v/>
      </c>
      <c r="I288" s="8" t="str">
        <f>IF(G288="","",Competitors!E288)</f>
        <v/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4.25" customHeight="1" x14ac:dyDescent="0.25">
      <c r="A289" s="29" t="str">
        <f t="shared" si="4"/>
        <v/>
      </c>
      <c r="B289" s="30" t="str">
        <f>IF(Competitors!B289=0,"",Competitors!B289)</f>
        <v/>
      </c>
      <c r="C289" s="30" t="str">
        <f>IF(Competitors!B289=0,"",Competitors!H289)</f>
        <v/>
      </c>
      <c r="D289" s="29" t="str">
        <f>IF(B289="","",IFERROR(IF(COUNT(Score!C289:AZ289)&gt;6,SUM(LARGE(Score!C289:AZ289,{1,2,3,4,5,6,7})),SUM(Score!C289:AZ289)),""))</f>
        <v/>
      </c>
      <c r="E289" s="29" t="str">
        <f>IF(H289="","",Competitors!F289)</f>
        <v/>
      </c>
      <c r="F289" s="6" t="str">
        <f>IF(I289="","",Competitors!G289)</f>
        <v/>
      </c>
      <c r="G289" s="6" t="str">
        <f>IF(B289="","",Competitors!C289)</f>
        <v/>
      </c>
      <c r="H289" s="6" t="str">
        <f>IF(B289="","",Competitors!D289)</f>
        <v/>
      </c>
      <c r="I289" s="8" t="str">
        <f>IF(G289="","",Competitors!E289)</f>
        <v/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4.25" customHeight="1" x14ac:dyDescent="0.25">
      <c r="A290" s="29" t="str">
        <f t="shared" si="4"/>
        <v/>
      </c>
      <c r="B290" s="30" t="str">
        <f>IF(Competitors!B290=0,"",Competitors!B290)</f>
        <v/>
      </c>
      <c r="C290" s="30" t="str">
        <f>IF(Competitors!B290=0,"",Competitors!H290)</f>
        <v/>
      </c>
      <c r="D290" s="29" t="str">
        <f>IF(B290="","",IFERROR(IF(COUNT(Score!C290:AZ290)&gt;6,SUM(LARGE(Score!C290:AZ290,{1,2,3,4,5,6,7})),SUM(Score!C290:AZ290)),""))</f>
        <v/>
      </c>
      <c r="E290" s="29" t="str">
        <f>IF(H290="","",Competitors!F290)</f>
        <v/>
      </c>
      <c r="F290" s="6" t="str">
        <f>IF(I290="","",Competitors!G290)</f>
        <v/>
      </c>
      <c r="G290" s="6" t="str">
        <f>IF(B290="","",Competitors!C290)</f>
        <v/>
      </c>
      <c r="H290" s="6" t="str">
        <f>IF(B290="","",Competitors!D290)</f>
        <v/>
      </c>
      <c r="I290" s="8" t="str">
        <f>IF(G290="","",Competitors!E290)</f>
        <v/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4.25" customHeight="1" x14ac:dyDescent="0.25">
      <c r="A291" s="29" t="str">
        <f t="shared" si="4"/>
        <v/>
      </c>
      <c r="B291" s="30" t="str">
        <f>IF(Competitors!B291=0,"",Competitors!B291)</f>
        <v/>
      </c>
      <c r="C291" s="30" t="str">
        <f>IF(Competitors!B291=0,"",Competitors!H291)</f>
        <v/>
      </c>
      <c r="D291" s="29" t="str">
        <f>IF(B291="","",IFERROR(IF(COUNT(Score!C291:AZ291)&gt;6,SUM(LARGE(Score!C291:AZ291,{1,2,3,4,5,6,7})),SUM(Score!C291:AZ291)),""))</f>
        <v/>
      </c>
      <c r="E291" s="29" t="str">
        <f>IF(H291="","",Competitors!F291)</f>
        <v/>
      </c>
      <c r="F291" s="6" t="str">
        <f>IF(I291="","",Competitors!G291)</f>
        <v/>
      </c>
      <c r="G291" s="6" t="str">
        <f>IF(B291="","",Competitors!C291)</f>
        <v/>
      </c>
      <c r="H291" s="6" t="str">
        <f>IF(B291="","",Competitors!D291)</f>
        <v/>
      </c>
      <c r="I291" s="8" t="str">
        <f>IF(G291="","",Competitors!E291)</f>
        <v/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4.25" customHeight="1" x14ac:dyDescent="0.25">
      <c r="A292" s="29" t="str">
        <f t="shared" si="4"/>
        <v/>
      </c>
      <c r="B292" s="30" t="str">
        <f>IF(Competitors!B292=0,"",Competitors!B292)</f>
        <v/>
      </c>
      <c r="C292" s="30" t="str">
        <f>IF(Competitors!B292=0,"",Competitors!H292)</f>
        <v/>
      </c>
      <c r="D292" s="29" t="str">
        <f>IF(B292="","",IFERROR(IF(COUNT(Score!C292:AZ292)&gt;6,SUM(LARGE(Score!C292:AZ292,{1,2,3,4,5,6,7})),SUM(Score!C292:AZ292)),""))</f>
        <v/>
      </c>
      <c r="E292" s="29" t="str">
        <f>IF(H292="","",Competitors!F292)</f>
        <v/>
      </c>
      <c r="F292" s="6" t="str">
        <f>IF(I292="","",Competitors!G292)</f>
        <v/>
      </c>
      <c r="G292" s="6" t="str">
        <f>IF(B292="","",Competitors!C292)</f>
        <v/>
      </c>
      <c r="H292" s="6" t="str">
        <f>IF(B292="","",Competitors!D292)</f>
        <v/>
      </c>
      <c r="I292" s="8" t="str">
        <f>IF(G292="","",Competitors!E292)</f>
        <v/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4.25" customHeight="1" x14ac:dyDescent="0.25">
      <c r="A293" s="29" t="str">
        <f t="shared" si="4"/>
        <v/>
      </c>
      <c r="B293" s="30" t="str">
        <f>IF(Competitors!B293=0,"",Competitors!B293)</f>
        <v/>
      </c>
      <c r="C293" s="30" t="str">
        <f>IF(Competitors!B293=0,"",Competitors!H293)</f>
        <v/>
      </c>
      <c r="D293" s="29" t="str">
        <f>IF(B293="","",IFERROR(IF(COUNT(Score!C293:AZ293)&gt;6,SUM(LARGE(Score!C293:AZ293,{1,2,3,4,5,6,7})),SUM(Score!C293:AZ293)),""))</f>
        <v/>
      </c>
      <c r="E293" s="29" t="str">
        <f>IF(H293="","",Competitors!F293)</f>
        <v/>
      </c>
      <c r="F293" s="6" t="str">
        <f>IF(I293="","",Competitors!G293)</f>
        <v/>
      </c>
      <c r="G293" s="6" t="str">
        <f>IF(B293="","",Competitors!C293)</f>
        <v/>
      </c>
      <c r="H293" s="6" t="str">
        <f>IF(B293="","",Competitors!D293)</f>
        <v/>
      </c>
      <c r="I293" s="8" t="str">
        <f>IF(G293="","",Competitors!E293)</f>
        <v/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4.25" customHeight="1" x14ac:dyDescent="0.25">
      <c r="A294" s="29" t="str">
        <f t="shared" si="4"/>
        <v/>
      </c>
      <c r="B294" s="30" t="str">
        <f>IF(Competitors!B294=0,"",Competitors!B294)</f>
        <v/>
      </c>
      <c r="C294" s="30" t="str">
        <f>IF(Competitors!B294=0,"",Competitors!H294)</f>
        <v/>
      </c>
      <c r="D294" s="29" t="str">
        <f>IF(B294="","",IFERROR(IF(COUNT(Score!C294:AZ294)&gt;6,SUM(LARGE(Score!C294:AZ294,{1,2,3,4,5,6,7})),SUM(Score!C294:AZ294)),""))</f>
        <v/>
      </c>
      <c r="E294" s="29" t="str">
        <f>IF(H294="","",Competitors!F294)</f>
        <v/>
      </c>
      <c r="F294" s="6" t="str">
        <f>IF(I294="","",Competitors!G294)</f>
        <v/>
      </c>
      <c r="G294" s="6" t="str">
        <f>IF(B294="","",Competitors!C294)</f>
        <v/>
      </c>
      <c r="H294" s="6" t="str">
        <f>IF(B294="","",Competitors!D294)</f>
        <v/>
      </c>
      <c r="I294" s="8" t="str">
        <f>IF(G294="","",Competitors!E294)</f>
        <v/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4.25" customHeight="1" x14ac:dyDescent="0.25">
      <c r="A295" s="29" t="str">
        <f t="shared" si="4"/>
        <v/>
      </c>
      <c r="B295" s="30" t="str">
        <f>IF(Competitors!B295=0,"",Competitors!B295)</f>
        <v/>
      </c>
      <c r="C295" s="30" t="str">
        <f>IF(Competitors!B295=0,"",Competitors!H295)</f>
        <v/>
      </c>
      <c r="D295" s="29" t="str">
        <f>IF(B295="","",IFERROR(IF(COUNT(Score!C295:AZ295)&gt;6,SUM(LARGE(Score!C295:AZ295,{1,2,3,4,5,6,7})),SUM(Score!C295:AZ295)),""))</f>
        <v/>
      </c>
      <c r="E295" s="29" t="str">
        <f>IF(H295="","",Competitors!F295)</f>
        <v/>
      </c>
      <c r="F295" s="6" t="str">
        <f>IF(I295="","",Competitors!G295)</f>
        <v/>
      </c>
      <c r="G295" s="6" t="str">
        <f>IF(B295="","",Competitors!C295)</f>
        <v/>
      </c>
      <c r="H295" s="6" t="str">
        <f>IF(B295="","",Competitors!D295)</f>
        <v/>
      </c>
      <c r="I295" s="8" t="str">
        <f>IF(G295="","",Competitors!E295)</f>
        <v/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4.25" customHeight="1" x14ac:dyDescent="0.25">
      <c r="A296" s="29" t="str">
        <f t="shared" si="4"/>
        <v/>
      </c>
      <c r="B296" s="30" t="str">
        <f>IF(Competitors!B296=0,"",Competitors!B296)</f>
        <v/>
      </c>
      <c r="C296" s="30" t="str">
        <f>IF(Competitors!B296=0,"",Competitors!H296)</f>
        <v/>
      </c>
      <c r="D296" s="29" t="str">
        <f>IF(B296="","",IFERROR(IF(COUNT(Score!C296:AZ296)&gt;6,SUM(LARGE(Score!C296:AZ296,{1,2,3,4,5,6,7})),SUM(Score!C296:AZ296)),""))</f>
        <v/>
      </c>
      <c r="E296" s="29" t="str">
        <f>IF(H296="","",Competitors!F296)</f>
        <v/>
      </c>
      <c r="F296" s="6" t="str">
        <f>IF(I296="","",Competitors!G296)</f>
        <v/>
      </c>
      <c r="G296" s="6" t="str">
        <f>IF(B296="","",Competitors!C296)</f>
        <v/>
      </c>
      <c r="H296" s="6" t="str">
        <f>IF(B296="","",Competitors!D296)</f>
        <v/>
      </c>
      <c r="I296" s="8" t="str">
        <f>IF(G296="","",Competitors!E296)</f>
        <v/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4.25" customHeight="1" x14ac:dyDescent="0.25">
      <c r="A297" s="29" t="str">
        <f t="shared" si="4"/>
        <v/>
      </c>
      <c r="B297" s="30" t="str">
        <f>IF(Competitors!B297=0,"",Competitors!B297)</f>
        <v/>
      </c>
      <c r="C297" s="30" t="str">
        <f>IF(Competitors!B297=0,"",Competitors!H297)</f>
        <v/>
      </c>
      <c r="D297" s="29" t="str">
        <f>IF(B297="","",IFERROR(IF(COUNT(Score!C297:AZ297)&gt;6,SUM(LARGE(Score!C297:AZ297,{1,2,3,4,5,6,7})),SUM(Score!C297:AZ297)),""))</f>
        <v/>
      </c>
      <c r="E297" s="29" t="str">
        <f>IF(H297="","",Competitors!F297)</f>
        <v/>
      </c>
      <c r="F297" s="6" t="str">
        <f>IF(I297="","",Competitors!G297)</f>
        <v/>
      </c>
      <c r="G297" s="6" t="str">
        <f>IF(B297="","",Competitors!C297)</f>
        <v/>
      </c>
      <c r="H297" s="6" t="str">
        <f>IF(B297="","",Competitors!D297)</f>
        <v/>
      </c>
      <c r="I297" s="8" t="str">
        <f>IF(G297="","",Competitors!E297)</f>
        <v/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4.25" customHeight="1" x14ac:dyDescent="0.25">
      <c r="A298" s="29" t="str">
        <f t="shared" si="4"/>
        <v/>
      </c>
      <c r="B298" s="30" t="str">
        <f>IF(Competitors!B298=0,"",Competitors!B298)</f>
        <v/>
      </c>
      <c r="C298" s="30" t="str">
        <f>IF(Competitors!B298=0,"",Competitors!H298)</f>
        <v/>
      </c>
      <c r="D298" s="29" t="str">
        <f>IF(B298="","",IFERROR(IF(COUNT(Score!C298:AZ298)&gt;6,SUM(LARGE(Score!C298:AZ298,{1,2,3,4,5,6,7})),SUM(Score!C298:AZ298)),""))</f>
        <v/>
      </c>
      <c r="E298" s="29" t="str">
        <f>IF(H298="","",Competitors!F298)</f>
        <v/>
      </c>
      <c r="F298" s="6" t="str">
        <f>IF(I298="","",Competitors!G298)</f>
        <v/>
      </c>
      <c r="G298" s="6" t="str">
        <f>IF(B298="","",Competitors!C298)</f>
        <v/>
      </c>
      <c r="H298" s="6" t="str">
        <f>IF(B298="","",Competitors!D298)</f>
        <v/>
      </c>
      <c r="I298" s="8" t="str">
        <f>IF(G298="","",Competitors!E298)</f>
        <v/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4.25" customHeight="1" x14ac:dyDescent="0.25">
      <c r="A299" s="29" t="str">
        <f t="shared" si="4"/>
        <v/>
      </c>
      <c r="B299" s="30" t="str">
        <f>IF(Competitors!B299=0,"",Competitors!B299)</f>
        <v/>
      </c>
      <c r="C299" s="30" t="str">
        <f>IF(Competitors!B299=0,"",Competitors!H299)</f>
        <v/>
      </c>
      <c r="D299" s="29" t="str">
        <f>IF(B299="","",IFERROR(IF(COUNT(Score!C299:AZ299)&gt;6,SUM(LARGE(Score!C299:AZ299,{1,2,3,4,5,6,7})),SUM(Score!C299:AZ299)),""))</f>
        <v/>
      </c>
      <c r="E299" s="29" t="str">
        <f>IF(H299="","",Competitors!F299)</f>
        <v/>
      </c>
      <c r="F299" s="6" t="str">
        <f>IF(I299="","",Competitors!G299)</f>
        <v/>
      </c>
      <c r="G299" s="6" t="str">
        <f>IF(B299="","",Competitors!C299)</f>
        <v/>
      </c>
      <c r="H299" s="6" t="str">
        <f>IF(B299="","",Competitors!D299)</f>
        <v/>
      </c>
      <c r="I299" s="8" t="str">
        <f>IF(G299="","",Competitors!E299)</f>
        <v/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4.25" customHeight="1" x14ac:dyDescent="0.25">
      <c r="A300" s="29" t="str">
        <f t="shared" si="4"/>
        <v/>
      </c>
      <c r="B300" s="30" t="str">
        <f>IF(Competitors!B300=0,"",Competitors!B300)</f>
        <v/>
      </c>
      <c r="C300" s="30" t="str">
        <f>IF(Competitors!B300=0,"",Competitors!H300)</f>
        <v/>
      </c>
      <c r="D300" s="29" t="str">
        <f>IF(B300="","",IFERROR(IF(COUNT(Score!C300:AZ300)&gt;6,SUM(LARGE(Score!C300:AZ300,{1,2,3,4,5,6,7})),SUM(Score!C300:AZ300)),""))</f>
        <v/>
      </c>
      <c r="E300" s="29" t="str">
        <f>IF(H300="","",Competitors!F300)</f>
        <v/>
      </c>
      <c r="F300" s="6" t="str">
        <f>IF(I300="","",Competitors!G300)</f>
        <v/>
      </c>
      <c r="G300" s="6" t="str">
        <f>IF(B300="","",Competitors!C300)</f>
        <v/>
      </c>
      <c r="H300" s="6" t="str">
        <f>IF(B300="","",Competitors!D300)</f>
        <v/>
      </c>
      <c r="I300" s="8" t="str">
        <f>IF(G300="","",Competitors!E300)</f>
        <v/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גיליון6">
    <tabColor rgb="FFFFC000"/>
  </sheetPr>
  <dimension ref="A1:H1000"/>
  <sheetViews>
    <sheetView rightToLeft="1" workbookViewId="0">
      <selection activeCell="B2" sqref="B2"/>
    </sheetView>
  </sheetViews>
  <sheetFormatPr defaultColWidth="12.59765625" defaultRowHeight="15" customHeight="1" x14ac:dyDescent="0.25"/>
  <cols>
    <col min="1" max="1" width="8.59765625" customWidth="1"/>
    <col min="2" max="2" width="9.8984375" customWidth="1"/>
    <col min="3" max="3" width="15.3984375" customWidth="1"/>
    <col min="4" max="26" width="8.59765625" customWidth="1"/>
  </cols>
  <sheetData>
    <row r="1" spans="1:8" ht="14.25" customHeight="1" x14ac:dyDescent="0.25">
      <c r="A1" s="32" t="s">
        <v>67</v>
      </c>
      <c r="B1" s="32" t="s">
        <v>71</v>
      </c>
      <c r="C1" s="32" t="s">
        <v>68</v>
      </c>
      <c r="D1" s="32" t="s">
        <v>72</v>
      </c>
      <c r="E1" s="32" t="s">
        <v>73</v>
      </c>
      <c r="F1" s="32" t="s">
        <v>70</v>
      </c>
      <c r="G1" s="32" t="s">
        <v>4</v>
      </c>
      <c r="H1" s="32" t="s">
        <v>5</v>
      </c>
    </row>
    <row r="2" spans="1:8" ht="14.25" customHeight="1" x14ac:dyDescent="0.25">
      <c r="A2" s="2">
        <f>+ScoreRankTable!A2</f>
        <v>1</v>
      </c>
      <c r="B2" s="2">
        <f ca="1">+ScoreRankTable!F2</f>
        <v>329742233</v>
      </c>
      <c r="C2" s="2" t="str">
        <f>+ScoreRankTable!B2</f>
        <v>אביאל דורון</v>
      </c>
      <c r="D2" s="2">
        <f>+ScoreRankTable!D2</f>
        <v>0</v>
      </c>
      <c r="E2" s="2" t="str">
        <f>+ScoreRankTable!G2</f>
        <v>M</v>
      </c>
      <c r="F2" s="2">
        <f>+ScoreRankTable!H2</f>
        <v>2009</v>
      </c>
      <c r="G2" s="33">
        <f ca="1">+ScoreRankTable!I2</f>
        <v>16</v>
      </c>
      <c r="H2" s="2" t="str">
        <f>+ScoreRankTable!E2</f>
        <v>AM</v>
      </c>
    </row>
    <row r="3" spans="1:8" ht="14.25" customHeight="1" x14ac:dyDescent="0.25">
      <c r="A3" s="2">
        <f>+ScoreRankTable!A3</f>
        <v>1</v>
      </c>
      <c r="B3" s="2">
        <f ca="1">+ScoreRankTable!F3</f>
        <v>334621257</v>
      </c>
      <c r="C3" s="2" t="str">
        <f>+ScoreRankTable!B3</f>
        <v>אביתר פינחס</v>
      </c>
      <c r="D3" s="2">
        <f>+ScoreRankTable!D3</f>
        <v>0</v>
      </c>
      <c r="E3" s="2" t="str">
        <f>+ScoreRankTable!G3</f>
        <v>M</v>
      </c>
      <c r="F3" s="2">
        <f>+ScoreRankTable!H3</f>
        <v>2010</v>
      </c>
      <c r="G3" s="33">
        <f ca="1">+ScoreRankTable!I3</f>
        <v>15</v>
      </c>
      <c r="H3" s="2" t="str">
        <f>+ScoreRankTable!E3</f>
        <v>BM</v>
      </c>
    </row>
    <row r="4" spans="1:8" ht="14.25" customHeight="1" x14ac:dyDescent="0.25">
      <c r="A4" s="2">
        <f>+ScoreRankTable!A4</f>
        <v>1</v>
      </c>
      <c r="B4" s="2">
        <f ca="1">+ScoreRankTable!F4</f>
        <v>217256213</v>
      </c>
      <c r="C4" s="2" t="str">
        <f>+ScoreRankTable!B4</f>
        <v>אברהם  ורשאי</v>
      </c>
      <c r="D4" s="2">
        <f>+ScoreRankTable!D4</f>
        <v>0</v>
      </c>
      <c r="E4" s="2" t="str">
        <f>+ScoreRankTable!G4</f>
        <v>M</v>
      </c>
      <c r="F4" s="2">
        <f>+ScoreRankTable!H4</f>
        <v>2008</v>
      </c>
      <c r="G4" s="33">
        <f ca="1">+ScoreRankTable!I4</f>
        <v>17</v>
      </c>
      <c r="H4" s="2" t="str">
        <f>+ScoreRankTable!E4</f>
        <v>AM</v>
      </c>
    </row>
    <row r="5" spans="1:8" ht="14.25" customHeight="1" x14ac:dyDescent="0.25">
      <c r="A5" s="2">
        <f>+ScoreRankTable!A5</f>
        <v>1</v>
      </c>
      <c r="B5" s="2">
        <f ca="1">+ScoreRankTable!F5</f>
        <v>217817675</v>
      </c>
      <c r="C5" s="2" t="str">
        <f>+ScoreRankTable!B5</f>
        <v>אדם כהן</v>
      </c>
      <c r="D5" s="2">
        <f>+ScoreRankTable!D5</f>
        <v>0</v>
      </c>
      <c r="E5" s="2" t="str">
        <f>+ScoreRankTable!G5</f>
        <v>M</v>
      </c>
      <c r="F5" s="2">
        <f>+ScoreRankTable!H5</f>
        <v>2009</v>
      </c>
      <c r="G5" s="33">
        <f ca="1">+ScoreRankTable!I5</f>
        <v>16</v>
      </c>
      <c r="H5" s="2" t="str">
        <f>+ScoreRankTable!E5</f>
        <v>AM</v>
      </c>
    </row>
    <row r="6" spans="1:8" ht="14.25" customHeight="1" x14ac:dyDescent="0.25">
      <c r="A6" s="2">
        <f>+ScoreRankTable!A6</f>
        <v>1</v>
      </c>
      <c r="B6" s="2">
        <f ca="1">+ScoreRankTable!F6</f>
        <v>219701216</v>
      </c>
      <c r="C6" s="2" t="str">
        <f>+ScoreRankTable!B6</f>
        <v>אופרי לוי</v>
      </c>
      <c r="D6" s="2">
        <f>+ScoreRankTable!D6</f>
        <v>0</v>
      </c>
      <c r="E6" s="2" t="str">
        <f>+ScoreRankTable!G6</f>
        <v>F</v>
      </c>
      <c r="F6" s="2">
        <f>+ScoreRankTable!H6</f>
        <v>2011</v>
      </c>
      <c r="G6" s="33">
        <f ca="1">+ScoreRankTable!I6</f>
        <v>14</v>
      </c>
      <c r="H6" s="2" t="str">
        <f>+ScoreRankTable!E6</f>
        <v>BF</v>
      </c>
    </row>
    <row r="7" spans="1:8" ht="14.25" customHeight="1" x14ac:dyDescent="0.25">
      <c r="A7" s="2">
        <f>+ScoreRankTable!A7</f>
        <v>1</v>
      </c>
      <c r="B7" s="2">
        <f ca="1">+ScoreRankTable!F7</f>
        <v>334421468</v>
      </c>
      <c r="C7" s="2" t="str">
        <f>+ScoreRankTable!B7</f>
        <v>אור סימון</v>
      </c>
      <c r="D7" s="2">
        <f>+ScoreRankTable!D7</f>
        <v>0</v>
      </c>
      <c r="E7" s="2" t="str">
        <f>+ScoreRankTable!G7</f>
        <v>M</v>
      </c>
      <c r="F7" s="2">
        <f>+ScoreRankTable!H7</f>
        <v>2010</v>
      </c>
      <c r="G7" s="33">
        <f ca="1">+ScoreRankTable!I7</f>
        <v>15</v>
      </c>
      <c r="H7" s="2" t="str">
        <f>+ScoreRankTable!E7</f>
        <v>BM</v>
      </c>
    </row>
    <row r="8" spans="1:8" ht="14.25" customHeight="1" x14ac:dyDescent="0.25">
      <c r="A8" s="2">
        <f>+ScoreRankTable!A8</f>
        <v>1</v>
      </c>
      <c r="B8" s="2">
        <f ca="1">+ScoreRankTable!F8</f>
        <v>220393854</v>
      </c>
      <c r="C8" s="2" t="str">
        <f>+ScoreRankTable!B8</f>
        <v>אור רינגל</v>
      </c>
      <c r="D8" s="2">
        <f>+ScoreRankTable!D8</f>
        <v>0</v>
      </c>
      <c r="E8" s="2" t="str">
        <f>+ScoreRankTable!G8</f>
        <v>F</v>
      </c>
      <c r="F8" s="2">
        <f>+ScoreRankTable!H8</f>
        <v>2011</v>
      </c>
      <c r="G8" s="33">
        <f ca="1">+ScoreRankTable!I8</f>
        <v>14</v>
      </c>
      <c r="H8" s="2" t="str">
        <f>+ScoreRankTable!E8</f>
        <v>BF</v>
      </c>
    </row>
    <row r="9" spans="1:8" ht="14.25" customHeight="1" x14ac:dyDescent="0.25">
      <c r="A9" s="2">
        <f>+ScoreRankTable!A9</f>
        <v>1</v>
      </c>
      <c r="B9" s="2">
        <f ca="1">+ScoreRankTable!F9</f>
        <v>329199152</v>
      </c>
      <c r="C9" s="2" t="str">
        <f>+ScoreRankTable!B9</f>
        <v>אורי שמואל שחר</v>
      </c>
      <c r="D9" s="2">
        <f>+ScoreRankTable!D9</f>
        <v>0</v>
      </c>
      <c r="E9" s="2" t="str">
        <f>+ScoreRankTable!G9</f>
        <v>M</v>
      </c>
      <c r="F9" s="2">
        <f>+ScoreRankTable!H9</f>
        <v>2006</v>
      </c>
      <c r="G9" s="33">
        <f ca="1">+ScoreRankTable!I9</f>
        <v>19</v>
      </c>
      <c r="H9" s="2" t="str">
        <f>+ScoreRankTable!E9</f>
        <v>JM</v>
      </c>
    </row>
    <row r="10" spans="1:8" ht="14.25" customHeight="1" x14ac:dyDescent="0.25">
      <c r="A10" s="2">
        <f>+ScoreRankTable!A10</f>
        <v>1</v>
      </c>
      <c r="B10" s="2">
        <f ca="1">+ScoreRankTable!F10</f>
        <v>334177466</v>
      </c>
      <c r="C10" s="2" t="str">
        <f>+ScoreRankTable!B10</f>
        <v>אייל לוי</v>
      </c>
      <c r="D10" s="2">
        <f>+ScoreRankTable!D10</f>
        <v>0</v>
      </c>
      <c r="E10" s="2" t="str">
        <f>+ScoreRankTable!G10</f>
        <v>M</v>
      </c>
      <c r="F10" s="2">
        <f>+ScoreRankTable!H10</f>
        <v>2009</v>
      </c>
      <c r="G10" s="33">
        <f ca="1">+ScoreRankTable!I10</f>
        <v>16</v>
      </c>
      <c r="H10" s="2" t="str">
        <f>+ScoreRankTable!E10</f>
        <v>AM</v>
      </c>
    </row>
    <row r="11" spans="1:8" ht="14.25" customHeight="1" x14ac:dyDescent="0.25">
      <c r="A11" s="2">
        <f>+ScoreRankTable!A11</f>
        <v>1</v>
      </c>
      <c r="B11" s="2">
        <f ca="1">+ScoreRankTable!F11</f>
        <v>331973248</v>
      </c>
      <c r="C11" s="2" t="str">
        <f>+ScoreRankTable!B11</f>
        <v>אילי אברמוביץ'</v>
      </c>
      <c r="D11" s="2">
        <f>+ScoreRankTable!D11</f>
        <v>0</v>
      </c>
      <c r="E11" s="2" t="str">
        <f>+ScoreRankTable!G11</f>
        <v>M</v>
      </c>
      <c r="F11" s="2">
        <f>+ScoreRankTable!H11</f>
        <v>2008</v>
      </c>
      <c r="G11" s="33">
        <f ca="1">+ScoreRankTable!I11</f>
        <v>17</v>
      </c>
      <c r="H11" s="2" t="str">
        <f>+ScoreRankTable!E11</f>
        <v>AM</v>
      </c>
    </row>
    <row r="12" spans="1:8" ht="14.25" customHeight="1" x14ac:dyDescent="0.25">
      <c r="A12" s="2">
        <f>+ScoreRankTable!A12</f>
        <v>1</v>
      </c>
      <c r="B12" s="2">
        <f ca="1">+ScoreRankTable!F12</f>
        <v>332025865</v>
      </c>
      <c r="C12" s="2" t="str">
        <f>+ScoreRankTable!B12</f>
        <v>איתי הוברמן</v>
      </c>
      <c r="D12" s="2">
        <f>+ScoreRankTable!D12</f>
        <v>0</v>
      </c>
      <c r="E12" s="2" t="str">
        <f>+ScoreRankTable!G12</f>
        <v>M</v>
      </c>
      <c r="F12" s="2">
        <f>+ScoreRankTable!H12</f>
        <v>2008</v>
      </c>
      <c r="G12" s="33">
        <f ca="1">+ScoreRankTable!I12</f>
        <v>17</v>
      </c>
      <c r="H12" s="2" t="str">
        <f>+ScoreRankTable!E12</f>
        <v>AM</v>
      </c>
    </row>
    <row r="13" spans="1:8" ht="14.25" customHeight="1" x14ac:dyDescent="0.25">
      <c r="A13" s="2">
        <f>+ScoreRankTable!A13</f>
        <v>1</v>
      </c>
      <c r="B13" s="2">
        <f ca="1">+ScoreRankTable!F13</f>
        <v>220316574</v>
      </c>
      <c r="C13" s="2" t="str">
        <f>+ScoreRankTable!B13</f>
        <v>איתמר ארז</v>
      </c>
      <c r="D13" s="2">
        <f>+ScoreRankTable!D13</f>
        <v>0</v>
      </c>
      <c r="E13" s="2" t="str">
        <f>+ScoreRankTable!G13</f>
        <v>M</v>
      </c>
      <c r="F13" s="2">
        <f>+ScoreRankTable!H13</f>
        <v>2011</v>
      </c>
      <c r="G13" s="33">
        <f ca="1">+ScoreRankTable!I13</f>
        <v>14</v>
      </c>
      <c r="H13" s="2" t="str">
        <f>+ScoreRankTable!E13</f>
        <v>BM</v>
      </c>
    </row>
    <row r="14" spans="1:8" ht="14.25" customHeight="1" x14ac:dyDescent="0.25">
      <c r="A14" s="2">
        <f>+ScoreRankTable!A14</f>
        <v>1</v>
      </c>
      <c r="B14" s="2">
        <f ca="1">+ScoreRankTable!F14</f>
        <v>334906773</v>
      </c>
      <c r="C14" s="2" t="str">
        <f>+ScoreRankTable!B14</f>
        <v>איתמר גולדשמידט</v>
      </c>
      <c r="D14" s="2">
        <f>+ScoreRankTable!D14</f>
        <v>0</v>
      </c>
      <c r="E14" s="2" t="str">
        <f>+ScoreRankTable!G14</f>
        <v>M</v>
      </c>
      <c r="F14" s="2">
        <f>+ScoreRankTable!H14</f>
        <v>2010</v>
      </c>
      <c r="G14" s="33">
        <f ca="1">+ScoreRankTable!I14</f>
        <v>15</v>
      </c>
      <c r="H14" s="2" t="str">
        <f>+ScoreRankTable!E14</f>
        <v>BM</v>
      </c>
    </row>
    <row r="15" spans="1:8" ht="14.25" customHeight="1" x14ac:dyDescent="0.25">
      <c r="A15" s="2">
        <f>+ScoreRankTable!A15</f>
        <v>1</v>
      </c>
      <c r="B15" s="2">
        <f ca="1">+ScoreRankTable!F15</f>
        <v>330792474</v>
      </c>
      <c r="C15" s="2" t="str">
        <f>+ScoreRankTable!B15</f>
        <v>איתמר מורדכוביץ</v>
      </c>
      <c r="D15" s="2">
        <f>+ScoreRankTable!D15</f>
        <v>0</v>
      </c>
      <c r="E15" s="2" t="str">
        <f>+ScoreRankTable!G15</f>
        <v>M</v>
      </c>
      <c r="F15" s="2">
        <f>+ScoreRankTable!H15</f>
        <v>2007</v>
      </c>
      <c r="G15" s="33">
        <f ca="1">+ScoreRankTable!I15</f>
        <v>18</v>
      </c>
      <c r="H15" s="2" t="str">
        <f>+ScoreRankTable!E15</f>
        <v>JM</v>
      </c>
    </row>
    <row r="16" spans="1:8" ht="14.25" customHeight="1" x14ac:dyDescent="0.25">
      <c r="A16" s="2">
        <f>+ScoreRankTable!A16</f>
        <v>1</v>
      </c>
      <c r="B16" s="2">
        <f ca="1">+ScoreRankTable!F16</f>
        <v>219180809</v>
      </c>
      <c r="C16" s="2" t="str">
        <f>+ScoreRankTable!B16</f>
        <v>איתמר עטייה</v>
      </c>
      <c r="D16" s="2">
        <f>+ScoreRankTable!D16</f>
        <v>0</v>
      </c>
      <c r="E16" s="2" t="str">
        <f>+ScoreRankTable!G16</f>
        <v>M</v>
      </c>
      <c r="F16" s="2">
        <f>+ScoreRankTable!H16</f>
        <v>2010</v>
      </c>
      <c r="G16" s="33">
        <f ca="1">+ScoreRankTable!I16</f>
        <v>15</v>
      </c>
      <c r="H16" s="2" t="str">
        <f>+ScoreRankTable!E16</f>
        <v>BM</v>
      </c>
    </row>
    <row r="17" spans="1:8" ht="14.25" customHeight="1" x14ac:dyDescent="0.25">
      <c r="A17" s="2">
        <f>+ScoreRankTable!A17</f>
        <v>1</v>
      </c>
      <c r="B17" s="2">
        <f ca="1">+ScoreRankTable!F17</f>
        <v>333592012</v>
      </c>
      <c r="C17" s="2" t="str">
        <f>+ScoreRankTable!B17</f>
        <v>איתמר צרפתי</v>
      </c>
      <c r="D17" s="2">
        <f>+ScoreRankTable!D17</f>
        <v>0</v>
      </c>
      <c r="E17" s="2" t="str">
        <f>+ScoreRankTable!G17</f>
        <v>M</v>
      </c>
      <c r="F17" s="2">
        <f>+ScoreRankTable!H17</f>
        <v>2009</v>
      </c>
      <c r="G17" s="33">
        <f ca="1">+ScoreRankTable!I17</f>
        <v>16</v>
      </c>
      <c r="H17" s="2" t="str">
        <f>+ScoreRankTable!E17</f>
        <v>AM</v>
      </c>
    </row>
    <row r="18" spans="1:8" ht="14.25" customHeight="1" x14ac:dyDescent="0.25">
      <c r="A18" s="2">
        <f>+ScoreRankTable!A18</f>
        <v>1</v>
      </c>
      <c r="B18" s="2">
        <f ca="1">+ScoreRankTable!F18</f>
        <v>329757249</v>
      </c>
      <c r="C18" s="2" t="str">
        <f>+ScoreRankTable!B18</f>
        <v>איתן יופה</v>
      </c>
      <c r="D18" s="2">
        <f>+ScoreRankTable!D18</f>
        <v>0</v>
      </c>
      <c r="E18" s="2" t="str">
        <f>+ScoreRankTable!G18</f>
        <v>M</v>
      </c>
      <c r="F18" s="2">
        <f>+ScoreRankTable!H18</f>
        <v>2010</v>
      </c>
      <c r="G18" s="33">
        <f ca="1">+ScoreRankTable!I18</f>
        <v>15</v>
      </c>
      <c r="H18" s="2" t="str">
        <f>+ScoreRankTable!E18</f>
        <v>BM</v>
      </c>
    </row>
    <row r="19" spans="1:8" ht="14.25" customHeight="1" x14ac:dyDescent="0.25">
      <c r="A19" s="2">
        <f>+ScoreRankTable!A19</f>
        <v>1</v>
      </c>
      <c r="B19" s="2">
        <f ca="1">+ScoreRankTable!F19</f>
        <v>216754267</v>
      </c>
      <c r="C19" s="2" t="str">
        <f>+ScoreRankTable!B19</f>
        <v>אלון אוסדצי</v>
      </c>
      <c r="D19" s="2">
        <f>+ScoreRankTable!D19</f>
        <v>0</v>
      </c>
      <c r="E19" s="2" t="str">
        <f>+ScoreRankTable!G19</f>
        <v>M</v>
      </c>
      <c r="F19" s="2">
        <f>+ScoreRankTable!H19</f>
        <v>2007</v>
      </c>
      <c r="G19" s="33">
        <f ca="1">+ScoreRankTable!I19</f>
        <v>18</v>
      </c>
      <c r="H19" s="2" t="str">
        <f>+ScoreRankTable!E19</f>
        <v>JM</v>
      </c>
    </row>
    <row r="20" spans="1:8" ht="14.25" customHeight="1" x14ac:dyDescent="0.25">
      <c r="A20" s="2">
        <f>+ScoreRankTable!A20</f>
        <v>1</v>
      </c>
      <c r="B20" s="2">
        <f ca="1">+ScoreRankTable!F20</f>
        <v>218116622</v>
      </c>
      <c r="C20" s="2" t="str">
        <f>+ScoreRankTable!B20</f>
        <v xml:space="preserve">אלון ליברמן </v>
      </c>
      <c r="D20" s="2">
        <f>+ScoreRankTable!D20</f>
        <v>0</v>
      </c>
      <c r="E20" s="2" t="str">
        <f>+ScoreRankTable!G20</f>
        <v>M</v>
      </c>
      <c r="F20" s="2">
        <f>+ScoreRankTable!H20</f>
        <v>2009</v>
      </c>
      <c r="G20" s="33">
        <f ca="1">+ScoreRankTable!I20</f>
        <v>16</v>
      </c>
      <c r="H20" s="2" t="str">
        <f>+ScoreRankTable!E20</f>
        <v>AM</v>
      </c>
    </row>
    <row r="21" spans="1:8" ht="14.25" customHeight="1" x14ac:dyDescent="0.25">
      <c r="A21" s="2">
        <f>+ScoreRankTable!A21</f>
        <v>1</v>
      </c>
      <c r="B21" s="2">
        <f ca="1">+ScoreRankTable!F21</f>
        <v>218934958</v>
      </c>
      <c r="C21" s="2" t="str">
        <f>+ScoreRankTable!B21</f>
        <v>אלון פיק</v>
      </c>
      <c r="D21" s="2">
        <f>+ScoreRankTable!D21</f>
        <v>0</v>
      </c>
      <c r="E21" s="2" t="str">
        <f>+ScoreRankTable!G21</f>
        <v>M</v>
      </c>
      <c r="F21" s="2">
        <f>+ScoreRankTable!H21</f>
        <v>2010</v>
      </c>
      <c r="G21" s="33">
        <f ca="1">+ScoreRankTable!I21</f>
        <v>15</v>
      </c>
      <c r="H21" s="2" t="str">
        <f>+ScoreRankTable!E21</f>
        <v>BM</v>
      </c>
    </row>
    <row r="22" spans="1:8" ht="14.25" customHeight="1" x14ac:dyDescent="0.25">
      <c r="A22" s="2">
        <f>+ScoreRankTable!A22</f>
        <v>1</v>
      </c>
      <c r="B22" s="2">
        <f ca="1">+ScoreRankTable!F22</f>
        <v>218527257</v>
      </c>
      <c r="C22" s="2" t="str">
        <f>+ScoreRankTable!B22</f>
        <v>אלמה ורדימון</v>
      </c>
      <c r="D22" s="2">
        <f>+ScoreRankTable!D22</f>
        <v>0</v>
      </c>
      <c r="E22" s="2" t="str">
        <f>+ScoreRankTable!G22</f>
        <v>F</v>
      </c>
      <c r="F22" s="2">
        <f>+ScoreRankTable!H22</f>
        <v>2009</v>
      </c>
      <c r="G22" s="33">
        <f ca="1">+ScoreRankTable!I22</f>
        <v>16</v>
      </c>
      <c r="H22" s="2" t="str">
        <f>+ScoreRankTable!E22</f>
        <v>AF</v>
      </c>
    </row>
    <row r="23" spans="1:8" ht="14.25" customHeight="1" x14ac:dyDescent="0.25">
      <c r="A23" s="2">
        <f>+ScoreRankTable!A23</f>
        <v>1</v>
      </c>
      <c r="B23" s="2">
        <f ca="1">+ScoreRankTable!F23</f>
        <v>219512381</v>
      </c>
      <c r="C23" s="2" t="str">
        <f>+ScoreRankTable!B23</f>
        <v>אלעד נצר</v>
      </c>
      <c r="D23" s="2">
        <f>+ScoreRankTable!D23</f>
        <v>0</v>
      </c>
      <c r="E23" s="2" t="str">
        <f>+ScoreRankTable!G23</f>
        <v>M</v>
      </c>
      <c r="F23" s="2">
        <f>+ScoreRankTable!H23</f>
        <v>2010</v>
      </c>
      <c r="G23" s="33">
        <f ca="1">+ScoreRankTable!I23</f>
        <v>15</v>
      </c>
      <c r="H23" s="2" t="str">
        <f>+ScoreRankTable!E23</f>
        <v>BM</v>
      </c>
    </row>
    <row r="24" spans="1:8" ht="14.25" customHeight="1" x14ac:dyDescent="0.25">
      <c r="A24" s="2">
        <f>+ScoreRankTable!A24</f>
        <v>1</v>
      </c>
      <c r="B24" s="2">
        <f ca="1">+ScoreRankTable!F24</f>
        <v>333678670</v>
      </c>
      <c r="C24" s="2" t="str">
        <f>+ScoreRankTable!B24</f>
        <v>אסף אולמר</v>
      </c>
      <c r="D24" s="2">
        <f>+ScoreRankTable!D24</f>
        <v>0</v>
      </c>
      <c r="E24" s="2" t="str">
        <f>+ScoreRankTable!G24</f>
        <v>M</v>
      </c>
      <c r="F24" s="2">
        <f>+ScoreRankTable!H24</f>
        <v>2009</v>
      </c>
      <c r="G24" s="33">
        <f ca="1">+ScoreRankTable!I24</f>
        <v>16</v>
      </c>
      <c r="H24" s="2" t="str">
        <f>+ScoreRankTable!E24</f>
        <v>AM</v>
      </c>
    </row>
    <row r="25" spans="1:8" ht="14.25" customHeight="1" x14ac:dyDescent="0.25">
      <c r="A25" s="2">
        <f>+ScoreRankTable!A25</f>
        <v>1</v>
      </c>
      <c r="B25" s="2">
        <f ca="1">+ScoreRankTable!F25</f>
        <v>216483222</v>
      </c>
      <c r="C25" s="2" t="str">
        <f>+ScoreRankTable!B25</f>
        <v>אסף יעקב</v>
      </c>
      <c r="D25" s="2">
        <f>+ScoreRankTable!D25</f>
        <v>0</v>
      </c>
      <c r="E25" s="2" t="str">
        <f>+ScoreRankTable!G25</f>
        <v>M</v>
      </c>
      <c r="F25" s="2">
        <f>+ScoreRankTable!H25</f>
        <v>2011</v>
      </c>
      <c r="G25" s="33">
        <f ca="1">+ScoreRankTable!I25</f>
        <v>14</v>
      </c>
      <c r="H25" s="2" t="str">
        <f>+ScoreRankTable!E25</f>
        <v>BM</v>
      </c>
    </row>
    <row r="26" spans="1:8" ht="14.25" customHeight="1" x14ac:dyDescent="0.25">
      <c r="A26" s="2">
        <f>+ScoreRankTable!A26</f>
        <v>1</v>
      </c>
      <c r="B26" s="2">
        <f ca="1">+ScoreRankTable!F26</f>
        <v>217470327</v>
      </c>
      <c r="C26" s="2" t="str">
        <f>+ScoreRankTable!B26</f>
        <v>אריאל פריד</v>
      </c>
      <c r="D26" s="2">
        <f>+ScoreRankTable!D26</f>
        <v>0</v>
      </c>
      <c r="E26" s="2" t="str">
        <f>+ScoreRankTable!G26</f>
        <v>M</v>
      </c>
      <c r="F26" s="2">
        <f>+ScoreRankTable!H26</f>
        <v>2011</v>
      </c>
      <c r="G26" s="33">
        <f ca="1">+ScoreRankTable!I26</f>
        <v>14</v>
      </c>
      <c r="H26" s="2" t="str">
        <f>+ScoreRankTable!E26</f>
        <v>BM</v>
      </c>
    </row>
    <row r="27" spans="1:8" ht="14.25" customHeight="1" x14ac:dyDescent="0.25">
      <c r="A27" s="2">
        <f>+ScoreRankTable!A27</f>
        <v>1</v>
      </c>
      <c r="B27" s="2">
        <f ca="1">+ScoreRankTable!F27</f>
        <v>334471406</v>
      </c>
      <c r="C27" s="2" t="str">
        <f>+ScoreRankTable!B27</f>
        <v>בן גולדשמידט</v>
      </c>
      <c r="D27" s="2">
        <f>+ScoreRankTable!D27</f>
        <v>0</v>
      </c>
      <c r="E27" s="2" t="str">
        <f>+ScoreRankTable!G27</f>
        <v>M</v>
      </c>
      <c r="F27" s="2">
        <f>+ScoreRankTable!H27</f>
        <v>2010</v>
      </c>
      <c r="G27" s="33">
        <f ca="1">+ScoreRankTable!I27</f>
        <v>15</v>
      </c>
      <c r="H27" s="2" t="str">
        <f>+ScoreRankTable!E27</f>
        <v>BM</v>
      </c>
    </row>
    <row r="28" spans="1:8" ht="14.25" customHeight="1" x14ac:dyDescent="0.25">
      <c r="A28" s="2">
        <f>+ScoreRankTable!A28</f>
        <v>1</v>
      </c>
      <c r="B28" s="2">
        <f ca="1">+ScoreRankTable!F28</f>
        <v>331746560</v>
      </c>
      <c r="C28" s="2" t="str">
        <f>+ScoreRankTable!B28</f>
        <v>בני אין  גלפמן</v>
      </c>
      <c r="D28" s="2">
        <f>+ScoreRankTable!D28</f>
        <v>0</v>
      </c>
      <c r="E28" s="2" t="str">
        <f>+ScoreRankTable!G28</f>
        <v>M</v>
      </c>
      <c r="F28" s="2">
        <f>+ScoreRankTable!H28</f>
        <v>2007</v>
      </c>
      <c r="G28" s="33">
        <f ca="1">+ScoreRankTable!I28</f>
        <v>18</v>
      </c>
      <c r="H28" s="2" t="str">
        <f>+ScoreRankTable!E28</f>
        <v>JM</v>
      </c>
    </row>
    <row r="29" spans="1:8" ht="14.25" customHeight="1" x14ac:dyDescent="0.25">
      <c r="A29" s="2">
        <f>+ScoreRankTable!A29</f>
        <v>1</v>
      </c>
      <c r="B29" s="2">
        <f ca="1">+ScoreRankTable!F29</f>
        <v>219542859</v>
      </c>
      <c r="C29" s="2" t="str">
        <f>+ScoreRankTable!B29</f>
        <v>בנימין פאריק</v>
      </c>
      <c r="D29" s="2">
        <f>+ScoreRankTable!D29</f>
        <v>0</v>
      </c>
      <c r="E29" s="2" t="str">
        <f>+ScoreRankTable!G29</f>
        <v>M</v>
      </c>
      <c r="F29" s="2">
        <f>+ScoreRankTable!H29</f>
        <v>2011</v>
      </c>
      <c r="G29" s="33">
        <f ca="1">+ScoreRankTable!I29</f>
        <v>14</v>
      </c>
      <c r="H29" s="2" t="str">
        <f>+ScoreRankTable!E29</f>
        <v>BM</v>
      </c>
    </row>
    <row r="30" spans="1:8" ht="14.25" customHeight="1" x14ac:dyDescent="0.25">
      <c r="A30" s="2">
        <f>+ScoreRankTable!A30</f>
        <v>1</v>
      </c>
      <c r="B30" s="2">
        <f ca="1">+ScoreRankTable!F30</f>
        <v>216940965</v>
      </c>
      <c r="C30" s="2" t="str">
        <f>+ScoreRankTable!B30</f>
        <v>גיא עמרי</v>
      </c>
      <c r="D30" s="2">
        <f>+ScoreRankTable!D30</f>
        <v>0</v>
      </c>
      <c r="E30" s="2" t="str">
        <f>+ScoreRankTable!G30</f>
        <v>M</v>
      </c>
      <c r="F30" s="2">
        <f>+ScoreRankTable!H30</f>
        <v>2009</v>
      </c>
      <c r="G30" s="33">
        <f ca="1">+ScoreRankTable!I30</f>
        <v>16</v>
      </c>
      <c r="H30" s="2" t="str">
        <f>+ScoreRankTable!E30</f>
        <v>AM</v>
      </c>
    </row>
    <row r="31" spans="1:8" ht="14.25" customHeight="1" x14ac:dyDescent="0.25">
      <c r="A31" s="2">
        <f>+ScoreRankTable!A31</f>
        <v>1</v>
      </c>
      <c r="B31" s="2">
        <f ca="1">+ScoreRankTable!F31</f>
        <v>220213003</v>
      </c>
      <c r="C31" s="2" t="str">
        <f>+ScoreRankTable!B31</f>
        <v>גיא פלג</v>
      </c>
      <c r="D31" s="2">
        <f>+ScoreRankTable!D31</f>
        <v>0</v>
      </c>
      <c r="E31" s="2" t="str">
        <f>+ScoreRankTable!G31</f>
        <v>M</v>
      </c>
      <c r="F31" s="2">
        <f>+ScoreRankTable!H31</f>
        <v>2011</v>
      </c>
      <c r="G31" s="33">
        <f ca="1">+ScoreRankTable!I31</f>
        <v>14</v>
      </c>
      <c r="H31" s="2" t="str">
        <f>+ScoreRankTable!E31</f>
        <v>BM</v>
      </c>
    </row>
    <row r="32" spans="1:8" ht="14.25" customHeight="1" x14ac:dyDescent="0.25">
      <c r="A32" s="2">
        <f>+ScoreRankTable!A32</f>
        <v>1</v>
      </c>
      <c r="B32" s="2">
        <f ca="1">+ScoreRankTable!F32</f>
        <v>218511715</v>
      </c>
      <c r="C32" s="2" t="str">
        <f>+ScoreRankTable!B32</f>
        <v>גיא קורקוס</v>
      </c>
      <c r="D32" s="2">
        <f>+ScoreRankTable!D32</f>
        <v>0</v>
      </c>
      <c r="E32" s="2" t="str">
        <f>+ScoreRankTable!G32</f>
        <v>M</v>
      </c>
      <c r="F32" s="2">
        <f>+ScoreRankTable!H32</f>
        <v>2009</v>
      </c>
      <c r="G32" s="33">
        <f ca="1">+ScoreRankTable!I32</f>
        <v>16</v>
      </c>
      <c r="H32" s="2" t="str">
        <f>+ScoreRankTable!E32</f>
        <v>AM</v>
      </c>
    </row>
    <row r="33" spans="1:8" ht="14.25" customHeight="1" x14ac:dyDescent="0.25">
      <c r="A33" s="2">
        <f>+ScoreRankTable!A33</f>
        <v>1</v>
      </c>
      <c r="B33" s="2">
        <f ca="1">+ScoreRankTable!F33</f>
        <v>331141564</v>
      </c>
      <c r="C33" s="2" t="str">
        <f>+ScoreRankTable!B33</f>
        <v>גיא קציר</v>
      </c>
      <c r="D33" s="2">
        <f>+ScoreRankTable!D33</f>
        <v>0</v>
      </c>
      <c r="E33" s="2" t="str">
        <f>+ScoreRankTable!G33</f>
        <v>M</v>
      </c>
      <c r="F33" s="2">
        <f>+ScoreRankTable!H33</f>
        <v>2008</v>
      </c>
      <c r="G33" s="33">
        <f ca="1">+ScoreRankTable!I33</f>
        <v>17</v>
      </c>
      <c r="H33" s="2" t="str">
        <f>+ScoreRankTable!E33</f>
        <v>AM</v>
      </c>
    </row>
    <row r="34" spans="1:8" ht="14.25" customHeight="1" x14ac:dyDescent="0.25">
      <c r="A34" s="2">
        <f>+ScoreRankTable!A34</f>
        <v>1</v>
      </c>
      <c r="B34" s="2">
        <f ca="1">+ScoreRankTable!F34</f>
        <v>331504167</v>
      </c>
      <c r="C34" s="2" t="str">
        <f>+ScoreRankTable!B34</f>
        <v>גיל דטנר</v>
      </c>
      <c r="D34" s="2">
        <f>+ScoreRankTable!D34</f>
        <v>0</v>
      </c>
      <c r="E34" s="2" t="str">
        <f>+ScoreRankTable!G34</f>
        <v>M</v>
      </c>
      <c r="F34" s="2">
        <f>+ScoreRankTable!H34</f>
        <v>2008</v>
      </c>
      <c r="G34" s="33">
        <f ca="1">+ScoreRankTable!I34</f>
        <v>17</v>
      </c>
      <c r="H34" s="2" t="str">
        <f>+ScoreRankTable!E34</f>
        <v>AM</v>
      </c>
    </row>
    <row r="35" spans="1:8" ht="14.25" customHeight="1" x14ac:dyDescent="0.25">
      <c r="A35" s="2">
        <f>+ScoreRankTable!A35</f>
        <v>1</v>
      </c>
      <c r="B35" s="2">
        <f ca="1">+ScoreRankTable!F35</f>
        <v>331013961</v>
      </c>
      <c r="C35" s="2" t="str">
        <f>+ScoreRankTable!B35</f>
        <v>גילעד רפאל</v>
      </c>
      <c r="D35" s="2">
        <f>+ScoreRankTable!D35</f>
        <v>0</v>
      </c>
      <c r="E35" s="2" t="str">
        <f>+ScoreRankTable!G35</f>
        <v>M</v>
      </c>
      <c r="F35" s="2">
        <f>+ScoreRankTable!H35</f>
        <v>2007</v>
      </c>
      <c r="G35" s="33">
        <f ca="1">+ScoreRankTable!I35</f>
        <v>18</v>
      </c>
      <c r="H35" s="2" t="str">
        <f>+ScoreRankTable!E35</f>
        <v>JM</v>
      </c>
    </row>
    <row r="36" spans="1:8" ht="14.25" customHeight="1" x14ac:dyDescent="0.25">
      <c r="A36" s="2">
        <f>+ScoreRankTable!A36</f>
        <v>1</v>
      </c>
      <c r="B36" s="2">
        <f ca="1">+ScoreRankTable!F36</f>
        <v>328349527</v>
      </c>
      <c r="C36" s="2" t="str">
        <f>+ScoreRankTable!B36</f>
        <v>גלי ברסקה</v>
      </c>
      <c r="D36" s="2">
        <f>+ScoreRankTable!D36</f>
        <v>0</v>
      </c>
      <c r="E36" s="2" t="str">
        <f>+ScoreRankTable!G36</f>
        <v>F</v>
      </c>
      <c r="F36" s="2">
        <f>+ScoreRankTable!H36</f>
        <v>2008</v>
      </c>
      <c r="G36" s="33">
        <f ca="1">+ScoreRankTable!I36</f>
        <v>17</v>
      </c>
      <c r="H36" s="2" t="str">
        <f>+ScoreRankTable!E36</f>
        <v>AF</v>
      </c>
    </row>
    <row r="37" spans="1:8" ht="14.25" customHeight="1" x14ac:dyDescent="0.25">
      <c r="A37" s="2">
        <f>+ScoreRankTable!A37</f>
        <v>1</v>
      </c>
      <c r="B37" s="2">
        <f ca="1">+ScoreRankTable!F37</f>
        <v>334088218</v>
      </c>
      <c r="C37" s="2" t="str">
        <f>+ScoreRankTable!B37</f>
        <v>דויד אילן</v>
      </c>
      <c r="D37" s="2">
        <f>+ScoreRankTable!D37</f>
        <v>0</v>
      </c>
      <c r="E37" s="2" t="str">
        <f>+ScoreRankTable!G37</f>
        <v>M</v>
      </c>
      <c r="F37" s="2">
        <f>+ScoreRankTable!H37</f>
        <v>2010</v>
      </c>
      <c r="G37" s="33">
        <f ca="1">+ScoreRankTable!I37</f>
        <v>15</v>
      </c>
      <c r="H37" s="2" t="str">
        <f>+ScoreRankTable!E37</f>
        <v>BM</v>
      </c>
    </row>
    <row r="38" spans="1:8" ht="14.25" customHeight="1" x14ac:dyDescent="0.25">
      <c r="A38" s="2">
        <f>+ScoreRankTable!A38</f>
        <v>1</v>
      </c>
      <c r="B38" s="2">
        <f ca="1">+ScoreRankTable!F38</f>
        <v>329587398</v>
      </c>
      <c r="C38" s="2" t="str">
        <f>+ScoreRankTable!B38</f>
        <v>דן זסלבסקי</v>
      </c>
      <c r="D38" s="2">
        <f>+ScoreRankTable!D38</f>
        <v>0</v>
      </c>
      <c r="E38" s="2" t="str">
        <f>+ScoreRankTable!G38</f>
        <v>M</v>
      </c>
      <c r="F38" s="2">
        <f>+ScoreRankTable!H38</f>
        <v>2007</v>
      </c>
      <c r="G38" s="33">
        <f ca="1">+ScoreRankTable!I38</f>
        <v>18</v>
      </c>
      <c r="H38" s="2" t="str">
        <f>+ScoreRankTable!E38</f>
        <v>JM</v>
      </c>
    </row>
    <row r="39" spans="1:8" ht="14.25" customHeight="1" x14ac:dyDescent="0.25">
      <c r="A39" s="2">
        <f>+ScoreRankTable!A39</f>
        <v>1</v>
      </c>
      <c r="B39" s="2">
        <f ca="1">+ScoreRankTable!F39</f>
        <v>217118793</v>
      </c>
      <c r="C39" s="2" t="str">
        <f>+ScoreRankTable!B39</f>
        <v>דניאל  אטיאס</v>
      </c>
      <c r="D39" s="2">
        <f>+ScoreRankTable!D39</f>
        <v>0</v>
      </c>
      <c r="E39" s="2" t="str">
        <f>+ScoreRankTable!G39</f>
        <v>M</v>
      </c>
      <c r="F39" s="2">
        <f>+ScoreRankTable!H39</f>
        <v>2008</v>
      </c>
      <c r="G39" s="33">
        <f ca="1">+ScoreRankTable!I39</f>
        <v>17</v>
      </c>
      <c r="H39" s="2" t="str">
        <f>+ScoreRankTable!E39</f>
        <v>AM</v>
      </c>
    </row>
    <row r="40" spans="1:8" ht="14.25" customHeight="1" x14ac:dyDescent="0.25">
      <c r="A40" s="2">
        <f>+ScoreRankTable!A40</f>
        <v>1</v>
      </c>
      <c r="B40" s="2">
        <f ca="1">+ScoreRankTable!F40</f>
        <v>333202992</v>
      </c>
      <c r="C40" s="2" t="str">
        <f>+ScoreRankTable!B40</f>
        <v>הילה גולדמן</v>
      </c>
      <c r="D40" s="2">
        <f>+ScoreRankTable!D40</f>
        <v>0</v>
      </c>
      <c r="E40" s="2" t="str">
        <f>+ScoreRankTable!G40</f>
        <v>F</v>
      </c>
      <c r="F40" s="2">
        <f>+ScoreRankTable!H40</f>
        <v>2009</v>
      </c>
      <c r="G40" s="33">
        <f ca="1">+ScoreRankTable!I40</f>
        <v>16</v>
      </c>
      <c r="H40" s="2" t="str">
        <f>+ScoreRankTable!E40</f>
        <v>AF</v>
      </c>
    </row>
    <row r="41" spans="1:8" ht="14.25" customHeight="1" x14ac:dyDescent="0.25">
      <c r="A41" s="2">
        <f>+ScoreRankTable!A41</f>
        <v>1</v>
      </c>
      <c r="B41" s="2">
        <f ca="1">+ScoreRankTable!F41</f>
        <v>216792937</v>
      </c>
      <c r="C41" s="2" t="str">
        <f>+ScoreRankTable!B41</f>
        <v>חגי הפטר</v>
      </c>
      <c r="D41" s="2">
        <f>+ScoreRankTable!D41</f>
        <v>0</v>
      </c>
      <c r="E41" s="2" t="str">
        <f>+ScoreRankTable!G41</f>
        <v>M</v>
      </c>
      <c r="F41" s="2">
        <f>+ScoreRankTable!H41</f>
        <v>2007</v>
      </c>
      <c r="G41" s="33">
        <f ca="1">+ScoreRankTable!I41</f>
        <v>18</v>
      </c>
      <c r="H41" s="2" t="str">
        <f>+ScoreRankTable!E41</f>
        <v>JM</v>
      </c>
    </row>
    <row r="42" spans="1:8" ht="14.25" customHeight="1" x14ac:dyDescent="0.25">
      <c r="A42" s="2">
        <f>+ScoreRankTable!A42</f>
        <v>1</v>
      </c>
      <c r="B42" s="2">
        <f ca="1">+ScoreRankTable!F42</f>
        <v>333601516</v>
      </c>
      <c r="C42" s="2" t="str">
        <f>+ScoreRankTable!B42</f>
        <v>יהונתן יוריסטה</v>
      </c>
      <c r="D42" s="2">
        <f>+ScoreRankTable!D42</f>
        <v>0</v>
      </c>
      <c r="E42" s="2" t="str">
        <f>+ScoreRankTable!G42</f>
        <v>M</v>
      </c>
      <c r="F42" s="2">
        <f>+ScoreRankTable!H42</f>
        <v>2010</v>
      </c>
      <c r="G42" s="33">
        <f ca="1">+ScoreRankTable!I42</f>
        <v>15</v>
      </c>
      <c r="H42" s="2" t="str">
        <f>+ScoreRankTable!E42</f>
        <v>BM</v>
      </c>
    </row>
    <row r="43" spans="1:8" ht="14.25" customHeight="1" x14ac:dyDescent="0.25">
      <c r="A43" s="2">
        <f>+ScoreRankTable!A43</f>
        <v>1</v>
      </c>
      <c r="B43" s="2">
        <f ca="1">+ScoreRankTable!F43</f>
        <v>334852845</v>
      </c>
      <c r="C43" s="2" t="str">
        <f>+ScoreRankTable!B43</f>
        <v>יהל סנד</v>
      </c>
      <c r="D43" s="2">
        <f>+ScoreRankTable!D43</f>
        <v>0</v>
      </c>
      <c r="E43" s="2" t="str">
        <f>+ScoreRankTable!G43</f>
        <v>M</v>
      </c>
      <c r="F43" s="2">
        <f>+ScoreRankTable!H43</f>
        <v>2010</v>
      </c>
      <c r="G43" s="33">
        <f ca="1">+ScoreRankTable!I43</f>
        <v>15</v>
      </c>
      <c r="H43" s="2" t="str">
        <f>+ScoreRankTable!E43</f>
        <v>BM</v>
      </c>
    </row>
    <row r="44" spans="1:8" ht="14.25" customHeight="1" x14ac:dyDescent="0.25">
      <c r="A44" s="2">
        <f>+ScoreRankTable!A44</f>
        <v>1</v>
      </c>
      <c r="B44" s="2">
        <f ca="1">+ScoreRankTable!F44</f>
        <v>335087045</v>
      </c>
      <c r="C44" s="2" t="str">
        <f>+ScoreRankTable!B44</f>
        <v>יהלי זיסוביץ</v>
      </c>
      <c r="D44" s="2">
        <f>+ScoreRankTable!D44</f>
        <v>0</v>
      </c>
      <c r="E44" s="2" t="str">
        <f>+ScoreRankTable!G44</f>
        <v>M</v>
      </c>
      <c r="F44" s="2">
        <f>+ScoreRankTable!H44</f>
        <v>2011</v>
      </c>
      <c r="G44" s="33">
        <f ca="1">+ScoreRankTable!I44</f>
        <v>14</v>
      </c>
      <c r="H44" s="2" t="str">
        <f>+ScoreRankTable!E44</f>
        <v>BM</v>
      </c>
    </row>
    <row r="45" spans="1:8" ht="14.25" customHeight="1" x14ac:dyDescent="0.25">
      <c r="A45" s="2">
        <f>+ScoreRankTable!A45</f>
        <v>1</v>
      </c>
      <c r="B45" s="2">
        <f ca="1">+ScoreRankTable!F45</f>
        <v>216292235</v>
      </c>
      <c r="C45" s="2" t="str">
        <f>+ScoreRankTable!B45</f>
        <v>יואב קלדרון</v>
      </c>
      <c r="D45" s="2">
        <f>+ScoreRankTable!D45</f>
        <v>0</v>
      </c>
      <c r="E45" s="2" t="str">
        <f>+ScoreRankTable!G45</f>
        <v>M</v>
      </c>
      <c r="F45" s="2">
        <f>+ScoreRankTable!H45</f>
        <v>2007</v>
      </c>
      <c r="G45" s="33">
        <f ca="1">+ScoreRankTable!I45</f>
        <v>18</v>
      </c>
      <c r="H45" s="2" t="str">
        <f>+ScoreRankTable!E45</f>
        <v>JM</v>
      </c>
    </row>
    <row r="46" spans="1:8" ht="14.25" customHeight="1" x14ac:dyDescent="0.25">
      <c r="A46" s="2">
        <f>+ScoreRankTable!A46</f>
        <v>1</v>
      </c>
      <c r="B46" s="2">
        <f ca="1">+ScoreRankTable!F46</f>
        <v>318324456</v>
      </c>
      <c r="C46" s="2" t="str">
        <f>+ScoreRankTable!B46</f>
        <v>יותם  רז</v>
      </c>
      <c r="D46" s="2">
        <f>+ScoreRankTable!D46</f>
        <v>0</v>
      </c>
      <c r="E46" s="2" t="str">
        <f>+ScoreRankTable!G46</f>
        <v>M</v>
      </c>
      <c r="F46" s="2">
        <f>+ScoreRankTable!H46</f>
        <v>1997</v>
      </c>
      <c r="G46" s="33">
        <f ca="1">+ScoreRankTable!I46</f>
        <v>28</v>
      </c>
      <c r="H46" s="2" t="str">
        <f>+ScoreRankTable!E46</f>
        <v>M</v>
      </c>
    </row>
    <row r="47" spans="1:8" ht="14.25" customHeight="1" x14ac:dyDescent="0.25">
      <c r="A47" s="2">
        <f>+ScoreRankTable!A47</f>
        <v>1</v>
      </c>
      <c r="B47" s="2">
        <f ca="1">+ScoreRankTable!F47</f>
        <v>217902113</v>
      </c>
      <c r="C47" s="2" t="str">
        <f>+ScoreRankTable!B47</f>
        <v>יותם שיין</v>
      </c>
      <c r="D47" s="2">
        <f>+ScoreRankTable!D47</f>
        <v>0</v>
      </c>
      <c r="E47" s="2" t="str">
        <f>+ScoreRankTable!G47</f>
        <v>M</v>
      </c>
      <c r="F47" s="2">
        <f>+ScoreRankTable!H47</f>
        <v>2009</v>
      </c>
      <c r="G47" s="33">
        <f ca="1">+ScoreRankTable!I47</f>
        <v>16</v>
      </c>
      <c r="H47" s="2" t="str">
        <f>+ScoreRankTable!E47</f>
        <v>AM</v>
      </c>
    </row>
    <row r="48" spans="1:8" ht="14.25" customHeight="1" x14ac:dyDescent="0.25">
      <c r="A48" s="2">
        <f>+ScoreRankTable!A48</f>
        <v>1</v>
      </c>
      <c r="B48" s="2">
        <f ca="1">+ScoreRankTable!F48</f>
        <v>333689644</v>
      </c>
      <c r="C48" s="2" t="str">
        <f>+ScoreRankTable!B48</f>
        <v>ינאי  נימצן</v>
      </c>
      <c r="D48" s="2">
        <f>+ScoreRankTable!D48</f>
        <v>0</v>
      </c>
      <c r="E48" s="2" t="str">
        <f>+ScoreRankTable!G48</f>
        <v>M</v>
      </c>
      <c r="F48" s="2">
        <f>+ScoreRankTable!H48</f>
        <v>2009</v>
      </c>
      <c r="G48" s="33">
        <f ca="1">+ScoreRankTable!I48</f>
        <v>16</v>
      </c>
      <c r="H48" s="2" t="str">
        <f>+ScoreRankTable!E48</f>
        <v>AM</v>
      </c>
    </row>
    <row r="49" spans="1:8" ht="14.25" customHeight="1" x14ac:dyDescent="0.25">
      <c r="A49" s="2">
        <f>+ScoreRankTable!A49</f>
        <v>1</v>
      </c>
      <c r="B49" s="2">
        <f ca="1">+ScoreRankTable!F49</f>
        <v>215823881</v>
      </c>
      <c r="C49" s="2" t="str">
        <f>+ScoreRankTable!B49</f>
        <v>ינאי גור לביא</v>
      </c>
      <c r="D49" s="2">
        <f>+ScoreRankTable!D49</f>
        <v>0</v>
      </c>
      <c r="E49" s="2" t="str">
        <f>+ScoreRankTable!G49</f>
        <v>M</v>
      </c>
      <c r="F49" s="2">
        <f>+ScoreRankTable!H49</f>
        <v>2006</v>
      </c>
      <c r="G49" s="33">
        <f ca="1">+ScoreRankTable!I49</f>
        <v>19</v>
      </c>
      <c r="H49" s="2" t="str">
        <f>+ScoreRankTable!E49</f>
        <v>JM</v>
      </c>
    </row>
    <row r="50" spans="1:8" ht="14.25" customHeight="1" x14ac:dyDescent="0.25">
      <c r="A50" s="2">
        <f>+ScoreRankTable!A50</f>
        <v>1</v>
      </c>
      <c r="B50" s="2">
        <f ca="1">+ScoreRankTable!F50</f>
        <v>217731744</v>
      </c>
      <c r="C50" s="2" t="str">
        <f>+ScoreRankTable!B50</f>
        <v>ירין הרמן</v>
      </c>
      <c r="D50" s="2">
        <f>+ScoreRankTable!D50</f>
        <v>0</v>
      </c>
      <c r="E50" s="2" t="str">
        <f>+ScoreRankTable!G50</f>
        <v>M</v>
      </c>
      <c r="F50" s="2">
        <f>+ScoreRankTable!H50</f>
        <v>2008</v>
      </c>
      <c r="G50" s="33">
        <f ca="1">+ScoreRankTable!I50</f>
        <v>17</v>
      </c>
      <c r="H50" s="2" t="str">
        <f>+ScoreRankTable!E50</f>
        <v>AM</v>
      </c>
    </row>
    <row r="51" spans="1:8" ht="14.25" customHeight="1" x14ac:dyDescent="0.25">
      <c r="A51" s="2">
        <f>+ScoreRankTable!A51</f>
        <v>1</v>
      </c>
      <c r="B51" s="2">
        <f ca="1">+ScoreRankTable!F51</f>
        <v>333728335</v>
      </c>
      <c r="C51" s="2" t="str">
        <f>+ScoreRankTable!B51</f>
        <v>לב קרבצוב</v>
      </c>
      <c r="D51" s="2">
        <f>+ScoreRankTable!D51</f>
        <v>0</v>
      </c>
      <c r="E51" s="2" t="str">
        <f>+ScoreRankTable!G51</f>
        <v>M</v>
      </c>
      <c r="F51" s="2">
        <f>+ScoreRankTable!H51</f>
        <v>2010</v>
      </c>
      <c r="G51" s="33">
        <f ca="1">+ScoreRankTable!I51</f>
        <v>15</v>
      </c>
      <c r="H51" s="2" t="str">
        <f>+ScoreRankTable!E51</f>
        <v>BM</v>
      </c>
    </row>
    <row r="52" spans="1:8" ht="14.25" customHeight="1" x14ac:dyDescent="0.25">
      <c r="A52" s="2">
        <f>+ScoreRankTable!A52</f>
        <v>1</v>
      </c>
      <c r="B52" s="2">
        <f ca="1">+ScoreRankTable!F52</f>
        <v>216809590</v>
      </c>
      <c r="C52" s="2" t="str">
        <f>+ScoreRankTable!B52</f>
        <v>לביא שמעוני</v>
      </c>
      <c r="D52" s="2">
        <f>+ScoreRankTable!D52</f>
        <v>0</v>
      </c>
      <c r="E52" s="2" t="str">
        <f>+ScoreRankTable!G52</f>
        <v>M</v>
      </c>
      <c r="F52" s="2">
        <f>+ScoreRankTable!H52</f>
        <v>2007</v>
      </c>
      <c r="G52" s="33">
        <f ca="1">+ScoreRankTable!I52</f>
        <v>18</v>
      </c>
      <c r="H52" s="2" t="str">
        <f>+ScoreRankTable!E52</f>
        <v>JM</v>
      </c>
    </row>
    <row r="53" spans="1:8" ht="14.25" customHeight="1" x14ac:dyDescent="0.25">
      <c r="A53" s="2">
        <f>+ScoreRankTable!A53</f>
        <v>1</v>
      </c>
      <c r="B53" s="2">
        <f ca="1">+ScoreRankTable!F53</f>
        <v>326777042</v>
      </c>
      <c r="C53" s="2" t="str">
        <f>+ScoreRankTable!B53</f>
        <v>ליאב רייכמן</v>
      </c>
      <c r="D53" s="2">
        <f>+ScoreRankTable!D53</f>
        <v>0</v>
      </c>
      <c r="E53" s="2" t="str">
        <f>+ScoreRankTable!G53</f>
        <v>M</v>
      </c>
      <c r="F53" s="2">
        <f>+ScoreRankTable!H53</f>
        <v>2007</v>
      </c>
      <c r="G53" s="33">
        <f ca="1">+ScoreRankTable!I53</f>
        <v>18</v>
      </c>
      <c r="H53" s="2" t="str">
        <f>+ScoreRankTable!E53</f>
        <v>JM</v>
      </c>
    </row>
    <row r="54" spans="1:8" ht="14.25" customHeight="1" x14ac:dyDescent="0.25">
      <c r="A54" s="2">
        <f>+ScoreRankTable!A54</f>
        <v>1</v>
      </c>
      <c r="B54" s="2">
        <f ca="1">+ScoreRankTable!F54</f>
        <v>218291698</v>
      </c>
      <c r="C54" s="2" t="str">
        <f>+ScoreRankTable!B54</f>
        <v>ליאון קאופמן</v>
      </c>
      <c r="D54" s="2">
        <f>+ScoreRankTable!D54</f>
        <v>0</v>
      </c>
      <c r="E54" s="2" t="str">
        <f>+ScoreRankTable!G54</f>
        <v>M</v>
      </c>
      <c r="F54" s="2">
        <f>+ScoreRankTable!H54</f>
        <v>2009</v>
      </c>
      <c r="G54" s="33">
        <f ca="1">+ScoreRankTable!I54</f>
        <v>16</v>
      </c>
      <c r="H54" s="2" t="str">
        <f>+ScoreRankTable!E54</f>
        <v>AM</v>
      </c>
    </row>
    <row r="55" spans="1:8" ht="14.25" customHeight="1" x14ac:dyDescent="0.25">
      <c r="A55" s="2">
        <f>+ScoreRankTable!A55</f>
        <v>1</v>
      </c>
      <c r="B55" s="2">
        <f ca="1">+ScoreRankTable!F55</f>
        <v>217774066</v>
      </c>
      <c r="C55" s="2" t="str">
        <f>+ScoreRankTable!B55</f>
        <v>ליאן ון לואן</v>
      </c>
      <c r="D55" s="2">
        <f>+ScoreRankTable!D55</f>
        <v>0</v>
      </c>
      <c r="E55" s="2" t="str">
        <f>+ScoreRankTable!G55</f>
        <v>F</v>
      </c>
      <c r="F55" s="2">
        <f>+ScoreRankTable!H55</f>
        <v>2008</v>
      </c>
      <c r="G55" s="33">
        <f ca="1">+ScoreRankTable!I55</f>
        <v>17</v>
      </c>
      <c r="H55" s="2" t="str">
        <f>+ScoreRankTable!E55</f>
        <v>AF</v>
      </c>
    </row>
    <row r="56" spans="1:8" ht="14.25" customHeight="1" x14ac:dyDescent="0.25">
      <c r="A56" s="2">
        <f>+ScoreRankTable!A56</f>
        <v>1</v>
      </c>
      <c r="B56" s="2">
        <f ca="1">+ScoreRankTable!F56</f>
        <v>334563798</v>
      </c>
      <c r="C56" s="2" t="str">
        <f>+ScoreRankTable!B56</f>
        <v>לירוי נתנאל כהן</v>
      </c>
      <c r="D56" s="2">
        <f>+ScoreRankTable!D56</f>
        <v>0</v>
      </c>
      <c r="E56" s="2" t="str">
        <f>+ScoreRankTable!G56</f>
        <v>M</v>
      </c>
      <c r="F56" s="2">
        <f>+ScoreRankTable!H56</f>
        <v>2010</v>
      </c>
      <c r="G56" s="33">
        <f ca="1">+ScoreRankTable!I56</f>
        <v>15</v>
      </c>
      <c r="H56" s="2" t="str">
        <f>+ScoreRankTable!E56</f>
        <v>BM</v>
      </c>
    </row>
    <row r="57" spans="1:8" ht="14.25" customHeight="1" x14ac:dyDescent="0.25">
      <c r="A57" s="2">
        <f>+ScoreRankTable!A57</f>
        <v>1</v>
      </c>
      <c r="B57" s="2">
        <f ca="1">+ScoreRankTable!F57</f>
        <v>326340551</v>
      </c>
      <c r="C57" s="2" t="str">
        <f>+ScoreRankTable!B57</f>
        <v>לירי אביגדור</v>
      </c>
      <c r="D57" s="2">
        <f>+ScoreRankTable!D57</f>
        <v>0</v>
      </c>
      <c r="E57" s="2" t="str">
        <f>+ScoreRankTable!G57</f>
        <v>M</v>
      </c>
      <c r="F57" s="2">
        <f>+ScoreRankTable!H57</f>
        <v>2005</v>
      </c>
      <c r="G57" s="33">
        <f ca="1">+ScoreRankTable!I57</f>
        <v>20</v>
      </c>
      <c r="H57" s="2" t="str">
        <f>+ScoreRankTable!E57</f>
        <v>M</v>
      </c>
    </row>
    <row r="58" spans="1:8" ht="14.25" customHeight="1" x14ac:dyDescent="0.25">
      <c r="A58" s="2">
        <f>+ScoreRankTable!A58</f>
        <v>1</v>
      </c>
      <c r="B58" s="2">
        <f ca="1">+ScoreRankTable!F58</f>
        <v>219213303</v>
      </c>
      <c r="C58" s="2" t="str">
        <f>+ScoreRankTable!B58</f>
        <v>מאיה סטרובינסקי</v>
      </c>
      <c r="D58" s="2">
        <f>+ScoreRankTable!D58</f>
        <v>0</v>
      </c>
      <c r="E58" s="2" t="str">
        <f>+ScoreRankTable!G58</f>
        <v>F</v>
      </c>
      <c r="F58" s="2">
        <f>+ScoreRankTable!H58</f>
        <v>2010</v>
      </c>
      <c r="G58" s="33">
        <f ca="1">+ScoreRankTable!I58</f>
        <v>15</v>
      </c>
      <c r="H58" s="2" t="str">
        <f>+ScoreRankTable!E58</f>
        <v>BF</v>
      </c>
    </row>
    <row r="59" spans="1:8" ht="14.25" customHeight="1" x14ac:dyDescent="0.25">
      <c r="A59" s="2">
        <f>+ScoreRankTable!A59</f>
        <v>1</v>
      </c>
      <c r="B59" s="2">
        <f ca="1">+ScoreRankTable!F59</f>
        <v>336791892</v>
      </c>
      <c r="C59" s="2" t="str">
        <f>+ScoreRankTable!B59</f>
        <v>מיכל פייביש</v>
      </c>
      <c r="D59" s="2">
        <f>+ScoreRankTable!D59</f>
        <v>0</v>
      </c>
      <c r="E59" s="2" t="str">
        <f>+ScoreRankTable!G59</f>
        <v>F</v>
      </c>
      <c r="F59" s="2">
        <f>+ScoreRankTable!H59</f>
        <v>2011</v>
      </c>
      <c r="G59" s="33">
        <f ca="1">+ScoreRankTable!I59</f>
        <v>14</v>
      </c>
      <c r="H59" s="2" t="str">
        <f>+ScoreRankTable!E59</f>
        <v>BF</v>
      </c>
    </row>
    <row r="60" spans="1:8" ht="14.25" customHeight="1" x14ac:dyDescent="0.25">
      <c r="A60" s="2">
        <f>+ScoreRankTable!A60</f>
        <v>1</v>
      </c>
      <c r="B60" s="2">
        <f ca="1">+ScoreRankTable!F60</f>
        <v>217366061</v>
      </c>
      <c r="C60" s="2" t="str">
        <f>+ScoreRankTable!B60</f>
        <v>מעיין דוד איזנברג</v>
      </c>
      <c r="D60" s="2">
        <f>+ScoreRankTable!D60</f>
        <v>0</v>
      </c>
      <c r="E60" s="2" t="str">
        <f>+ScoreRankTable!G60</f>
        <v>M</v>
      </c>
      <c r="F60" s="2">
        <f>+ScoreRankTable!H60</f>
        <v>2008</v>
      </c>
      <c r="G60" s="33">
        <f ca="1">+ScoreRankTable!I60</f>
        <v>17</v>
      </c>
      <c r="H60" s="2" t="str">
        <f>+ScoreRankTable!E60</f>
        <v>AM</v>
      </c>
    </row>
    <row r="61" spans="1:8" ht="14.25" customHeight="1" x14ac:dyDescent="0.25">
      <c r="A61" s="2">
        <f>+ScoreRankTable!A61</f>
        <v>1</v>
      </c>
      <c r="B61" s="2">
        <f ca="1">+ScoreRankTable!F61</f>
        <v>334619723</v>
      </c>
      <c r="C61" s="2" t="str">
        <f>+ScoreRankTable!B61</f>
        <v>מעין גוטמן</v>
      </c>
      <c r="D61" s="2">
        <f>+ScoreRankTable!D61</f>
        <v>0</v>
      </c>
      <c r="E61" s="2" t="str">
        <f>+ScoreRankTable!G61</f>
        <v>M</v>
      </c>
      <c r="F61" s="2">
        <f>+ScoreRankTable!H61</f>
        <v>2010</v>
      </c>
      <c r="G61" s="33">
        <f ca="1">+ScoreRankTable!I61</f>
        <v>15</v>
      </c>
      <c r="H61" s="2" t="str">
        <f>+ScoreRankTable!E61</f>
        <v>BM</v>
      </c>
    </row>
    <row r="62" spans="1:8" ht="14.25" customHeight="1" x14ac:dyDescent="0.25">
      <c r="A62" s="2">
        <f>+ScoreRankTable!A62</f>
        <v>1</v>
      </c>
      <c r="B62" s="2">
        <f ca="1">+ScoreRankTable!F62</f>
        <v>331254573</v>
      </c>
      <c r="C62" s="2" t="str">
        <f>+ScoreRankTable!B62</f>
        <v>נבו ברי</v>
      </c>
      <c r="D62" s="2">
        <f>+ScoreRankTable!D62</f>
        <v>0</v>
      </c>
      <c r="E62" s="2" t="str">
        <f>+ScoreRankTable!G62</f>
        <v>M</v>
      </c>
      <c r="F62" s="2">
        <f>+ScoreRankTable!H62</f>
        <v>2009</v>
      </c>
      <c r="G62" s="33">
        <f ca="1">+ScoreRankTable!I62</f>
        <v>16</v>
      </c>
      <c r="H62" s="2" t="str">
        <f>+ScoreRankTable!E62</f>
        <v>AM</v>
      </c>
    </row>
    <row r="63" spans="1:8" ht="14.25" customHeight="1" x14ac:dyDescent="0.25">
      <c r="A63" s="2">
        <f>+ScoreRankTable!A63</f>
        <v>1</v>
      </c>
      <c r="B63" s="2">
        <f ca="1">+ScoreRankTable!F63</f>
        <v>216045203</v>
      </c>
      <c r="C63" s="2" t="str">
        <f>+ScoreRankTable!B63</f>
        <v>נבו חנגלי</v>
      </c>
      <c r="D63" s="2">
        <f>+ScoreRankTable!D63</f>
        <v>0</v>
      </c>
      <c r="E63" s="2" t="str">
        <f>+ScoreRankTable!G63</f>
        <v>M</v>
      </c>
      <c r="F63" s="2">
        <f>+ScoreRankTable!H63</f>
        <v>2009</v>
      </c>
      <c r="G63" s="33">
        <f ca="1">+ScoreRankTable!I63</f>
        <v>16</v>
      </c>
      <c r="H63" s="2" t="str">
        <f>+ScoreRankTable!E63</f>
        <v>AM</v>
      </c>
    </row>
    <row r="64" spans="1:8" ht="14.25" customHeight="1" x14ac:dyDescent="0.25">
      <c r="A64" s="2">
        <f>+ScoreRankTable!A64</f>
        <v>1</v>
      </c>
      <c r="B64" s="2">
        <f ca="1">+ScoreRankTable!F64</f>
        <v>217390939</v>
      </c>
      <c r="C64" s="2" t="str">
        <f>+ScoreRankTable!B64</f>
        <v>נבו כליפה</v>
      </c>
      <c r="D64" s="2">
        <f>+ScoreRankTable!D64</f>
        <v>0</v>
      </c>
      <c r="E64" s="2" t="str">
        <f>+ScoreRankTable!G64</f>
        <v>M</v>
      </c>
      <c r="F64" s="2">
        <f>+ScoreRankTable!H64</f>
        <v>2007</v>
      </c>
      <c r="G64" s="33">
        <f ca="1">+ScoreRankTable!I64</f>
        <v>18</v>
      </c>
      <c r="H64" s="2" t="str">
        <f>+ScoreRankTable!E64</f>
        <v>JM</v>
      </c>
    </row>
    <row r="65" spans="1:8" ht="14.25" customHeight="1" x14ac:dyDescent="0.25">
      <c r="A65" s="2">
        <f>+ScoreRankTable!A65</f>
        <v>1</v>
      </c>
      <c r="B65" s="2">
        <f ca="1">+ScoreRankTable!F65</f>
        <v>326516960</v>
      </c>
      <c r="C65" s="2" t="str">
        <f>+ScoreRankTable!B65</f>
        <v>נועם ברכה</v>
      </c>
      <c r="D65" s="2">
        <f>+ScoreRankTable!D65</f>
        <v>0</v>
      </c>
      <c r="E65" s="2" t="str">
        <f>+ScoreRankTable!G65</f>
        <v>M</v>
      </c>
      <c r="F65" s="2">
        <f>+ScoreRankTable!H65</f>
        <v>2008</v>
      </c>
      <c r="G65" s="33">
        <f ca="1">+ScoreRankTable!I65</f>
        <v>17</v>
      </c>
      <c r="H65" s="2" t="str">
        <f>+ScoreRankTable!E65</f>
        <v>AM</v>
      </c>
    </row>
    <row r="66" spans="1:8" ht="14.25" customHeight="1" x14ac:dyDescent="0.25">
      <c r="A66" s="2">
        <f>+ScoreRankTable!A66</f>
        <v>1</v>
      </c>
      <c r="B66" s="2">
        <f ca="1">+ScoreRankTable!F66</f>
        <v>334906930</v>
      </c>
      <c r="C66" s="2" t="str">
        <f>+ScoreRankTable!B66</f>
        <v>נועם יואל פורת</v>
      </c>
      <c r="D66" s="2">
        <f>+ScoreRankTable!D66</f>
        <v>0</v>
      </c>
      <c r="E66" s="2" t="str">
        <f>+ScoreRankTable!G66</f>
        <v>M</v>
      </c>
      <c r="F66" s="2">
        <f>+ScoreRankTable!H66</f>
        <v>2010</v>
      </c>
      <c r="G66" s="33">
        <f ca="1">+ScoreRankTable!I66</f>
        <v>15</v>
      </c>
      <c r="H66" s="2" t="str">
        <f>+ScoreRankTable!E66</f>
        <v>BM</v>
      </c>
    </row>
    <row r="67" spans="1:8" ht="14.25" customHeight="1" x14ac:dyDescent="0.25">
      <c r="A67" s="2">
        <f>+ScoreRankTable!A67</f>
        <v>1</v>
      </c>
      <c r="B67" s="2">
        <f ca="1">+ScoreRankTable!F67</f>
        <v>326510310</v>
      </c>
      <c r="C67" s="2" t="str">
        <f>+ScoreRankTable!B67</f>
        <v>נועם נוי</v>
      </c>
      <c r="D67" s="2">
        <f>+ScoreRankTable!D67</f>
        <v>0</v>
      </c>
      <c r="E67" s="2" t="str">
        <f>+ScoreRankTable!G67</f>
        <v>M</v>
      </c>
      <c r="F67" s="2">
        <f>+ScoreRankTable!H67</f>
        <v>2008</v>
      </c>
      <c r="G67" s="33">
        <f ca="1">+ScoreRankTable!I67</f>
        <v>17</v>
      </c>
      <c r="H67" s="2" t="str">
        <f>+ScoreRankTable!E67</f>
        <v>AM</v>
      </c>
    </row>
    <row r="68" spans="1:8" ht="14.25" customHeight="1" x14ac:dyDescent="0.25">
      <c r="A68" s="2">
        <f>+ScoreRankTable!A68</f>
        <v>1</v>
      </c>
      <c r="B68" s="2">
        <f ca="1">+ScoreRankTable!F68</f>
        <v>315841775</v>
      </c>
      <c r="C68" s="2" t="str">
        <f>+ScoreRankTable!B68</f>
        <v>נועם קורן</v>
      </c>
      <c r="D68" s="2">
        <f>+ScoreRankTable!D68</f>
        <v>0</v>
      </c>
      <c r="E68" s="2" t="str">
        <f>+ScoreRankTable!G68</f>
        <v>M</v>
      </c>
      <c r="F68" s="2">
        <f>+ScoreRankTable!H68</f>
        <v>1996</v>
      </c>
      <c r="G68" s="33">
        <f ca="1">+ScoreRankTable!I68</f>
        <v>29</v>
      </c>
      <c r="H68" s="2" t="str">
        <f>+ScoreRankTable!E68</f>
        <v>M</v>
      </c>
    </row>
    <row r="69" spans="1:8" ht="14.25" customHeight="1" x14ac:dyDescent="0.25">
      <c r="A69" s="2">
        <f>+ScoreRankTable!A69</f>
        <v>1</v>
      </c>
      <c r="B69" s="2">
        <f ca="1">+ScoreRankTable!F69</f>
        <v>216655001</v>
      </c>
      <c r="C69" s="2" t="str">
        <f>+ScoreRankTable!B69</f>
        <v>נועם שפי</v>
      </c>
      <c r="D69" s="2">
        <f>+ScoreRankTable!D69</f>
        <v>0</v>
      </c>
      <c r="E69" s="2" t="str">
        <f>+ScoreRankTable!G69</f>
        <v>M</v>
      </c>
      <c r="F69" s="2">
        <f>+ScoreRankTable!H69</f>
        <v>2009</v>
      </c>
      <c r="G69" s="33">
        <f ca="1">+ScoreRankTable!I69</f>
        <v>16</v>
      </c>
      <c r="H69" s="2" t="str">
        <f>+ScoreRankTable!E69</f>
        <v>AM</v>
      </c>
    </row>
    <row r="70" spans="1:8" ht="14.25" customHeight="1" x14ac:dyDescent="0.25">
      <c r="A70" s="2">
        <f>+ScoreRankTable!A70</f>
        <v>1</v>
      </c>
      <c r="B70" s="2">
        <f ca="1">+ScoreRankTable!F70</f>
        <v>220173736</v>
      </c>
      <c r="C70" s="2" t="str">
        <f>+ScoreRankTable!B70</f>
        <v>נורי רימר</v>
      </c>
      <c r="D70" s="2">
        <f>+ScoreRankTable!D70</f>
        <v>0</v>
      </c>
      <c r="E70" s="2" t="str">
        <f>+ScoreRankTable!G70</f>
        <v>M</v>
      </c>
      <c r="F70" s="2">
        <f>+ScoreRankTable!H70</f>
        <v>2011</v>
      </c>
      <c r="G70" s="33">
        <f ca="1">+ScoreRankTable!I70</f>
        <v>14</v>
      </c>
      <c r="H70" s="2" t="str">
        <f>+ScoreRankTable!E70</f>
        <v>BM</v>
      </c>
    </row>
    <row r="71" spans="1:8" ht="14.25" customHeight="1" x14ac:dyDescent="0.25">
      <c r="A71" s="2">
        <f>+ScoreRankTable!A71</f>
        <v>1</v>
      </c>
      <c r="B71" s="2">
        <f ca="1">+ScoreRankTable!F71</f>
        <v>219800273</v>
      </c>
      <c r="C71" s="2" t="str">
        <f>+ScoreRankTable!B71</f>
        <v>נטע זקש- אדרעי</v>
      </c>
      <c r="D71" s="2">
        <f>+ScoreRankTable!D71</f>
        <v>0</v>
      </c>
      <c r="E71" s="2" t="str">
        <f>+ScoreRankTable!G71</f>
        <v>F</v>
      </c>
      <c r="F71" s="2">
        <f>+ScoreRankTable!H71</f>
        <v>2011</v>
      </c>
      <c r="G71" s="33">
        <f ca="1">+ScoreRankTable!I71</f>
        <v>14</v>
      </c>
      <c r="H71" s="2" t="str">
        <f>+ScoreRankTable!E71</f>
        <v>BF</v>
      </c>
    </row>
    <row r="72" spans="1:8" ht="14.25" customHeight="1" x14ac:dyDescent="0.25">
      <c r="A72" s="2">
        <f>+ScoreRankTable!A72</f>
        <v>1</v>
      </c>
      <c r="B72" s="2">
        <f ca="1">+ScoreRankTable!F72</f>
        <v>334779618</v>
      </c>
      <c r="C72" s="2" t="str">
        <f>+ScoreRankTable!B72</f>
        <v>ניתאי פנחס</v>
      </c>
      <c r="D72" s="2">
        <f>+ScoreRankTable!D72</f>
        <v>0</v>
      </c>
      <c r="E72" s="2" t="str">
        <f>+ScoreRankTable!G72</f>
        <v>M</v>
      </c>
      <c r="F72" s="2">
        <f>+ScoreRankTable!H72</f>
        <v>2010</v>
      </c>
      <c r="G72" s="33">
        <f ca="1">+ScoreRankTable!I72</f>
        <v>15</v>
      </c>
      <c r="H72" s="2" t="str">
        <f>+ScoreRankTable!E72</f>
        <v>BM</v>
      </c>
    </row>
    <row r="73" spans="1:8" ht="14.25" customHeight="1" x14ac:dyDescent="0.25">
      <c r="A73" s="2">
        <f>+ScoreRankTable!A73</f>
        <v>1</v>
      </c>
      <c r="B73" s="2">
        <f ca="1">+ScoreRankTable!F73</f>
        <v>217366111</v>
      </c>
      <c r="C73" s="2" t="str">
        <f>+ScoreRankTable!B73</f>
        <v>נעמה ברק</v>
      </c>
      <c r="D73" s="2">
        <f>+ScoreRankTable!D73</f>
        <v>0</v>
      </c>
      <c r="E73" s="2" t="str">
        <f>+ScoreRankTable!G73</f>
        <v>F</v>
      </c>
      <c r="F73" s="2">
        <f>+ScoreRankTable!H73</f>
        <v>2008</v>
      </c>
      <c r="G73" s="33">
        <f ca="1">+ScoreRankTable!I73</f>
        <v>17</v>
      </c>
      <c r="H73" s="2" t="str">
        <f>+ScoreRankTable!E73</f>
        <v>AF</v>
      </c>
    </row>
    <row r="74" spans="1:8" ht="14.25" customHeight="1" x14ac:dyDescent="0.25">
      <c r="A74" s="2">
        <f>+ScoreRankTable!A74</f>
        <v>1</v>
      </c>
      <c r="B74" s="2">
        <f ca="1">+ScoreRankTable!F74</f>
        <v>220469068</v>
      </c>
      <c r="C74" s="2" t="str">
        <f>+ScoreRankTable!B74</f>
        <v>סתיו שיין</v>
      </c>
      <c r="D74" s="2">
        <f>+ScoreRankTable!D74</f>
        <v>0</v>
      </c>
      <c r="E74" s="2" t="str">
        <f>+ScoreRankTable!G74</f>
        <v>M</v>
      </c>
      <c r="F74" s="2">
        <f>+ScoreRankTable!H74</f>
        <v>2011</v>
      </c>
      <c r="G74" s="33">
        <f ca="1">+ScoreRankTable!I74</f>
        <v>14</v>
      </c>
      <c r="H74" s="2" t="str">
        <f>+ScoreRankTable!E74</f>
        <v>BM</v>
      </c>
    </row>
    <row r="75" spans="1:8" ht="14.25" customHeight="1" x14ac:dyDescent="0.25">
      <c r="A75" s="2">
        <f>+ScoreRankTable!A75</f>
        <v>1</v>
      </c>
      <c r="B75" s="2">
        <f ca="1">+ScoreRankTable!F75</f>
        <v>216996355</v>
      </c>
      <c r="C75" s="2" t="str">
        <f>+ScoreRankTable!B75</f>
        <v>עברי  עמוסי</v>
      </c>
      <c r="D75" s="2">
        <f>+ScoreRankTable!D75</f>
        <v>0</v>
      </c>
      <c r="E75" s="2" t="str">
        <f>+ScoreRankTable!G75</f>
        <v>M</v>
      </c>
      <c r="F75" s="2">
        <f>+ScoreRankTable!H75</f>
        <v>2008</v>
      </c>
      <c r="G75" s="33">
        <f ca="1">+ScoreRankTable!I75</f>
        <v>17</v>
      </c>
      <c r="H75" s="2" t="str">
        <f>+ScoreRankTable!E75</f>
        <v>AM</v>
      </c>
    </row>
    <row r="76" spans="1:8" ht="14.25" customHeight="1" x14ac:dyDescent="0.25">
      <c r="A76" s="2">
        <f>+ScoreRankTable!A76</f>
        <v>1</v>
      </c>
      <c r="B76" s="2">
        <f ca="1">+ScoreRankTable!F76</f>
        <v>215408600</v>
      </c>
      <c r="C76" s="2" t="str">
        <f>+ScoreRankTable!B76</f>
        <v>עדי קלישר</v>
      </c>
      <c r="D76" s="2">
        <f>+ScoreRankTable!D76</f>
        <v>0</v>
      </c>
      <c r="E76" s="2" t="str">
        <f>+ScoreRankTable!G76</f>
        <v>M</v>
      </c>
      <c r="F76" s="2">
        <f>+ScoreRankTable!H76</f>
        <v>2006</v>
      </c>
      <c r="G76" s="33">
        <f ca="1">+ScoreRankTable!I76</f>
        <v>19</v>
      </c>
      <c r="H76" s="2" t="str">
        <f>+ScoreRankTable!E76</f>
        <v>JM</v>
      </c>
    </row>
    <row r="77" spans="1:8" ht="14.25" customHeight="1" x14ac:dyDescent="0.25">
      <c r="A77" s="2">
        <f>+ScoreRankTable!A77</f>
        <v>1</v>
      </c>
      <c r="B77" s="2">
        <f ca="1">+ScoreRankTable!F77</f>
        <v>220060495</v>
      </c>
      <c r="C77" s="2" t="str">
        <f>+ScoreRankTable!B77</f>
        <v>עומר אבירם</v>
      </c>
      <c r="D77" s="2">
        <f>+ScoreRankTable!D77</f>
        <v>0</v>
      </c>
      <c r="E77" s="2" t="str">
        <f>+ScoreRankTable!G77</f>
        <v>M</v>
      </c>
      <c r="F77" s="2">
        <f>+ScoreRankTable!H77</f>
        <v>2011</v>
      </c>
      <c r="G77" s="33">
        <f ca="1">+ScoreRankTable!I77</f>
        <v>14</v>
      </c>
      <c r="H77" s="2" t="str">
        <f>+ScoreRankTable!E77</f>
        <v>BM</v>
      </c>
    </row>
    <row r="78" spans="1:8" ht="14.25" customHeight="1" x14ac:dyDescent="0.25">
      <c r="A78" s="2">
        <f>+ScoreRankTable!A78</f>
        <v>1</v>
      </c>
      <c r="B78" s="2">
        <f ca="1">+ScoreRankTable!F78</f>
        <v>218560142</v>
      </c>
      <c r="C78" s="2" t="str">
        <f>+ScoreRankTable!B78</f>
        <v>עומר בזר</v>
      </c>
      <c r="D78" s="2">
        <f>+ScoreRankTable!D78</f>
        <v>0</v>
      </c>
      <c r="E78" s="2" t="str">
        <f>+ScoreRankTable!G78</f>
        <v>M</v>
      </c>
      <c r="F78" s="2">
        <f>+ScoreRankTable!H78</f>
        <v>2009</v>
      </c>
      <c r="G78" s="33">
        <f ca="1">+ScoreRankTable!I78</f>
        <v>16</v>
      </c>
      <c r="H78" s="2" t="str">
        <f>+ScoreRankTable!E78</f>
        <v>AM</v>
      </c>
    </row>
    <row r="79" spans="1:8" ht="14.25" customHeight="1" x14ac:dyDescent="0.25">
      <c r="A79" s="2">
        <f>+ScoreRankTable!A79</f>
        <v>1</v>
      </c>
      <c r="B79" s="2">
        <f ca="1">+ScoreRankTable!F79</f>
        <v>217470780</v>
      </c>
      <c r="C79" s="2" t="str">
        <f>+ScoreRankTable!B79</f>
        <v>עומר הבר</v>
      </c>
      <c r="D79" s="2">
        <f>+ScoreRankTable!D79</f>
        <v>0</v>
      </c>
      <c r="E79" s="2" t="str">
        <f>+ScoreRankTable!G79</f>
        <v>M</v>
      </c>
      <c r="F79" s="2">
        <f>+ScoreRankTable!H79</f>
        <v>2011</v>
      </c>
      <c r="G79" s="33">
        <f ca="1">+ScoreRankTable!I79</f>
        <v>14</v>
      </c>
      <c r="H79" s="2" t="str">
        <f>+ScoreRankTable!E79</f>
        <v>BM</v>
      </c>
    </row>
    <row r="80" spans="1:8" ht="14.25" customHeight="1" x14ac:dyDescent="0.25">
      <c r="A80" s="2">
        <f>+ScoreRankTable!A80</f>
        <v>1</v>
      </c>
      <c r="B80" s="2">
        <f ca="1">+ScoreRankTable!F80</f>
        <v>336768981</v>
      </c>
      <c r="C80" s="2" t="str">
        <f>+ScoreRankTable!B80</f>
        <v>עומר רפאל לביא</v>
      </c>
      <c r="D80" s="2">
        <f>+ScoreRankTable!D80</f>
        <v>0</v>
      </c>
      <c r="E80" s="2" t="str">
        <f>+ScoreRankTable!G80</f>
        <v>M</v>
      </c>
      <c r="F80" s="2">
        <f>+ScoreRankTable!H80</f>
        <v>2011</v>
      </c>
      <c r="G80" s="33">
        <f ca="1">+ScoreRankTable!I80</f>
        <v>14</v>
      </c>
      <c r="H80" s="2" t="str">
        <f>+ScoreRankTable!E80</f>
        <v>BM</v>
      </c>
    </row>
    <row r="81" spans="1:8" ht="14.25" customHeight="1" x14ac:dyDescent="0.25">
      <c r="A81" s="2">
        <f>+ScoreRankTable!A81</f>
        <v>1</v>
      </c>
      <c r="B81" s="2">
        <f ca="1">+ScoreRankTable!F81</f>
        <v>333210698</v>
      </c>
      <c r="C81" s="2" t="str">
        <f>+ScoreRankTable!B81</f>
        <v>עומרי זיו</v>
      </c>
      <c r="D81" s="2">
        <f>+ScoreRankTable!D81</f>
        <v>0</v>
      </c>
      <c r="E81" s="2" t="str">
        <f>+ScoreRankTable!G81</f>
        <v>M</v>
      </c>
      <c r="F81" s="2">
        <f>+ScoreRankTable!H81</f>
        <v>2009</v>
      </c>
      <c r="G81" s="33">
        <f ca="1">+ScoreRankTable!I81</f>
        <v>16</v>
      </c>
      <c r="H81" s="2" t="str">
        <f>+ScoreRankTable!E81</f>
        <v>AM</v>
      </c>
    </row>
    <row r="82" spans="1:8" ht="14.25" customHeight="1" x14ac:dyDescent="0.25">
      <c r="A82" s="2">
        <f>+ScoreRankTable!A82</f>
        <v>1</v>
      </c>
      <c r="B82" s="2">
        <f ca="1">+ScoreRankTable!F82</f>
        <v>219512399</v>
      </c>
      <c r="C82" s="2" t="str">
        <f>+ScoreRankTable!B82</f>
        <v>עומרי נצר</v>
      </c>
      <c r="D82" s="2">
        <f>+ScoreRankTable!D82</f>
        <v>0</v>
      </c>
      <c r="E82" s="2" t="str">
        <f>+ScoreRankTable!G82</f>
        <v>M</v>
      </c>
      <c r="F82" s="2">
        <f>+ScoreRankTable!H82</f>
        <v>2010</v>
      </c>
      <c r="G82" s="33">
        <f ca="1">+ScoreRankTable!I82</f>
        <v>15</v>
      </c>
      <c r="H82" s="2" t="str">
        <f>+ScoreRankTable!E82</f>
        <v>BM</v>
      </c>
    </row>
    <row r="83" spans="1:8" ht="14.25" customHeight="1" x14ac:dyDescent="0.25">
      <c r="A83" s="2">
        <f>+ScoreRankTable!A83</f>
        <v>1</v>
      </c>
      <c r="B83" s="2">
        <f ca="1">+ScoreRankTable!F83</f>
        <v>219741220</v>
      </c>
      <c r="C83" s="2" t="str">
        <f>+ScoreRankTable!B83</f>
        <v>עידו גרינברג</v>
      </c>
      <c r="D83" s="2">
        <f>+ScoreRankTable!D83</f>
        <v>0</v>
      </c>
      <c r="E83" s="2" t="str">
        <f>+ScoreRankTable!G83</f>
        <v>M</v>
      </c>
      <c r="F83" s="2">
        <f>+ScoreRankTable!H83</f>
        <v>2011</v>
      </c>
      <c r="G83" s="33">
        <f ca="1">+ScoreRankTable!I83</f>
        <v>14</v>
      </c>
      <c r="H83" s="2" t="str">
        <f>+ScoreRankTable!E83</f>
        <v>BM</v>
      </c>
    </row>
    <row r="84" spans="1:8" ht="14.25" customHeight="1" x14ac:dyDescent="0.25">
      <c r="A84" s="2">
        <f>+ScoreRankTable!A84</f>
        <v>1</v>
      </c>
      <c r="B84" s="2">
        <f ca="1">+ScoreRankTable!F84</f>
        <v>220517957</v>
      </c>
      <c r="C84" s="2" t="str">
        <f>+ScoreRankTable!B84</f>
        <v>עידן  ליאני</v>
      </c>
      <c r="D84" s="2">
        <f>+ScoreRankTable!D84</f>
        <v>0</v>
      </c>
      <c r="E84" s="2" t="str">
        <f>+ScoreRankTable!G84</f>
        <v>M</v>
      </c>
      <c r="F84" s="2">
        <f>+ScoreRankTable!H84</f>
        <v>2011</v>
      </c>
      <c r="G84" s="33">
        <f ca="1">+ScoreRankTable!I84</f>
        <v>14</v>
      </c>
      <c r="H84" s="2" t="str">
        <f>+ScoreRankTable!E84</f>
        <v>BM</v>
      </c>
    </row>
    <row r="85" spans="1:8" ht="14.25" customHeight="1" x14ac:dyDescent="0.25">
      <c r="A85" s="2">
        <f>+ScoreRankTable!A85</f>
        <v>1</v>
      </c>
      <c r="B85" s="2">
        <f ca="1">+ScoreRankTable!F85</f>
        <v>334408499</v>
      </c>
      <c r="C85" s="2" t="str">
        <f>+ScoreRankTable!B85</f>
        <v>עילאי פופ</v>
      </c>
      <c r="D85" s="2">
        <f>+ScoreRankTable!D85</f>
        <v>0</v>
      </c>
      <c r="E85" s="2" t="str">
        <f>+ScoreRankTable!G85</f>
        <v>M</v>
      </c>
      <c r="F85" s="2">
        <f>+ScoreRankTable!H85</f>
        <v>2010</v>
      </c>
      <c r="G85" s="33">
        <f ca="1">+ScoreRankTable!I85</f>
        <v>15</v>
      </c>
      <c r="H85" s="2" t="str">
        <f>+ScoreRankTable!E85</f>
        <v>BM</v>
      </c>
    </row>
    <row r="86" spans="1:8" ht="14.25" customHeight="1" x14ac:dyDescent="0.25">
      <c r="A86" s="2">
        <f>+ScoreRankTable!A86</f>
        <v>1</v>
      </c>
      <c r="B86" s="2">
        <f ca="1">+ScoreRankTable!F86</f>
        <v>217877208</v>
      </c>
      <c r="C86" s="2" t="str">
        <f>+ScoreRankTable!B86</f>
        <v>ענבר קיטאי</v>
      </c>
      <c r="D86" s="2">
        <f>+ScoreRankTable!D86</f>
        <v>0</v>
      </c>
      <c r="E86" s="2" t="str">
        <f>+ScoreRankTable!G86</f>
        <v>M</v>
      </c>
      <c r="F86" s="2">
        <f>+ScoreRankTable!H86</f>
        <v>2009</v>
      </c>
      <c r="G86" s="33">
        <f ca="1">+ScoreRankTable!I86</f>
        <v>16</v>
      </c>
      <c r="H86" s="2" t="str">
        <f>+ScoreRankTable!E86</f>
        <v>AM</v>
      </c>
    </row>
    <row r="87" spans="1:8" ht="14.25" customHeight="1" x14ac:dyDescent="0.25">
      <c r="A87" s="2">
        <f>+ScoreRankTable!A87</f>
        <v>1</v>
      </c>
      <c r="B87" s="2">
        <f ca="1">+ScoreRankTable!F87</f>
        <v>319604054</v>
      </c>
      <c r="C87" s="2" t="str">
        <f>+ScoreRankTable!B87</f>
        <v>פיוטר אופנשטיין</v>
      </c>
      <c r="D87" s="2">
        <f>+ScoreRankTable!D87</f>
        <v>0</v>
      </c>
      <c r="E87" s="2" t="str">
        <f>+ScoreRankTable!G87</f>
        <v>M</v>
      </c>
      <c r="F87" s="2">
        <f>+ScoreRankTable!H87</f>
        <v>1997</v>
      </c>
      <c r="G87" s="33">
        <f ca="1">+ScoreRankTable!I87</f>
        <v>28</v>
      </c>
      <c r="H87" s="2" t="str">
        <f>+ScoreRankTable!E87</f>
        <v>M</v>
      </c>
    </row>
    <row r="88" spans="1:8" ht="14.25" customHeight="1" x14ac:dyDescent="0.25">
      <c r="A88" s="2">
        <f>+ScoreRankTable!A88</f>
        <v>1</v>
      </c>
      <c r="B88" s="2">
        <f ca="1">+ScoreRankTable!F88</f>
        <v>329865208</v>
      </c>
      <c r="C88" s="2" t="str">
        <f>+ScoreRankTable!B88</f>
        <v>ראם ויין</v>
      </c>
      <c r="D88" s="2">
        <f>+ScoreRankTable!D88</f>
        <v>0</v>
      </c>
      <c r="E88" s="2" t="str">
        <f>+ScoreRankTable!G88</f>
        <v>M</v>
      </c>
      <c r="F88" s="2">
        <f>+ScoreRankTable!H88</f>
        <v>2011</v>
      </c>
      <c r="G88" s="33">
        <f ca="1">+ScoreRankTable!I88</f>
        <v>14</v>
      </c>
      <c r="H88" s="2" t="str">
        <f>+ScoreRankTable!E88</f>
        <v>BM</v>
      </c>
    </row>
    <row r="89" spans="1:8" ht="14.25" customHeight="1" x14ac:dyDescent="0.25">
      <c r="A89" s="2">
        <f>+ScoreRankTable!A89</f>
        <v>1</v>
      </c>
      <c r="B89" s="2">
        <f ca="1">+ScoreRankTable!F89</f>
        <v>333698736</v>
      </c>
      <c r="C89" s="2" t="str">
        <f>+ScoreRankTable!B89</f>
        <v>רובי אוריצקי</v>
      </c>
      <c r="D89" s="2">
        <f>+ScoreRankTable!D89</f>
        <v>0</v>
      </c>
      <c r="E89" s="2" t="str">
        <f>+ScoreRankTable!G89</f>
        <v>M</v>
      </c>
      <c r="F89" s="2">
        <f>+ScoreRankTable!H89</f>
        <v>2009</v>
      </c>
      <c r="G89" s="33">
        <f ca="1">+ScoreRankTable!I89</f>
        <v>16</v>
      </c>
      <c r="H89" s="2" t="str">
        <f>+ScoreRankTable!E89</f>
        <v>AM</v>
      </c>
    </row>
    <row r="90" spans="1:8" ht="14.25" customHeight="1" x14ac:dyDescent="0.25">
      <c r="A90" s="2">
        <f>+ScoreRankTable!A90</f>
        <v>1</v>
      </c>
      <c r="B90" s="2">
        <f ca="1">+ScoreRankTable!F90</f>
        <v>334772845</v>
      </c>
      <c r="C90" s="2" t="str">
        <f>+ScoreRankTable!B90</f>
        <v>רום יער</v>
      </c>
      <c r="D90" s="2">
        <f>+ScoreRankTable!D90</f>
        <v>0</v>
      </c>
      <c r="E90" s="2" t="str">
        <f>+ScoreRankTable!G90</f>
        <v>M</v>
      </c>
      <c r="F90" s="2">
        <f>+ScoreRankTable!H90</f>
        <v>2010</v>
      </c>
      <c r="G90" s="33">
        <f ca="1">+ScoreRankTable!I90</f>
        <v>15</v>
      </c>
      <c r="H90" s="2" t="str">
        <f>+ScoreRankTable!E90</f>
        <v>BM</v>
      </c>
    </row>
    <row r="91" spans="1:8" ht="14.25" customHeight="1" x14ac:dyDescent="0.25">
      <c r="A91" s="2">
        <f>+ScoreRankTable!A91</f>
        <v>1</v>
      </c>
      <c r="B91" s="2">
        <f ca="1">+ScoreRankTable!F91</f>
        <v>327817250</v>
      </c>
      <c r="C91" s="2" t="str">
        <f>+ScoreRankTable!B91</f>
        <v>רועי  ארזי</v>
      </c>
      <c r="D91" s="2">
        <f>+ScoreRankTable!D91</f>
        <v>0</v>
      </c>
      <c r="E91" s="2" t="str">
        <f>+ScoreRankTable!G91</f>
        <v>M</v>
      </c>
      <c r="F91" s="2">
        <f>+ScoreRankTable!H91</f>
        <v>2005</v>
      </c>
      <c r="G91" s="33">
        <f ca="1">+ScoreRankTable!I91</f>
        <v>20</v>
      </c>
      <c r="H91" s="2" t="str">
        <f>+ScoreRankTable!E91</f>
        <v>M</v>
      </c>
    </row>
    <row r="92" spans="1:8" ht="14.25" customHeight="1" x14ac:dyDescent="0.25">
      <c r="A92" s="2">
        <f>+ScoreRankTable!A92</f>
        <v>1</v>
      </c>
      <c r="B92" s="2">
        <f ca="1">+ScoreRankTable!F92</f>
        <v>219922291</v>
      </c>
      <c r="C92" s="2" t="str">
        <f>+ScoreRankTable!B92</f>
        <v>רועי ניסים בוקארה</v>
      </c>
      <c r="D92" s="2">
        <f>+ScoreRankTable!D92</f>
        <v>0</v>
      </c>
      <c r="E92" s="2" t="str">
        <f>+ScoreRankTable!G92</f>
        <v>M</v>
      </c>
      <c r="F92" s="2">
        <f>+ScoreRankTable!H92</f>
        <v>2011</v>
      </c>
      <c r="G92" s="33">
        <f ca="1">+ScoreRankTable!I92</f>
        <v>14</v>
      </c>
      <c r="H92" s="2" t="str">
        <f>+ScoreRankTable!E92</f>
        <v>BM</v>
      </c>
    </row>
    <row r="93" spans="1:8" ht="14.25" customHeight="1" x14ac:dyDescent="0.25">
      <c r="A93" s="2">
        <f>+ScoreRankTable!A93</f>
        <v>1</v>
      </c>
      <c r="B93" s="2">
        <f ca="1">+ScoreRankTable!F93</f>
        <v>331671933</v>
      </c>
      <c r="C93" s="2" t="str">
        <f>+ScoreRankTable!B93</f>
        <v>רותם סטדניקוב</v>
      </c>
      <c r="D93" s="2">
        <f>+ScoreRankTable!D93</f>
        <v>0</v>
      </c>
      <c r="E93" s="2" t="str">
        <f>+ScoreRankTable!G93</f>
        <v>F</v>
      </c>
      <c r="F93" s="2">
        <f>+ScoreRankTable!H93</f>
        <v>2008</v>
      </c>
      <c r="G93" s="33">
        <f ca="1">+ScoreRankTable!I93</f>
        <v>17</v>
      </c>
      <c r="H93" s="2" t="str">
        <f>+ScoreRankTable!E93</f>
        <v>AF</v>
      </c>
    </row>
    <row r="94" spans="1:8" ht="14.25" customHeight="1" x14ac:dyDescent="0.25">
      <c r="A94" s="2">
        <f>+ScoreRankTable!A94</f>
        <v>1</v>
      </c>
      <c r="B94" s="2">
        <f ca="1">+ScoreRankTable!F94</f>
        <v>217803774</v>
      </c>
      <c r="C94" s="2" t="str">
        <f>+ScoreRankTable!B94</f>
        <v>רעי שוהם</v>
      </c>
      <c r="D94" s="2">
        <f>+ScoreRankTable!D94</f>
        <v>0</v>
      </c>
      <c r="E94" s="2" t="str">
        <f>+ScoreRankTable!G94</f>
        <v>M</v>
      </c>
      <c r="F94" s="2">
        <f>+ScoreRankTable!H94</f>
        <v>2010</v>
      </c>
      <c r="G94" s="33">
        <f ca="1">+ScoreRankTable!I94</f>
        <v>15</v>
      </c>
      <c r="H94" s="2" t="str">
        <f>+ScoreRankTable!E94</f>
        <v>BM</v>
      </c>
    </row>
    <row r="95" spans="1:8" ht="14.25" customHeight="1" x14ac:dyDescent="0.25">
      <c r="A95" s="2">
        <f>+ScoreRankTable!A95</f>
        <v>1</v>
      </c>
      <c r="B95" s="2">
        <f ca="1">+ScoreRankTable!F95</f>
        <v>218507374</v>
      </c>
      <c r="C95" s="2" t="str">
        <f>+ScoreRankTable!B95</f>
        <v>שי  פלנבאום</v>
      </c>
      <c r="D95" s="2">
        <f>+ScoreRankTable!D95</f>
        <v>0</v>
      </c>
      <c r="E95" s="2" t="str">
        <f>+ScoreRankTable!G95</f>
        <v>M</v>
      </c>
      <c r="F95" s="2">
        <f>+ScoreRankTable!H95</f>
        <v>2009</v>
      </c>
      <c r="G95" s="33">
        <f ca="1">+ScoreRankTable!I95</f>
        <v>16</v>
      </c>
      <c r="H95" s="2" t="str">
        <f>+ScoreRankTable!E95</f>
        <v>AM</v>
      </c>
    </row>
    <row r="96" spans="1:8" ht="14.25" customHeight="1" x14ac:dyDescent="0.25">
      <c r="A96" s="2">
        <f>+ScoreRankTable!A96</f>
        <v>1</v>
      </c>
      <c r="B96" s="2">
        <f ca="1">+ScoreRankTable!F96</f>
        <v>329753933</v>
      </c>
      <c r="C96" s="2" t="str">
        <f>+ScoreRankTable!B96</f>
        <v>שני שינברג באדר</v>
      </c>
      <c r="D96" s="2">
        <f>+ScoreRankTable!D96</f>
        <v>0</v>
      </c>
      <c r="E96" s="2" t="str">
        <f>+ScoreRankTable!G96</f>
        <v>F</v>
      </c>
      <c r="F96" s="2">
        <f>+ScoreRankTable!H96</f>
        <v>2010</v>
      </c>
      <c r="G96" s="33">
        <f ca="1">+ScoreRankTable!I96</f>
        <v>15</v>
      </c>
      <c r="H96" s="2" t="str">
        <f>+ScoreRankTable!E96</f>
        <v>BF</v>
      </c>
    </row>
    <row r="97" spans="1:8" ht="14.25" customHeight="1" x14ac:dyDescent="0.25">
      <c r="A97" s="2">
        <f>+ScoreRankTable!A97</f>
        <v>1</v>
      </c>
      <c r="B97" s="2">
        <f ca="1">+ScoreRankTable!F97</f>
        <v>334455490</v>
      </c>
      <c r="C97" s="2" t="str">
        <f>+ScoreRankTable!B97</f>
        <v>שקד היינמן</v>
      </c>
      <c r="D97" s="2">
        <f>+ScoreRankTable!D97</f>
        <v>0</v>
      </c>
      <c r="E97" s="2" t="str">
        <f>+ScoreRankTable!G97</f>
        <v>M</v>
      </c>
      <c r="F97" s="2">
        <f>+ScoreRankTable!H97</f>
        <v>2010</v>
      </c>
      <c r="G97" s="33">
        <f ca="1">+ScoreRankTable!I97</f>
        <v>15</v>
      </c>
      <c r="H97" s="2" t="str">
        <f>+ScoreRankTable!E97</f>
        <v>BM</v>
      </c>
    </row>
    <row r="98" spans="1:8" ht="14.25" customHeight="1" x14ac:dyDescent="0.25">
      <c r="A98" s="2">
        <f>+ScoreRankTable!A98</f>
        <v>1</v>
      </c>
      <c r="B98" s="2">
        <f ca="1">+ScoreRankTable!F98</f>
        <v>218769024</v>
      </c>
      <c r="C98" s="2" t="str">
        <f>+ScoreRankTable!B98</f>
        <v>תומר אפלבלט</v>
      </c>
      <c r="D98" s="2">
        <f>+ScoreRankTable!D98</f>
        <v>0</v>
      </c>
      <c r="E98" s="2" t="str">
        <f>+ScoreRankTable!G98</f>
        <v>M</v>
      </c>
      <c r="F98" s="2">
        <f>+ScoreRankTable!H98</f>
        <v>2009</v>
      </c>
      <c r="G98" s="33">
        <f ca="1">+ScoreRankTable!I98</f>
        <v>16</v>
      </c>
      <c r="H98" s="2" t="str">
        <f>+ScoreRankTable!E98</f>
        <v>AM</v>
      </c>
    </row>
    <row r="99" spans="1:8" ht="14.25" customHeight="1" x14ac:dyDescent="0.25">
      <c r="A99" s="2">
        <f>+ScoreRankTable!A99</f>
        <v>1</v>
      </c>
      <c r="B99" s="2">
        <f ca="1">+ScoreRankTable!F99</f>
        <v>334500063</v>
      </c>
      <c r="C99" s="2" t="str">
        <f>+ScoreRankTable!B99</f>
        <v>תומר זוהר</v>
      </c>
      <c r="D99" s="2">
        <f>+ScoreRankTable!D99</f>
        <v>0</v>
      </c>
      <c r="E99" s="2" t="str">
        <f>+ScoreRankTable!G99</f>
        <v>M</v>
      </c>
      <c r="F99" s="2">
        <f>+ScoreRankTable!H99</f>
        <v>2010</v>
      </c>
      <c r="G99" s="33">
        <f ca="1">+ScoreRankTable!I99</f>
        <v>15</v>
      </c>
      <c r="H99" s="2" t="str">
        <f>+ScoreRankTable!E99</f>
        <v>BM</v>
      </c>
    </row>
    <row r="100" spans="1:8" ht="14.25" customHeight="1" x14ac:dyDescent="0.25">
      <c r="A100" s="2">
        <f>+ScoreRankTable!A100</f>
        <v>1</v>
      </c>
      <c r="B100" s="2">
        <f ca="1">+ScoreRankTable!F100</f>
        <v>218032282</v>
      </c>
      <c r="C100" s="2" t="str">
        <f>+ScoreRankTable!B100</f>
        <v xml:space="preserve">תור וינטר </v>
      </c>
      <c r="D100" s="2">
        <f>+ScoreRankTable!D100</f>
        <v>0</v>
      </c>
      <c r="E100" s="2" t="str">
        <f>+ScoreRankTable!G100</f>
        <v>M</v>
      </c>
      <c r="F100" s="2">
        <f>+ScoreRankTable!H100</f>
        <v>2008</v>
      </c>
      <c r="G100" s="33">
        <f ca="1">+ScoreRankTable!I100</f>
        <v>17</v>
      </c>
      <c r="H100" s="2" t="str">
        <f>+ScoreRankTable!E100</f>
        <v>AM</v>
      </c>
    </row>
    <row r="101" spans="1:8" ht="14.25" customHeight="1" x14ac:dyDescent="0.25">
      <c r="A101" s="2">
        <f>+ScoreRankTable!A101</f>
        <v>1</v>
      </c>
      <c r="B101" s="2">
        <f ca="1">+ScoreRankTable!F101</f>
        <v>220302558</v>
      </c>
      <c r="C101" s="2" t="str">
        <f>+ScoreRankTable!B101</f>
        <v>תמיר סגל</v>
      </c>
      <c r="D101" s="2">
        <f>+ScoreRankTable!D101</f>
        <v>0</v>
      </c>
      <c r="E101" s="2" t="str">
        <f>+ScoreRankTable!G101</f>
        <v>M</v>
      </c>
      <c r="F101" s="2">
        <f>+ScoreRankTable!H101</f>
        <v>2011</v>
      </c>
      <c r="G101" s="33">
        <f ca="1">+ScoreRankTable!I101</f>
        <v>14</v>
      </c>
      <c r="H101" s="2" t="str">
        <f>+ScoreRankTable!E101</f>
        <v>BM</v>
      </c>
    </row>
    <row r="102" spans="1:8" ht="14.25" customHeight="1" x14ac:dyDescent="0.25">
      <c r="A102" s="2" t="str">
        <f>+ScoreRankTable!A102</f>
        <v/>
      </c>
      <c r="B102" s="2" t="str">
        <f>+ScoreRankTable!F102</f>
        <v/>
      </c>
      <c r="C102" s="2" t="str">
        <f>+ScoreRankTable!B102</f>
        <v/>
      </c>
      <c r="D102" s="2" t="str">
        <f>+ScoreRankTable!D102</f>
        <v/>
      </c>
      <c r="E102" s="2" t="str">
        <f>+ScoreRankTable!G102</f>
        <v/>
      </c>
      <c r="F102" s="2" t="str">
        <f>+ScoreRankTable!H102</f>
        <v/>
      </c>
      <c r="G102" s="33" t="str">
        <f>+ScoreRankTable!I102</f>
        <v/>
      </c>
      <c r="H102" s="2" t="str">
        <f>+ScoreRankTable!E102</f>
        <v/>
      </c>
    </row>
    <row r="103" spans="1:8" ht="14.25" customHeight="1" x14ac:dyDescent="0.25">
      <c r="A103" s="2" t="str">
        <f>+ScoreRankTable!A103</f>
        <v/>
      </c>
      <c r="B103" s="2" t="str">
        <f>+ScoreRankTable!F103</f>
        <v/>
      </c>
      <c r="C103" s="2" t="str">
        <f>+ScoreRankTable!B103</f>
        <v/>
      </c>
      <c r="D103" s="2" t="str">
        <f>+ScoreRankTable!D103</f>
        <v/>
      </c>
      <c r="E103" s="2" t="str">
        <f>+ScoreRankTable!G103</f>
        <v/>
      </c>
      <c r="F103" s="2" t="str">
        <f>+ScoreRankTable!H103</f>
        <v/>
      </c>
      <c r="G103" s="33" t="str">
        <f>+ScoreRankTable!I103</f>
        <v/>
      </c>
      <c r="H103" s="2" t="str">
        <f>+ScoreRankTable!E103</f>
        <v/>
      </c>
    </row>
    <row r="104" spans="1:8" ht="14.25" customHeight="1" x14ac:dyDescent="0.25">
      <c r="A104" s="2" t="str">
        <f>+ScoreRankTable!A104</f>
        <v/>
      </c>
      <c r="B104" s="2" t="str">
        <f>+ScoreRankTable!F104</f>
        <v/>
      </c>
      <c r="C104" s="2" t="str">
        <f>+ScoreRankTable!B104</f>
        <v/>
      </c>
      <c r="D104" s="2" t="str">
        <f>+ScoreRankTable!D104</f>
        <v/>
      </c>
      <c r="E104" s="2" t="str">
        <f>+ScoreRankTable!G104</f>
        <v/>
      </c>
      <c r="F104" s="2" t="str">
        <f>+ScoreRankTable!H104</f>
        <v/>
      </c>
      <c r="G104" s="33" t="str">
        <f>+ScoreRankTable!I104</f>
        <v/>
      </c>
      <c r="H104" s="2" t="str">
        <f>+ScoreRankTable!E104</f>
        <v/>
      </c>
    </row>
    <row r="105" spans="1:8" ht="14.25" customHeight="1" x14ac:dyDescent="0.25">
      <c r="A105" s="2" t="str">
        <f>+ScoreRankTable!A105</f>
        <v/>
      </c>
      <c r="B105" s="2" t="str">
        <f>+ScoreRankTable!F105</f>
        <v/>
      </c>
      <c r="C105" s="2" t="str">
        <f>+ScoreRankTable!B105</f>
        <v/>
      </c>
      <c r="D105" s="2" t="str">
        <f>+ScoreRankTable!D105</f>
        <v/>
      </c>
      <c r="E105" s="2" t="str">
        <f>+ScoreRankTable!G105</f>
        <v/>
      </c>
      <c r="F105" s="2" t="str">
        <f>+ScoreRankTable!H105</f>
        <v/>
      </c>
      <c r="G105" s="33" t="str">
        <f>+ScoreRankTable!I105</f>
        <v/>
      </c>
      <c r="H105" s="2" t="str">
        <f>+ScoreRankTable!E105</f>
        <v/>
      </c>
    </row>
    <row r="106" spans="1:8" ht="14.25" customHeight="1" x14ac:dyDescent="0.25">
      <c r="A106" s="2" t="str">
        <f>+ScoreRankTable!A106</f>
        <v/>
      </c>
      <c r="B106" s="2" t="str">
        <f>+ScoreRankTable!F106</f>
        <v/>
      </c>
      <c r="C106" s="2" t="str">
        <f>+ScoreRankTable!B106</f>
        <v/>
      </c>
      <c r="D106" s="2" t="str">
        <f>+ScoreRankTable!D106</f>
        <v/>
      </c>
      <c r="E106" s="2" t="str">
        <f>+ScoreRankTable!G106</f>
        <v/>
      </c>
      <c r="F106" s="2" t="str">
        <f>+ScoreRankTable!H106</f>
        <v/>
      </c>
      <c r="G106" s="33" t="str">
        <f>+ScoreRankTable!I106</f>
        <v/>
      </c>
      <c r="H106" s="2" t="str">
        <f>+ScoreRankTable!E106</f>
        <v/>
      </c>
    </row>
    <row r="107" spans="1:8" ht="14.25" customHeight="1" x14ac:dyDescent="0.25">
      <c r="A107" s="2" t="str">
        <f>+ScoreRankTable!A107</f>
        <v/>
      </c>
      <c r="B107" s="2" t="str">
        <f>+ScoreRankTable!F107</f>
        <v/>
      </c>
      <c r="C107" s="2" t="str">
        <f>+ScoreRankTable!B107</f>
        <v/>
      </c>
      <c r="D107" s="2" t="str">
        <f>+ScoreRankTable!D107</f>
        <v/>
      </c>
      <c r="E107" s="2" t="str">
        <f>+ScoreRankTable!G107</f>
        <v/>
      </c>
      <c r="F107" s="2" t="str">
        <f>+ScoreRankTable!H107</f>
        <v/>
      </c>
      <c r="G107" s="33" t="str">
        <f>+ScoreRankTable!I107</f>
        <v/>
      </c>
      <c r="H107" s="2" t="str">
        <f>+ScoreRankTable!E107</f>
        <v/>
      </c>
    </row>
    <row r="108" spans="1:8" ht="14.25" customHeight="1" x14ac:dyDescent="0.25">
      <c r="A108" s="2" t="str">
        <f>+ScoreRankTable!A108</f>
        <v/>
      </c>
      <c r="B108" s="2" t="str">
        <f>+ScoreRankTable!F108</f>
        <v/>
      </c>
      <c r="C108" s="2" t="str">
        <f>+ScoreRankTable!B108</f>
        <v/>
      </c>
      <c r="D108" s="2" t="str">
        <f>+ScoreRankTable!D108</f>
        <v/>
      </c>
      <c r="E108" s="2" t="str">
        <f>+ScoreRankTable!G108</f>
        <v/>
      </c>
      <c r="F108" s="2" t="str">
        <f>+ScoreRankTable!H108</f>
        <v/>
      </c>
      <c r="G108" s="33" t="str">
        <f>+ScoreRankTable!I108</f>
        <v/>
      </c>
      <c r="H108" s="2" t="str">
        <f>+ScoreRankTable!E108</f>
        <v/>
      </c>
    </row>
    <row r="109" spans="1:8" ht="14.25" customHeight="1" x14ac:dyDescent="0.25">
      <c r="A109" s="2" t="str">
        <f>+ScoreRankTable!A109</f>
        <v/>
      </c>
      <c r="B109" s="2" t="str">
        <f>+ScoreRankTable!F109</f>
        <v/>
      </c>
      <c r="C109" s="2" t="str">
        <f>+ScoreRankTable!B109</f>
        <v/>
      </c>
      <c r="D109" s="2" t="str">
        <f>+ScoreRankTable!D109</f>
        <v/>
      </c>
      <c r="E109" s="2" t="str">
        <f>+ScoreRankTable!G109</f>
        <v/>
      </c>
      <c r="F109" s="2" t="str">
        <f>+ScoreRankTable!H109</f>
        <v/>
      </c>
      <c r="G109" s="33" t="str">
        <f>+ScoreRankTable!I109</f>
        <v/>
      </c>
      <c r="H109" s="2" t="str">
        <f>+ScoreRankTable!E109</f>
        <v/>
      </c>
    </row>
    <row r="110" spans="1:8" ht="14.25" customHeight="1" x14ac:dyDescent="0.25">
      <c r="A110" s="2" t="str">
        <f>+ScoreRankTable!A110</f>
        <v/>
      </c>
      <c r="B110" s="2" t="str">
        <f>+ScoreRankTable!F110</f>
        <v/>
      </c>
      <c r="C110" s="2" t="str">
        <f>+ScoreRankTable!B110</f>
        <v/>
      </c>
      <c r="D110" s="2" t="str">
        <f>+ScoreRankTable!D110</f>
        <v/>
      </c>
      <c r="E110" s="2" t="str">
        <f>+ScoreRankTable!G110</f>
        <v/>
      </c>
      <c r="F110" s="2" t="str">
        <f>+ScoreRankTable!H110</f>
        <v/>
      </c>
      <c r="G110" s="33" t="str">
        <f>+ScoreRankTable!I110</f>
        <v/>
      </c>
      <c r="H110" s="2" t="str">
        <f>+ScoreRankTable!E110</f>
        <v/>
      </c>
    </row>
    <row r="111" spans="1:8" ht="14.25" customHeight="1" x14ac:dyDescent="0.25">
      <c r="A111" s="2" t="str">
        <f>+ScoreRankTable!A111</f>
        <v/>
      </c>
      <c r="B111" s="2" t="str">
        <f>+ScoreRankTable!F111</f>
        <v/>
      </c>
      <c r="C111" s="2" t="str">
        <f>+ScoreRankTable!B111</f>
        <v/>
      </c>
      <c r="D111" s="2" t="str">
        <f>+ScoreRankTable!D111</f>
        <v/>
      </c>
      <c r="E111" s="2" t="str">
        <f>+ScoreRankTable!G111</f>
        <v/>
      </c>
      <c r="F111" s="2" t="str">
        <f>+ScoreRankTable!H111</f>
        <v/>
      </c>
      <c r="G111" s="33" t="str">
        <f>+ScoreRankTable!I111</f>
        <v/>
      </c>
      <c r="H111" s="2" t="str">
        <f>+ScoreRankTable!E111</f>
        <v/>
      </c>
    </row>
    <row r="112" spans="1:8" ht="14.25" customHeight="1" x14ac:dyDescent="0.25">
      <c r="A112" s="2" t="str">
        <f>+ScoreRankTable!A112</f>
        <v/>
      </c>
      <c r="B112" s="2" t="str">
        <f>+ScoreRankTable!F112</f>
        <v/>
      </c>
      <c r="C112" s="2" t="str">
        <f>+ScoreRankTable!B112</f>
        <v/>
      </c>
      <c r="D112" s="2" t="str">
        <f>+ScoreRankTable!D112</f>
        <v/>
      </c>
      <c r="E112" s="2" t="str">
        <f>+ScoreRankTable!G112</f>
        <v/>
      </c>
      <c r="F112" s="2" t="str">
        <f>+ScoreRankTable!H112</f>
        <v/>
      </c>
      <c r="G112" s="33" t="str">
        <f>+ScoreRankTable!I112</f>
        <v/>
      </c>
      <c r="H112" s="2" t="str">
        <f>+ScoreRankTable!E112</f>
        <v/>
      </c>
    </row>
    <row r="113" spans="1:8" ht="14.25" customHeight="1" x14ac:dyDescent="0.25">
      <c r="A113" s="2" t="str">
        <f>+ScoreRankTable!A113</f>
        <v/>
      </c>
      <c r="B113" s="2" t="str">
        <f>+ScoreRankTable!F113</f>
        <v/>
      </c>
      <c r="C113" s="2" t="str">
        <f>+ScoreRankTable!B113</f>
        <v/>
      </c>
      <c r="D113" s="2" t="str">
        <f>+ScoreRankTable!D113</f>
        <v/>
      </c>
      <c r="E113" s="2" t="str">
        <f>+ScoreRankTable!G113</f>
        <v/>
      </c>
      <c r="F113" s="2" t="str">
        <f>+ScoreRankTable!H113</f>
        <v/>
      </c>
      <c r="G113" s="33" t="str">
        <f>+ScoreRankTable!I113</f>
        <v/>
      </c>
      <c r="H113" s="2" t="str">
        <f>+ScoreRankTable!E113</f>
        <v/>
      </c>
    </row>
    <row r="114" spans="1:8" ht="14.25" customHeight="1" x14ac:dyDescent="0.25">
      <c r="A114" s="2" t="str">
        <f>+ScoreRankTable!A114</f>
        <v/>
      </c>
      <c r="B114" s="2" t="str">
        <f>+ScoreRankTable!F114</f>
        <v/>
      </c>
      <c r="C114" s="2" t="str">
        <f>+ScoreRankTable!B114</f>
        <v/>
      </c>
      <c r="D114" s="2" t="str">
        <f>+ScoreRankTable!D114</f>
        <v/>
      </c>
      <c r="E114" s="2" t="str">
        <f>+ScoreRankTable!G114</f>
        <v/>
      </c>
      <c r="F114" s="2" t="str">
        <f>+ScoreRankTable!H114</f>
        <v/>
      </c>
      <c r="G114" s="33" t="str">
        <f>+ScoreRankTable!I114</f>
        <v/>
      </c>
      <c r="H114" s="2" t="str">
        <f>+ScoreRankTable!E114</f>
        <v/>
      </c>
    </row>
    <row r="115" spans="1:8" ht="14.25" customHeight="1" x14ac:dyDescent="0.25">
      <c r="A115" s="2" t="str">
        <f>+ScoreRankTable!A115</f>
        <v/>
      </c>
      <c r="B115" s="2" t="str">
        <f>+ScoreRankTable!F115</f>
        <v/>
      </c>
      <c r="C115" s="2" t="str">
        <f>+ScoreRankTable!B115</f>
        <v/>
      </c>
      <c r="D115" s="2" t="str">
        <f>+ScoreRankTable!D115</f>
        <v/>
      </c>
      <c r="E115" s="2" t="str">
        <f>+ScoreRankTable!G115</f>
        <v/>
      </c>
      <c r="F115" s="2" t="str">
        <f>+ScoreRankTable!H115</f>
        <v/>
      </c>
      <c r="G115" s="33" t="str">
        <f>+ScoreRankTable!I115</f>
        <v/>
      </c>
      <c r="H115" s="2" t="str">
        <f>+ScoreRankTable!E115</f>
        <v/>
      </c>
    </row>
    <row r="116" spans="1:8" ht="14.25" customHeight="1" x14ac:dyDescent="0.25">
      <c r="A116" s="2" t="str">
        <f>+ScoreRankTable!A116</f>
        <v/>
      </c>
      <c r="B116" s="2" t="str">
        <f>+ScoreRankTable!F116</f>
        <v/>
      </c>
      <c r="C116" s="2" t="str">
        <f>+ScoreRankTable!B116</f>
        <v/>
      </c>
      <c r="D116" s="2" t="str">
        <f>+ScoreRankTable!D116</f>
        <v/>
      </c>
      <c r="E116" s="2" t="str">
        <f>+ScoreRankTable!G116</f>
        <v/>
      </c>
      <c r="F116" s="2" t="str">
        <f>+ScoreRankTable!H116</f>
        <v/>
      </c>
      <c r="G116" s="33" t="str">
        <f>+ScoreRankTable!I116</f>
        <v/>
      </c>
      <c r="H116" s="2" t="str">
        <f>+ScoreRankTable!E116</f>
        <v/>
      </c>
    </row>
    <row r="117" spans="1:8" ht="14.25" customHeight="1" x14ac:dyDescent="0.25">
      <c r="A117" s="2" t="str">
        <f>+ScoreRankTable!A117</f>
        <v/>
      </c>
      <c r="B117" s="2" t="str">
        <f>+ScoreRankTable!F117</f>
        <v/>
      </c>
      <c r="C117" s="2" t="str">
        <f>+ScoreRankTable!B117</f>
        <v/>
      </c>
      <c r="D117" s="2" t="str">
        <f>+ScoreRankTable!D117</f>
        <v/>
      </c>
      <c r="E117" s="2" t="str">
        <f>+ScoreRankTable!G117</f>
        <v/>
      </c>
      <c r="F117" s="2" t="str">
        <f>+ScoreRankTable!H117</f>
        <v/>
      </c>
      <c r="G117" s="33" t="str">
        <f>+ScoreRankTable!I117</f>
        <v/>
      </c>
      <c r="H117" s="2" t="str">
        <f>+ScoreRankTable!E117</f>
        <v/>
      </c>
    </row>
    <row r="118" spans="1:8" ht="14.25" customHeight="1" x14ac:dyDescent="0.25">
      <c r="A118" s="2" t="str">
        <f>+ScoreRankTable!A118</f>
        <v/>
      </c>
      <c r="B118" s="2" t="str">
        <f>+ScoreRankTable!F118</f>
        <v/>
      </c>
      <c r="C118" s="2" t="str">
        <f>+ScoreRankTable!B118</f>
        <v/>
      </c>
      <c r="D118" s="2" t="str">
        <f>+ScoreRankTable!D118</f>
        <v/>
      </c>
      <c r="E118" s="2" t="str">
        <f>+ScoreRankTable!G118</f>
        <v/>
      </c>
      <c r="F118" s="2" t="str">
        <f>+ScoreRankTable!H118</f>
        <v/>
      </c>
      <c r="G118" s="33" t="str">
        <f>+ScoreRankTable!I118</f>
        <v/>
      </c>
      <c r="H118" s="2" t="str">
        <f>+ScoreRankTable!E118</f>
        <v/>
      </c>
    </row>
    <row r="119" spans="1:8" ht="14.25" customHeight="1" x14ac:dyDescent="0.25">
      <c r="A119" s="2" t="str">
        <f>+ScoreRankTable!A119</f>
        <v/>
      </c>
      <c r="B119" s="2" t="str">
        <f>+ScoreRankTable!F119</f>
        <v/>
      </c>
      <c r="C119" s="2" t="str">
        <f>+ScoreRankTable!B119</f>
        <v/>
      </c>
      <c r="D119" s="2" t="str">
        <f>+ScoreRankTable!D119</f>
        <v/>
      </c>
      <c r="E119" s="2" t="str">
        <f>+ScoreRankTable!G119</f>
        <v/>
      </c>
      <c r="F119" s="2" t="str">
        <f>+ScoreRankTable!H119</f>
        <v/>
      </c>
      <c r="G119" s="33" t="str">
        <f>+ScoreRankTable!I119</f>
        <v/>
      </c>
      <c r="H119" s="2" t="str">
        <f>+ScoreRankTable!E119</f>
        <v/>
      </c>
    </row>
    <row r="120" spans="1:8" ht="14.25" customHeight="1" x14ac:dyDescent="0.25">
      <c r="A120" s="2" t="str">
        <f>+ScoreRankTable!A120</f>
        <v/>
      </c>
      <c r="B120" s="2" t="str">
        <f>+ScoreRankTable!F120</f>
        <v/>
      </c>
      <c r="C120" s="2" t="str">
        <f>+ScoreRankTable!B120</f>
        <v/>
      </c>
      <c r="D120" s="2" t="str">
        <f>+ScoreRankTable!D120</f>
        <v/>
      </c>
      <c r="E120" s="2" t="str">
        <f>+ScoreRankTable!G120</f>
        <v/>
      </c>
      <c r="F120" s="2" t="str">
        <f>+ScoreRankTable!H120</f>
        <v/>
      </c>
      <c r="G120" s="33" t="str">
        <f>+ScoreRankTable!I120</f>
        <v/>
      </c>
      <c r="H120" s="2" t="str">
        <f>+ScoreRankTable!E120</f>
        <v/>
      </c>
    </row>
    <row r="121" spans="1:8" ht="14.25" customHeight="1" x14ac:dyDescent="0.25">
      <c r="A121" s="2" t="str">
        <f>+ScoreRankTable!A121</f>
        <v/>
      </c>
      <c r="B121" s="2" t="str">
        <f>+ScoreRankTable!F121</f>
        <v/>
      </c>
      <c r="C121" s="2" t="str">
        <f>+ScoreRankTable!B121</f>
        <v/>
      </c>
      <c r="D121" s="2" t="str">
        <f>+ScoreRankTable!D121</f>
        <v/>
      </c>
      <c r="E121" s="2" t="str">
        <f>+ScoreRankTable!G121</f>
        <v/>
      </c>
      <c r="F121" s="2" t="str">
        <f>+ScoreRankTable!H121</f>
        <v/>
      </c>
      <c r="G121" s="33" t="str">
        <f>+ScoreRankTable!I121</f>
        <v/>
      </c>
      <c r="H121" s="2" t="str">
        <f>+ScoreRankTable!E121</f>
        <v/>
      </c>
    </row>
    <row r="122" spans="1:8" ht="14.25" customHeight="1" x14ac:dyDescent="0.25">
      <c r="A122" s="2" t="str">
        <f>+ScoreRankTable!A122</f>
        <v/>
      </c>
      <c r="B122" s="2" t="str">
        <f>+ScoreRankTable!F122</f>
        <v/>
      </c>
      <c r="C122" s="2" t="str">
        <f>+ScoreRankTable!B122</f>
        <v/>
      </c>
      <c r="D122" s="2" t="str">
        <f>+ScoreRankTable!D122</f>
        <v/>
      </c>
      <c r="E122" s="2" t="str">
        <f>+ScoreRankTable!G122</f>
        <v/>
      </c>
      <c r="F122" s="2" t="str">
        <f>+ScoreRankTable!H122</f>
        <v/>
      </c>
      <c r="G122" s="33" t="str">
        <f>+ScoreRankTable!I122</f>
        <v/>
      </c>
      <c r="H122" s="2" t="str">
        <f>+ScoreRankTable!E122</f>
        <v/>
      </c>
    </row>
    <row r="123" spans="1:8" ht="14.25" customHeight="1" x14ac:dyDescent="0.25">
      <c r="A123" s="2" t="str">
        <f>+ScoreRankTable!A123</f>
        <v/>
      </c>
      <c r="B123" s="2" t="str">
        <f>+ScoreRankTable!F123</f>
        <v/>
      </c>
      <c r="C123" s="2" t="str">
        <f>+ScoreRankTable!B123</f>
        <v/>
      </c>
      <c r="D123" s="2" t="str">
        <f>+ScoreRankTable!D123</f>
        <v/>
      </c>
      <c r="E123" s="2" t="str">
        <f>+ScoreRankTable!G123</f>
        <v/>
      </c>
      <c r="F123" s="2" t="str">
        <f>+ScoreRankTable!H123</f>
        <v/>
      </c>
      <c r="G123" s="33" t="str">
        <f>+ScoreRankTable!I123</f>
        <v/>
      </c>
      <c r="H123" s="2" t="str">
        <f>+ScoreRankTable!E123</f>
        <v/>
      </c>
    </row>
    <row r="124" spans="1:8" ht="14.25" customHeight="1" x14ac:dyDescent="0.25">
      <c r="A124" s="2" t="str">
        <f>+ScoreRankTable!A124</f>
        <v/>
      </c>
      <c r="B124" s="2" t="str">
        <f>+ScoreRankTable!F124</f>
        <v/>
      </c>
      <c r="C124" s="2" t="str">
        <f>+ScoreRankTable!B124</f>
        <v/>
      </c>
      <c r="D124" s="2" t="str">
        <f>+ScoreRankTable!D124</f>
        <v/>
      </c>
      <c r="E124" s="2" t="str">
        <f>+ScoreRankTable!G124</f>
        <v/>
      </c>
      <c r="F124" s="2" t="str">
        <f>+ScoreRankTable!H124</f>
        <v/>
      </c>
      <c r="G124" s="33" t="str">
        <f>+ScoreRankTable!I124</f>
        <v/>
      </c>
      <c r="H124" s="2" t="str">
        <f>+ScoreRankTable!E124</f>
        <v/>
      </c>
    </row>
    <row r="125" spans="1:8" ht="14.25" customHeight="1" x14ac:dyDescent="0.25">
      <c r="A125" s="2" t="str">
        <f>+ScoreRankTable!A125</f>
        <v/>
      </c>
      <c r="B125" s="2" t="str">
        <f>+ScoreRankTable!F125</f>
        <v/>
      </c>
      <c r="C125" s="2" t="str">
        <f>+ScoreRankTable!B125</f>
        <v/>
      </c>
      <c r="D125" s="2" t="str">
        <f>+ScoreRankTable!D125</f>
        <v/>
      </c>
      <c r="E125" s="2" t="str">
        <f>+ScoreRankTable!G125</f>
        <v/>
      </c>
      <c r="F125" s="2" t="str">
        <f>+ScoreRankTable!H125</f>
        <v/>
      </c>
      <c r="G125" s="33" t="str">
        <f>+ScoreRankTable!I125</f>
        <v/>
      </c>
      <c r="H125" s="2" t="str">
        <f>+ScoreRankTable!E125</f>
        <v/>
      </c>
    </row>
    <row r="126" spans="1:8" ht="14.25" customHeight="1" x14ac:dyDescent="0.25">
      <c r="A126" s="2" t="str">
        <f>+ScoreRankTable!A126</f>
        <v/>
      </c>
      <c r="B126" s="2" t="str">
        <f>+ScoreRankTable!F126</f>
        <v/>
      </c>
      <c r="C126" s="2" t="str">
        <f>+ScoreRankTable!B126</f>
        <v/>
      </c>
      <c r="D126" s="2" t="str">
        <f>+ScoreRankTable!D126</f>
        <v/>
      </c>
      <c r="E126" s="2" t="str">
        <f>+ScoreRankTable!G126</f>
        <v/>
      </c>
      <c r="F126" s="2" t="str">
        <f>+ScoreRankTable!H126</f>
        <v/>
      </c>
      <c r="G126" s="33" t="str">
        <f>+ScoreRankTable!I126</f>
        <v/>
      </c>
      <c r="H126" s="2" t="str">
        <f>+ScoreRankTable!E126</f>
        <v/>
      </c>
    </row>
    <row r="127" spans="1:8" ht="14.25" customHeight="1" x14ac:dyDescent="0.25">
      <c r="A127" s="2" t="str">
        <f>+ScoreRankTable!A127</f>
        <v/>
      </c>
      <c r="B127" s="2" t="str">
        <f>+ScoreRankTable!F127</f>
        <v/>
      </c>
      <c r="C127" s="2" t="str">
        <f>+ScoreRankTable!B127</f>
        <v/>
      </c>
      <c r="D127" s="2" t="str">
        <f>+ScoreRankTable!D127</f>
        <v/>
      </c>
      <c r="E127" s="2" t="str">
        <f>+ScoreRankTable!G127</f>
        <v/>
      </c>
      <c r="F127" s="2" t="str">
        <f>+ScoreRankTable!H127</f>
        <v/>
      </c>
      <c r="G127" s="33" t="str">
        <f>+ScoreRankTable!I127</f>
        <v/>
      </c>
      <c r="H127" s="2" t="str">
        <f>+ScoreRankTable!E127</f>
        <v/>
      </c>
    </row>
    <row r="128" spans="1:8" ht="14.25" customHeight="1" x14ac:dyDescent="0.25">
      <c r="A128" s="2" t="str">
        <f>+ScoreRankTable!A128</f>
        <v/>
      </c>
      <c r="B128" s="2" t="str">
        <f>+ScoreRankTable!F128</f>
        <v/>
      </c>
      <c r="C128" s="2" t="str">
        <f>+ScoreRankTable!B128</f>
        <v/>
      </c>
      <c r="D128" s="2" t="str">
        <f>+ScoreRankTable!D128</f>
        <v/>
      </c>
      <c r="E128" s="2" t="str">
        <f>+ScoreRankTable!G128</f>
        <v/>
      </c>
      <c r="F128" s="2" t="str">
        <f>+ScoreRankTable!H128</f>
        <v/>
      </c>
      <c r="G128" s="33" t="str">
        <f>+ScoreRankTable!I128</f>
        <v/>
      </c>
      <c r="H128" s="2" t="str">
        <f>+ScoreRankTable!E128</f>
        <v/>
      </c>
    </row>
    <row r="129" spans="1:8" ht="14.25" customHeight="1" x14ac:dyDescent="0.25">
      <c r="A129" s="2" t="str">
        <f>+ScoreRankTable!A129</f>
        <v/>
      </c>
      <c r="B129" s="2" t="str">
        <f>+ScoreRankTable!F129</f>
        <v/>
      </c>
      <c r="C129" s="2" t="str">
        <f>+ScoreRankTable!B129</f>
        <v/>
      </c>
      <c r="D129" s="2" t="str">
        <f>+ScoreRankTable!D129</f>
        <v/>
      </c>
      <c r="E129" s="2" t="str">
        <f>+ScoreRankTable!G129</f>
        <v/>
      </c>
      <c r="F129" s="2" t="str">
        <f>+ScoreRankTable!H129</f>
        <v/>
      </c>
      <c r="G129" s="33" t="str">
        <f>+ScoreRankTable!I129</f>
        <v/>
      </c>
      <c r="H129" s="2" t="str">
        <f>+ScoreRankTable!E129</f>
        <v/>
      </c>
    </row>
    <row r="130" spans="1:8" ht="14.25" customHeight="1" x14ac:dyDescent="0.25">
      <c r="A130" s="2" t="str">
        <f>+ScoreRankTable!A130</f>
        <v/>
      </c>
      <c r="B130" s="2" t="str">
        <f>+ScoreRankTable!F130</f>
        <v/>
      </c>
      <c r="C130" s="2" t="str">
        <f>+ScoreRankTable!B130</f>
        <v/>
      </c>
      <c r="D130" s="2" t="str">
        <f>+ScoreRankTable!D130</f>
        <v/>
      </c>
      <c r="E130" s="2" t="str">
        <f>+ScoreRankTable!G130</f>
        <v/>
      </c>
      <c r="F130" s="2" t="str">
        <f>+ScoreRankTable!H130</f>
        <v/>
      </c>
      <c r="G130" s="33" t="str">
        <f>+ScoreRankTable!I130</f>
        <v/>
      </c>
      <c r="H130" s="2" t="str">
        <f>+ScoreRankTable!E130</f>
        <v/>
      </c>
    </row>
    <row r="131" spans="1:8" ht="14.25" customHeight="1" x14ac:dyDescent="0.25">
      <c r="A131" s="2" t="str">
        <f>+ScoreRankTable!A131</f>
        <v/>
      </c>
      <c r="B131" s="2" t="str">
        <f>+ScoreRankTable!F131</f>
        <v/>
      </c>
      <c r="C131" s="2" t="str">
        <f>+ScoreRankTable!B131</f>
        <v/>
      </c>
      <c r="D131" s="2" t="str">
        <f>+ScoreRankTable!D131</f>
        <v/>
      </c>
      <c r="E131" s="2" t="str">
        <f>+ScoreRankTable!G131</f>
        <v/>
      </c>
      <c r="F131" s="2" t="str">
        <f>+ScoreRankTable!H131</f>
        <v/>
      </c>
      <c r="G131" s="33" t="str">
        <f>+ScoreRankTable!I131</f>
        <v/>
      </c>
      <c r="H131" s="2" t="str">
        <f>+ScoreRankTable!E131</f>
        <v/>
      </c>
    </row>
    <row r="132" spans="1:8" ht="14.25" customHeight="1" x14ac:dyDescent="0.25">
      <c r="A132" s="2" t="str">
        <f>+ScoreRankTable!A132</f>
        <v/>
      </c>
      <c r="B132" s="2" t="str">
        <f>+ScoreRankTable!F132</f>
        <v/>
      </c>
      <c r="C132" s="2" t="str">
        <f>+ScoreRankTable!B132</f>
        <v/>
      </c>
      <c r="D132" s="2" t="str">
        <f>+ScoreRankTable!D132</f>
        <v/>
      </c>
      <c r="E132" s="2" t="str">
        <f>+ScoreRankTable!G132</f>
        <v/>
      </c>
      <c r="F132" s="2" t="str">
        <f>+ScoreRankTable!H132</f>
        <v/>
      </c>
      <c r="G132" s="33" t="str">
        <f>+ScoreRankTable!I132</f>
        <v/>
      </c>
      <c r="H132" s="2" t="str">
        <f>+ScoreRankTable!E132</f>
        <v/>
      </c>
    </row>
    <row r="133" spans="1:8" ht="14.25" customHeight="1" x14ac:dyDescent="0.25">
      <c r="A133" s="2" t="str">
        <f>+ScoreRankTable!A133</f>
        <v/>
      </c>
      <c r="B133" s="2" t="str">
        <f>+ScoreRankTable!F133</f>
        <v/>
      </c>
      <c r="C133" s="2" t="str">
        <f>+ScoreRankTable!B133</f>
        <v/>
      </c>
      <c r="D133" s="2" t="str">
        <f>+ScoreRankTable!D133</f>
        <v/>
      </c>
      <c r="E133" s="2" t="str">
        <f>+ScoreRankTable!G133</f>
        <v/>
      </c>
      <c r="F133" s="2" t="str">
        <f>+ScoreRankTable!H133</f>
        <v/>
      </c>
      <c r="G133" s="33" t="str">
        <f>+ScoreRankTable!I133</f>
        <v/>
      </c>
      <c r="H133" s="2" t="str">
        <f>+ScoreRankTable!E133</f>
        <v/>
      </c>
    </row>
    <row r="134" spans="1:8" ht="14.25" customHeight="1" x14ac:dyDescent="0.25">
      <c r="A134" s="2" t="str">
        <f>+ScoreRankTable!A134</f>
        <v/>
      </c>
      <c r="B134" s="2" t="str">
        <f>+ScoreRankTable!F134</f>
        <v/>
      </c>
      <c r="C134" s="2" t="str">
        <f>+ScoreRankTable!B134</f>
        <v/>
      </c>
      <c r="D134" s="2" t="str">
        <f>+ScoreRankTable!D134</f>
        <v/>
      </c>
      <c r="E134" s="2" t="str">
        <f>+ScoreRankTable!G134</f>
        <v/>
      </c>
      <c r="F134" s="2" t="str">
        <f>+ScoreRankTable!H134</f>
        <v/>
      </c>
      <c r="G134" s="33" t="str">
        <f>+ScoreRankTable!I134</f>
        <v/>
      </c>
      <c r="H134" s="2" t="str">
        <f>+ScoreRankTable!E134</f>
        <v/>
      </c>
    </row>
    <row r="135" spans="1:8" ht="14.25" customHeight="1" x14ac:dyDescent="0.25">
      <c r="A135" s="2" t="str">
        <f>+ScoreRankTable!A135</f>
        <v/>
      </c>
      <c r="B135" s="2" t="str">
        <f>+ScoreRankTable!F135</f>
        <v/>
      </c>
      <c r="C135" s="2" t="str">
        <f>+ScoreRankTable!B135</f>
        <v/>
      </c>
      <c r="D135" s="2" t="str">
        <f>+ScoreRankTable!D135</f>
        <v/>
      </c>
      <c r="E135" s="2" t="str">
        <f>+ScoreRankTable!G135</f>
        <v/>
      </c>
      <c r="F135" s="2" t="str">
        <f>+ScoreRankTable!H135</f>
        <v/>
      </c>
      <c r="G135" s="33" t="str">
        <f>+ScoreRankTable!I135</f>
        <v/>
      </c>
      <c r="H135" s="2" t="str">
        <f>+ScoreRankTable!E135</f>
        <v/>
      </c>
    </row>
    <row r="136" spans="1:8" ht="14.25" customHeight="1" x14ac:dyDescent="0.25">
      <c r="A136" s="2" t="str">
        <f>+ScoreRankTable!A136</f>
        <v/>
      </c>
      <c r="B136" s="2" t="str">
        <f>+ScoreRankTable!F136</f>
        <v/>
      </c>
      <c r="C136" s="2" t="str">
        <f>+ScoreRankTable!B136</f>
        <v/>
      </c>
      <c r="D136" s="2" t="str">
        <f>+ScoreRankTable!D136</f>
        <v/>
      </c>
      <c r="E136" s="2" t="str">
        <f>+ScoreRankTable!G136</f>
        <v/>
      </c>
      <c r="F136" s="2" t="str">
        <f>+ScoreRankTable!H136</f>
        <v/>
      </c>
      <c r="G136" s="33" t="str">
        <f>+ScoreRankTable!I136</f>
        <v/>
      </c>
      <c r="H136" s="2" t="str">
        <f>+ScoreRankTable!E136</f>
        <v/>
      </c>
    </row>
    <row r="137" spans="1:8" ht="14.25" customHeight="1" x14ac:dyDescent="0.25">
      <c r="A137" s="2" t="str">
        <f>+ScoreRankTable!A137</f>
        <v/>
      </c>
      <c r="B137" s="2" t="str">
        <f>+ScoreRankTable!F137</f>
        <v/>
      </c>
      <c r="C137" s="2" t="str">
        <f>+ScoreRankTable!B137</f>
        <v/>
      </c>
      <c r="D137" s="2" t="str">
        <f>+ScoreRankTable!D137</f>
        <v/>
      </c>
      <c r="E137" s="2" t="str">
        <f>+ScoreRankTable!G137</f>
        <v/>
      </c>
      <c r="F137" s="2" t="str">
        <f>+ScoreRankTable!H137</f>
        <v/>
      </c>
      <c r="G137" s="33" t="str">
        <f>+ScoreRankTable!I137</f>
        <v/>
      </c>
      <c r="H137" s="2" t="str">
        <f>+ScoreRankTable!E137</f>
        <v/>
      </c>
    </row>
    <row r="138" spans="1:8" ht="14.25" customHeight="1" x14ac:dyDescent="0.25">
      <c r="A138" s="2" t="str">
        <f>+ScoreRankTable!A138</f>
        <v/>
      </c>
      <c r="B138" s="2" t="str">
        <f>+ScoreRankTable!F138</f>
        <v/>
      </c>
      <c r="C138" s="2" t="str">
        <f>+ScoreRankTable!B138</f>
        <v/>
      </c>
      <c r="D138" s="2" t="str">
        <f>+ScoreRankTable!D138</f>
        <v/>
      </c>
      <c r="E138" s="2" t="str">
        <f>+ScoreRankTable!G138</f>
        <v/>
      </c>
      <c r="F138" s="2" t="str">
        <f>+ScoreRankTable!H138</f>
        <v/>
      </c>
      <c r="G138" s="33" t="str">
        <f>+ScoreRankTable!I138</f>
        <v/>
      </c>
      <c r="H138" s="2" t="str">
        <f>+ScoreRankTable!E138</f>
        <v/>
      </c>
    </row>
    <row r="139" spans="1:8" ht="14.25" customHeight="1" x14ac:dyDescent="0.25">
      <c r="A139" s="2" t="str">
        <f>+ScoreRankTable!A139</f>
        <v/>
      </c>
      <c r="B139" s="2" t="str">
        <f>+ScoreRankTable!F139</f>
        <v/>
      </c>
      <c r="C139" s="2" t="str">
        <f>+ScoreRankTable!B139</f>
        <v/>
      </c>
      <c r="D139" s="2" t="str">
        <f>+ScoreRankTable!D139</f>
        <v/>
      </c>
      <c r="E139" s="2" t="str">
        <f>+ScoreRankTable!G139</f>
        <v/>
      </c>
      <c r="F139" s="2" t="str">
        <f>+ScoreRankTable!H139</f>
        <v/>
      </c>
      <c r="G139" s="33" t="str">
        <f>+ScoreRankTable!I139</f>
        <v/>
      </c>
      <c r="H139" s="2" t="str">
        <f>+ScoreRankTable!E139</f>
        <v/>
      </c>
    </row>
    <row r="140" spans="1:8" ht="14.25" customHeight="1" x14ac:dyDescent="0.25">
      <c r="A140" s="2" t="str">
        <f>+ScoreRankTable!A140</f>
        <v/>
      </c>
      <c r="B140" s="2" t="str">
        <f>+ScoreRankTable!F140</f>
        <v/>
      </c>
      <c r="C140" s="2" t="str">
        <f>+ScoreRankTable!B140</f>
        <v/>
      </c>
      <c r="D140" s="2" t="str">
        <f>+ScoreRankTable!D140</f>
        <v/>
      </c>
      <c r="E140" s="2" t="str">
        <f>+ScoreRankTable!G140</f>
        <v/>
      </c>
      <c r="F140" s="2" t="str">
        <f>+ScoreRankTable!H140</f>
        <v/>
      </c>
      <c r="G140" s="33" t="str">
        <f>+ScoreRankTable!I140</f>
        <v/>
      </c>
      <c r="H140" s="2" t="str">
        <f>+ScoreRankTable!E140</f>
        <v/>
      </c>
    </row>
    <row r="141" spans="1:8" ht="14.25" customHeight="1" x14ac:dyDescent="0.25">
      <c r="A141" s="2" t="str">
        <f>+ScoreRankTable!A141</f>
        <v/>
      </c>
      <c r="B141" s="2" t="str">
        <f>+ScoreRankTable!F141</f>
        <v/>
      </c>
      <c r="C141" s="2" t="str">
        <f>+ScoreRankTable!B141</f>
        <v/>
      </c>
      <c r="D141" s="2" t="str">
        <f>+ScoreRankTable!D141</f>
        <v/>
      </c>
      <c r="E141" s="2" t="str">
        <f>+ScoreRankTable!G141</f>
        <v/>
      </c>
      <c r="F141" s="2" t="str">
        <f>+ScoreRankTable!H141</f>
        <v/>
      </c>
      <c r="G141" s="33" t="str">
        <f>+ScoreRankTable!I141</f>
        <v/>
      </c>
      <c r="H141" s="2" t="str">
        <f>+ScoreRankTable!E141</f>
        <v/>
      </c>
    </row>
    <row r="142" spans="1:8" ht="14.25" customHeight="1" x14ac:dyDescent="0.25">
      <c r="A142" s="2" t="str">
        <f>+ScoreRankTable!A142</f>
        <v/>
      </c>
      <c r="B142" s="2" t="str">
        <f>+ScoreRankTable!F142</f>
        <v/>
      </c>
      <c r="C142" s="2" t="str">
        <f>+ScoreRankTable!B142</f>
        <v/>
      </c>
      <c r="D142" s="2" t="str">
        <f>+ScoreRankTable!D142</f>
        <v/>
      </c>
      <c r="E142" s="2" t="str">
        <f>+ScoreRankTable!G142</f>
        <v/>
      </c>
      <c r="F142" s="2" t="str">
        <f>+ScoreRankTable!H142</f>
        <v/>
      </c>
      <c r="G142" s="33" t="str">
        <f>+ScoreRankTable!I142</f>
        <v/>
      </c>
      <c r="H142" s="2" t="str">
        <f>+ScoreRankTable!E142</f>
        <v/>
      </c>
    </row>
    <row r="143" spans="1:8" ht="14.25" customHeight="1" x14ac:dyDescent="0.25">
      <c r="A143" s="2" t="str">
        <f>+ScoreRankTable!A143</f>
        <v/>
      </c>
      <c r="B143" s="2" t="str">
        <f>+ScoreRankTable!F143</f>
        <v/>
      </c>
      <c r="C143" s="2" t="str">
        <f>+ScoreRankTable!B143</f>
        <v/>
      </c>
      <c r="D143" s="2" t="str">
        <f>+ScoreRankTable!D143</f>
        <v/>
      </c>
      <c r="E143" s="2" t="str">
        <f>+ScoreRankTable!G143</f>
        <v/>
      </c>
      <c r="F143" s="2" t="str">
        <f>+ScoreRankTable!H143</f>
        <v/>
      </c>
      <c r="G143" s="33" t="str">
        <f>+ScoreRankTable!I143</f>
        <v/>
      </c>
      <c r="H143" s="2" t="str">
        <f>+ScoreRankTable!E143</f>
        <v/>
      </c>
    </row>
    <row r="144" spans="1:8" ht="14.25" customHeight="1" x14ac:dyDescent="0.25">
      <c r="A144" s="2" t="str">
        <f>+ScoreRankTable!A144</f>
        <v/>
      </c>
      <c r="B144" s="2" t="str">
        <f>+ScoreRankTable!F144</f>
        <v/>
      </c>
      <c r="C144" s="2" t="str">
        <f>+ScoreRankTable!B144</f>
        <v/>
      </c>
      <c r="D144" s="2" t="str">
        <f>+ScoreRankTable!D144</f>
        <v/>
      </c>
      <c r="E144" s="2" t="str">
        <f>+ScoreRankTable!G144</f>
        <v/>
      </c>
      <c r="F144" s="2" t="str">
        <f>+ScoreRankTable!H144</f>
        <v/>
      </c>
      <c r="G144" s="33" t="str">
        <f>+ScoreRankTable!I144</f>
        <v/>
      </c>
      <c r="H144" s="2" t="str">
        <f>+ScoreRankTable!E144</f>
        <v/>
      </c>
    </row>
    <row r="145" spans="1:8" ht="14.25" customHeight="1" x14ac:dyDescent="0.25">
      <c r="A145" s="2" t="str">
        <f>+ScoreRankTable!A145</f>
        <v/>
      </c>
      <c r="B145" s="2" t="str">
        <f>+ScoreRankTable!F145</f>
        <v/>
      </c>
      <c r="C145" s="2" t="str">
        <f>+ScoreRankTable!B145</f>
        <v/>
      </c>
      <c r="D145" s="2" t="str">
        <f>+ScoreRankTable!D145</f>
        <v/>
      </c>
      <c r="E145" s="2" t="str">
        <f>+ScoreRankTable!G145</f>
        <v/>
      </c>
      <c r="F145" s="2" t="str">
        <f>+ScoreRankTable!H145</f>
        <v/>
      </c>
      <c r="G145" s="33" t="str">
        <f>+ScoreRankTable!I145</f>
        <v/>
      </c>
      <c r="H145" s="2" t="str">
        <f>+ScoreRankTable!E145</f>
        <v/>
      </c>
    </row>
    <row r="146" spans="1:8" ht="14.25" customHeight="1" x14ac:dyDescent="0.25">
      <c r="A146" s="2" t="str">
        <f>+ScoreRankTable!A146</f>
        <v/>
      </c>
      <c r="B146" s="2" t="str">
        <f>+ScoreRankTable!F146</f>
        <v/>
      </c>
      <c r="C146" s="2" t="str">
        <f>+ScoreRankTable!B146</f>
        <v/>
      </c>
      <c r="D146" s="2" t="str">
        <f>+ScoreRankTable!D146</f>
        <v/>
      </c>
      <c r="E146" s="2" t="str">
        <f>+ScoreRankTable!G146</f>
        <v/>
      </c>
      <c r="F146" s="2" t="str">
        <f>+ScoreRankTable!H146</f>
        <v/>
      </c>
      <c r="G146" s="33" t="str">
        <f>+ScoreRankTable!I146</f>
        <v/>
      </c>
      <c r="H146" s="2" t="str">
        <f>+ScoreRankTable!E146</f>
        <v/>
      </c>
    </row>
    <row r="147" spans="1:8" ht="14.25" customHeight="1" x14ac:dyDescent="0.25">
      <c r="A147" s="2" t="str">
        <f>+ScoreRankTable!A147</f>
        <v/>
      </c>
      <c r="B147" s="2" t="str">
        <f>+ScoreRankTable!F147</f>
        <v/>
      </c>
      <c r="C147" s="2" t="str">
        <f>+ScoreRankTable!B147</f>
        <v/>
      </c>
      <c r="D147" s="2" t="str">
        <f>+ScoreRankTable!D147</f>
        <v/>
      </c>
      <c r="E147" s="2" t="str">
        <f>+ScoreRankTable!G147</f>
        <v/>
      </c>
      <c r="F147" s="2" t="str">
        <f>+ScoreRankTable!H147</f>
        <v/>
      </c>
      <c r="G147" s="33" t="str">
        <f>+ScoreRankTable!I147</f>
        <v/>
      </c>
      <c r="H147" s="2" t="str">
        <f>+ScoreRankTable!E147</f>
        <v/>
      </c>
    </row>
    <row r="148" spans="1:8" ht="14.25" customHeight="1" x14ac:dyDescent="0.25">
      <c r="A148" s="2" t="str">
        <f>+ScoreRankTable!A148</f>
        <v/>
      </c>
      <c r="B148" s="2" t="str">
        <f>+ScoreRankTable!F148</f>
        <v/>
      </c>
      <c r="C148" s="2" t="str">
        <f>+ScoreRankTable!B148</f>
        <v/>
      </c>
      <c r="D148" s="2" t="str">
        <f>+ScoreRankTable!D148</f>
        <v/>
      </c>
      <c r="E148" s="2" t="str">
        <f>+ScoreRankTable!G148</f>
        <v/>
      </c>
      <c r="F148" s="2" t="str">
        <f>+ScoreRankTable!H148</f>
        <v/>
      </c>
      <c r="G148" s="33" t="str">
        <f>+ScoreRankTable!I148</f>
        <v/>
      </c>
      <c r="H148" s="2" t="str">
        <f>+ScoreRankTable!E148</f>
        <v/>
      </c>
    </row>
    <row r="149" spans="1:8" ht="14.25" customHeight="1" x14ac:dyDescent="0.25">
      <c r="A149" s="2" t="str">
        <f>+ScoreRankTable!A149</f>
        <v/>
      </c>
      <c r="B149" s="2" t="str">
        <f>+ScoreRankTable!F149</f>
        <v/>
      </c>
      <c r="C149" s="2" t="str">
        <f>+ScoreRankTable!B149</f>
        <v/>
      </c>
      <c r="D149" s="2" t="str">
        <f>+ScoreRankTable!D149</f>
        <v/>
      </c>
      <c r="E149" s="2" t="str">
        <f>+ScoreRankTable!G149</f>
        <v/>
      </c>
      <c r="F149" s="2" t="str">
        <f>+ScoreRankTable!H149</f>
        <v/>
      </c>
      <c r="G149" s="33" t="str">
        <f>+ScoreRankTable!I149</f>
        <v/>
      </c>
      <c r="H149" s="2" t="str">
        <f>+ScoreRankTable!E149</f>
        <v/>
      </c>
    </row>
    <row r="150" spans="1:8" ht="14.25" customHeight="1" x14ac:dyDescent="0.25">
      <c r="A150" s="2" t="str">
        <f>+ScoreRankTable!A150</f>
        <v/>
      </c>
      <c r="B150" s="2" t="str">
        <f>+ScoreRankTable!F150</f>
        <v/>
      </c>
      <c r="C150" s="2" t="str">
        <f>+ScoreRankTable!B150</f>
        <v/>
      </c>
      <c r="D150" s="2" t="str">
        <f>+ScoreRankTable!D150</f>
        <v/>
      </c>
      <c r="E150" s="2" t="str">
        <f>+ScoreRankTable!G150</f>
        <v/>
      </c>
      <c r="F150" s="2" t="str">
        <f>+ScoreRankTable!H150</f>
        <v/>
      </c>
      <c r="G150" s="33" t="str">
        <f>+ScoreRankTable!I150</f>
        <v/>
      </c>
      <c r="H150" s="2" t="str">
        <f>+ScoreRankTable!E150</f>
        <v/>
      </c>
    </row>
    <row r="151" spans="1:8" ht="14.25" customHeight="1" x14ac:dyDescent="0.25">
      <c r="A151" s="2" t="str">
        <f>+ScoreRankTable!A151</f>
        <v/>
      </c>
      <c r="B151" s="2" t="str">
        <f>+ScoreRankTable!F151</f>
        <v/>
      </c>
      <c r="C151" s="2" t="str">
        <f>+ScoreRankTable!B151</f>
        <v/>
      </c>
      <c r="D151" s="2" t="str">
        <f>+ScoreRankTable!D151</f>
        <v/>
      </c>
      <c r="E151" s="2" t="str">
        <f>+ScoreRankTable!G151</f>
        <v/>
      </c>
      <c r="F151" s="2" t="str">
        <f>+ScoreRankTable!H151</f>
        <v/>
      </c>
      <c r="G151" s="33" t="str">
        <f>+ScoreRankTable!I151</f>
        <v/>
      </c>
      <c r="H151" s="2" t="str">
        <f>+ScoreRankTable!E151</f>
        <v/>
      </c>
    </row>
    <row r="152" spans="1:8" ht="14.25" customHeight="1" x14ac:dyDescent="0.25">
      <c r="A152" s="2" t="str">
        <f>+ScoreRankTable!A152</f>
        <v/>
      </c>
      <c r="B152" s="2" t="str">
        <f>+ScoreRankTable!F152</f>
        <v/>
      </c>
      <c r="C152" s="2" t="str">
        <f>+ScoreRankTable!B152</f>
        <v/>
      </c>
      <c r="D152" s="2" t="str">
        <f>+ScoreRankTable!D152</f>
        <v/>
      </c>
      <c r="E152" s="2" t="str">
        <f>+ScoreRankTable!G152</f>
        <v/>
      </c>
      <c r="F152" s="2" t="str">
        <f>+ScoreRankTable!H152</f>
        <v/>
      </c>
      <c r="G152" s="33" t="str">
        <f>+ScoreRankTable!I152</f>
        <v/>
      </c>
      <c r="H152" s="2" t="str">
        <f>+ScoreRankTable!E152</f>
        <v/>
      </c>
    </row>
    <row r="153" spans="1:8" ht="14.25" customHeight="1" x14ac:dyDescent="0.25">
      <c r="A153" s="2" t="str">
        <f>+ScoreRankTable!A153</f>
        <v/>
      </c>
      <c r="B153" s="2" t="str">
        <f>+ScoreRankTable!F153</f>
        <v/>
      </c>
      <c r="C153" s="2" t="str">
        <f>+ScoreRankTable!B153</f>
        <v/>
      </c>
      <c r="D153" s="2" t="str">
        <f>+ScoreRankTable!D153</f>
        <v/>
      </c>
      <c r="E153" s="2" t="str">
        <f>+ScoreRankTable!G153</f>
        <v/>
      </c>
      <c r="F153" s="2" t="str">
        <f>+ScoreRankTable!H153</f>
        <v/>
      </c>
      <c r="G153" s="33" t="str">
        <f>+ScoreRankTable!I153</f>
        <v/>
      </c>
      <c r="H153" s="2" t="str">
        <f>+ScoreRankTable!E153</f>
        <v/>
      </c>
    </row>
    <row r="154" spans="1:8" ht="14.25" customHeight="1" x14ac:dyDescent="0.25">
      <c r="A154" s="2" t="str">
        <f>+ScoreRankTable!A154</f>
        <v/>
      </c>
      <c r="B154" s="2" t="str">
        <f>+ScoreRankTable!F154</f>
        <v/>
      </c>
      <c r="C154" s="2" t="str">
        <f>+ScoreRankTable!B154</f>
        <v/>
      </c>
      <c r="D154" s="2" t="str">
        <f>+ScoreRankTable!D154</f>
        <v/>
      </c>
      <c r="E154" s="2" t="str">
        <f>+ScoreRankTable!G154</f>
        <v/>
      </c>
      <c r="F154" s="2" t="str">
        <f>+ScoreRankTable!H154</f>
        <v/>
      </c>
      <c r="G154" s="33" t="str">
        <f>+ScoreRankTable!I154</f>
        <v/>
      </c>
      <c r="H154" s="2" t="str">
        <f>+ScoreRankTable!E154</f>
        <v/>
      </c>
    </row>
    <row r="155" spans="1:8" ht="14.25" customHeight="1" x14ac:dyDescent="0.25">
      <c r="A155" s="2" t="str">
        <f>+ScoreRankTable!A155</f>
        <v/>
      </c>
      <c r="B155" s="2" t="str">
        <f>+ScoreRankTable!F155</f>
        <v/>
      </c>
      <c r="C155" s="2" t="str">
        <f>+ScoreRankTable!B155</f>
        <v/>
      </c>
      <c r="D155" s="2" t="str">
        <f>+ScoreRankTable!D155</f>
        <v/>
      </c>
      <c r="E155" s="2" t="str">
        <f>+ScoreRankTable!G155</f>
        <v/>
      </c>
      <c r="F155" s="2" t="str">
        <f>+ScoreRankTable!H155</f>
        <v/>
      </c>
      <c r="G155" s="33" t="str">
        <f>+ScoreRankTable!I155</f>
        <v/>
      </c>
      <c r="H155" s="2" t="str">
        <f>+ScoreRankTable!E155</f>
        <v/>
      </c>
    </row>
    <row r="156" spans="1:8" ht="14.25" customHeight="1" x14ac:dyDescent="0.25">
      <c r="A156" s="2" t="str">
        <f>+ScoreRankTable!A156</f>
        <v/>
      </c>
      <c r="B156" s="2" t="str">
        <f>+ScoreRankTable!F156</f>
        <v/>
      </c>
      <c r="C156" s="2" t="str">
        <f>+ScoreRankTable!B156</f>
        <v/>
      </c>
      <c r="D156" s="2" t="str">
        <f>+ScoreRankTable!D156</f>
        <v/>
      </c>
      <c r="E156" s="2" t="str">
        <f>+ScoreRankTable!G156</f>
        <v/>
      </c>
      <c r="F156" s="2" t="str">
        <f>+ScoreRankTable!H156</f>
        <v/>
      </c>
      <c r="G156" s="33" t="str">
        <f>+ScoreRankTable!I156</f>
        <v/>
      </c>
      <c r="H156" s="2" t="str">
        <f>+ScoreRankTable!E156</f>
        <v/>
      </c>
    </row>
    <row r="157" spans="1:8" ht="14.25" customHeight="1" x14ac:dyDescent="0.25">
      <c r="A157" s="2" t="str">
        <f>+ScoreRankTable!A157</f>
        <v/>
      </c>
      <c r="B157" s="2" t="str">
        <f>+ScoreRankTable!F157</f>
        <v/>
      </c>
      <c r="C157" s="2" t="str">
        <f>+ScoreRankTable!B157</f>
        <v/>
      </c>
      <c r="D157" s="2" t="str">
        <f>+ScoreRankTable!D157</f>
        <v/>
      </c>
      <c r="E157" s="2" t="str">
        <f>+ScoreRankTable!G157</f>
        <v/>
      </c>
      <c r="F157" s="2" t="str">
        <f>+ScoreRankTable!H157</f>
        <v/>
      </c>
      <c r="G157" s="33" t="str">
        <f>+ScoreRankTable!I157</f>
        <v/>
      </c>
      <c r="H157" s="2" t="str">
        <f>+ScoreRankTable!E157</f>
        <v/>
      </c>
    </row>
    <row r="158" spans="1:8" ht="14.25" customHeight="1" x14ac:dyDescent="0.25">
      <c r="A158" s="2" t="str">
        <f>+ScoreRankTable!A158</f>
        <v/>
      </c>
      <c r="B158" s="2" t="str">
        <f>+ScoreRankTable!F158</f>
        <v/>
      </c>
      <c r="C158" s="2" t="str">
        <f>+ScoreRankTable!B158</f>
        <v/>
      </c>
      <c r="D158" s="2" t="str">
        <f>+ScoreRankTable!D158</f>
        <v/>
      </c>
      <c r="E158" s="2" t="str">
        <f>+ScoreRankTable!G158</f>
        <v/>
      </c>
      <c r="F158" s="2" t="str">
        <f>+ScoreRankTable!H158</f>
        <v/>
      </c>
      <c r="G158" s="33" t="str">
        <f>+ScoreRankTable!I158</f>
        <v/>
      </c>
      <c r="H158" s="2" t="str">
        <f>+ScoreRankTable!E158</f>
        <v/>
      </c>
    </row>
    <row r="159" spans="1:8" ht="14.25" customHeight="1" x14ac:dyDescent="0.25">
      <c r="A159" s="2" t="str">
        <f>+ScoreRankTable!A159</f>
        <v/>
      </c>
      <c r="B159" s="2" t="str">
        <f>+ScoreRankTable!F159</f>
        <v/>
      </c>
      <c r="C159" s="2" t="str">
        <f>+ScoreRankTable!B159</f>
        <v/>
      </c>
      <c r="D159" s="2" t="str">
        <f>+ScoreRankTable!D159</f>
        <v/>
      </c>
      <c r="E159" s="2" t="str">
        <f>+ScoreRankTable!G159</f>
        <v/>
      </c>
      <c r="F159" s="2" t="str">
        <f>+ScoreRankTable!H159</f>
        <v/>
      </c>
      <c r="G159" s="33" t="str">
        <f>+ScoreRankTable!I159</f>
        <v/>
      </c>
      <c r="H159" s="2" t="str">
        <f>+ScoreRankTable!E159</f>
        <v/>
      </c>
    </row>
    <row r="160" spans="1:8" ht="14.25" customHeight="1" x14ac:dyDescent="0.25">
      <c r="A160" s="2" t="str">
        <f>+ScoreRankTable!A160</f>
        <v/>
      </c>
      <c r="B160" s="2" t="str">
        <f>+ScoreRankTable!F160</f>
        <v/>
      </c>
      <c r="C160" s="2" t="str">
        <f>+ScoreRankTable!B160</f>
        <v/>
      </c>
      <c r="D160" s="2" t="str">
        <f>+ScoreRankTable!D160</f>
        <v/>
      </c>
      <c r="E160" s="2" t="str">
        <f>+ScoreRankTable!G160</f>
        <v/>
      </c>
      <c r="F160" s="2" t="str">
        <f>+ScoreRankTable!H160</f>
        <v/>
      </c>
      <c r="G160" s="33" t="str">
        <f>+ScoreRankTable!I160</f>
        <v/>
      </c>
      <c r="H160" s="2" t="str">
        <f>+ScoreRankTable!E160</f>
        <v/>
      </c>
    </row>
    <row r="161" spans="1:8" ht="14.25" customHeight="1" x14ac:dyDescent="0.25">
      <c r="A161" s="2" t="str">
        <f>+ScoreRankTable!A161</f>
        <v/>
      </c>
      <c r="B161" s="2" t="str">
        <f>+ScoreRankTable!F161</f>
        <v/>
      </c>
      <c r="C161" s="2" t="str">
        <f>+ScoreRankTable!B161</f>
        <v/>
      </c>
      <c r="D161" s="2" t="str">
        <f>+ScoreRankTable!D161</f>
        <v/>
      </c>
      <c r="E161" s="2" t="str">
        <f>+ScoreRankTable!G161</f>
        <v/>
      </c>
      <c r="F161" s="2" t="str">
        <f>+ScoreRankTable!H161</f>
        <v/>
      </c>
      <c r="G161" s="33" t="str">
        <f>+ScoreRankTable!I161</f>
        <v/>
      </c>
      <c r="H161" s="2" t="str">
        <f>+ScoreRankTable!E161</f>
        <v/>
      </c>
    </row>
    <row r="162" spans="1:8" ht="14.25" customHeight="1" x14ac:dyDescent="0.25">
      <c r="A162" s="2" t="str">
        <f>+ScoreRankTable!A162</f>
        <v/>
      </c>
      <c r="B162" s="2" t="str">
        <f>+ScoreRankTable!F162</f>
        <v/>
      </c>
      <c r="C162" s="2" t="str">
        <f>+ScoreRankTable!B162</f>
        <v/>
      </c>
      <c r="D162" s="2" t="str">
        <f>+ScoreRankTable!D162</f>
        <v/>
      </c>
      <c r="E162" s="2" t="str">
        <f>+ScoreRankTable!G162</f>
        <v/>
      </c>
      <c r="F162" s="2" t="str">
        <f>+ScoreRankTable!H162</f>
        <v/>
      </c>
      <c r="G162" s="33" t="str">
        <f>+ScoreRankTable!I162</f>
        <v/>
      </c>
      <c r="H162" s="2" t="str">
        <f>+ScoreRankTable!E162</f>
        <v/>
      </c>
    </row>
    <row r="163" spans="1:8" ht="14.25" customHeight="1" x14ac:dyDescent="0.25">
      <c r="A163" s="2" t="str">
        <f>+ScoreRankTable!A163</f>
        <v/>
      </c>
      <c r="B163" s="2" t="str">
        <f>+ScoreRankTable!F163</f>
        <v/>
      </c>
      <c r="C163" s="2" t="str">
        <f>+ScoreRankTable!B163</f>
        <v/>
      </c>
      <c r="D163" s="2" t="str">
        <f>+ScoreRankTable!D163</f>
        <v/>
      </c>
      <c r="E163" s="2" t="str">
        <f>+ScoreRankTable!G163</f>
        <v/>
      </c>
      <c r="F163" s="2" t="str">
        <f>+ScoreRankTable!H163</f>
        <v/>
      </c>
      <c r="G163" s="33" t="str">
        <f>+ScoreRankTable!I163</f>
        <v/>
      </c>
      <c r="H163" s="2" t="str">
        <f>+ScoreRankTable!E163</f>
        <v/>
      </c>
    </row>
    <row r="164" spans="1:8" ht="14.25" customHeight="1" x14ac:dyDescent="0.25">
      <c r="A164" s="2" t="str">
        <f>+ScoreRankTable!A164</f>
        <v/>
      </c>
      <c r="B164" s="2" t="str">
        <f>+ScoreRankTable!F164</f>
        <v/>
      </c>
      <c r="C164" s="2" t="str">
        <f>+ScoreRankTable!B164</f>
        <v/>
      </c>
      <c r="D164" s="2" t="str">
        <f>+ScoreRankTable!D164</f>
        <v/>
      </c>
      <c r="E164" s="2" t="str">
        <f>+ScoreRankTable!G164</f>
        <v/>
      </c>
      <c r="F164" s="2" t="str">
        <f>+ScoreRankTable!H164</f>
        <v/>
      </c>
      <c r="G164" s="33" t="str">
        <f>+ScoreRankTable!I164</f>
        <v/>
      </c>
      <c r="H164" s="2" t="str">
        <f>+ScoreRankTable!E164</f>
        <v/>
      </c>
    </row>
    <row r="165" spans="1:8" ht="14.25" customHeight="1" x14ac:dyDescent="0.25">
      <c r="A165" s="2" t="str">
        <f>+ScoreRankTable!A165</f>
        <v/>
      </c>
      <c r="B165" s="2" t="str">
        <f>+ScoreRankTable!F165</f>
        <v/>
      </c>
      <c r="C165" s="2" t="str">
        <f>+ScoreRankTable!B165</f>
        <v/>
      </c>
      <c r="D165" s="2" t="str">
        <f>+ScoreRankTable!D165</f>
        <v/>
      </c>
      <c r="E165" s="2" t="str">
        <f>+ScoreRankTable!G165</f>
        <v/>
      </c>
      <c r="F165" s="2" t="str">
        <f>+ScoreRankTable!H165</f>
        <v/>
      </c>
      <c r="G165" s="33" t="str">
        <f>+ScoreRankTable!I165</f>
        <v/>
      </c>
      <c r="H165" s="2" t="str">
        <f>+ScoreRankTable!E165</f>
        <v/>
      </c>
    </row>
    <row r="166" spans="1:8" ht="14.25" customHeight="1" x14ac:dyDescent="0.25">
      <c r="A166" s="2" t="str">
        <f>+ScoreRankTable!A166</f>
        <v/>
      </c>
      <c r="B166" s="2" t="str">
        <f>+ScoreRankTable!F166</f>
        <v/>
      </c>
      <c r="C166" s="2" t="str">
        <f>+ScoreRankTable!B166</f>
        <v/>
      </c>
      <c r="D166" s="2" t="str">
        <f>+ScoreRankTable!D166</f>
        <v/>
      </c>
      <c r="E166" s="2" t="str">
        <f>+ScoreRankTable!G166</f>
        <v/>
      </c>
      <c r="F166" s="2" t="str">
        <f>+ScoreRankTable!H166</f>
        <v/>
      </c>
      <c r="G166" s="33" t="str">
        <f>+ScoreRankTable!I166</f>
        <v/>
      </c>
      <c r="H166" s="2" t="str">
        <f>+ScoreRankTable!E166</f>
        <v/>
      </c>
    </row>
    <row r="167" spans="1:8" ht="14.25" customHeight="1" x14ac:dyDescent="0.25">
      <c r="A167" s="2" t="str">
        <f>+ScoreRankTable!A167</f>
        <v/>
      </c>
      <c r="B167" s="2" t="str">
        <f>+ScoreRankTable!F167</f>
        <v/>
      </c>
      <c r="C167" s="2" t="str">
        <f>+ScoreRankTable!B167</f>
        <v/>
      </c>
      <c r="D167" s="2" t="str">
        <f>+ScoreRankTable!D167</f>
        <v/>
      </c>
      <c r="E167" s="2" t="str">
        <f>+ScoreRankTable!G167</f>
        <v/>
      </c>
      <c r="F167" s="2" t="str">
        <f>+ScoreRankTable!H167</f>
        <v/>
      </c>
      <c r="G167" s="33" t="str">
        <f>+ScoreRankTable!I167</f>
        <v/>
      </c>
      <c r="H167" s="2" t="str">
        <f>+ScoreRankTable!E167</f>
        <v/>
      </c>
    </row>
    <row r="168" spans="1:8" ht="14.25" customHeight="1" x14ac:dyDescent="0.25">
      <c r="A168" s="2" t="str">
        <f>+ScoreRankTable!A168</f>
        <v/>
      </c>
      <c r="B168" s="2" t="str">
        <f>+ScoreRankTable!F168</f>
        <v/>
      </c>
      <c r="C168" s="2" t="str">
        <f>+ScoreRankTable!B168</f>
        <v/>
      </c>
      <c r="D168" s="2" t="str">
        <f>+ScoreRankTable!D168</f>
        <v/>
      </c>
      <c r="E168" s="2" t="str">
        <f>+ScoreRankTable!G168</f>
        <v/>
      </c>
      <c r="F168" s="2" t="str">
        <f>+ScoreRankTable!H168</f>
        <v/>
      </c>
      <c r="G168" s="33" t="str">
        <f>+ScoreRankTable!I168</f>
        <v/>
      </c>
      <c r="H168" s="2" t="str">
        <f>+ScoreRankTable!E168</f>
        <v/>
      </c>
    </row>
    <row r="169" spans="1:8" ht="14.25" customHeight="1" x14ac:dyDescent="0.25">
      <c r="A169" s="2" t="str">
        <f>+ScoreRankTable!A169</f>
        <v/>
      </c>
      <c r="B169" s="2" t="str">
        <f>+ScoreRankTable!F169</f>
        <v/>
      </c>
      <c r="C169" s="2" t="str">
        <f>+ScoreRankTable!B169</f>
        <v/>
      </c>
      <c r="D169" s="2" t="str">
        <f>+ScoreRankTable!D169</f>
        <v/>
      </c>
      <c r="E169" s="2" t="str">
        <f>+ScoreRankTable!G169</f>
        <v/>
      </c>
      <c r="F169" s="2" t="str">
        <f>+ScoreRankTable!H169</f>
        <v/>
      </c>
      <c r="G169" s="33" t="str">
        <f>+ScoreRankTable!I169</f>
        <v/>
      </c>
      <c r="H169" s="2" t="str">
        <f>+ScoreRankTable!E169</f>
        <v/>
      </c>
    </row>
    <row r="170" spans="1:8" ht="14.25" customHeight="1" x14ac:dyDescent="0.25">
      <c r="A170" s="2" t="str">
        <f>+ScoreRankTable!A170</f>
        <v/>
      </c>
      <c r="B170" s="2" t="str">
        <f>+ScoreRankTable!F170</f>
        <v/>
      </c>
      <c r="C170" s="2" t="str">
        <f>+ScoreRankTable!B170</f>
        <v/>
      </c>
      <c r="D170" s="2" t="str">
        <f>+ScoreRankTable!D170</f>
        <v/>
      </c>
      <c r="E170" s="2" t="str">
        <f>+ScoreRankTable!G170</f>
        <v/>
      </c>
      <c r="F170" s="2" t="str">
        <f>+ScoreRankTable!H170</f>
        <v/>
      </c>
      <c r="G170" s="33" t="str">
        <f>+ScoreRankTable!I170</f>
        <v/>
      </c>
      <c r="H170" s="2" t="str">
        <f>+ScoreRankTable!E170</f>
        <v/>
      </c>
    </row>
    <row r="171" spans="1:8" ht="14.25" customHeight="1" x14ac:dyDescent="0.25">
      <c r="A171" s="2" t="str">
        <f>+ScoreRankTable!A171</f>
        <v/>
      </c>
      <c r="B171" s="2" t="str">
        <f>+ScoreRankTable!F171</f>
        <v/>
      </c>
      <c r="C171" s="2" t="str">
        <f>+ScoreRankTable!B171</f>
        <v/>
      </c>
      <c r="D171" s="2" t="str">
        <f>+ScoreRankTable!D171</f>
        <v/>
      </c>
      <c r="E171" s="2" t="str">
        <f>+ScoreRankTable!G171</f>
        <v/>
      </c>
      <c r="F171" s="2" t="str">
        <f>+ScoreRankTable!H171</f>
        <v/>
      </c>
      <c r="G171" s="33" t="str">
        <f>+ScoreRankTable!I171</f>
        <v/>
      </c>
      <c r="H171" s="2" t="str">
        <f>+ScoreRankTable!E171</f>
        <v/>
      </c>
    </row>
    <row r="172" spans="1:8" ht="14.25" customHeight="1" x14ac:dyDescent="0.25">
      <c r="A172" s="2" t="str">
        <f>+ScoreRankTable!A172</f>
        <v/>
      </c>
      <c r="B172" s="2" t="str">
        <f>+ScoreRankTable!F172</f>
        <v/>
      </c>
      <c r="C172" s="2" t="str">
        <f>+ScoreRankTable!B172</f>
        <v/>
      </c>
      <c r="D172" s="2" t="str">
        <f>+ScoreRankTable!D172</f>
        <v/>
      </c>
      <c r="E172" s="2" t="str">
        <f>+ScoreRankTable!G172</f>
        <v/>
      </c>
      <c r="F172" s="2" t="str">
        <f>+ScoreRankTable!H172</f>
        <v/>
      </c>
      <c r="G172" s="33" t="str">
        <f>+ScoreRankTable!I172</f>
        <v/>
      </c>
      <c r="H172" s="2" t="str">
        <f>+ScoreRankTable!E172</f>
        <v/>
      </c>
    </row>
    <row r="173" spans="1:8" ht="14.25" customHeight="1" x14ac:dyDescent="0.25">
      <c r="A173" s="2" t="str">
        <f>+ScoreRankTable!A173</f>
        <v/>
      </c>
      <c r="B173" s="2" t="str">
        <f>+ScoreRankTable!F173</f>
        <v/>
      </c>
      <c r="C173" s="2" t="str">
        <f>+ScoreRankTable!B173</f>
        <v/>
      </c>
      <c r="D173" s="2" t="str">
        <f>+ScoreRankTable!D173</f>
        <v/>
      </c>
      <c r="E173" s="2" t="str">
        <f>+ScoreRankTable!G173</f>
        <v/>
      </c>
      <c r="F173" s="2" t="str">
        <f>+ScoreRankTable!H173</f>
        <v/>
      </c>
      <c r="G173" s="33" t="str">
        <f>+ScoreRankTable!I173</f>
        <v/>
      </c>
      <c r="H173" s="2" t="str">
        <f>+ScoreRankTable!E173</f>
        <v/>
      </c>
    </row>
    <row r="174" spans="1:8" ht="14.25" customHeight="1" x14ac:dyDescent="0.25">
      <c r="A174" s="2" t="str">
        <f>+ScoreRankTable!A174</f>
        <v/>
      </c>
      <c r="B174" s="2" t="str">
        <f>+ScoreRankTable!F174</f>
        <v/>
      </c>
      <c r="C174" s="2" t="str">
        <f>+ScoreRankTable!B174</f>
        <v/>
      </c>
      <c r="D174" s="2" t="str">
        <f>+ScoreRankTable!D174</f>
        <v/>
      </c>
      <c r="E174" s="2" t="str">
        <f>+ScoreRankTable!G174</f>
        <v/>
      </c>
      <c r="F174" s="2" t="str">
        <f>+ScoreRankTable!H174</f>
        <v/>
      </c>
      <c r="G174" s="33" t="str">
        <f>+ScoreRankTable!I174</f>
        <v/>
      </c>
      <c r="H174" s="2" t="str">
        <f>+ScoreRankTable!E174</f>
        <v/>
      </c>
    </row>
    <row r="175" spans="1:8" ht="14.25" customHeight="1" x14ac:dyDescent="0.25">
      <c r="A175" s="2" t="str">
        <f>+ScoreRankTable!A175</f>
        <v/>
      </c>
      <c r="B175" s="2" t="str">
        <f>+ScoreRankTable!F175</f>
        <v/>
      </c>
      <c r="C175" s="2" t="str">
        <f>+ScoreRankTable!B175</f>
        <v/>
      </c>
      <c r="D175" s="2" t="str">
        <f>+ScoreRankTable!D175</f>
        <v/>
      </c>
      <c r="E175" s="2" t="str">
        <f>+ScoreRankTable!G175</f>
        <v/>
      </c>
      <c r="F175" s="2" t="str">
        <f>+ScoreRankTable!H175</f>
        <v/>
      </c>
      <c r="G175" s="33" t="str">
        <f>+ScoreRankTable!I175</f>
        <v/>
      </c>
      <c r="H175" s="2" t="str">
        <f>+ScoreRankTable!E175</f>
        <v/>
      </c>
    </row>
    <row r="176" spans="1:8" ht="14.25" customHeight="1" x14ac:dyDescent="0.25">
      <c r="A176" s="2" t="str">
        <f>+ScoreRankTable!A176</f>
        <v/>
      </c>
      <c r="B176" s="2" t="str">
        <f>+ScoreRankTable!F176</f>
        <v/>
      </c>
      <c r="C176" s="2" t="str">
        <f>+ScoreRankTable!B176</f>
        <v/>
      </c>
      <c r="D176" s="2" t="str">
        <f>+ScoreRankTable!D176</f>
        <v/>
      </c>
      <c r="E176" s="2" t="str">
        <f>+ScoreRankTable!G176</f>
        <v/>
      </c>
      <c r="F176" s="2" t="str">
        <f>+ScoreRankTable!H176</f>
        <v/>
      </c>
      <c r="G176" s="33" t="str">
        <f>+ScoreRankTable!I176</f>
        <v/>
      </c>
      <c r="H176" s="2" t="str">
        <f>+ScoreRankTable!E176</f>
        <v/>
      </c>
    </row>
    <row r="177" spans="1:8" ht="14.25" customHeight="1" x14ac:dyDescent="0.25">
      <c r="A177" s="2" t="str">
        <f>+ScoreRankTable!A177</f>
        <v/>
      </c>
      <c r="B177" s="2" t="str">
        <f>+ScoreRankTable!F177</f>
        <v/>
      </c>
      <c r="C177" s="2" t="str">
        <f>+ScoreRankTable!B177</f>
        <v/>
      </c>
      <c r="D177" s="2" t="str">
        <f>+ScoreRankTable!D177</f>
        <v/>
      </c>
      <c r="E177" s="2" t="str">
        <f>+ScoreRankTable!G177</f>
        <v/>
      </c>
      <c r="F177" s="2" t="str">
        <f>+ScoreRankTable!H177</f>
        <v/>
      </c>
      <c r="G177" s="33" t="str">
        <f>+ScoreRankTable!I177</f>
        <v/>
      </c>
      <c r="H177" s="2" t="str">
        <f>+ScoreRankTable!E177</f>
        <v/>
      </c>
    </row>
    <row r="178" spans="1:8" ht="14.25" customHeight="1" x14ac:dyDescent="0.25">
      <c r="A178" s="2" t="str">
        <f>+ScoreRankTable!A178</f>
        <v/>
      </c>
      <c r="B178" s="2" t="str">
        <f>+ScoreRankTable!F178</f>
        <v/>
      </c>
      <c r="C178" s="2" t="str">
        <f>+ScoreRankTable!B178</f>
        <v/>
      </c>
      <c r="D178" s="2" t="str">
        <f>+ScoreRankTable!D178</f>
        <v/>
      </c>
      <c r="E178" s="2" t="str">
        <f>+ScoreRankTable!G178</f>
        <v/>
      </c>
      <c r="F178" s="2" t="str">
        <f>+ScoreRankTable!H178</f>
        <v/>
      </c>
      <c r="G178" s="33" t="str">
        <f>+ScoreRankTable!I178</f>
        <v/>
      </c>
      <c r="H178" s="2" t="str">
        <f>+ScoreRankTable!E178</f>
        <v/>
      </c>
    </row>
    <row r="179" spans="1:8" ht="14.25" customHeight="1" x14ac:dyDescent="0.25">
      <c r="A179" s="2" t="str">
        <f>+ScoreRankTable!A179</f>
        <v/>
      </c>
      <c r="B179" s="2" t="str">
        <f>+ScoreRankTable!F179</f>
        <v/>
      </c>
      <c r="C179" s="2" t="str">
        <f>+ScoreRankTable!B179</f>
        <v/>
      </c>
      <c r="D179" s="2" t="str">
        <f>+ScoreRankTable!D179</f>
        <v/>
      </c>
      <c r="E179" s="2" t="str">
        <f>+ScoreRankTable!G179</f>
        <v/>
      </c>
      <c r="F179" s="2" t="str">
        <f>+ScoreRankTable!H179</f>
        <v/>
      </c>
      <c r="G179" s="33" t="str">
        <f>+ScoreRankTable!I179</f>
        <v/>
      </c>
      <c r="H179" s="2" t="str">
        <f>+ScoreRankTable!E179</f>
        <v/>
      </c>
    </row>
    <row r="180" spans="1:8" ht="14.25" customHeight="1" x14ac:dyDescent="0.25">
      <c r="A180" s="2" t="str">
        <f>+ScoreRankTable!A180</f>
        <v/>
      </c>
      <c r="B180" s="2" t="str">
        <f>+ScoreRankTable!F180</f>
        <v/>
      </c>
      <c r="C180" s="2" t="str">
        <f>+ScoreRankTable!B180</f>
        <v/>
      </c>
      <c r="D180" s="2" t="str">
        <f>+ScoreRankTable!D180</f>
        <v/>
      </c>
      <c r="E180" s="2" t="str">
        <f>+ScoreRankTable!G180</f>
        <v/>
      </c>
      <c r="F180" s="2" t="str">
        <f>+ScoreRankTable!H180</f>
        <v/>
      </c>
      <c r="G180" s="33" t="str">
        <f>+ScoreRankTable!I180</f>
        <v/>
      </c>
      <c r="H180" s="2" t="str">
        <f>+ScoreRankTable!E180</f>
        <v/>
      </c>
    </row>
    <row r="181" spans="1:8" ht="14.25" customHeight="1" x14ac:dyDescent="0.25">
      <c r="A181" s="2" t="str">
        <f>+ScoreRankTable!A181</f>
        <v/>
      </c>
      <c r="B181" s="2" t="str">
        <f>+ScoreRankTable!F181</f>
        <v/>
      </c>
      <c r="C181" s="2" t="str">
        <f>+ScoreRankTable!B181</f>
        <v/>
      </c>
      <c r="D181" s="2" t="str">
        <f>+ScoreRankTable!D181</f>
        <v/>
      </c>
      <c r="E181" s="2" t="str">
        <f>+ScoreRankTable!G181</f>
        <v/>
      </c>
      <c r="F181" s="2" t="str">
        <f>+ScoreRankTable!H181</f>
        <v/>
      </c>
      <c r="G181" s="33" t="str">
        <f>+ScoreRankTable!I181</f>
        <v/>
      </c>
      <c r="H181" s="2" t="str">
        <f>+ScoreRankTable!E181</f>
        <v/>
      </c>
    </row>
    <row r="182" spans="1:8" ht="14.25" customHeight="1" x14ac:dyDescent="0.25">
      <c r="A182" s="2" t="str">
        <f>+ScoreRankTable!A182</f>
        <v/>
      </c>
      <c r="B182" s="2" t="str">
        <f>+ScoreRankTable!F182</f>
        <v/>
      </c>
      <c r="C182" s="2" t="str">
        <f>+ScoreRankTable!B182</f>
        <v/>
      </c>
      <c r="D182" s="2" t="str">
        <f>+ScoreRankTable!D182</f>
        <v/>
      </c>
      <c r="E182" s="2" t="str">
        <f>+ScoreRankTable!G182</f>
        <v/>
      </c>
      <c r="F182" s="2" t="str">
        <f>+ScoreRankTable!H182</f>
        <v/>
      </c>
      <c r="G182" s="33" t="str">
        <f>+ScoreRankTable!I182</f>
        <v/>
      </c>
      <c r="H182" s="2" t="str">
        <f>+ScoreRankTable!E182</f>
        <v/>
      </c>
    </row>
    <row r="183" spans="1:8" ht="14.25" customHeight="1" x14ac:dyDescent="0.25">
      <c r="A183" s="2" t="str">
        <f>+ScoreRankTable!A183</f>
        <v/>
      </c>
      <c r="B183" s="2" t="str">
        <f>+ScoreRankTable!F183</f>
        <v/>
      </c>
      <c r="C183" s="2" t="str">
        <f>+ScoreRankTable!B183</f>
        <v/>
      </c>
      <c r="D183" s="2" t="str">
        <f>+ScoreRankTable!D183</f>
        <v/>
      </c>
      <c r="E183" s="2" t="str">
        <f>+ScoreRankTable!G183</f>
        <v/>
      </c>
      <c r="F183" s="2" t="str">
        <f>+ScoreRankTable!H183</f>
        <v/>
      </c>
      <c r="G183" s="33" t="str">
        <f>+ScoreRankTable!I183</f>
        <v/>
      </c>
      <c r="H183" s="2" t="str">
        <f>+ScoreRankTable!E183</f>
        <v/>
      </c>
    </row>
    <row r="184" spans="1:8" ht="14.25" customHeight="1" x14ac:dyDescent="0.25">
      <c r="A184" s="2" t="str">
        <f>+ScoreRankTable!A184</f>
        <v/>
      </c>
      <c r="B184" s="2" t="str">
        <f>+ScoreRankTable!F184</f>
        <v/>
      </c>
      <c r="C184" s="2" t="str">
        <f>+ScoreRankTable!B184</f>
        <v/>
      </c>
      <c r="D184" s="2" t="str">
        <f>+ScoreRankTable!D184</f>
        <v/>
      </c>
      <c r="E184" s="2" t="str">
        <f>+ScoreRankTable!G184</f>
        <v/>
      </c>
      <c r="F184" s="2" t="str">
        <f>+ScoreRankTable!H184</f>
        <v/>
      </c>
      <c r="G184" s="33" t="str">
        <f>+ScoreRankTable!I184</f>
        <v/>
      </c>
      <c r="H184" s="2" t="str">
        <f>+ScoreRankTable!E184</f>
        <v/>
      </c>
    </row>
    <row r="185" spans="1:8" ht="14.25" customHeight="1" x14ac:dyDescent="0.25">
      <c r="A185" s="2" t="str">
        <f>+ScoreRankTable!A185</f>
        <v/>
      </c>
      <c r="B185" s="2" t="str">
        <f>+ScoreRankTable!F185</f>
        <v/>
      </c>
      <c r="C185" s="2" t="str">
        <f>+ScoreRankTable!B185</f>
        <v/>
      </c>
      <c r="D185" s="2" t="str">
        <f>+ScoreRankTable!D185</f>
        <v/>
      </c>
      <c r="E185" s="2" t="str">
        <f>+ScoreRankTable!G185</f>
        <v/>
      </c>
      <c r="F185" s="2" t="str">
        <f>+ScoreRankTable!H185</f>
        <v/>
      </c>
      <c r="G185" s="33" t="str">
        <f>+ScoreRankTable!I185</f>
        <v/>
      </c>
      <c r="H185" s="2" t="str">
        <f>+ScoreRankTable!E185</f>
        <v/>
      </c>
    </row>
    <row r="186" spans="1:8" ht="14.25" customHeight="1" x14ac:dyDescent="0.25">
      <c r="A186" s="2" t="str">
        <f>+ScoreRankTable!A186</f>
        <v/>
      </c>
      <c r="B186" s="2" t="str">
        <f>+ScoreRankTable!F186</f>
        <v/>
      </c>
      <c r="C186" s="2" t="str">
        <f>+ScoreRankTable!B186</f>
        <v/>
      </c>
      <c r="D186" s="2" t="str">
        <f>+ScoreRankTable!D186</f>
        <v/>
      </c>
      <c r="E186" s="2" t="str">
        <f>+ScoreRankTable!G186</f>
        <v/>
      </c>
      <c r="F186" s="2" t="str">
        <f>+ScoreRankTable!H186</f>
        <v/>
      </c>
      <c r="G186" s="33" t="str">
        <f>+ScoreRankTable!I186</f>
        <v/>
      </c>
      <c r="H186" s="2" t="str">
        <f>+ScoreRankTable!E186</f>
        <v/>
      </c>
    </row>
    <row r="187" spans="1:8" ht="14.25" customHeight="1" x14ac:dyDescent="0.25">
      <c r="A187" s="2" t="str">
        <f>+ScoreRankTable!A187</f>
        <v/>
      </c>
      <c r="B187" s="2" t="str">
        <f>+ScoreRankTable!F187</f>
        <v/>
      </c>
      <c r="C187" s="2" t="str">
        <f>+ScoreRankTable!B187</f>
        <v/>
      </c>
      <c r="D187" s="2" t="str">
        <f>+ScoreRankTable!D187</f>
        <v/>
      </c>
      <c r="E187" s="2" t="str">
        <f>+ScoreRankTable!G187</f>
        <v/>
      </c>
      <c r="F187" s="2" t="str">
        <f>+ScoreRankTable!H187</f>
        <v/>
      </c>
      <c r="G187" s="33" t="str">
        <f>+ScoreRankTable!I187</f>
        <v/>
      </c>
      <c r="H187" s="2" t="str">
        <f>+ScoreRankTable!E187</f>
        <v/>
      </c>
    </row>
    <row r="188" spans="1:8" ht="14.25" customHeight="1" x14ac:dyDescent="0.25">
      <c r="A188" s="2" t="str">
        <f>+ScoreRankTable!A188</f>
        <v/>
      </c>
      <c r="B188" s="2" t="str">
        <f>+ScoreRankTable!F188</f>
        <v/>
      </c>
      <c r="C188" s="2" t="str">
        <f>+ScoreRankTable!B188</f>
        <v/>
      </c>
      <c r="D188" s="2" t="str">
        <f>+ScoreRankTable!D188</f>
        <v/>
      </c>
      <c r="E188" s="2" t="str">
        <f>+ScoreRankTable!G188</f>
        <v/>
      </c>
      <c r="F188" s="2" t="str">
        <f>+ScoreRankTable!H188</f>
        <v/>
      </c>
      <c r="G188" s="33" t="str">
        <f>+ScoreRankTable!I188</f>
        <v/>
      </c>
      <c r="H188" s="2" t="str">
        <f>+ScoreRankTable!E188</f>
        <v/>
      </c>
    </row>
    <row r="189" spans="1:8" ht="14.25" customHeight="1" x14ac:dyDescent="0.25">
      <c r="A189" s="2" t="str">
        <f>+ScoreRankTable!A189</f>
        <v/>
      </c>
      <c r="B189" s="2" t="str">
        <f>+ScoreRankTable!F189</f>
        <v/>
      </c>
      <c r="C189" s="2" t="str">
        <f>+ScoreRankTable!B189</f>
        <v/>
      </c>
      <c r="D189" s="2" t="str">
        <f>+ScoreRankTable!D189</f>
        <v/>
      </c>
      <c r="E189" s="2" t="str">
        <f>+ScoreRankTable!G189</f>
        <v/>
      </c>
      <c r="F189" s="2" t="str">
        <f>+ScoreRankTable!H189</f>
        <v/>
      </c>
      <c r="G189" s="33" t="str">
        <f>+ScoreRankTable!I189</f>
        <v/>
      </c>
      <c r="H189" s="2" t="str">
        <f>+ScoreRankTable!E189</f>
        <v/>
      </c>
    </row>
    <row r="190" spans="1:8" ht="14.25" customHeight="1" x14ac:dyDescent="0.25">
      <c r="A190" s="2" t="str">
        <f>+ScoreRankTable!A190</f>
        <v/>
      </c>
      <c r="B190" s="2" t="str">
        <f>+ScoreRankTable!F190</f>
        <v/>
      </c>
      <c r="C190" s="2" t="str">
        <f>+ScoreRankTable!B190</f>
        <v/>
      </c>
      <c r="D190" s="2" t="str">
        <f>+ScoreRankTable!D190</f>
        <v/>
      </c>
      <c r="E190" s="2" t="str">
        <f>+ScoreRankTable!G190</f>
        <v/>
      </c>
      <c r="F190" s="2" t="str">
        <f>+ScoreRankTable!H190</f>
        <v/>
      </c>
      <c r="G190" s="33" t="str">
        <f>+ScoreRankTable!I190</f>
        <v/>
      </c>
      <c r="H190" s="2" t="str">
        <f>+ScoreRankTable!E190</f>
        <v/>
      </c>
    </row>
    <row r="191" spans="1:8" ht="14.25" customHeight="1" x14ac:dyDescent="0.25">
      <c r="A191" s="2" t="str">
        <f>+ScoreRankTable!A191</f>
        <v/>
      </c>
      <c r="B191" s="2" t="str">
        <f>+ScoreRankTable!F191</f>
        <v/>
      </c>
      <c r="C191" s="2" t="str">
        <f>+ScoreRankTable!B191</f>
        <v/>
      </c>
      <c r="D191" s="2" t="str">
        <f>+ScoreRankTable!D191</f>
        <v/>
      </c>
      <c r="E191" s="2" t="str">
        <f>+ScoreRankTable!G191</f>
        <v/>
      </c>
      <c r="F191" s="2" t="str">
        <f>+ScoreRankTable!H191</f>
        <v/>
      </c>
      <c r="G191" s="33" t="str">
        <f>+ScoreRankTable!I191</f>
        <v/>
      </c>
      <c r="H191" s="2" t="str">
        <f>+ScoreRankTable!E191</f>
        <v/>
      </c>
    </row>
    <row r="192" spans="1:8" ht="14.25" customHeight="1" x14ac:dyDescent="0.25">
      <c r="A192" s="2" t="str">
        <f>+ScoreRankTable!A192</f>
        <v/>
      </c>
      <c r="B192" s="2" t="str">
        <f>+ScoreRankTable!F192</f>
        <v/>
      </c>
      <c r="C192" s="2" t="str">
        <f>+ScoreRankTable!B192</f>
        <v/>
      </c>
      <c r="D192" s="2" t="str">
        <f>+ScoreRankTable!D192</f>
        <v/>
      </c>
      <c r="E192" s="2" t="str">
        <f>+ScoreRankTable!G192</f>
        <v/>
      </c>
      <c r="F192" s="2" t="str">
        <f>+ScoreRankTable!H192</f>
        <v/>
      </c>
      <c r="G192" s="33" t="str">
        <f>+ScoreRankTable!I192</f>
        <v/>
      </c>
      <c r="H192" s="2" t="str">
        <f>+ScoreRankTable!E192</f>
        <v/>
      </c>
    </row>
    <row r="193" spans="1:8" ht="14.25" customHeight="1" x14ac:dyDescent="0.25">
      <c r="A193" s="2" t="str">
        <f>+ScoreRankTable!A193</f>
        <v/>
      </c>
      <c r="B193" s="2" t="str">
        <f>+ScoreRankTable!F193</f>
        <v/>
      </c>
      <c r="C193" s="2" t="str">
        <f>+ScoreRankTable!B193</f>
        <v/>
      </c>
      <c r="D193" s="2" t="str">
        <f>+ScoreRankTable!D193</f>
        <v/>
      </c>
      <c r="E193" s="2" t="str">
        <f>+ScoreRankTable!G193</f>
        <v/>
      </c>
      <c r="F193" s="2" t="str">
        <f>+ScoreRankTable!H193</f>
        <v/>
      </c>
      <c r="G193" s="33" t="str">
        <f>+ScoreRankTable!I193</f>
        <v/>
      </c>
      <c r="H193" s="2" t="str">
        <f>+ScoreRankTable!E193</f>
        <v/>
      </c>
    </row>
    <row r="194" spans="1:8" ht="14.25" customHeight="1" x14ac:dyDescent="0.25">
      <c r="A194" s="2" t="str">
        <f>+ScoreRankTable!A194</f>
        <v/>
      </c>
      <c r="B194" s="2" t="str">
        <f>+ScoreRankTable!F194</f>
        <v/>
      </c>
      <c r="C194" s="2" t="str">
        <f>+ScoreRankTable!B194</f>
        <v/>
      </c>
      <c r="D194" s="2" t="str">
        <f>+ScoreRankTable!D194</f>
        <v/>
      </c>
      <c r="E194" s="2" t="str">
        <f>+ScoreRankTable!G194</f>
        <v/>
      </c>
      <c r="F194" s="2" t="str">
        <f>+ScoreRankTable!H194</f>
        <v/>
      </c>
      <c r="G194" s="33" t="str">
        <f>+ScoreRankTable!I194</f>
        <v/>
      </c>
      <c r="H194" s="2" t="str">
        <f>+ScoreRankTable!E194</f>
        <v/>
      </c>
    </row>
    <row r="195" spans="1:8" ht="14.25" customHeight="1" x14ac:dyDescent="0.25">
      <c r="A195" s="2" t="str">
        <f>+ScoreRankTable!A195</f>
        <v/>
      </c>
      <c r="B195" s="2" t="str">
        <f>+ScoreRankTable!F195</f>
        <v/>
      </c>
      <c r="C195" s="2" t="str">
        <f>+ScoreRankTable!B195</f>
        <v/>
      </c>
      <c r="D195" s="2" t="str">
        <f>+ScoreRankTable!D195</f>
        <v/>
      </c>
      <c r="E195" s="2" t="str">
        <f>+ScoreRankTable!G195</f>
        <v/>
      </c>
      <c r="F195" s="2" t="str">
        <f>+ScoreRankTable!H195</f>
        <v/>
      </c>
      <c r="G195" s="33" t="str">
        <f>+ScoreRankTable!I195</f>
        <v/>
      </c>
      <c r="H195" s="2" t="str">
        <f>+ScoreRankTable!E195</f>
        <v/>
      </c>
    </row>
    <row r="196" spans="1:8" ht="14.25" customHeight="1" x14ac:dyDescent="0.25">
      <c r="A196" s="2" t="str">
        <f>+ScoreRankTable!A196</f>
        <v/>
      </c>
      <c r="B196" s="2" t="str">
        <f>+ScoreRankTable!F196</f>
        <v/>
      </c>
      <c r="C196" s="2" t="str">
        <f>+ScoreRankTable!B196</f>
        <v/>
      </c>
      <c r="D196" s="2" t="str">
        <f>+ScoreRankTable!D196</f>
        <v/>
      </c>
      <c r="E196" s="2" t="str">
        <f>+ScoreRankTable!G196</f>
        <v/>
      </c>
      <c r="F196" s="2" t="str">
        <f>+ScoreRankTable!H196</f>
        <v/>
      </c>
      <c r="G196" s="33" t="str">
        <f>+ScoreRankTable!I196</f>
        <v/>
      </c>
      <c r="H196" s="2" t="str">
        <f>+ScoreRankTable!E196</f>
        <v/>
      </c>
    </row>
    <row r="197" spans="1:8" ht="14.25" customHeight="1" x14ac:dyDescent="0.25">
      <c r="A197" s="2" t="str">
        <f>+ScoreRankTable!A197</f>
        <v/>
      </c>
      <c r="B197" s="2" t="str">
        <f>+ScoreRankTable!F197</f>
        <v/>
      </c>
      <c r="C197" s="2" t="str">
        <f>+ScoreRankTable!B197</f>
        <v/>
      </c>
      <c r="D197" s="2" t="str">
        <f>+ScoreRankTable!D197</f>
        <v/>
      </c>
      <c r="E197" s="2" t="str">
        <f>+ScoreRankTable!G197</f>
        <v/>
      </c>
      <c r="F197" s="2" t="str">
        <f>+ScoreRankTable!H197</f>
        <v/>
      </c>
      <c r="G197" s="33" t="str">
        <f>+ScoreRankTable!I197</f>
        <v/>
      </c>
      <c r="H197" s="2" t="str">
        <f>+ScoreRankTable!E197</f>
        <v/>
      </c>
    </row>
    <row r="198" spans="1:8" ht="14.25" customHeight="1" x14ac:dyDescent="0.25">
      <c r="A198" s="2" t="str">
        <f>+ScoreRankTable!A198</f>
        <v/>
      </c>
      <c r="B198" s="2" t="str">
        <f>+ScoreRankTable!F198</f>
        <v/>
      </c>
      <c r="C198" s="2" t="str">
        <f>+ScoreRankTable!B198</f>
        <v/>
      </c>
      <c r="D198" s="2" t="str">
        <f>+ScoreRankTable!D198</f>
        <v/>
      </c>
      <c r="E198" s="2" t="str">
        <f>+ScoreRankTable!G198</f>
        <v/>
      </c>
      <c r="F198" s="2" t="str">
        <f>+ScoreRankTable!H198</f>
        <v/>
      </c>
      <c r="G198" s="33" t="str">
        <f>+ScoreRankTable!I198</f>
        <v/>
      </c>
      <c r="H198" s="2" t="str">
        <f>+ScoreRankTable!E198</f>
        <v/>
      </c>
    </row>
    <row r="199" spans="1:8" ht="14.25" customHeight="1" x14ac:dyDescent="0.25">
      <c r="A199" s="2" t="str">
        <f>+ScoreRankTable!A199</f>
        <v/>
      </c>
      <c r="B199" s="2" t="str">
        <f>+ScoreRankTable!F199</f>
        <v/>
      </c>
      <c r="C199" s="2" t="str">
        <f>+ScoreRankTable!B199</f>
        <v/>
      </c>
      <c r="D199" s="2" t="str">
        <f>+ScoreRankTable!D199</f>
        <v/>
      </c>
      <c r="E199" s="2" t="str">
        <f>+ScoreRankTable!G199</f>
        <v/>
      </c>
      <c r="F199" s="2" t="str">
        <f>+ScoreRankTable!H199</f>
        <v/>
      </c>
      <c r="G199" s="33" t="str">
        <f>+ScoreRankTable!I199</f>
        <v/>
      </c>
      <c r="H199" s="2" t="str">
        <f>+ScoreRankTable!E199</f>
        <v/>
      </c>
    </row>
    <row r="200" spans="1:8" ht="14.25" customHeight="1" x14ac:dyDescent="0.25">
      <c r="A200" s="2" t="str">
        <f>+ScoreRankTable!A200</f>
        <v/>
      </c>
      <c r="B200" s="2" t="str">
        <f>+ScoreRankTable!F200</f>
        <v/>
      </c>
      <c r="C200" s="2" t="str">
        <f>+ScoreRankTable!B200</f>
        <v/>
      </c>
      <c r="D200" s="2" t="str">
        <f>+ScoreRankTable!D200</f>
        <v/>
      </c>
      <c r="E200" s="2" t="str">
        <f>+ScoreRankTable!G200</f>
        <v/>
      </c>
      <c r="F200" s="2" t="str">
        <f>+ScoreRankTable!H200</f>
        <v/>
      </c>
      <c r="G200" s="33" t="str">
        <f>+ScoreRankTable!I200</f>
        <v/>
      </c>
      <c r="H200" s="2" t="str">
        <f>+ScoreRankTable!E200</f>
        <v/>
      </c>
    </row>
    <row r="201" spans="1:8" ht="14.25" customHeight="1" x14ac:dyDescent="0.25">
      <c r="A201" s="2" t="str">
        <f>+ScoreRankTable!A201</f>
        <v/>
      </c>
      <c r="B201" s="2" t="str">
        <f>+ScoreRankTable!F201</f>
        <v/>
      </c>
      <c r="C201" s="2" t="str">
        <f>+ScoreRankTable!B201</f>
        <v/>
      </c>
      <c r="D201" s="2" t="str">
        <f>+ScoreRankTable!D201</f>
        <v/>
      </c>
      <c r="E201" s="2" t="str">
        <f>+ScoreRankTable!G201</f>
        <v/>
      </c>
      <c r="F201" s="2" t="str">
        <f>+ScoreRankTable!H201</f>
        <v/>
      </c>
      <c r="G201" s="33" t="str">
        <f>+ScoreRankTable!I201</f>
        <v/>
      </c>
      <c r="H201" s="2" t="str">
        <f>+ScoreRankTable!E201</f>
        <v/>
      </c>
    </row>
    <row r="202" spans="1:8" ht="14.25" customHeight="1" x14ac:dyDescent="0.25">
      <c r="A202" s="2" t="str">
        <f>+ScoreRankTable!A202</f>
        <v/>
      </c>
      <c r="B202" s="2" t="str">
        <f>+ScoreRankTable!F202</f>
        <v/>
      </c>
      <c r="C202" s="2" t="str">
        <f>+ScoreRankTable!B202</f>
        <v/>
      </c>
      <c r="D202" s="2" t="str">
        <f>+ScoreRankTable!D202</f>
        <v/>
      </c>
      <c r="E202" s="2" t="str">
        <f>+ScoreRankTable!G202</f>
        <v/>
      </c>
      <c r="F202" s="2" t="str">
        <f>+ScoreRankTable!H202</f>
        <v/>
      </c>
      <c r="G202" s="33" t="str">
        <f>+ScoreRankTable!I202</f>
        <v/>
      </c>
      <c r="H202" s="2" t="str">
        <f>+ScoreRankTable!E202</f>
        <v/>
      </c>
    </row>
    <row r="203" spans="1:8" ht="14.25" customHeight="1" x14ac:dyDescent="0.25">
      <c r="A203" s="2" t="str">
        <f>+ScoreRankTable!A203</f>
        <v/>
      </c>
      <c r="B203" s="2" t="str">
        <f>+ScoreRankTable!F203</f>
        <v/>
      </c>
      <c r="C203" s="2" t="str">
        <f>+ScoreRankTable!B203</f>
        <v/>
      </c>
      <c r="D203" s="2" t="str">
        <f>+ScoreRankTable!D203</f>
        <v/>
      </c>
      <c r="E203" s="2" t="str">
        <f>+ScoreRankTable!G203</f>
        <v/>
      </c>
      <c r="F203" s="2" t="str">
        <f>+ScoreRankTable!H203</f>
        <v/>
      </c>
      <c r="G203" s="33" t="str">
        <f>+ScoreRankTable!I203</f>
        <v/>
      </c>
      <c r="H203" s="2" t="str">
        <f>+ScoreRankTable!E203</f>
        <v/>
      </c>
    </row>
    <row r="204" spans="1:8" ht="14.25" customHeight="1" x14ac:dyDescent="0.25">
      <c r="A204" s="2" t="str">
        <f>+ScoreRankTable!A204</f>
        <v/>
      </c>
      <c r="B204" s="2" t="str">
        <f>+ScoreRankTable!F204</f>
        <v/>
      </c>
      <c r="C204" s="2" t="str">
        <f>+ScoreRankTable!B204</f>
        <v/>
      </c>
      <c r="D204" s="2" t="str">
        <f>+ScoreRankTable!D204</f>
        <v/>
      </c>
      <c r="E204" s="2" t="str">
        <f>+ScoreRankTable!G204</f>
        <v/>
      </c>
      <c r="F204" s="2" t="str">
        <f>+ScoreRankTable!H204</f>
        <v/>
      </c>
      <c r="G204" s="33" t="str">
        <f>+ScoreRankTable!I204</f>
        <v/>
      </c>
      <c r="H204" s="2" t="str">
        <f>+ScoreRankTable!E204</f>
        <v/>
      </c>
    </row>
    <row r="205" spans="1:8" ht="14.25" customHeight="1" x14ac:dyDescent="0.25">
      <c r="A205" s="2" t="str">
        <f>+ScoreRankTable!A205</f>
        <v/>
      </c>
      <c r="B205" s="2" t="str">
        <f>+ScoreRankTable!F205</f>
        <v/>
      </c>
      <c r="C205" s="2" t="str">
        <f>+ScoreRankTable!B205</f>
        <v/>
      </c>
      <c r="D205" s="2" t="str">
        <f>+ScoreRankTable!D205</f>
        <v/>
      </c>
      <c r="E205" s="2" t="str">
        <f>+ScoreRankTable!G205</f>
        <v/>
      </c>
      <c r="F205" s="2" t="str">
        <f>+ScoreRankTable!H205</f>
        <v/>
      </c>
      <c r="G205" s="33" t="str">
        <f>+ScoreRankTable!I205</f>
        <v/>
      </c>
      <c r="H205" s="2" t="str">
        <f>+ScoreRankTable!E205</f>
        <v/>
      </c>
    </row>
    <row r="206" spans="1:8" ht="14.25" customHeight="1" x14ac:dyDescent="0.25">
      <c r="A206" s="2" t="str">
        <f>+ScoreRankTable!A206</f>
        <v/>
      </c>
      <c r="B206" s="2" t="str">
        <f>+ScoreRankTable!F206</f>
        <v/>
      </c>
      <c r="C206" s="2" t="str">
        <f>+ScoreRankTable!B206</f>
        <v/>
      </c>
      <c r="D206" s="2" t="str">
        <f>+ScoreRankTable!D206</f>
        <v/>
      </c>
      <c r="E206" s="2" t="str">
        <f>+ScoreRankTable!G206</f>
        <v/>
      </c>
      <c r="F206" s="2" t="str">
        <f>+ScoreRankTable!H206</f>
        <v/>
      </c>
      <c r="G206" s="33" t="str">
        <f>+ScoreRankTable!I206</f>
        <v/>
      </c>
      <c r="H206" s="2" t="str">
        <f>+ScoreRankTable!E206</f>
        <v/>
      </c>
    </row>
    <row r="207" spans="1:8" ht="14.25" customHeight="1" x14ac:dyDescent="0.25">
      <c r="A207" s="2" t="str">
        <f>+ScoreRankTable!A207</f>
        <v/>
      </c>
      <c r="B207" s="2" t="str">
        <f>+ScoreRankTable!F207</f>
        <v/>
      </c>
      <c r="C207" s="2" t="str">
        <f>+ScoreRankTable!B207</f>
        <v/>
      </c>
      <c r="D207" s="2" t="str">
        <f>+ScoreRankTable!D207</f>
        <v/>
      </c>
      <c r="E207" s="2" t="str">
        <f>+ScoreRankTable!G207</f>
        <v/>
      </c>
      <c r="F207" s="2" t="str">
        <f>+ScoreRankTable!H207</f>
        <v/>
      </c>
      <c r="G207" s="33" t="str">
        <f>+ScoreRankTable!I207</f>
        <v/>
      </c>
      <c r="H207" s="2" t="str">
        <f>+ScoreRankTable!E207</f>
        <v/>
      </c>
    </row>
    <row r="208" spans="1:8" ht="14.25" customHeight="1" x14ac:dyDescent="0.25">
      <c r="A208" s="2" t="str">
        <f>+ScoreRankTable!A208</f>
        <v/>
      </c>
      <c r="B208" s="2" t="str">
        <f>+ScoreRankTable!F208</f>
        <v/>
      </c>
      <c r="C208" s="2" t="str">
        <f>+ScoreRankTable!B208</f>
        <v/>
      </c>
      <c r="D208" s="2" t="str">
        <f>+ScoreRankTable!D208</f>
        <v/>
      </c>
      <c r="E208" s="2" t="str">
        <f>+ScoreRankTable!G208</f>
        <v/>
      </c>
      <c r="F208" s="2" t="str">
        <f>+ScoreRankTable!H208</f>
        <v/>
      </c>
      <c r="G208" s="33" t="str">
        <f>+ScoreRankTable!I208</f>
        <v/>
      </c>
      <c r="H208" s="2" t="str">
        <f>+ScoreRankTable!E208</f>
        <v/>
      </c>
    </row>
    <row r="209" spans="1:8" ht="14.25" customHeight="1" x14ac:dyDescent="0.25">
      <c r="A209" s="2" t="str">
        <f>+ScoreRankTable!A209</f>
        <v/>
      </c>
      <c r="B209" s="2" t="str">
        <f>+ScoreRankTable!F209</f>
        <v/>
      </c>
      <c r="C209" s="2" t="str">
        <f>+ScoreRankTable!B209</f>
        <v/>
      </c>
      <c r="D209" s="2" t="str">
        <f>+ScoreRankTable!D209</f>
        <v/>
      </c>
      <c r="E209" s="2" t="str">
        <f>+ScoreRankTable!G209</f>
        <v/>
      </c>
      <c r="F209" s="2" t="str">
        <f>+ScoreRankTable!H209</f>
        <v/>
      </c>
      <c r="G209" s="33" t="str">
        <f>+ScoreRankTable!I209</f>
        <v/>
      </c>
      <c r="H209" s="2" t="str">
        <f>+ScoreRankTable!E209</f>
        <v/>
      </c>
    </row>
    <row r="210" spans="1:8" ht="14.25" customHeight="1" x14ac:dyDescent="0.25">
      <c r="A210" s="2" t="str">
        <f>+ScoreRankTable!A210</f>
        <v/>
      </c>
      <c r="B210" s="2" t="str">
        <f>+ScoreRankTable!F210</f>
        <v/>
      </c>
      <c r="C210" s="2" t="str">
        <f>+ScoreRankTable!B210</f>
        <v/>
      </c>
      <c r="D210" s="2" t="str">
        <f>+ScoreRankTable!D210</f>
        <v/>
      </c>
      <c r="E210" s="2" t="str">
        <f>+ScoreRankTable!G210</f>
        <v/>
      </c>
      <c r="F210" s="2" t="str">
        <f>+ScoreRankTable!H210</f>
        <v/>
      </c>
      <c r="G210" s="33" t="str">
        <f>+ScoreRankTable!I210</f>
        <v/>
      </c>
      <c r="H210" s="2" t="str">
        <f>+ScoreRankTable!E210</f>
        <v/>
      </c>
    </row>
    <row r="211" spans="1:8" ht="14.25" customHeight="1" x14ac:dyDescent="0.25">
      <c r="A211" s="2" t="str">
        <f>+ScoreRankTable!A211</f>
        <v/>
      </c>
      <c r="B211" s="2" t="str">
        <f>+ScoreRankTable!F211</f>
        <v/>
      </c>
      <c r="C211" s="2" t="str">
        <f>+ScoreRankTable!B211</f>
        <v/>
      </c>
      <c r="D211" s="2" t="str">
        <f>+ScoreRankTable!D211</f>
        <v/>
      </c>
      <c r="E211" s="2" t="str">
        <f>+ScoreRankTable!G211</f>
        <v/>
      </c>
      <c r="F211" s="2" t="str">
        <f>+ScoreRankTable!H211</f>
        <v/>
      </c>
      <c r="G211" s="33" t="str">
        <f>+ScoreRankTable!I211</f>
        <v/>
      </c>
      <c r="H211" s="2" t="str">
        <f>+ScoreRankTable!E211</f>
        <v/>
      </c>
    </row>
    <row r="212" spans="1:8" ht="14.25" customHeight="1" x14ac:dyDescent="0.25">
      <c r="A212" s="2" t="str">
        <f>+ScoreRankTable!A212</f>
        <v/>
      </c>
      <c r="B212" s="2" t="str">
        <f>+ScoreRankTable!F212</f>
        <v/>
      </c>
      <c r="C212" s="2" t="str">
        <f>+ScoreRankTable!B212</f>
        <v/>
      </c>
      <c r="D212" s="2" t="str">
        <f>+ScoreRankTable!D212</f>
        <v/>
      </c>
      <c r="E212" s="2" t="str">
        <f>+ScoreRankTable!G212</f>
        <v/>
      </c>
      <c r="F212" s="2" t="str">
        <f>+ScoreRankTable!H212</f>
        <v/>
      </c>
      <c r="G212" s="33" t="str">
        <f>+ScoreRankTable!I212</f>
        <v/>
      </c>
      <c r="H212" s="2" t="str">
        <f>+ScoreRankTable!E212</f>
        <v/>
      </c>
    </row>
    <row r="213" spans="1:8" ht="14.25" customHeight="1" x14ac:dyDescent="0.25">
      <c r="A213" s="2" t="str">
        <f>+ScoreRankTable!A213</f>
        <v/>
      </c>
      <c r="B213" s="2" t="str">
        <f>+ScoreRankTable!F213</f>
        <v/>
      </c>
      <c r="C213" s="2" t="str">
        <f>+ScoreRankTable!B213</f>
        <v/>
      </c>
      <c r="D213" s="2" t="str">
        <f>+ScoreRankTable!D213</f>
        <v/>
      </c>
      <c r="E213" s="2" t="str">
        <f>+ScoreRankTable!G213</f>
        <v/>
      </c>
      <c r="F213" s="2" t="str">
        <f>+ScoreRankTable!H213</f>
        <v/>
      </c>
      <c r="G213" s="33" t="str">
        <f>+ScoreRankTable!I213</f>
        <v/>
      </c>
      <c r="H213" s="2" t="str">
        <f>+ScoreRankTable!E213</f>
        <v/>
      </c>
    </row>
    <row r="214" spans="1:8" ht="14.25" customHeight="1" x14ac:dyDescent="0.25">
      <c r="A214" s="2" t="str">
        <f>+ScoreRankTable!A214</f>
        <v/>
      </c>
      <c r="B214" s="2" t="str">
        <f>+ScoreRankTable!F214</f>
        <v/>
      </c>
      <c r="C214" s="2" t="str">
        <f>+ScoreRankTable!B214</f>
        <v/>
      </c>
      <c r="D214" s="2" t="str">
        <f>+ScoreRankTable!D214</f>
        <v/>
      </c>
      <c r="E214" s="2" t="str">
        <f>+ScoreRankTable!G214</f>
        <v/>
      </c>
      <c r="F214" s="2" t="str">
        <f>+ScoreRankTable!H214</f>
        <v/>
      </c>
      <c r="G214" s="33" t="str">
        <f>+ScoreRankTable!I214</f>
        <v/>
      </c>
      <c r="H214" s="2" t="str">
        <f>+ScoreRankTable!E214</f>
        <v/>
      </c>
    </row>
    <row r="215" spans="1:8" ht="14.25" customHeight="1" x14ac:dyDescent="0.25">
      <c r="A215" s="2" t="str">
        <f>+ScoreRankTable!A215</f>
        <v/>
      </c>
      <c r="B215" s="2" t="str">
        <f>+ScoreRankTable!F215</f>
        <v/>
      </c>
      <c r="C215" s="2" t="str">
        <f>+ScoreRankTable!B215</f>
        <v/>
      </c>
      <c r="D215" s="2" t="str">
        <f>+ScoreRankTable!D215</f>
        <v/>
      </c>
      <c r="E215" s="2" t="str">
        <f>+ScoreRankTable!G215</f>
        <v/>
      </c>
      <c r="F215" s="2" t="str">
        <f>+ScoreRankTable!H215</f>
        <v/>
      </c>
      <c r="G215" s="33" t="str">
        <f>+ScoreRankTable!I215</f>
        <v/>
      </c>
      <c r="H215" s="2" t="str">
        <f>+ScoreRankTable!E215</f>
        <v/>
      </c>
    </row>
    <row r="216" spans="1:8" ht="14.25" customHeight="1" x14ac:dyDescent="0.25">
      <c r="A216" s="2" t="str">
        <f>+ScoreRankTable!A216</f>
        <v/>
      </c>
      <c r="B216" s="2" t="str">
        <f>+ScoreRankTable!F216</f>
        <v/>
      </c>
      <c r="C216" s="2" t="str">
        <f>+ScoreRankTable!B216</f>
        <v/>
      </c>
      <c r="D216" s="2" t="str">
        <f>+ScoreRankTable!D216</f>
        <v/>
      </c>
      <c r="E216" s="2" t="str">
        <f>+ScoreRankTable!G216</f>
        <v/>
      </c>
      <c r="F216" s="2" t="str">
        <f>+ScoreRankTable!H216</f>
        <v/>
      </c>
      <c r="G216" s="33" t="str">
        <f>+ScoreRankTable!I216</f>
        <v/>
      </c>
      <c r="H216" s="2" t="str">
        <f>+ScoreRankTable!E216</f>
        <v/>
      </c>
    </row>
    <row r="217" spans="1:8" ht="14.25" customHeight="1" x14ac:dyDescent="0.25">
      <c r="A217" s="2" t="str">
        <f>+ScoreRankTable!A217</f>
        <v/>
      </c>
      <c r="B217" s="2" t="str">
        <f>+ScoreRankTable!F217</f>
        <v/>
      </c>
      <c r="C217" s="2" t="str">
        <f>+ScoreRankTable!B217</f>
        <v/>
      </c>
      <c r="D217" s="2" t="str">
        <f>+ScoreRankTable!D217</f>
        <v/>
      </c>
      <c r="E217" s="2" t="str">
        <f>+ScoreRankTable!G217</f>
        <v/>
      </c>
      <c r="F217" s="2" t="str">
        <f>+ScoreRankTable!H217</f>
        <v/>
      </c>
      <c r="G217" s="33" t="str">
        <f>+ScoreRankTable!I217</f>
        <v/>
      </c>
      <c r="H217" s="2" t="str">
        <f>+ScoreRankTable!E217</f>
        <v/>
      </c>
    </row>
    <row r="218" spans="1:8" ht="14.25" customHeight="1" x14ac:dyDescent="0.25">
      <c r="A218" s="2" t="str">
        <f>+ScoreRankTable!A218</f>
        <v/>
      </c>
      <c r="B218" s="2" t="str">
        <f>+ScoreRankTable!F218</f>
        <v/>
      </c>
      <c r="C218" s="2" t="str">
        <f>+ScoreRankTable!B218</f>
        <v/>
      </c>
      <c r="D218" s="2" t="str">
        <f>+ScoreRankTable!D218</f>
        <v/>
      </c>
      <c r="E218" s="2" t="str">
        <f>+ScoreRankTable!G218</f>
        <v/>
      </c>
      <c r="F218" s="2" t="str">
        <f>+ScoreRankTable!H218</f>
        <v/>
      </c>
      <c r="G218" s="33" t="str">
        <f>+ScoreRankTable!I218</f>
        <v/>
      </c>
      <c r="H218" s="2" t="str">
        <f>+ScoreRankTable!E218</f>
        <v/>
      </c>
    </row>
    <row r="219" spans="1:8" ht="14.25" customHeight="1" x14ac:dyDescent="0.25">
      <c r="A219" s="2" t="str">
        <f>+ScoreRankTable!A219</f>
        <v/>
      </c>
      <c r="B219" s="2" t="str">
        <f>+ScoreRankTable!F219</f>
        <v/>
      </c>
      <c r="C219" s="2" t="str">
        <f>+ScoreRankTable!B219</f>
        <v/>
      </c>
      <c r="D219" s="2" t="str">
        <f>+ScoreRankTable!D219</f>
        <v/>
      </c>
      <c r="E219" s="2" t="str">
        <f>+ScoreRankTable!G219</f>
        <v/>
      </c>
      <c r="F219" s="2" t="str">
        <f>+ScoreRankTable!H219</f>
        <v/>
      </c>
      <c r="G219" s="33" t="str">
        <f>+ScoreRankTable!I219</f>
        <v/>
      </c>
      <c r="H219" s="2" t="str">
        <f>+ScoreRankTable!E219</f>
        <v/>
      </c>
    </row>
    <row r="220" spans="1:8" ht="14.25" customHeight="1" x14ac:dyDescent="0.25">
      <c r="A220" s="2" t="str">
        <f>+ScoreRankTable!A220</f>
        <v/>
      </c>
      <c r="B220" s="2" t="str">
        <f>+ScoreRankTable!F220</f>
        <v/>
      </c>
      <c r="C220" s="2" t="str">
        <f>+ScoreRankTable!B220</f>
        <v/>
      </c>
      <c r="D220" s="2" t="str">
        <f>+ScoreRankTable!D220</f>
        <v/>
      </c>
      <c r="E220" s="2" t="str">
        <f>+ScoreRankTable!G220</f>
        <v/>
      </c>
      <c r="F220" s="2" t="str">
        <f>+ScoreRankTable!H220</f>
        <v/>
      </c>
      <c r="G220" s="33" t="str">
        <f>+ScoreRankTable!I220</f>
        <v/>
      </c>
      <c r="H220" s="2" t="str">
        <f>+ScoreRankTable!E220</f>
        <v/>
      </c>
    </row>
    <row r="221" spans="1:8" ht="14.25" customHeight="1" x14ac:dyDescent="0.25">
      <c r="A221" s="2" t="str">
        <f>+ScoreRankTable!A221</f>
        <v/>
      </c>
      <c r="B221" s="2" t="str">
        <f>+ScoreRankTable!F221</f>
        <v/>
      </c>
      <c r="C221" s="2" t="str">
        <f>+ScoreRankTable!B221</f>
        <v/>
      </c>
      <c r="D221" s="2" t="str">
        <f>+ScoreRankTable!D221</f>
        <v/>
      </c>
      <c r="E221" s="2" t="str">
        <f>+ScoreRankTable!G221</f>
        <v/>
      </c>
      <c r="F221" s="2" t="str">
        <f>+ScoreRankTable!H221</f>
        <v/>
      </c>
      <c r="G221" s="33" t="str">
        <f>+ScoreRankTable!I221</f>
        <v/>
      </c>
      <c r="H221" s="2" t="str">
        <f>+ScoreRankTable!E221</f>
        <v/>
      </c>
    </row>
    <row r="222" spans="1:8" ht="14.25" customHeight="1" x14ac:dyDescent="0.25">
      <c r="A222" s="2" t="str">
        <f>+ScoreRankTable!A222</f>
        <v/>
      </c>
      <c r="B222" s="2" t="str">
        <f>+ScoreRankTable!F222</f>
        <v/>
      </c>
      <c r="C222" s="2" t="str">
        <f>+ScoreRankTable!B222</f>
        <v/>
      </c>
      <c r="D222" s="2" t="str">
        <f>+ScoreRankTable!D222</f>
        <v/>
      </c>
      <c r="E222" s="2" t="str">
        <f>+ScoreRankTable!G222</f>
        <v/>
      </c>
      <c r="F222" s="2" t="str">
        <f>+ScoreRankTable!H222</f>
        <v/>
      </c>
      <c r="G222" s="33" t="str">
        <f>+ScoreRankTable!I222</f>
        <v/>
      </c>
      <c r="H222" s="2" t="str">
        <f>+ScoreRankTable!E222</f>
        <v/>
      </c>
    </row>
    <row r="223" spans="1:8" ht="14.25" customHeight="1" x14ac:dyDescent="0.25">
      <c r="A223" s="2" t="str">
        <f>+ScoreRankTable!A223</f>
        <v/>
      </c>
      <c r="B223" s="2" t="str">
        <f>+ScoreRankTable!F223</f>
        <v/>
      </c>
      <c r="C223" s="2" t="str">
        <f>+ScoreRankTable!B223</f>
        <v/>
      </c>
      <c r="D223" s="2" t="str">
        <f>+ScoreRankTable!D223</f>
        <v/>
      </c>
      <c r="E223" s="2" t="str">
        <f>+ScoreRankTable!G223</f>
        <v/>
      </c>
      <c r="F223" s="2" t="str">
        <f>+ScoreRankTable!H223</f>
        <v/>
      </c>
      <c r="G223" s="33" t="str">
        <f>+ScoreRankTable!I223</f>
        <v/>
      </c>
      <c r="H223" s="2" t="str">
        <f>+ScoreRankTable!E223</f>
        <v/>
      </c>
    </row>
    <row r="224" spans="1:8" ht="14.25" customHeight="1" x14ac:dyDescent="0.25">
      <c r="A224" s="2" t="str">
        <f>+ScoreRankTable!A224</f>
        <v/>
      </c>
      <c r="B224" s="2" t="str">
        <f>+ScoreRankTable!F224</f>
        <v/>
      </c>
      <c r="C224" s="2" t="str">
        <f>+ScoreRankTable!B224</f>
        <v/>
      </c>
      <c r="D224" s="2" t="str">
        <f>+ScoreRankTable!D224</f>
        <v/>
      </c>
      <c r="E224" s="2" t="str">
        <f>+ScoreRankTable!G224</f>
        <v/>
      </c>
      <c r="F224" s="2" t="str">
        <f>+ScoreRankTable!H224</f>
        <v/>
      </c>
      <c r="G224" s="33" t="str">
        <f>+ScoreRankTable!I224</f>
        <v/>
      </c>
      <c r="H224" s="2" t="str">
        <f>+ScoreRankTable!E224</f>
        <v/>
      </c>
    </row>
    <row r="225" spans="1:8" ht="14.25" customHeight="1" x14ac:dyDescent="0.25">
      <c r="A225" s="2" t="str">
        <f>+ScoreRankTable!A225</f>
        <v/>
      </c>
      <c r="B225" s="2" t="str">
        <f>+ScoreRankTable!F225</f>
        <v/>
      </c>
      <c r="C225" s="2" t="str">
        <f>+ScoreRankTable!B225</f>
        <v/>
      </c>
      <c r="D225" s="2" t="str">
        <f>+ScoreRankTable!D225</f>
        <v/>
      </c>
      <c r="E225" s="2" t="str">
        <f>+ScoreRankTable!G225</f>
        <v/>
      </c>
      <c r="F225" s="2" t="str">
        <f>+ScoreRankTable!H225</f>
        <v/>
      </c>
      <c r="G225" s="33" t="str">
        <f>+ScoreRankTable!I225</f>
        <v/>
      </c>
      <c r="H225" s="2" t="str">
        <f>+ScoreRankTable!E225</f>
        <v/>
      </c>
    </row>
    <row r="226" spans="1:8" ht="14.25" customHeight="1" x14ac:dyDescent="0.25">
      <c r="A226" s="2" t="str">
        <f>+ScoreRankTable!A226</f>
        <v/>
      </c>
      <c r="B226" s="2" t="str">
        <f>+ScoreRankTable!F226</f>
        <v/>
      </c>
      <c r="C226" s="2" t="str">
        <f>+ScoreRankTable!B226</f>
        <v/>
      </c>
      <c r="D226" s="2" t="str">
        <f>+ScoreRankTable!D226</f>
        <v/>
      </c>
      <c r="E226" s="2" t="str">
        <f>+ScoreRankTable!G226</f>
        <v/>
      </c>
      <c r="F226" s="2" t="str">
        <f>+ScoreRankTable!H226</f>
        <v/>
      </c>
      <c r="G226" s="33" t="str">
        <f>+ScoreRankTable!I226</f>
        <v/>
      </c>
      <c r="H226" s="2" t="str">
        <f>+ScoreRankTable!E226</f>
        <v/>
      </c>
    </row>
    <row r="227" spans="1:8" ht="14.25" customHeight="1" x14ac:dyDescent="0.25">
      <c r="A227" s="2" t="str">
        <f>+ScoreRankTable!A227</f>
        <v/>
      </c>
      <c r="B227" s="2" t="str">
        <f>+ScoreRankTable!F227</f>
        <v/>
      </c>
      <c r="C227" s="2" t="str">
        <f>+ScoreRankTable!B227</f>
        <v/>
      </c>
      <c r="D227" s="2" t="str">
        <f>+ScoreRankTable!D227</f>
        <v/>
      </c>
      <c r="E227" s="2" t="str">
        <f>+ScoreRankTable!G227</f>
        <v/>
      </c>
      <c r="F227" s="2" t="str">
        <f>+ScoreRankTable!H227</f>
        <v/>
      </c>
      <c r="G227" s="33" t="str">
        <f>+ScoreRankTable!I227</f>
        <v/>
      </c>
      <c r="H227" s="2" t="str">
        <f>+ScoreRankTable!E227</f>
        <v/>
      </c>
    </row>
    <row r="228" spans="1:8" ht="14.25" customHeight="1" x14ac:dyDescent="0.25">
      <c r="A228" s="2" t="str">
        <f>+ScoreRankTable!A228</f>
        <v/>
      </c>
      <c r="B228" s="2" t="str">
        <f>+ScoreRankTable!F228</f>
        <v/>
      </c>
      <c r="C228" s="2" t="str">
        <f>+ScoreRankTable!B228</f>
        <v/>
      </c>
      <c r="D228" s="2" t="str">
        <f>+ScoreRankTable!D228</f>
        <v/>
      </c>
      <c r="E228" s="2" t="str">
        <f>+ScoreRankTable!G228</f>
        <v/>
      </c>
      <c r="F228" s="2" t="str">
        <f>+ScoreRankTable!H228</f>
        <v/>
      </c>
      <c r="G228" s="33" t="str">
        <f>+ScoreRankTable!I228</f>
        <v/>
      </c>
      <c r="H228" s="2" t="str">
        <f>+ScoreRankTable!E228</f>
        <v/>
      </c>
    </row>
    <row r="229" spans="1:8" ht="14.25" customHeight="1" x14ac:dyDescent="0.25">
      <c r="A229" s="2" t="str">
        <f>+ScoreRankTable!A229</f>
        <v/>
      </c>
      <c r="B229" s="2" t="str">
        <f>+ScoreRankTable!F229</f>
        <v/>
      </c>
      <c r="C229" s="2" t="str">
        <f>+ScoreRankTable!B229</f>
        <v/>
      </c>
      <c r="D229" s="2" t="str">
        <f>+ScoreRankTable!D229</f>
        <v/>
      </c>
      <c r="E229" s="2" t="str">
        <f>+ScoreRankTable!G229</f>
        <v/>
      </c>
      <c r="F229" s="2" t="str">
        <f>+ScoreRankTable!H229</f>
        <v/>
      </c>
      <c r="G229" s="33" t="str">
        <f>+ScoreRankTable!I229</f>
        <v/>
      </c>
      <c r="H229" s="2" t="str">
        <f>+ScoreRankTable!E229</f>
        <v/>
      </c>
    </row>
    <row r="230" spans="1:8" ht="14.25" customHeight="1" x14ac:dyDescent="0.25">
      <c r="A230" s="2" t="str">
        <f>+ScoreRankTable!A230</f>
        <v/>
      </c>
      <c r="B230" s="2" t="str">
        <f>+ScoreRankTable!F230</f>
        <v/>
      </c>
      <c r="C230" s="2" t="str">
        <f>+ScoreRankTable!B230</f>
        <v/>
      </c>
      <c r="D230" s="2" t="str">
        <f>+ScoreRankTable!D230</f>
        <v/>
      </c>
      <c r="E230" s="2" t="str">
        <f>+ScoreRankTable!G230</f>
        <v/>
      </c>
      <c r="F230" s="2" t="str">
        <f>+ScoreRankTable!H230</f>
        <v/>
      </c>
      <c r="G230" s="33" t="str">
        <f>+ScoreRankTable!I230</f>
        <v/>
      </c>
      <c r="H230" s="2" t="str">
        <f>+ScoreRankTable!E230</f>
        <v/>
      </c>
    </row>
    <row r="231" spans="1:8" ht="14.25" customHeight="1" x14ac:dyDescent="0.25">
      <c r="A231" s="2" t="str">
        <f>+ScoreRankTable!A231</f>
        <v/>
      </c>
      <c r="B231" s="2" t="str">
        <f>+ScoreRankTable!F231</f>
        <v/>
      </c>
      <c r="C231" s="2" t="str">
        <f>+ScoreRankTable!B231</f>
        <v/>
      </c>
      <c r="D231" s="2" t="str">
        <f>+ScoreRankTable!D231</f>
        <v/>
      </c>
      <c r="E231" s="2" t="str">
        <f>+ScoreRankTable!G231</f>
        <v/>
      </c>
      <c r="F231" s="2" t="str">
        <f>+ScoreRankTable!H231</f>
        <v/>
      </c>
      <c r="G231" s="33" t="str">
        <f>+ScoreRankTable!I231</f>
        <v/>
      </c>
      <c r="H231" s="2" t="str">
        <f>+ScoreRankTable!E231</f>
        <v/>
      </c>
    </row>
    <row r="232" spans="1:8" ht="14.25" customHeight="1" x14ac:dyDescent="0.25">
      <c r="A232" s="2" t="str">
        <f>+ScoreRankTable!A232</f>
        <v/>
      </c>
      <c r="B232" s="2" t="str">
        <f>+ScoreRankTable!F232</f>
        <v/>
      </c>
      <c r="C232" s="2" t="str">
        <f>+ScoreRankTable!B232</f>
        <v/>
      </c>
      <c r="D232" s="2" t="str">
        <f>+ScoreRankTable!D232</f>
        <v/>
      </c>
      <c r="E232" s="2" t="str">
        <f>+ScoreRankTable!G232</f>
        <v/>
      </c>
      <c r="F232" s="2" t="str">
        <f>+ScoreRankTable!H232</f>
        <v/>
      </c>
      <c r="G232" s="33" t="str">
        <f>+ScoreRankTable!I232</f>
        <v/>
      </c>
      <c r="H232" s="2" t="str">
        <f>+ScoreRankTable!E232</f>
        <v/>
      </c>
    </row>
    <row r="233" spans="1:8" ht="14.25" customHeight="1" x14ac:dyDescent="0.25">
      <c r="A233" s="2" t="str">
        <f>+ScoreRankTable!A233</f>
        <v/>
      </c>
      <c r="B233" s="2" t="str">
        <f>+ScoreRankTable!F233</f>
        <v/>
      </c>
      <c r="C233" s="2" t="str">
        <f>+ScoreRankTable!B233</f>
        <v/>
      </c>
      <c r="D233" s="2" t="str">
        <f>+ScoreRankTable!D233</f>
        <v/>
      </c>
      <c r="E233" s="2" t="str">
        <f>+ScoreRankTable!G233</f>
        <v/>
      </c>
      <c r="F233" s="2" t="str">
        <f>+ScoreRankTable!H233</f>
        <v/>
      </c>
      <c r="G233" s="33" t="str">
        <f>+ScoreRankTable!I233</f>
        <v/>
      </c>
      <c r="H233" s="2" t="str">
        <f>+ScoreRankTable!E233</f>
        <v/>
      </c>
    </row>
    <row r="234" spans="1:8" ht="14.25" customHeight="1" x14ac:dyDescent="0.25">
      <c r="A234" s="2" t="str">
        <f>+ScoreRankTable!A234</f>
        <v/>
      </c>
      <c r="B234" s="2" t="str">
        <f>+ScoreRankTable!F234</f>
        <v/>
      </c>
      <c r="C234" s="2" t="str">
        <f>+ScoreRankTable!B234</f>
        <v/>
      </c>
      <c r="D234" s="2" t="str">
        <f>+ScoreRankTable!D234</f>
        <v/>
      </c>
      <c r="E234" s="2" t="str">
        <f>+ScoreRankTable!G234</f>
        <v/>
      </c>
      <c r="F234" s="2" t="str">
        <f>+ScoreRankTable!H234</f>
        <v/>
      </c>
      <c r="G234" s="33" t="str">
        <f>+ScoreRankTable!I234</f>
        <v/>
      </c>
      <c r="H234" s="2" t="str">
        <f>+ScoreRankTable!E234</f>
        <v/>
      </c>
    </row>
    <row r="235" spans="1:8" ht="14.25" customHeight="1" x14ac:dyDescent="0.25">
      <c r="A235" s="2" t="str">
        <f>+ScoreRankTable!A235</f>
        <v/>
      </c>
      <c r="B235" s="2" t="str">
        <f>+ScoreRankTable!F235</f>
        <v/>
      </c>
      <c r="C235" s="2" t="str">
        <f>+ScoreRankTable!B235</f>
        <v/>
      </c>
      <c r="D235" s="2" t="str">
        <f>+ScoreRankTable!D235</f>
        <v/>
      </c>
      <c r="E235" s="2" t="str">
        <f>+ScoreRankTable!G235</f>
        <v/>
      </c>
      <c r="F235" s="2" t="str">
        <f>+ScoreRankTable!H235</f>
        <v/>
      </c>
      <c r="G235" s="33" t="str">
        <f>+ScoreRankTable!I235</f>
        <v/>
      </c>
      <c r="H235" s="2" t="str">
        <f>+ScoreRankTable!E235</f>
        <v/>
      </c>
    </row>
    <row r="236" spans="1:8" ht="14.25" customHeight="1" x14ac:dyDescent="0.25">
      <c r="A236" s="2" t="str">
        <f>+ScoreRankTable!A236</f>
        <v/>
      </c>
      <c r="B236" s="2" t="str">
        <f>+ScoreRankTable!F236</f>
        <v/>
      </c>
      <c r="C236" s="2" t="str">
        <f>+ScoreRankTable!B236</f>
        <v/>
      </c>
      <c r="D236" s="2" t="str">
        <f>+ScoreRankTable!D236</f>
        <v/>
      </c>
      <c r="E236" s="2" t="str">
        <f>+ScoreRankTable!G236</f>
        <v/>
      </c>
      <c r="F236" s="2" t="str">
        <f>+ScoreRankTable!H236</f>
        <v/>
      </c>
      <c r="G236" s="33" t="str">
        <f>+ScoreRankTable!I236</f>
        <v/>
      </c>
      <c r="H236" s="2" t="str">
        <f>+ScoreRankTable!E236</f>
        <v/>
      </c>
    </row>
    <row r="237" spans="1:8" ht="14.25" customHeight="1" x14ac:dyDescent="0.25">
      <c r="A237" s="2" t="str">
        <f>+ScoreRankTable!A237</f>
        <v/>
      </c>
      <c r="B237" s="2" t="str">
        <f>+ScoreRankTable!F237</f>
        <v/>
      </c>
      <c r="C237" s="2" t="str">
        <f>+ScoreRankTable!B237</f>
        <v/>
      </c>
      <c r="D237" s="2" t="str">
        <f>+ScoreRankTable!D237</f>
        <v/>
      </c>
      <c r="E237" s="2" t="str">
        <f>+ScoreRankTable!G237</f>
        <v/>
      </c>
      <c r="F237" s="2" t="str">
        <f>+ScoreRankTable!H237</f>
        <v/>
      </c>
      <c r="G237" s="33" t="str">
        <f>+ScoreRankTable!I237</f>
        <v/>
      </c>
      <c r="H237" s="2" t="str">
        <f>+ScoreRankTable!E237</f>
        <v/>
      </c>
    </row>
    <row r="238" spans="1:8" ht="14.25" customHeight="1" x14ac:dyDescent="0.25">
      <c r="A238" s="2" t="str">
        <f>+ScoreRankTable!A238</f>
        <v/>
      </c>
      <c r="B238" s="2" t="str">
        <f>+ScoreRankTable!F238</f>
        <v/>
      </c>
      <c r="C238" s="2" t="str">
        <f>+ScoreRankTable!B238</f>
        <v/>
      </c>
      <c r="D238" s="2" t="str">
        <f>+ScoreRankTable!D238</f>
        <v/>
      </c>
      <c r="E238" s="2" t="str">
        <f>+ScoreRankTable!G238</f>
        <v/>
      </c>
      <c r="F238" s="2" t="str">
        <f>+ScoreRankTable!H238</f>
        <v/>
      </c>
      <c r="G238" s="33" t="str">
        <f>+ScoreRankTable!I238</f>
        <v/>
      </c>
      <c r="H238" s="2" t="str">
        <f>+ScoreRankTable!E238</f>
        <v/>
      </c>
    </row>
    <row r="239" spans="1:8" ht="14.25" customHeight="1" x14ac:dyDescent="0.25">
      <c r="A239" s="2" t="str">
        <f>+ScoreRankTable!A239</f>
        <v/>
      </c>
      <c r="B239" s="2" t="str">
        <f>+ScoreRankTable!F239</f>
        <v/>
      </c>
      <c r="C239" s="2" t="str">
        <f>+ScoreRankTable!B239</f>
        <v/>
      </c>
      <c r="D239" s="2" t="str">
        <f>+ScoreRankTable!D239</f>
        <v/>
      </c>
      <c r="E239" s="2" t="str">
        <f>+ScoreRankTable!G239</f>
        <v/>
      </c>
      <c r="F239" s="2" t="str">
        <f>+ScoreRankTable!H239</f>
        <v/>
      </c>
      <c r="G239" s="33" t="str">
        <f>+ScoreRankTable!I239</f>
        <v/>
      </c>
      <c r="H239" s="2" t="str">
        <f>+ScoreRankTable!E239</f>
        <v/>
      </c>
    </row>
    <row r="240" spans="1:8" ht="14.25" customHeight="1" x14ac:dyDescent="0.25">
      <c r="A240" s="2" t="str">
        <f>+ScoreRankTable!A240</f>
        <v/>
      </c>
      <c r="B240" s="2" t="str">
        <f>+ScoreRankTable!F240</f>
        <v/>
      </c>
      <c r="C240" s="2" t="str">
        <f>+ScoreRankTable!B240</f>
        <v/>
      </c>
      <c r="D240" s="2" t="str">
        <f>+ScoreRankTable!D240</f>
        <v/>
      </c>
      <c r="E240" s="2" t="str">
        <f>+ScoreRankTable!G240</f>
        <v/>
      </c>
      <c r="F240" s="2" t="str">
        <f>+ScoreRankTable!H240</f>
        <v/>
      </c>
      <c r="G240" s="33" t="str">
        <f>+ScoreRankTable!I240</f>
        <v/>
      </c>
      <c r="H240" s="2" t="str">
        <f>+ScoreRankTable!E240</f>
        <v/>
      </c>
    </row>
    <row r="241" spans="1:8" ht="14.25" customHeight="1" x14ac:dyDescent="0.25">
      <c r="A241" s="2" t="str">
        <f>+ScoreRankTable!A241</f>
        <v/>
      </c>
      <c r="B241" s="2" t="str">
        <f>+ScoreRankTable!F241</f>
        <v/>
      </c>
      <c r="C241" s="2" t="str">
        <f>+ScoreRankTable!B241</f>
        <v/>
      </c>
      <c r="D241" s="2" t="str">
        <f>+ScoreRankTable!D241</f>
        <v/>
      </c>
      <c r="E241" s="2" t="str">
        <f>+ScoreRankTable!G241</f>
        <v/>
      </c>
      <c r="F241" s="2" t="str">
        <f>+ScoreRankTable!H241</f>
        <v/>
      </c>
      <c r="G241" s="33" t="str">
        <f>+ScoreRankTable!I241</f>
        <v/>
      </c>
      <c r="H241" s="2" t="str">
        <f>+ScoreRankTable!E241</f>
        <v/>
      </c>
    </row>
    <row r="242" spans="1:8" ht="14.25" customHeight="1" x14ac:dyDescent="0.25">
      <c r="A242" s="2" t="str">
        <f>+ScoreRankTable!A242</f>
        <v/>
      </c>
      <c r="B242" s="2" t="str">
        <f>+ScoreRankTable!F242</f>
        <v/>
      </c>
      <c r="C242" s="2" t="str">
        <f>+ScoreRankTable!B242</f>
        <v/>
      </c>
      <c r="D242" s="2" t="str">
        <f>+ScoreRankTable!D242</f>
        <v/>
      </c>
      <c r="E242" s="2" t="str">
        <f>+ScoreRankTable!G242</f>
        <v/>
      </c>
      <c r="F242" s="2" t="str">
        <f>+ScoreRankTable!H242</f>
        <v/>
      </c>
      <c r="G242" s="33" t="str">
        <f>+ScoreRankTable!I242</f>
        <v/>
      </c>
      <c r="H242" s="2" t="str">
        <f>+ScoreRankTable!E242</f>
        <v/>
      </c>
    </row>
    <row r="243" spans="1:8" ht="14.25" customHeight="1" x14ac:dyDescent="0.25">
      <c r="A243" s="2" t="str">
        <f>+ScoreRankTable!A243</f>
        <v/>
      </c>
      <c r="B243" s="2" t="str">
        <f>+ScoreRankTable!F243</f>
        <v/>
      </c>
      <c r="C243" s="2" t="str">
        <f>+ScoreRankTable!B243</f>
        <v/>
      </c>
      <c r="D243" s="2" t="str">
        <f>+ScoreRankTable!D243</f>
        <v/>
      </c>
      <c r="E243" s="2" t="str">
        <f>+ScoreRankTable!G243</f>
        <v/>
      </c>
      <c r="F243" s="2" t="str">
        <f>+ScoreRankTable!H243</f>
        <v/>
      </c>
      <c r="G243" s="33" t="str">
        <f>+ScoreRankTable!I243</f>
        <v/>
      </c>
      <c r="H243" s="2" t="str">
        <f>+ScoreRankTable!E243</f>
        <v/>
      </c>
    </row>
    <row r="244" spans="1:8" ht="14.25" customHeight="1" x14ac:dyDescent="0.25">
      <c r="A244" s="2" t="str">
        <f>+ScoreRankTable!A244</f>
        <v/>
      </c>
      <c r="B244" s="2" t="str">
        <f>+ScoreRankTable!F244</f>
        <v/>
      </c>
      <c r="C244" s="2" t="str">
        <f>+ScoreRankTable!B244</f>
        <v/>
      </c>
      <c r="D244" s="2" t="str">
        <f>+ScoreRankTable!D244</f>
        <v/>
      </c>
      <c r="E244" s="2" t="str">
        <f>+ScoreRankTable!G244</f>
        <v/>
      </c>
      <c r="F244" s="2" t="str">
        <f>+ScoreRankTable!H244</f>
        <v/>
      </c>
      <c r="G244" s="33" t="str">
        <f>+ScoreRankTable!I244</f>
        <v/>
      </c>
      <c r="H244" s="2" t="str">
        <f>+ScoreRankTable!E244</f>
        <v/>
      </c>
    </row>
    <row r="245" spans="1:8" ht="14.25" customHeight="1" x14ac:dyDescent="0.25">
      <c r="A245" s="2" t="str">
        <f>+ScoreRankTable!A245</f>
        <v/>
      </c>
      <c r="B245" s="2" t="str">
        <f>+ScoreRankTable!F245</f>
        <v/>
      </c>
      <c r="C245" s="2" t="str">
        <f>+ScoreRankTable!B245</f>
        <v/>
      </c>
      <c r="D245" s="2" t="str">
        <f>+ScoreRankTable!D245</f>
        <v/>
      </c>
      <c r="E245" s="2" t="str">
        <f>+ScoreRankTable!G245</f>
        <v/>
      </c>
      <c r="F245" s="2" t="str">
        <f>+ScoreRankTable!H245</f>
        <v/>
      </c>
      <c r="G245" s="33" t="str">
        <f>+ScoreRankTable!I245</f>
        <v/>
      </c>
      <c r="H245" s="2" t="str">
        <f>+ScoreRankTable!E245</f>
        <v/>
      </c>
    </row>
    <row r="246" spans="1:8" ht="14.25" customHeight="1" x14ac:dyDescent="0.25">
      <c r="A246" s="2" t="str">
        <f>+ScoreRankTable!A246</f>
        <v/>
      </c>
      <c r="B246" s="2" t="str">
        <f>+ScoreRankTable!F246</f>
        <v/>
      </c>
      <c r="C246" s="2" t="str">
        <f>+ScoreRankTable!B246</f>
        <v/>
      </c>
      <c r="D246" s="2" t="str">
        <f>+ScoreRankTable!D246</f>
        <v/>
      </c>
      <c r="E246" s="2" t="str">
        <f>+ScoreRankTable!G246</f>
        <v/>
      </c>
      <c r="F246" s="2" t="str">
        <f>+ScoreRankTable!H246</f>
        <v/>
      </c>
      <c r="G246" s="33" t="str">
        <f>+ScoreRankTable!I246</f>
        <v/>
      </c>
      <c r="H246" s="2" t="str">
        <f>+ScoreRankTable!E246</f>
        <v/>
      </c>
    </row>
    <row r="247" spans="1:8" ht="14.25" customHeight="1" x14ac:dyDescent="0.25">
      <c r="A247" s="2" t="str">
        <f>+ScoreRankTable!A247</f>
        <v/>
      </c>
      <c r="B247" s="2" t="str">
        <f>+ScoreRankTable!F247</f>
        <v/>
      </c>
      <c r="C247" s="2" t="str">
        <f>+ScoreRankTable!B247</f>
        <v/>
      </c>
      <c r="D247" s="2" t="str">
        <f>+ScoreRankTable!D247</f>
        <v/>
      </c>
      <c r="E247" s="2" t="str">
        <f>+ScoreRankTable!G247</f>
        <v/>
      </c>
      <c r="F247" s="2" t="str">
        <f>+ScoreRankTable!H247</f>
        <v/>
      </c>
      <c r="G247" s="33" t="str">
        <f>+ScoreRankTable!I247</f>
        <v/>
      </c>
      <c r="H247" s="2" t="str">
        <f>+ScoreRankTable!E247</f>
        <v/>
      </c>
    </row>
    <row r="248" spans="1:8" ht="14.25" customHeight="1" x14ac:dyDescent="0.25">
      <c r="A248" s="2" t="str">
        <f>+ScoreRankTable!A248</f>
        <v/>
      </c>
      <c r="B248" s="2" t="str">
        <f>+ScoreRankTable!F248</f>
        <v/>
      </c>
      <c r="C248" s="2" t="str">
        <f>+ScoreRankTable!B248</f>
        <v/>
      </c>
      <c r="D248" s="2" t="str">
        <f>+ScoreRankTable!D248</f>
        <v/>
      </c>
      <c r="E248" s="2" t="str">
        <f>+ScoreRankTable!G248</f>
        <v/>
      </c>
      <c r="F248" s="2" t="str">
        <f>+ScoreRankTable!H248</f>
        <v/>
      </c>
      <c r="G248" s="33" t="str">
        <f>+ScoreRankTable!I248</f>
        <v/>
      </c>
      <c r="H248" s="2" t="str">
        <f>+ScoreRankTable!E248</f>
        <v/>
      </c>
    </row>
    <row r="249" spans="1:8" ht="14.25" customHeight="1" x14ac:dyDescent="0.25">
      <c r="A249" s="2" t="str">
        <f>+ScoreRankTable!A249</f>
        <v/>
      </c>
      <c r="B249" s="2" t="str">
        <f>+ScoreRankTable!F249</f>
        <v/>
      </c>
      <c r="C249" s="2" t="str">
        <f>+ScoreRankTable!B249</f>
        <v/>
      </c>
      <c r="D249" s="2" t="str">
        <f>+ScoreRankTable!D249</f>
        <v/>
      </c>
      <c r="E249" s="2" t="str">
        <f>+ScoreRankTable!G249</f>
        <v/>
      </c>
      <c r="F249" s="2" t="str">
        <f>+ScoreRankTable!H249</f>
        <v/>
      </c>
      <c r="G249" s="33" t="str">
        <f>+ScoreRankTable!I249</f>
        <v/>
      </c>
      <c r="H249" s="2" t="str">
        <f>+ScoreRankTable!E249</f>
        <v/>
      </c>
    </row>
    <row r="250" spans="1:8" ht="14.25" customHeight="1" x14ac:dyDescent="0.25">
      <c r="A250" s="2" t="str">
        <f>+ScoreRankTable!A250</f>
        <v/>
      </c>
      <c r="B250" s="2" t="str">
        <f>+ScoreRankTable!F250</f>
        <v/>
      </c>
      <c r="C250" s="2" t="str">
        <f>+ScoreRankTable!B250</f>
        <v/>
      </c>
      <c r="D250" s="2" t="str">
        <f>+ScoreRankTable!D250</f>
        <v/>
      </c>
      <c r="E250" s="2" t="str">
        <f>+ScoreRankTable!G250</f>
        <v/>
      </c>
      <c r="F250" s="2" t="str">
        <f>+ScoreRankTable!H250</f>
        <v/>
      </c>
      <c r="G250" s="33" t="str">
        <f>+ScoreRankTable!I250</f>
        <v/>
      </c>
      <c r="H250" s="2" t="str">
        <f>+ScoreRankTable!E250</f>
        <v/>
      </c>
    </row>
    <row r="251" spans="1:8" ht="14.25" customHeight="1" x14ac:dyDescent="0.25">
      <c r="A251" s="2" t="str">
        <f>+ScoreRankTable!A251</f>
        <v/>
      </c>
      <c r="B251" s="2" t="str">
        <f>+ScoreRankTable!F251</f>
        <v/>
      </c>
      <c r="C251" s="2" t="str">
        <f>+ScoreRankTable!B251</f>
        <v/>
      </c>
      <c r="D251" s="2" t="str">
        <f>+ScoreRankTable!D251</f>
        <v/>
      </c>
      <c r="E251" s="2" t="str">
        <f>+ScoreRankTable!G251</f>
        <v/>
      </c>
      <c r="F251" s="2" t="str">
        <f>+ScoreRankTable!H251</f>
        <v/>
      </c>
      <c r="G251" s="33" t="str">
        <f>+ScoreRankTable!I251</f>
        <v/>
      </c>
      <c r="H251" s="2" t="str">
        <f>+ScoreRankTable!E251</f>
        <v/>
      </c>
    </row>
    <row r="252" spans="1:8" ht="14.25" customHeight="1" x14ac:dyDescent="0.25">
      <c r="A252" s="2" t="str">
        <f>+ScoreRankTable!A252</f>
        <v/>
      </c>
      <c r="B252" s="2" t="str">
        <f>+ScoreRankTable!F252</f>
        <v/>
      </c>
      <c r="C252" s="2" t="str">
        <f>+ScoreRankTable!B252</f>
        <v/>
      </c>
      <c r="D252" s="2" t="str">
        <f>+ScoreRankTable!D252</f>
        <v/>
      </c>
      <c r="E252" s="2" t="str">
        <f>+ScoreRankTable!G252</f>
        <v/>
      </c>
      <c r="F252" s="2" t="str">
        <f>+ScoreRankTable!H252</f>
        <v/>
      </c>
      <c r="G252" s="33" t="str">
        <f>+ScoreRankTable!I252</f>
        <v/>
      </c>
      <c r="H252" s="2" t="str">
        <f>+ScoreRankTable!E252</f>
        <v/>
      </c>
    </row>
    <row r="253" spans="1:8" ht="14.25" customHeight="1" x14ac:dyDescent="0.25">
      <c r="A253" s="2" t="str">
        <f>+ScoreRankTable!A253</f>
        <v/>
      </c>
      <c r="B253" s="2" t="str">
        <f>+ScoreRankTable!F253</f>
        <v/>
      </c>
      <c r="C253" s="2" t="str">
        <f>+ScoreRankTable!B253</f>
        <v/>
      </c>
      <c r="D253" s="2" t="str">
        <f>+ScoreRankTable!D253</f>
        <v/>
      </c>
      <c r="E253" s="2" t="str">
        <f>+ScoreRankTable!G253</f>
        <v/>
      </c>
      <c r="F253" s="2" t="str">
        <f>+ScoreRankTable!H253</f>
        <v/>
      </c>
      <c r="G253" s="33" t="str">
        <f>+ScoreRankTable!I253</f>
        <v/>
      </c>
      <c r="H253" s="2" t="str">
        <f>+ScoreRankTable!E253</f>
        <v/>
      </c>
    </row>
    <row r="254" spans="1:8" ht="14.25" customHeight="1" x14ac:dyDescent="0.25">
      <c r="A254" s="2" t="str">
        <f>+ScoreRankTable!A254</f>
        <v/>
      </c>
      <c r="B254" s="2" t="str">
        <f>+ScoreRankTable!F254</f>
        <v/>
      </c>
      <c r="C254" s="2" t="str">
        <f>+ScoreRankTable!B254</f>
        <v/>
      </c>
      <c r="D254" s="2" t="str">
        <f>+ScoreRankTable!D254</f>
        <v/>
      </c>
      <c r="E254" s="2" t="str">
        <f>+ScoreRankTable!G254</f>
        <v/>
      </c>
      <c r="F254" s="2" t="str">
        <f>+ScoreRankTable!H254</f>
        <v/>
      </c>
      <c r="G254" s="33" t="str">
        <f>+ScoreRankTable!I254</f>
        <v/>
      </c>
      <c r="H254" s="2" t="str">
        <f>+ScoreRankTable!E254</f>
        <v/>
      </c>
    </row>
    <row r="255" spans="1:8" ht="14.25" customHeight="1" x14ac:dyDescent="0.25">
      <c r="A255" s="2" t="str">
        <f>+ScoreRankTable!A255</f>
        <v/>
      </c>
      <c r="B255" s="2" t="str">
        <f>+ScoreRankTable!F255</f>
        <v/>
      </c>
      <c r="C255" s="2" t="str">
        <f>+ScoreRankTable!B255</f>
        <v/>
      </c>
      <c r="D255" s="2" t="str">
        <f>+ScoreRankTable!D255</f>
        <v/>
      </c>
      <c r="E255" s="2" t="str">
        <f>+ScoreRankTable!G255</f>
        <v/>
      </c>
      <c r="F255" s="2" t="str">
        <f>+ScoreRankTable!H255</f>
        <v/>
      </c>
      <c r="G255" s="33" t="str">
        <f>+ScoreRankTable!I255</f>
        <v/>
      </c>
      <c r="H255" s="2" t="str">
        <f>+ScoreRankTable!E255</f>
        <v/>
      </c>
    </row>
    <row r="256" spans="1:8" ht="14.25" customHeight="1" x14ac:dyDescent="0.25">
      <c r="A256" s="2" t="str">
        <f>+ScoreRankTable!A256</f>
        <v/>
      </c>
      <c r="B256" s="2" t="str">
        <f>+ScoreRankTable!F256</f>
        <v/>
      </c>
      <c r="C256" s="2" t="str">
        <f>+ScoreRankTable!B256</f>
        <v/>
      </c>
      <c r="D256" s="2" t="str">
        <f>+ScoreRankTable!D256</f>
        <v/>
      </c>
      <c r="E256" s="2" t="str">
        <f>+ScoreRankTable!G256</f>
        <v/>
      </c>
      <c r="F256" s="2" t="str">
        <f>+ScoreRankTable!H256</f>
        <v/>
      </c>
      <c r="G256" s="33" t="str">
        <f>+ScoreRankTable!I256</f>
        <v/>
      </c>
      <c r="H256" s="2" t="str">
        <f>+ScoreRankTable!E256</f>
        <v/>
      </c>
    </row>
    <row r="257" spans="1:8" ht="14.25" customHeight="1" x14ac:dyDescent="0.25">
      <c r="A257" s="2" t="str">
        <f>+ScoreRankTable!A257</f>
        <v/>
      </c>
      <c r="B257" s="2" t="str">
        <f>+ScoreRankTable!F257</f>
        <v/>
      </c>
      <c r="C257" s="2" t="str">
        <f>+ScoreRankTable!B257</f>
        <v/>
      </c>
      <c r="D257" s="2" t="str">
        <f>+ScoreRankTable!D257</f>
        <v/>
      </c>
      <c r="E257" s="2" t="str">
        <f>+ScoreRankTable!G257</f>
        <v/>
      </c>
      <c r="F257" s="2" t="str">
        <f>+ScoreRankTable!H257</f>
        <v/>
      </c>
      <c r="G257" s="33" t="str">
        <f>+ScoreRankTable!I257</f>
        <v/>
      </c>
      <c r="H257" s="2" t="str">
        <f>+ScoreRankTable!E257</f>
        <v/>
      </c>
    </row>
    <row r="258" spans="1:8" ht="14.25" customHeight="1" x14ac:dyDescent="0.25">
      <c r="A258" s="2" t="str">
        <f>+ScoreRankTable!A258</f>
        <v/>
      </c>
      <c r="B258" s="2" t="str">
        <f>+ScoreRankTable!F258</f>
        <v/>
      </c>
      <c r="C258" s="2" t="str">
        <f>+ScoreRankTable!B258</f>
        <v/>
      </c>
      <c r="D258" s="2" t="str">
        <f>+ScoreRankTable!D258</f>
        <v/>
      </c>
      <c r="E258" s="2" t="str">
        <f>+ScoreRankTable!G258</f>
        <v/>
      </c>
      <c r="F258" s="2" t="str">
        <f>+ScoreRankTable!H258</f>
        <v/>
      </c>
      <c r="G258" s="33" t="str">
        <f>+ScoreRankTable!I258</f>
        <v/>
      </c>
      <c r="H258" s="2" t="str">
        <f>+ScoreRankTable!E258</f>
        <v/>
      </c>
    </row>
    <row r="259" spans="1:8" ht="14.25" customHeight="1" x14ac:dyDescent="0.25">
      <c r="A259" s="2" t="str">
        <f>+ScoreRankTable!A259</f>
        <v/>
      </c>
      <c r="B259" s="2" t="str">
        <f>+ScoreRankTable!F259</f>
        <v/>
      </c>
      <c r="C259" s="2" t="str">
        <f>+ScoreRankTable!B259</f>
        <v/>
      </c>
      <c r="D259" s="2" t="str">
        <f>+ScoreRankTable!D259</f>
        <v/>
      </c>
      <c r="E259" s="2" t="str">
        <f>+ScoreRankTable!G259</f>
        <v/>
      </c>
      <c r="F259" s="2" t="str">
        <f>+ScoreRankTable!H259</f>
        <v/>
      </c>
      <c r="G259" s="33" t="str">
        <f>+ScoreRankTable!I259</f>
        <v/>
      </c>
      <c r="H259" s="2" t="str">
        <f>+ScoreRankTable!E259</f>
        <v/>
      </c>
    </row>
    <row r="260" spans="1:8" ht="14.25" customHeight="1" x14ac:dyDescent="0.25">
      <c r="A260" s="2" t="str">
        <f>+ScoreRankTable!A260</f>
        <v/>
      </c>
      <c r="B260" s="2" t="str">
        <f>+ScoreRankTable!F260</f>
        <v/>
      </c>
      <c r="C260" s="2" t="str">
        <f>+ScoreRankTable!B260</f>
        <v/>
      </c>
      <c r="D260" s="2" t="str">
        <f>+ScoreRankTable!D260</f>
        <v/>
      </c>
      <c r="E260" s="2" t="str">
        <f>+ScoreRankTable!G260</f>
        <v/>
      </c>
      <c r="F260" s="2" t="str">
        <f>+ScoreRankTable!H260</f>
        <v/>
      </c>
      <c r="G260" s="33" t="str">
        <f>+ScoreRankTable!I260</f>
        <v/>
      </c>
      <c r="H260" s="2" t="str">
        <f>+ScoreRankTable!E260</f>
        <v/>
      </c>
    </row>
    <row r="261" spans="1:8" ht="14.25" customHeight="1" x14ac:dyDescent="0.25">
      <c r="A261" s="2" t="str">
        <f>+ScoreRankTable!A261</f>
        <v/>
      </c>
      <c r="B261" s="2" t="str">
        <f>+ScoreRankTable!F261</f>
        <v/>
      </c>
      <c r="C261" s="2" t="str">
        <f>+ScoreRankTable!B261</f>
        <v/>
      </c>
      <c r="D261" s="2" t="str">
        <f>+ScoreRankTable!D261</f>
        <v/>
      </c>
      <c r="E261" s="2" t="str">
        <f>+ScoreRankTable!G261</f>
        <v/>
      </c>
      <c r="F261" s="2" t="str">
        <f>+ScoreRankTable!H261</f>
        <v/>
      </c>
      <c r="G261" s="33" t="str">
        <f>+ScoreRankTable!I261</f>
        <v/>
      </c>
      <c r="H261" s="2" t="str">
        <f>+ScoreRankTable!E261</f>
        <v/>
      </c>
    </row>
    <row r="262" spans="1:8" ht="14.25" customHeight="1" x14ac:dyDescent="0.25">
      <c r="A262" s="2" t="str">
        <f>+ScoreRankTable!A262</f>
        <v/>
      </c>
      <c r="B262" s="2" t="str">
        <f>+ScoreRankTable!F262</f>
        <v/>
      </c>
      <c r="C262" s="2" t="str">
        <f>+ScoreRankTable!B262</f>
        <v/>
      </c>
      <c r="D262" s="2" t="str">
        <f>+ScoreRankTable!D262</f>
        <v/>
      </c>
      <c r="E262" s="2" t="str">
        <f>+ScoreRankTable!G262</f>
        <v/>
      </c>
      <c r="F262" s="2" t="str">
        <f>+ScoreRankTable!H262</f>
        <v/>
      </c>
      <c r="G262" s="33" t="str">
        <f>+ScoreRankTable!I262</f>
        <v/>
      </c>
      <c r="H262" s="2" t="str">
        <f>+ScoreRankTable!E262</f>
        <v/>
      </c>
    </row>
    <row r="263" spans="1:8" ht="14.25" customHeight="1" x14ac:dyDescent="0.25">
      <c r="A263" s="2" t="str">
        <f>+ScoreRankTable!A263</f>
        <v/>
      </c>
      <c r="B263" s="2" t="str">
        <f>+ScoreRankTable!F263</f>
        <v/>
      </c>
      <c r="C263" s="2" t="str">
        <f>+ScoreRankTable!B263</f>
        <v/>
      </c>
      <c r="D263" s="2" t="str">
        <f>+ScoreRankTable!D263</f>
        <v/>
      </c>
      <c r="E263" s="2" t="str">
        <f>+ScoreRankTable!G263</f>
        <v/>
      </c>
      <c r="F263" s="2" t="str">
        <f>+ScoreRankTable!H263</f>
        <v/>
      </c>
      <c r="G263" s="33" t="str">
        <f>+ScoreRankTable!I263</f>
        <v/>
      </c>
      <c r="H263" s="2" t="str">
        <f>+ScoreRankTable!E263</f>
        <v/>
      </c>
    </row>
    <row r="264" spans="1:8" ht="14.25" customHeight="1" x14ac:dyDescent="0.25">
      <c r="A264" s="2" t="str">
        <f>+ScoreRankTable!A264</f>
        <v/>
      </c>
      <c r="B264" s="2" t="str">
        <f>+ScoreRankTable!F264</f>
        <v/>
      </c>
      <c r="C264" s="2" t="str">
        <f>+ScoreRankTable!B264</f>
        <v/>
      </c>
      <c r="D264" s="2" t="str">
        <f>+ScoreRankTable!D264</f>
        <v/>
      </c>
      <c r="E264" s="2" t="str">
        <f>+ScoreRankTable!G264</f>
        <v/>
      </c>
      <c r="F264" s="2" t="str">
        <f>+ScoreRankTable!H264</f>
        <v/>
      </c>
      <c r="G264" s="33" t="str">
        <f>+ScoreRankTable!I264</f>
        <v/>
      </c>
      <c r="H264" s="2" t="str">
        <f>+ScoreRankTable!E264</f>
        <v/>
      </c>
    </row>
    <row r="265" spans="1:8" ht="14.25" customHeight="1" x14ac:dyDescent="0.25">
      <c r="A265" s="2" t="str">
        <f>+ScoreRankTable!A265</f>
        <v/>
      </c>
      <c r="B265" s="2" t="str">
        <f>+ScoreRankTable!F265</f>
        <v/>
      </c>
      <c r="C265" s="2" t="str">
        <f>+ScoreRankTable!B265</f>
        <v/>
      </c>
      <c r="D265" s="2" t="str">
        <f>+ScoreRankTable!D265</f>
        <v/>
      </c>
      <c r="E265" s="2" t="str">
        <f>+ScoreRankTable!G265</f>
        <v/>
      </c>
      <c r="F265" s="2" t="str">
        <f>+ScoreRankTable!H265</f>
        <v/>
      </c>
      <c r="G265" s="33" t="str">
        <f>+ScoreRankTable!I265</f>
        <v/>
      </c>
      <c r="H265" s="2" t="str">
        <f>+ScoreRankTable!E265</f>
        <v/>
      </c>
    </row>
    <row r="266" spans="1:8" ht="14.25" customHeight="1" x14ac:dyDescent="0.25">
      <c r="A266" s="2" t="str">
        <f>+ScoreRankTable!A266</f>
        <v/>
      </c>
      <c r="B266" s="2" t="str">
        <f>+ScoreRankTable!F266</f>
        <v/>
      </c>
      <c r="C266" s="2" t="str">
        <f>+ScoreRankTable!B266</f>
        <v/>
      </c>
      <c r="D266" s="2" t="str">
        <f>+ScoreRankTable!D266</f>
        <v/>
      </c>
      <c r="E266" s="2" t="str">
        <f>+ScoreRankTable!G266</f>
        <v/>
      </c>
      <c r="F266" s="2" t="str">
        <f>+ScoreRankTable!H266</f>
        <v/>
      </c>
      <c r="G266" s="33" t="str">
        <f>+ScoreRankTable!I266</f>
        <v/>
      </c>
      <c r="H266" s="2" t="str">
        <f>+ScoreRankTable!E266</f>
        <v/>
      </c>
    </row>
    <row r="267" spans="1:8" ht="14.25" customHeight="1" x14ac:dyDescent="0.25">
      <c r="A267" s="2" t="str">
        <f>+ScoreRankTable!A267</f>
        <v/>
      </c>
      <c r="B267" s="2" t="str">
        <f>+ScoreRankTable!F267</f>
        <v/>
      </c>
      <c r="C267" s="2" t="str">
        <f>+ScoreRankTable!B267</f>
        <v/>
      </c>
      <c r="D267" s="2" t="str">
        <f>+ScoreRankTable!D267</f>
        <v/>
      </c>
      <c r="E267" s="2" t="str">
        <f>+ScoreRankTable!G267</f>
        <v/>
      </c>
      <c r="F267" s="2" t="str">
        <f>+ScoreRankTable!H267</f>
        <v/>
      </c>
      <c r="G267" s="33" t="str">
        <f>+ScoreRankTable!I267</f>
        <v/>
      </c>
      <c r="H267" s="2" t="str">
        <f>+ScoreRankTable!E267</f>
        <v/>
      </c>
    </row>
    <row r="268" spans="1:8" ht="14.25" customHeight="1" x14ac:dyDescent="0.25">
      <c r="A268" s="2" t="str">
        <f>+ScoreRankTable!A268</f>
        <v/>
      </c>
      <c r="B268" s="2" t="str">
        <f>+ScoreRankTable!F268</f>
        <v/>
      </c>
      <c r="C268" s="2" t="str">
        <f>+ScoreRankTable!B268</f>
        <v/>
      </c>
      <c r="D268" s="2" t="str">
        <f>+ScoreRankTable!D268</f>
        <v/>
      </c>
      <c r="E268" s="2" t="str">
        <f>+ScoreRankTable!G268</f>
        <v/>
      </c>
      <c r="F268" s="2" t="str">
        <f>+ScoreRankTable!H268</f>
        <v/>
      </c>
      <c r="G268" s="33" t="str">
        <f>+ScoreRankTable!I268</f>
        <v/>
      </c>
      <c r="H268" s="2" t="str">
        <f>+ScoreRankTable!E268</f>
        <v/>
      </c>
    </row>
    <row r="269" spans="1:8" ht="14.25" customHeight="1" x14ac:dyDescent="0.25">
      <c r="A269" s="2" t="str">
        <f>+ScoreRankTable!A269</f>
        <v/>
      </c>
      <c r="B269" s="2" t="str">
        <f>+ScoreRankTable!F269</f>
        <v/>
      </c>
      <c r="C269" s="2" t="str">
        <f>+ScoreRankTable!B269</f>
        <v/>
      </c>
      <c r="D269" s="2" t="str">
        <f>+ScoreRankTable!D269</f>
        <v/>
      </c>
      <c r="E269" s="2" t="str">
        <f>+ScoreRankTable!G269</f>
        <v/>
      </c>
      <c r="F269" s="2" t="str">
        <f>+ScoreRankTable!H269</f>
        <v/>
      </c>
      <c r="G269" s="33" t="str">
        <f>+ScoreRankTable!I269</f>
        <v/>
      </c>
      <c r="H269" s="2" t="str">
        <f>+ScoreRankTable!E269</f>
        <v/>
      </c>
    </row>
    <row r="270" spans="1:8" ht="14.25" customHeight="1" x14ac:dyDescent="0.25">
      <c r="A270" s="2" t="str">
        <f>+ScoreRankTable!A270</f>
        <v/>
      </c>
      <c r="B270" s="2" t="str">
        <f>+ScoreRankTable!F270</f>
        <v/>
      </c>
      <c r="C270" s="2" t="str">
        <f>+ScoreRankTable!B270</f>
        <v/>
      </c>
      <c r="D270" s="2" t="str">
        <f>+ScoreRankTable!D270</f>
        <v/>
      </c>
      <c r="E270" s="2" t="str">
        <f>+ScoreRankTable!G270</f>
        <v/>
      </c>
      <c r="F270" s="2" t="str">
        <f>+ScoreRankTable!H270</f>
        <v/>
      </c>
      <c r="G270" s="33" t="str">
        <f>+ScoreRankTable!I270</f>
        <v/>
      </c>
      <c r="H270" s="2" t="str">
        <f>+ScoreRankTable!E270</f>
        <v/>
      </c>
    </row>
    <row r="271" spans="1:8" ht="14.25" customHeight="1" x14ac:dyDescent="0.25">
      <c r="A271" s="2" t="str">
        <f>+ScoreRankTable!A271</f>
        <v/>
      </c>
      <c r="B271" s="2" t="str">
        <f>+ScoreRankTable!F271</f>
        <v/>
      </c>
      <c r="C271" s="2" t="str">
        <f>+ScoreRankTable!B271</f>
        <v/>
      </c>
      <c r="D271" s="2" t="str">
        <f>+ScoreRankTable!D271</f>
        <v/>
      </c>
      <c r="E271" s="2" t="str">
        <f>+ScoreRankTable!G271</f>
        <v/>
      </c>
      <c r="F271" s="2" t="str">
        <f>+ScoreRankTable!H271</f>
        <v/>
      </c>
      <c r="G271" s="33" t="str">
        <f>+ScoreRankTable!I271</f>
        <v/>
      </c>
      <c r="H271" s="2" t="str">
        <f>+ScoreRankTable!E271</f>
        <v/>
      </c>
    </row>
    <row r="272" spans="1:8" ht="14.25" customHeight="1" x14ac:dyDescent="0.25">
      <c r="A272" s="2" t="str">
        <f>+ScoreRankTable!A272</f>
        <v/>
      </c>
      <c r="B272" s="2" t="str">
        <f>+ScoreRankTable!F272</f>
        <v/>
      </c>
      <c r="C272" s="2" t="str">
        <f>+ScoreRankTable!B272</f>
        <v/>
      </c>
      <c r="D272" s="2" t="str">
        <f>+ScoreRankTable!D272</f>
        <v/>
      </c>
      <c r="E272" s="2" t="str">
        <f>+ScoreRankTable!G272</f>
        <v/>
      </c>
      <c r="F272" s="2" t="str">
        <f>+ScoreRankTable!H272</f>
        <v/>
      </c>
      <c r="G272" s="33" t="str">
        <f>+ScoreRankTable!I272</f>
        <v/>
      </c>
      <c r="H272" s="2" t="str">
        <f>+ScoreRankTable!E272</f>
        <v/>
      </c>
    </row>
    <row r="273" spans="1:8" ht="14.25" customHeight="1" x14ac:dyDescent="0.25">
      <c r="A273" s="2" t="str">
        <f>+ScoreRankTable!A273</f>
        <v/>
      </c>
      <c r="B273" s="2" t="str">
        <f>+ScoreRankTable!F273</f>
        <v/>
      </c>
      <c r="C273" s="2" t="str">
        <f>+ScoreRankTable!B273</f>
        <v/>
      </c>
      <c r="D273" s="2" t="str">
        <f>+ScoreRankTable!D273</f>
        <v/>
      </c>
      <c r="E273" s="2" t="str">
        <f>+ScoreRankTable!G273</f>
        <v/>
      </c>
      <c r="F273" s="2" t="str">
        <f>+ScoreRankTable!H273</f>
        <v/>
      </c>
      <c r="G273" s="33" t="str">
        <f>+ScoreRankTable!I273</f>
        <v/>
      </c>
      <c r="H273" s="2" t="str">
        <f>+ScoreRankTable!E273</f>
        <v/>
      </c>
    </row>
    <row r="274" spans="1:8" ht="14.25" customHeight="1" x14ac:dyDescent="0.25">
      <c r="A274" s="2" t="str">
        <f>+ScoreRankTable!A274</f>
        <v/>
      </c>
      <c r="B274" s="2" t="str">
        <f>+ScoreRankTable!F274</f>
        <v/>
      </c>
      <c r="C274" s="2" t="str">
        <f>+ScoreRankTable!B274</f>
        <v/>
      </c>
      <c r="D274" s="2" t="str">
        <f>+ScoreRankTable!D274</f>
        <v/>
      </c>
      <c r="E274" s="2" t="str">
        <f>+ScoreRankTable!G274</f>
        <v/>
      </c>
      <c r="F274" s="2" t="str">
        <f>+ScoreRankTable!H274</f>
        <v/>
      </c>
      <c r="G274" s="33" t="str">
        <f>+ScoreRankTable!I274</f>
        <v/>
      </c>
      <c r="H274" s="2" t="str">
        <f>+ScoreRankTable!E274</f>
        <v/>
      </c>
    </row>
    <row r="275" spans="1:8" ht="14.25" customHeight="1" x14ac:dyDescent="0.25">
      <c r="A275" s="2" t="str">
        <f>+ScoreRankTable!A275</f>
        <v/>
      </c>
      <c r="B275" s="2" t="str">
        <f>+ScoreRankTable!F275</f>
        <v/>
      </c>
      <c r="C275" s="2" t="str">
        <f>+ScoreRankTable!B275</f>
        <v/>
      </c>
      <c r="D275" s="2" t="str">
        <f>+ScoreRankTable!D275</f>
        <v/>
      </c>
      <c r="E275" s="2" t="str">
        <f>+ScoreRankTable!G275</f>
        <v/>
      </c>
      <c r="F275" s="2" t="str">
        <f>+ScoreRankTable!H275</f>
        <v/>
      </c>
      <c r="G275" s="33" t="str">
        <f>+ScoreRankTable!I275</f>
        <v/>
      </c>
      <c r="H275" s="2" t="str">
        <f>+ScoreRankTable!E275</f>
        <v/>
      </c>
    </row>
    <row r="276" spans="1:8" ht="14.25" customHeight="1" x14ac:dyDescent="0.25">
      <c r="A276" s="2" t="str">
        <f>+ScoreRankTable!A276</f>
        <v/>
      </c>
      <c r="B276" s="2" t="str">
        <f>+ScoreRankTable!F276</f>
        <v/>
      </c>
      <c r="C276" s="2" t="str">
        <f>+ScoreRankTable!B276</f>
        <v/>
      </c>
      <c r="D276" s="2" t="str">
        <f>+ScoreRankTable!D276</f>
        <v/>
      </c>
      <c r="E276" s="2" t="str">
        <f>+ScoreRankTable!G276</f>
        <v/>
      </c>
      <c r="F276" s="2" t="str">
        <f>+ScoreRankTable!H276</f>
        <v/>
      </c>
      <c r="G276" s="33" t="str">
        <f>+ScoreRankTable!I276</f>
        <v/>
      </c>
      <c r="H276" s="2" t="str">
        <f>+ScoreRankTable!E276</f>
        <v/>
      </c>
    </row>
    <row r="277" spans="1:8" ht="14.25" customHeight="1" x14ac:dyDescent="0.25">
      <c r="A277" s="2" t="str">
        <f>+ScoreRankTable!A277</f>
        <v/>
      </c>
      <c r="B277" s="2" t="str">
        <f>+ScoreRankTable!F277</f>
        <v/>
      </c>
      <c r="C277" s="2" t="str">
        <f>+ScoreRankTable!B277</f>
        <v/>
      </c>
      <c r="D277" s="2" t="str">
        <f>+ScoreRankTable!D277</f>
        <v/>
      </c>
      <c r="E277" s="2" t="str">
        <f>+ScoreRankTable!G277</f>
        <v/>
      </c>
      <c r="F277" s="2" t="str">
        <f>+ScoreRankTable!H277</f>
        <v/>
      </c>
      <c r="G277" s="33" t="str">
        <f>+ScoreRankTable!I277</f>
        <v/>
      </c>
      <c r="H277" s="2" t="str">
        <f>+ScoreRankTable!E277</f>
        <v/>
      </c>
    </row>
    <row r="278" spans="1:8" ht="14.25" customHeight="1" x14ac:dyDescent="0.25">
      <c r="A278" s="2" t="str">
        <f>+ScoreRankTable!A278</f>
        <v/>
      </c>
      <c r="B278" s="2" t="str">
        <f>+ScoreRankTable!F278</f>
        <v/>
      </c>
      <c r="C278" s="2" t="str">
        <f>+ScoreRankTable!B278</f>
        <v/>
      </c>
      <c r="D278" s="2" t="str">
        <f>+ScoreRankTable!D278</f>
        <v/>
      </c>
      <c r="E278" s="2" t="str">
        <f>+ScoreRankTable!G278</f>
        <v/>
      </c>
      <c r="F278" s="2" t="str">
        <f>+ScoreRankTable!H278</f>
        <v/>
      </c>
      <c r="G278" s="33" t="str">
        <f>+ScoreRankTable!I278</f>
        <v/>
      </c>
      <c r="H278" s="2" t="str">
        <f>+ScoreRankTable!E278</f>
        <v/>
      </c>
    </row>
    <row r="279" spans="1:8" ht="14.25" customHeight="1" x14ac:dyDescent="0.25">
      <c r="A279" s="2" t="str">
        <f>+ScoreRankTable!A279</f>
        <v/>
      </c>
      <c r="B279" s="2" t="str">
        <f>+ScoreRankTable!F279</f>
        <v/>
      </c>
      <c r="C279" s="2" t="str">
        <f>+ScoreRankTable!B279</f>
        <v/>
      </c>
      <c r="D279" s="2" t="str">
        <f>+ScoreRankTable!D279</f>
        <v/>
      </c>
      <c r="E279" s="2" t="str">
        <f>+ScoreRankTable!G279</f>
        <v/>
      </c>
      <c r="F279" s="2" t="str">
        <f>+ScoreRankTable!H279</f>
        <v/>
      </c>
      <c r="G279" s="33" t="str">
        <f>+ScoreRankTable!I279</f>
        <v/>
      </c>
      <c r="H279" s="2" t="str">
        <f>+ScoreRankTable!E279</f>
        <v/>
      </c>
    </row>
    <row r="280" spans="1:8" ht="14.25" customHeight="1" x14ac:dyDescent="0.25">
      <c r="A280" s="2" t="str">
        <f>+ScoreRankTable!A280</f>
        <v/>
      </c>
      <c r="B280" s="2" t="str">
        <f>+ScoreRankTable!F280</f>
        <v/>
      </c>
      <c r="C280" s="2" t="str">
        <f>+ScoreRankTable!B280</f>
        <v/>
      </c>
      <c r="D280" s="2" t="str">
        <f>+ScoreRankTable!D280</f>
        <v/>
      </c>
      <c r="E280" s="2" t="str">
        <f>+ScoreRankTable!G280</f>
        <v/>
      </c>
      <c r="F280" s="2" t="str">
        <f>+ScoreRankTable!H280</f>
        <v/>
      </c>
      <c r="G280" s="33" t="str">
        <f>+ScoreRankTable!I280</f>
        <v/>
      </c>
      <c r="H280" s="2" t="str">
        <f>+ScoreRankTable!E280</f>
        <v/>
      </c>
    </row>
    <row r="281" spans="1:8" ht="14.25" customHeight="1" x14ac:dyDescent="0.25">
      <c r="A281" s="2" t="str">
        <f>+ScoreRankTable!A281</f>
        <v/>
      </c>
      <c r="B281" s="2" t="str">
        <f>+ScoreRankTable!F281</f>
        <v/>
      </c>
      <c r="C281" s="2" t="str">
        <f>+ScoreRankTable!B281</f>
        <v/>
      </c>
      <c r="D281" s="2" t="str">
        <f>+ScoreRankTable!D281</f>
        <v/>
      </c>
      <c r="E281" s="2" t="str">
        <f>+ScoreRankTable!G281</f>
        <v/>
      </c>
      <c r="F281" s="2" t="str">
        <f>+ScoreRankTable!H281</f>
        <v/>
      </c>
      <c r="G281" s="33" t="str">
        <f>+ScoreRankTable!I281</f>
        <v/>
      </c>
      <c r="H281" s="2" t="str">
        <f>+ScoreRankTable!E281</f>
        <v/>
      </c>
    </row>
    <row r="282" spans="1:8" ht="14.25" customHeight="1" x14ac:dyDescent="0.25">
      <c r="A282" s="2" t="str">
        <f>+ScoreRankTable!A282</f>
        <v/>
      </c>
      <c r="B282" s="2" t="str">
        <f>+ScoreRankTable!F282</f>
        <v/>
      </c>
      <c r="C282" s="2" t="str">
        <f>+ScoreRankTable!B282</f>
        <v/>
      </c>
      <c r="D282" s="2" t="str">
        <f>+ScoreRankTable!D282</f>
        <v/>
      </c>
      <c r="E282" s="2" t="str">
        <f>+ScoreRankTable!G282</f>
        <v/>
      </c>
      <c r="F282" s="2" t="str">
        <f>+ScoreRankTable!H282</f>
        <v/>
      </c>
      <c r="G282" s="33" t="str">
        <f>+ScoreRankTable!I282</f>
        <v/>
      </c>
      <c r="H282" s="2" t="str">
        <f>+ScoreRankTable!E282</f>
        <v/>
      </c>
    </row>
    <row r="283" spans="1:8" ht="14.25" customHeight="1" x14ac:dyDescent="0.25">
      <c r="A283" s="2" t="str">
        <f>+ScoreRankTable!A283</f>
        <v/>
      </c>
      <c r="B283" s="2" t="str">
        <f>+ScoreRankTable!F283</f>
        <v/>
      </c>
      <c r="C283" s="2" t="str">
        <f>+ScoreRankTable!B283</f>
        <v/>
      </c>
      <c r="D283" s="2" t="str">
        <f>+ScoreRankTable!D283</f>
        <v/>
      </c>
      <c r="E283" s="2" t="str">
        <f>+ScoreRankTable!G283</f>
        <v/>
      </c>
      <c r="F283" s="2" t="str">
        <f>+ScoreRankTable!H283</f>
        <v/>
      </c>
      <c r="G283" s="33" t="str">
        <f>+ScoreRankTable!I283</f>
        <v/>
      </c>
      <c r="H283" s="2" t="str">
        <f>+ScoreRankTable!E283</f>
        <v/>
      </c>
    </row>
    <row r="284" spans="1:8" ht="14.25" customHeight="1" x14ac:dyDescent="0.25">
      <c r="A284" s="2" t="str">
        <f>+ScoreRankTable!A284</f>
        <v/>
      </c>
      <c r="B284" s="2" t="str">
        <f>+ScoreRankTable!F284</f>
        <v/>
      </c>
      <c r="C284" s="2" t="str">
        <f>+ScoreRankTable!B284</f>
        <v/>
      </c>
      <c r="D284" s="2" t="str">
        <f>+ScoreRankTable!D284</f>
        <v/>
      </c>
      <c r="E284" s="2" t="str">
        <f>+ScoreRankTable!G284</f>
        <v/>
      </c>
      <c r="F284" s="2" t="str">
        <f>+ScoreRankTable!H284</f>
        <v/>
      </c>
      <c r="G284" s="33" t="str">
        <f>+ScoreRankTable!I284</f>
        <v/>
      </c>
      <c r="H284" s="2" t="str">
        <f>+ScoreRankTable!E284</f>
        <v/>
      </c>
    </row>
    <row r="285" spans="1:8" ht="14.25" customHeight="1" x14ac:dyDescent="0.25">
      <c r="A285" s="2" t="str">
        <f>+ScoreRankTable!A285</f>
        <v/>
      </c>
      <c r="B285" s="2" t="str">
        <f>+ScoreRankTable!F285</f>
        <v/>
      </c>
      <c r="C285" s="2" t="str">
        <f>+ScoreRankTable!B285</f>
        <v/>
      </c>
      <c r="D285" s="2" t="str">
        <f>+ScoreRankTable!D285</f>
        <v/>
      </c>
      <c r="E285" s="2" t="str">
        <f>+ScoreRankTable!G285</f>
        <v/>
      </c>
      <c r="F285" s="2" t="str">
        <f>+ScoreRankTable!H285</f>
        <v/>
      </c>
      <c r="G285" s="33" t="str">
        <f>+ScoreRankTable!I285</f>
        <v/>
      </c>
      <c r="H285" s="2" t="str">
        <f>+ScoreRankTable!E285</f>
        <v/>
      </c>
    </row>
    <row r="286" spans="1:8" ht="14.25" customHeight="1" x14ac:dyDescent="0.25">
      <c r="A286" s="2" t="str">
        <f>+ScoreRankTable!A286</f>
        <v/>
      </c>
      <c r="B286" s="2" t="str">
        <f>+ScoreRankTable!F286</f>
        <v/>
      </c>
      <c r="C286" s="2" t="str">
        <f>+ScoreRankTable!B286</f>
        <v/>
      </c>
      <c r="D286" s="2" t="str">
        <f>+ScoreRankTable!D286</f>
        <v/>
      </c>
      <c r="E286" s="2" t="str">
        <f>+ScoreRankTable!G286</f>
        <v/>
      </c>
      <c r="F286" s="2" t="str">
        <f>+ScoreRankTable!H286</f>
        <v/>
      </c>
      <c r="G286" s="33" t="str">
        <f>+ScoreRankTable!I286</f>
        <v/>
      </c>
      <c r="H286" s="2" t="str">
        <f>+ScoreRankTable!E286</f>
        <v/>
      </c>
    </row>
    <row r="287" spans="1:8" ht="14.25" customHeight="1" x14ac:dyDescent="0.25">
      <c r="A287" s="2" t="str">
        <f>+ScoreRankTable!A287</f>
        <v/>
      </c>
      <c r="B287" s="2" t="str">
        <f>+ScoreRankTable!F287</f>
        <v/>
      </c>
      <c r="C287" s="2" t="str">
        <f>+ScoreRankTable!B287</f>
        <v/>
      </c>
      <c r="D287" s="2" t="str">
        <f>+ScoreRankTable!D287</f>
        <v/>
      </c>
      <c r="E287" s="2" t="str">
        <f>+ScoreRankTable!G287</f>
        <v/>
      </c>
      <c r="F287" s="2" t="str">
        <f>+ScoreRankTable!H287</f>
        <v/>
      </c>
      <c r="G287" s="33" t="str">
        <f>+ScoreRankTable!I287</f>
        <v/>
      </c>
      <c r="H287" s="2" t="str">
        <f>+ScoreRankTable!E287</f>
        <v/>
      </c>
    </row>
    <row r="288" spans="1:8" ht="14.25" customHeight="1" x14ac:dyDescent="0.25">
      <c r="A288" s="2" t="str">
        <f>+ScoreRankTable!A288</f>
        <v/>
      </c>
      <c r="B288" s="2" t="str">
        <f>+ScoreRankTable!F288</f>
        <v/>
      </c>
      <c r="C288" s="2" t="str">
        <f>+ScoreRankTable!B288</f>
        <v/>
      </c>
      <c r="D288" s="2" t="str">
        <f>+ScoreRankTable!D288</f>
        <v/>
      </c>
      <c r="E288" s="2" t="str">
        <f>+ScoreRankTable!G288</f>
        <v/>
      </c>
      <c r="F288" s="2" t="str">
        <f>+ScoreRankTable!H288</f>
        <v/>
      </c>
      <c r="G288" s="33" t="str">
        <f>+ScoreRankTable!I288</f>
        <v/>
      </c>
      <c r="H288" s="2" t="str">
        <f>+ScoreRankTable!E288</f>
        <v/>
      </c>
    </row>
    <row r="289" spans="1:8" ht="14.25" customHeight="1" x14ac:dyDescent="0.25">
      <c r="A289" s="2" t="str">
        <f>+ScoreRankTable!A289</f>
        <v/>
      </c>
      <c r="B289" s="2" t="str">
        <f>+ScoreRankTable!F289</f>
        <v/>
      </c>
      <c r="C289" s="2" t="str">
        <f>+ScoreRankTable!B289</f>
        <v/>
      </c>
      <c r="D289" s="2" t="str">
        <f>+ScoreRankTable!D289</f>
        <v/>
      </c>
      <c r="E289" s="2" t="str">
        <f>+ScoreRankTable!G289</f>
        <v/>
      </c>
      <c r="F289" s="2" t="str">
        <f>+ScoreRankTable!H289</f>
        <v/>
      </c>
      <c r="G289" s="33" t="str">
        <f>+ScoreRankTable!I289</f>
        <v/>
      </c>
      <c r="H289" s="2" t="str">
        <f>+ScoreRankTable!E289</f>
        <v/>
      </c>
    </row>
    <row r="290" spans="1:8" ht="14.25" customHeight="1" x14ac:dyDescent="0.25">
      <c r="A290" s="2" t="str">
        <f>+ScoreRankTable!A290</f>
        <v/>
      </c>
      <c r="B290" s="2" t="str">
        <f>+ScoreRankTable!F290</f>
        <v/>
      </c>
      <c r="C290" s="2" t="str">
        <f>+ScoreRankTable!B290</f>
        <v/>
      </c>
      <c r="D290" s="2" t="str">
        <f>+ScoreRankTable!D290</f>
        <v/>
      </c>
      <c r="E290" s="2" t="str">
        <f>+ScoreRankTable!G290</f>
        <v/>
      </c>
      <c r="F290" s="2" t="str">
        <f>+ScoreRankTable!H290</f>
        <v/>
      </c>
      <c r="G290" s="33" t="str">
        <f>+ScoreRankTable!I290</f>
        <v/>
      </c>
      <c r="H290" s="2" t="str">
        <f>+ScoreRankTable!E290</f>
        <v/>
      </c>
    </row>
    <row r="291" spans="1:8" ht="14.25" customHeight="1" x14ac:dyDescent="0.25">
      <c r="A291" s="2" t="str">
        <f>+ScoreRankTable!A291</f>
        <v/>
      </c>
      <c r="B291" s="2" t="str">
        <f>+ScoreRankTable!F291</f>
        <v/>
      </c>
      <c r="C291" s="2" t="str">
        <f>+ScoreRankTable!B291</f>
        <v/>
      </c>
      <c r="D291" s="2" t="str">
        <f>+ScoreRankTable!D291</f>
        <v/>
      </c>
      <c r="E291" s="2" t="str">
        <f>+ScoreRankTable!G291</f>
        <v/>
      </c>
      <c r="F291" s="2" t="str">
        <f>+ScoreRankTable!H291</f>
        <v/>
      </c>
      <c r="G291" s="33" t="str">
        <f>+ScoreRankTable!I291</f>
        <v/>
      </c>
      <c r="H291" s="2" t="str">
        <f>+ScoreRankTable!E291</f>
        <v/>
      </c>
    </row>
    <row r="292" spans="1:8" ht="14.25" customHeight="1" x14ac:dyDescent="0.25">
      <c r="A292" s="2" t="str">
        <f>+ScoreRankTable!A292</f>
        <v/>
      </c>
      <c r="B292" s="2" t="str">
        <f>+ScoreRankTable!F292</f>
        <v/>
      </c>
      <c r="C292" s="2" t="str">
        <f>+ScoreRankTable!B292</f>
        <v/>
      </c>
      <c r="D292" s="2" t="str">
        <f>+ScoreRankTable!D292</f>
        <v/>
      </c>
      <c r="E292" s="2" t="str">
        <f>+ScoreRankTable!G292</f>
        <v/>
      </c>
      <c r="F292" s="2" t="str">
        <f>+ScoreRankTable!H292</f>
        <v/>
      </c>
      <c r="G292" s="33" t="str">
        <f>+ScoreRankTable!I292</f>
        <v/>
      </c>
      <c r="H292" s="2" t="str">
        <f>+ScoreRankTable!E292</f>
        <v/>
      </c>
    </row>
    <row r="293" spans="1:8" ht="14.25" customHeight="1" x14ac:dyDescent="0.25">
      <c r="A293" s="2" t="str">
        <f>+ScoreRankTable!A293</f>
        <v/>
      </c>
      <c r="B293" s="2" t="str">
        <f>+ScoreRankTable!F293</f>
        <v/>
      </c>
      <c r="C293" s="2" t="str">
        <f>+ScoreRankTable!B293</f>
        <v/>
      </c>
      <c r="D293" s="2" t="str">
        <f>+ScoreRankTable!D293</f>
        <v/>
      </c>
      <c r="E293" s="2" t="str">
        <f>+ScoreRankTable!G293</f>
        <v/>
      </c>
      <c r="F293" s="2" t="str">
        <f>+ScoreRankTable!H293</f>
        <v/>
      </c>
      <c r="G293" s="33" t="str">
        <f>+ScoreRankTable!I293</f>
        <v/>
      </c>
      <c r="H293" s="2" t="str">
        <f>+ScoreRankTable!E293</f>
        <v/>
      </c>
    </row>
    <row r="294" spans="1:8" ht="14.25" customHeight="1" x14ac:dyDescent="0.25">
      <c r="A294" s="2" t="str">
        <f>+ScoreRankTable!A294</f>
        <v/>
      </c>
      <c r="B294" s="2" t="str">
        <f>+ScoreRankTable!F294</f>
        <v/>
      </c>
      <c r="C294" s="2" t="str">
        <f>+ScoreRankTable!B294</f>
        <v/>
      </c>
      <c r="D294" s="2" t="str">
        <f>+ScoreRankTable!D294</f>
        <v/>
      </c>
      <c r="E294" s="2" t="str">
        <f>+ScoreRankTable!G294</f>
        <v/>
      </c>
      <c r="F294" s="2" t="str">
        <f>+ScoreRankTable!H294</f>
        <v/>
      </c>
      <c r="G294" s="33" t="str">
        <f>+ScoreRankTable!I294</f>
        <v/>
      </c>
      <c r="H294" s="2" t="str">
        <f>+ScoreRankTable!E294</f>
        <v/>
      </c>
    </row>
    <row r="295" spans="1:8" ht="14.25" customHeight="1" x14ac:dyDescent="0.25">
      <c r="A295" s="2" t="str">
        <f>+ScoreRankTable!A295</f>
        <v/>
      </c>
      <c r="B295" s="2" t="str">
        <f>+ScoreRankTable!F295</f>
        <v/>
      </c>
      <c r="C295" s="2" t="str">
        <f>+ScoreRankTable!B295</f>
        <v/>
      </c>
      <c r="D295" s="2" t="str">
        <f>+ScoreRankTable!D295</f>
        <v/>
      </c>
      <c r="E295" s="2" t="str">
        <f>+ScoreRankTable!G295</f>
        <v/>
      </c>
      <c r="F295" s="2" t="str">
        <f>+ScoreRankTable!H295</f>
        <v/>
      </c>
      <c r="G295" s="33" t="str">
        <f>+ScoreRankTable!I295</f>
        <v/>
      </c>
      <c r="H295" s="2" t="str">
        <f>+ScoreRankTable!E295</f>
        <v/>
      </c>
    </row>
    <row r="296" spans="1:8" ht="14.25" customHeight="1" x14ac:dyDescent="0.25">
      <c r="A296" s="2" t="str">
        <f>+ScoreRankTable!A296</f>
        <v/>
      </c>
      <c r="B296" s="2" t="str">
        <f>+ScoreRankTable!F296</f>
        <v/>
      </c>
      <c r="C296" s="2" t="str">
        <f>+ScoreRankTable!B296</f>
        <v/>
      </c>
      <c r="D296" s="2" t="str">
        <f>+ScoreRankTable!D296</f>
        <v/>
      </c>
      <c r="E296" s="2" t="str">
        <f>+ScoreRankTable!G296</f>
        <v/>
      </c>
      <c r="F296" s="2" t="str">
        <f>+ScoreRankTable!H296</f>
        <v/>
      </c>
      <c r="G296" s="33" t="str">
        <f>+ScoreRankTable!I296</f>
        <v/>
      </c>
      <c r="H296" s="2" t="str">
        <f>+ScoreRankTable!E296</f>
        <v/>
      </c>
    </row>
    <row r="297" spans="1:8" ht="14.25" customHeight="1" x14ac:dyDescent="0.25">
      <c r="A297" s="2" t="str">
        <f>+ScoreRankTable!A297</f>
        <v/>
      </c>
      <c r="B297" s="2" t="str">
        <f>+ScoreRankTable!F297</f>
        <v/>
      </c>
      <c r="C297" s="2" t="str">
        <f>+ScoreRankTable!B297</f>
        <v/>
      </c>
      <c r="D297" s="2" t="str">
        <f>+ScoreRankTable!D297</f>
        <v/>
      </c>
      <c r="E297" s="2" t="str">
        <f>+ScoreRankTable!G297</f>
        <v/>
      </c>
      <c r="F297" s="2" t="str">
        <f>+ScoreRankTable!H297</f>
        <v/>
      </c>
      <c r="G297" s="33" t="str">
        <f>+ScoreRankTable!I297</f>
        <v/>
      </c>
      <c r="H297" s="2" t="str">
        <f>+ScoreRankTable!E297</f>
        <v/>
      </c>
    </row>
    <row r="298" spans="1:8" ht="14.25" customHeight="1" x14ac:dyDescent="0.25">
      <c r="A298" s="2" t="str">
        <f>+ScoreRankTable!A298</f>
        <v/>
      </c>
      <c r="B298" s="2" t="str">
        <f>+ScoreRankTable!F298</f>
        <v/>
      </c>
      <c r="C298" s="2" t="str">
        <f>+ScoreRankTable!B298</f>
        <v/>
      </c>
      <c r="D298" s="2" t="str">
        <f>+ScoreRankTable!D298</f>
        <v/>
      </c>
      <c r="E298" s="2" t="str">
        <f>+ScoreRankTable!G298</f>
        <v/>
      </c>
      <c r="F298" s="2" t="str">
        <f>+ScoreRankTable!H298</f>
        <v/>
      </c>
      <c r="G298" s="33" t="str">
        <f>+ScoreRankTable!I298</f>
        <v/>
      </c>
      <c r="H298" s="2" t="str">
        <f>+ScoreRankTable!E298</f>
        <v/>
      </c>
    </row>
    <row r="299" spans="1:8" ht="14.25" customHeight="1" x14ac:dyDescent="0.25">
      <c r="A299" s="2" t="str">
        <f>+ScoreRankTable!A299</f>
        <v/>
      </c>
      <c r="B299" s="2" t="str">
        <f>+ScoreRankTable!F299</f>
        <v/>
      </c>
      <c r="C299" s="2" t="str">
        <f>+ScoreRankTable!B299</f>
        <v/>
      </c>
      <c r="D299" s="2" t="str">
        <f>+ScoreRankTable!D299</f>
        <v/>
      </c>
      <c r="E299" s="2" t="str">
        <f>+ScoreRankTable!G299</f>
        <v/>
      </c>
      <c r="F299" s="2" t="str">
        <f>+ScoreRankTable!H299</f>
        <v/>
      </c>
      <c r="G299" s="33" t="str">
        <f>+ScoreRankTable!I299</f>
        <v/>
      </c>
      <c r="H299" s="2" t="str">
        <f>+ScoreRankTable!E299</f>
        <v/>
      </c>
    </row>
    <row r="300" spans="1:8" ht="14.25" customHeight="1" x14ac:dyDescent="0.25">
      <c r="A300" s="2" t="str">
        <f>+ScoreRankTable!A300</f>
        <v/>
      </c>
      <c r="B300" s="2" t="str">
        <f>+ScoreRankTable!F300</f>
        <v/>
      </c>
      <c r="C300" s="2" t="str">
        <f>+ScoreRankTable!B300</f>
        <v/>
      </c>
      <c r="D300" s="2" t="str">
        <f>+ScoreRankTable!D300</f>
        <v/>
      </c>
      <c r="E300" s="2" t="str">
        <f>+ScoreRankTable!G300</f>
        <v/>
      </c>
      <c r="F300" s="2" t="str">
        <f>+ScoreRankTable!H300</f>
        <v/>
      </c>
      <c r="G300" s="33" t="str">
        <f>+ScoreRankTable!I300</f>
        <v/>
      </c>
      <c r="H300" s="2" t="str">
        <f>+ScoreRankTable!E300</f>
        <v/>
      </c>
    </row>
    <row r="301" spans="1:8" ht="14.25" customHeight="1" x14ac:dyDescent="0.25"/>
    <row r="302" spans="1:8" ht="14.25" customHeight="1" x14ac:dyDescent="0.25"/>
    <row r="303" spans="1:8" ht="14.25" customHeight="1" x14ac:dyDescent="0.25"/>
    <row r="304" spans="1:8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6</vt:i4>
      </vt:variant>
      <vt:variant>
        <vt:lpstr>טווחים בעלי שם</vt:lpstr>
      </vt:variant>
      <vt:variant>
        <vt:i4>2</vt:i4>
      </vt:variant>
    </vt:vector>
  </HeadingPairs>
  <TitlesOfParts>
    <vt:vector size="8" baseType="lpstr">
      <vt:lpstr>Competitors</vt:lpstr>
      <vt:lpstr>Assist Tables</vt:lpstr>
      <vt:lpstr>Atempts</vt:lpstr>
      <vt:lpstr>Score</vt:lpstr>
      <vt:lpstr>ScoreRankTable</vt:lpstr>
      <vt:lpstr>FOR LOGLIG</vt:lpstr>
      <vt:lpstr>_xlcn.WorksheetConnection_ScoreRankTableA1G3001</vt:lpstr>
      <vt:lpstr>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Noga Levin</cp:lastModifiedBy>
  <dcterms:created xsi:type="dcterms:W3CDTF">2019-01-13T18:59:47Z</dcterms:created>
  <dcterms:modified xsi:type="dcterms:W3CDTF">2025-04-07T19:10:28Z</dcterms:modified>
</cp:coreProperties>
</file>