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13_ncr:1_{B9D52752-E6EA-419F-B23B-ABEE40BCC65D}" xr6:coauthVersionLast="46" xr6:coauthVersionMax="46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2" l="1"/>
  <c r="O35" i="13" s="1"/>
  <c r="P34" i="12"/>
  <c r="O34" i="13" s="1"/>
  <c r="P6" i="14" s="1"/>
  <c r="N34" i="12"/>
  <c r="M34" i="12"/>
  <c r="L34" i="12"/>
  <c r="K34" i="12"/>
  <c r="J34" i="12"/>
  <c r="I34" i="12"/>
  <c r="H34" i="12"/>
  <c r="G34" i="12"/>
  <c r="F34" i="12"/>
  <c r="E34" i="12"/>
  <c r="O34" i="12" s="1"/>
  <c r="P33" i="12"/>
  <c r="O33" i="13" s="1"/>
  <c r="J6" i="14" s="1"/>
  <c r="N33" i="12"/>
  <c r="M33" i="12"/>
  <c r="L33" i="12"/>
  <c r="K33" i="12"/>
  <c r="J33" i="12"/>
  <c r="I33" i="12"/>
  <c r="H33" i="12"/>
  <c r="G33" i="12"/>
  <c r="F33" i="12"/>
  <c r="E33" i="12"/>
  <c r="O33" i="12" s="1"/>
  <c r="P32" i="12"/>
  <c r="O32" i="13" s="1"/>
  <c r="P31" i="12"/>
  <c r="O31" i="13" s="1"/>
  <c r="N31" i="12"/>
  <c r="N32" i="12" s="1"/>
  <c r="M31" i="12"/>
  <c r="M32" i="12" s="1"/>
  <c r="L31" i="12"/>
  <c r="L32" i="12" s="1"/>
  <c r="K31" i="12"/>
  <c r="K32" i="12" s="1"/>
  <c r="J31" i="12"/>
  <c r="J32" i="12" s="1"/>
  <c r="I31" i="12"/>
  <c r="I32" i="12" s="1"/>
  <c r="H31" i="12"/>
  <c r="H32" i="12" s="1"/>
  <c r="G31" i="12"/>
  <c r="G32" i="12" s="1"/>
  <c r="F31" i="12"/>
  <c r="F32" i="12" s="1"/>
  <c r="E31" i="12"/>
  <c r="O31" i="12" s="1"/>
  <c r="P30" i="12"/>
  <c r="O30" i="13" s="1"/>
  <c r="P29" i="12"/>
  <c r="O29" i="13" s="1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P11" i="12"/>
  <c r="O11" i="13" s="1"/>
  <c r="N11" i="12"/>
  <c r="M11" i="12"/>
  <c r="L11" i="12"/>
  <c r="K11" i="12"/>
  <c r="J11" i="12"/>
  <c r="I11" i="12"/>
  <c r="H11" i="12"/>
  <c r="G11" i="12"/>
  <c r="F11" i="12"/>
  <c r="O11" i="12" s="1"/>
  <c r="E11" i="12"/>
  <c r="P10" i="12"/>
  <c r="O10" i="13" s="1"/>
  <c r="O10" i="12"/>
  <c r="P9" i="12"/>
  <c r="O9" i="13" s="1"/>
  <c r="O9" i="12"/>
  <c r="P8" i="12"/>
  <c r="O8" i="13" s="1"/>
  <c r="O8" i="12"/>
  <c r="P7" i="12"/>
  <c r="O7" i="13" s="1"/>
  <c r="M7" i="12"/>
  <c r="M29" i="12" s="1"/>
  <c r="M30" i="12" s="1"/>
  <c r="L7" i="12"/>
  <c r="L29" i="12" s="1"/>
  <c r="L30" i="12" s="1"/>
  <c r="I7" i="12"/>
  <c r="I29" i="12" s="1"/>
  <c r="I30" i="12" s="1"/>
  <c r="H7" i="12"/>
  <c r="H29" i="12" s="1"/>
  <c r="H30" i="12" s="1"/>
  <c r="E7" i="12"/>
  <c r="P6" i="12"/>
  <c r="O6" i="13" s="1"/>
  <c r="O6" i="12"/>
  <c r="P5" i="12"/>
  <c r="O5" i="13" s="1"/>
  <c r="N5" i="12"/>
  <c r="N7" i="12" s="1"/>
  <c r="N29" i="12" s="1"/>
  <c r="N30" i="12" s="1"/>
  <c r="M5" i="12"/>
  <c r="L5" i="12"/>
  <c r="K5" i="12"/>
  <c r="K7" i="12" s="1"/>
  <c r="K29" i="12" s="1"/>
  <c r="K30" i="12" s="1"/>
  <c r="J5" i="12"/>
  <c r="J7" i="12" s="1"/>
  <c r="J29" i="12" s="1"/>
  <c r="J30" i="12" s="1"/>
  <c r="I5" i="12"/>
  <c r="H5" i="12"/>
  <c r="G5" i="12"/>
  <c r="G7" i="12" s="1"/>
  <c r="G29" i="12" s="1"/>
  <c r="G30" i="12" s="1"/>
  <c r="F5" i="12"/>
  <c r="F7" i="12" s="1"/>
  <c r="F29" i="12" s="1"/>
  <c r="F30" i="12" s="1"/>
  <c r="E5" i="12"/>
  <c r="P35" i="11"/>
  <c r="L35" i="13" s="1"/>
  <c r="N34" i="11"/>
  <c r="M34" i="11"/>
  <c r="L34" i="11"/>
  <c r="P34" i="11" s="1"/>
  <c r="L34" i="13" s="1"/>
  <c r="P5" i="14" s="1"/>
  <c r="K34" i="11"/>
  <c r="J34" i="11"/>
  <c r="I34" i="11"/>
  <c r="H34" i="11"/>
  <c r="G34" i="11"/>
  <c r="O34" i="11" s="1"/>
  <c r="F34" i="11"/>
  <c r="E34" i="11"/>
  <c r="N33" i="11"/>
  <c r="M33" i="11"/>
  <c r="L33" i="11"/>
  <c r="P33" i="11" s="1"/>
  <c r="L33" i="13" s="1"/>
  <c r="J5" i="14" s="1"/>
  <c r="K33" i="11"/>
  <c r="J33" i="11"/>
  <c r="I33" i="11"/>
  <c r="H33" i="11"/>
  <c r="G33" i="11"/>
  <c r="O33" i="11" s="1"/>
  <c r="F33" i="11"/>
  <c r="E33" i="11"/>
  <c r="G32" i="11"/>
  <c r="N31" i="11"/>
  <c r="N32" i="11" s="1"/>
  <c r="M31" i="11"/>
  <c r="M32" i="11" s="1"/>
  <c r="L31" i="11"/>
  <c r="L32" i="11" s="1"/>
  <c r="K31" i="11"/>
  <c r="K32" i="11" s="1"/>
  <c r="J31" i="11"/>
  <c r="J32" i="11" s="1"/>
  <c r="I31" i="11"/>
  <c r="I32" i="11" s="1"/>
  <c r="H31" i="11"/>
  <c r="H32" i="11" s="1"/>
  <c r="G31" i="11"/>
  <c r="O31" i="11" s="1"/>
  <c r="F31" i="11"/>
  <c r="F32" i="11" s="1"/>
  <c r="E31" i="11"/>
  <c r="E32" i="11" s="1"/>
  <c r="P28" i="11"/>
  <c r="L28" i="13" s="1"/>
  <c r="O28" i="11"/>
  <c r="P27" i="11"/>
  <c r="L27" i="13" s="1"/>
  <c r="D5" i="14" s="1"/>
  <c r="O27" i="11"/>
  <c r="P26" i="11"/>
  <c r="L26" i="13" s="1"/>
  <c r="O26" i="11"/>
  <c r="P25" i="11"/>
  <c r="L25" i="13" s="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L17" i="13" s="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N11" i="11"/>
  <c r="M11" i="11"/>
  <c r="L11" i="11"/>
  <c r="K11" i="11"/>
  <c r="J11" i="11"/>
  <c r="I11" i="11"/>
  <c r="H11" i="11"/>
  <c r="G11" i="11"/>
  <c r="F11" i="11"/>
  <c r="E11" i="11"/>
  <c r="P11" i="11" s="1"/>
  <c r="L11" i="13" s="1"/>
  <c r="P10" i="11"/>
  <c r="L10" i="13" s="1"/>
  <c r="O10" i="11"/>
  <c r="P9" i="11"/>
  <c r="L9" i="13" s="1"/>
  <c r="O9" i="11"/>
  <c r="P8" i="11"/>
  <c r="L8" i="13" s="1"/>
  <c r="O8" i="11"/>
  <c r="N7" i="11"/>
  <c r="N29" i="11" s="1"/>
  <c r="N30" i="11" s="1"/>
  <c r="F7" i="11"/>
  <c r="F29" i="11" s="1"/>
  <c r="F30" i="11" s="1"/>
  <c r="P6" i="11"/>
  <c r="L6" i="13" s="1"/>
  <c r="O6" i="11"/>
  <c r="N5" i="11"/>
  <c r="M5" i="11"/>
  <c r="M7" i="11" s="1"/>
  <c r="M29" i="11" s="1"/>
  <c r="M30" i="11" s="1"/>
  <c r="K5" i="11"/>
  <c r="K7" i="11" s="1"/>
  <c r="K29" i="11" s="1"/>
  <c r="K30" i="11" s="1"/>
  <c r="J5" i="11"/>
  <c r="J7" i="11" s="1"/>
  <c r="J29" i="11" s="1"/>
  <c r="J30" i="11" s="1"/>
  <c r="I5" i="11"/>
  <c r="I7" i="11" s="1"/>
  <c r="I29" i="11" s="1"/>
  <c r="I30" i="11" s="1"/>
  <c r="G5" i="11"/>
  <c r="G7" i="11" s="1"/>
  <c r="G29" i="11" s="1"/>
  <c r="G30" i="11" s="1"/>
  <c r="F5" i="11"/>
  <c r="E5" i="11"/>
  <c r="E7" i="11" s="1"/>
  <c r="E29" i="11" s="1"/>
  <c r="E30" i="11" s="1"/>
  <c r="P35" i="10"/>
  <c r="I35" i="13" s="1"/>
  <c r="P34" i="10"/>
  <c r="I34" i="13" s="1"/>
  <c r="P4" i="14" s="1"/>
  <c r="N34" i="10"/>
  <c r="M34" i="10"/>
  <c r="L34" i="10"/>
  <c r="K34" i="10"/>
  <c r="J34" i="10"/>
  <c r="I34" i="10"/>
  <c r="H34" i="10"/>
  <c r="G34" i="10"/>
  <c r="F34" i="10"/>
  <c r="O34" i="10" s="1"/>
  <c r="E34" i="10"/>
  <c r="P33" i="10"/>
  <c r="I33" i="13" s="1"/>
  <c r="J4" i="14" s="1"/>
  <c r="N33" i="10"/>
  <c r="M33" i="10"/>
  <c r="L33" i="10"/>
  <c r="K33" i="10"/>
  <c r="J33" i="10"/>
  <c r="I33" i="10"/>
  <c r="H33" i="10"/>
  <c r="G33" i="10"/>
  <c r="F33" i="10"/>
  <c r="O33" i="10" s="1"/>
  <c r="E33" i="10"/>
  <c r="P31" i="10"/>
  <c r="I31" i="13" s="1"/>
  <c r="N31" i="10"/>
  <c r="N32" i="10" s="1"/>
  <c r="P32" i="10" s="1"/>
  <c r="I32" i="13" s="1"/>
  <c r="M31" i="10"/>
  <c r="M32" i="10" s="1"/>
  <c r="L31" i="10"/>
  <c r="L32" i="10" s="1"/>
  <c r="K31" i="10"/>
  <c r="K32" i="10" s="1"/>
  <c r="J31" i="10"/>
  <c r="J32" i="10" s="1"/>
  <c r="I31" i="10"/>
  <c r="I32" i="10" s="1"/>
  <c r="H31" i="10"/>
  <c r="H32" i="10" s="1"/>
  <c r="G31" i="10"/>
  <c r="G32" i="10" s="1"/>
  <c r="F31" i="10"/>
  <c r="O31" i="10" s="1"/>
  <c r="E31" i="10"/>
  <c r="E32" i="10" s="1"/>
  <c r="P28" i="10"/>
  <c r="I28" i="13" s="1"/>
  <c r="O28" i="10"/>
  <c r="P27" i="10"/>
  <c r="I27" i="13" s="1"/>
  <c r="D4" i="14" s="1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I19" i="13" s="1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N11" i="10"/>
  <c r="P11" i="10" s="1"/>
  <c r="I11" i="13" s="1"/>
  <c r="M11" i="10"/>
  <c r="L11" i="10"/>
  <c r="K11" i="10"/>
  <c r="J11" i="10"/>
  <c r="I11" i="10"/>
  <c r="H11" i="10"/>
  <c r="G11" i="10"/>
  <c r="F11" i="10"/>
  <c r="E11" i="10"/>
  <c r="O11" i="10" s="1"/>
  <c r="P10" i="10"/>
  <c r="I10" i="13" s="1"/>
  <c r="O10" i="10"/>
  <c r="P9" i="10"/>
  <c r="I9" i="13" s="1"/>
  <c r="O9" i="10"/>
  <c r="P8" i="10"/>
  <c r="I8" i="13" s="1"/>
  <c r="O8" i="10"/>
  <c r="L7" i="10"/>
  <c r="L29" i="10" s="1"/>
  <c r="L30" i="10" s="1"/>
  <c r="H7" i="10"/>
  <c r="H29" i="10" s="1"/>
  <c r="H30" i="10" s="1"/>
  <c r="P6" i="10"/>
  <c r="I6" i="13" s="1"/>
  <c r="O6" i="10"/>
  <c r="N5" i="10"/>
  <c r="N7" i="10" s="1"/>
  <c r="M5" i="10"/>
  <c r="M7" i="10" s="1"/>
  <c r="M29" i="10" s="1"/>
  <c r="M30" i="10" s="1"/>
  <c r="L5" i="10"/>
  <c r="J5" i="10"/>
  <c r="J7" i="10" s="1"/>
  <c r="J29" i="10" s="1"/>
  <c r="J30" i="10" s="1"/>
  <c r="I5" i="10"/>
  <c r="I7" i="10" s="1"/>
  <c r="I29" i="10" s="1"/>
  <c r="I30" i="10" s="1"/>
  <c r="H5" i="10"/>
  <c r="F5" i="10"/>
  <c r="F7" i="10" s="1"/>
  <c r="F29" i="10" s="1"/>
  <c r="F30" i="10" s="1"/>
  <c r="E5" i="10"/>
  <c r="E7" i="10" s="1"/>
  <c r="Z35" i="9"/>
  <c r="F35" i="13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Z34" i="9" s="1"/>
  <c r="F34" i="13" s="1"/>
  <c r="P3" i="14" s="1"/>
  <c r="E34" i="9"/>
  <c r="Y34" i="9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Z33" i="9" s="1"/>
  <c r="F33" i="13" s="1"/>
  <c r="J3" i="14" s="1"/>
  <c r="E33" i="9"/>
  <c r="Y33" i="9" s="1"/>
  <c r="X32" i="9"/>
  <c r="U32" i="9"/>
  <c r="T32" i="9"/>
  <c r="Q32" i="9"/>
  <c r="P32" i="9"/>
  <c r="M32" i="9"/>
  <c r="L32" i="9"/>
  <c r="I32" i="9"/>
  <c r="H32" i="9"/>
  <c r="E32" i="9"/>
  <c r="X31" i="9"/>
  <c r="W31" i="9"/>
  <c r="W32" i="9" s="1"/>
  <c r="V31" i="9"/>
  <c r="V32" i="9" s="1"/>
  <c r="U31" i="9"/>
  <c r="T31" i="9"/>
  <c r="S31" i="9"/>
  <c r="S32" i="9" s="1"/>
  <c r="R31" i="9"/>
  <c r="R32" i="9" s="1"/>
  <c r="Q31" i="9"/>
  <c r="P31" i="9"/>
  <c r="O31" i="9"/>
  <c r="O32" i="9" s="1"/>
  <c r="N31" i="9"/>
  <c r="N32" i="9" s="1"/>
  <c r="M31" i="9"/>
  <c r="L31" i="9"/>
  <c r="K31" i="9"/>
  <c r="K32" i="9" s="1"/>
  <c r="J31" i="9"/>
  <c r="J32" i="9" s="1"/>
  <c r="I31" i="9"/>
  <c r="H31" i="9"/>
  <c r="G31" i="9"/>
  <c r="G32" i="9" s="1"/>
  <c r="F31" i="9"/>
  <c r="Z31" i="9" s="1"/>
  <c r="F31" i="13" s="1"/>
  <c r="E31" i="9"/>
  <c r="Y31" i="9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F22" i="13" s="1"/>
  <c r="Y22" i="9"/>
  <c r="Z21" i="9"/>
  <c r="F21" i="13" s="1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F14" i="13" s="1"/>
  <c r="Y14" i="9"/>
  <c r="Z13" i="9"/>
  <c r="F13" i="13" s="1"/>
  <c r="Y13" i="9"/>
  <c r="Z12" i="9"/>
  <c r="F12" i="13" s="1"/>
  <c r="Y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Z11" i="9" s="1"/>
  <c r="F11" i="13" s="1"/>
  <c r="E11" i="9"/>
  <c r="V5" i="9" s="1"/>
  <c r="V7" i="9" s="1"/>
  <c r="V29" i="9" s="1"/>
  <c r="V30" i="9" s="1"/>
  <c r="Z10" i="9"/>
  <c r="F10" i="13" s="1"/>
  <c r="Y10" i="9"/>
  <c r="Z9" i="9"/>
  <c r="F9" i="13" s="1"/>
  <c r="Y9" i="9"/>
  <c r="Z8" i="9"/>
  <c r="F8" i="13" s="1"/>
  <c r="Y8" i="9"/>
  <c r="Z6" i="9"/>
  <c r="F6" i="13" s="1"/>
  <c r="Y6" i="9"/>
  <c r="W5" i="9"/>
  <c r="W7" i="9" s="1"/>
  <c r="W29" i="9" s="1"/>
  <c r="W30" i="9" s="1"/>
  <c r="U5" i="9"/>
  <c r="U7" i="9" s="1"/>
  <c r="U29" i="9" s="1"/>
  <c r="U30" i="9" s="1"/>
  <c r="S5" i="9"/>
  <c r="S7" i="9" s="1"/>
  <c r="S29" i="9" s="1"/>
  <c r="S30" i="9" s="1"/>
  <c r="Q5" i="9"/>
  <c r="Q7" i="9" s="1"/>
  <c r="Q29" i="9" s="1"/>
  <c r="Q30" i="9" s="1"/>
  <c r="O5" i="9"/>
  <c r="O7" i="9" s="1"/>
  <c r="O29" i="9" s="1"/>
  <c r="O30" i="9" s="1"/>
  <c r="M5" i="9"/>
  <c r="M7" i="9" s="1"/>
  <c r="M29" i="9" s="1"/>
  <c r="M30" i="9" s="1"/>
  <c r="K5" i="9"/>
  <c r="K7" i="9" s="1"/>
  <c r="K29" i="9" s="1"/>
  <c r="K30" i="9" s="1"/>
  <c r="I5" i="9"/>
  <c r="I7" i="9" s="1"/>
  <c r="I29" i="9" s="1"/>
  <c r="I30" i="9" s="1"/>
  <c r="G5" i="9"/>
  <c r="G7" i="9" s="1"/>
  <c r="G29" i="9" s="1"/>
  <c r="G30" i="9" s="1"/>
  <c r="E5" i="9"/>
  <c r="E7" i="9" s="1"/>
  <c r="P35" i="8"/>
  <c r="N35" i="13" s="1"/>
  <c r="P34" i="8"/>
  <c r="N34" i="13" s="1"/>
  <c r="O6" i="14" s="1"/>
  <c r="N34" i="8"/>
  <c r="M34" i="8"/>
  <c r="L34" i="8"/>
  <c r="K34" i="8"/>
  <c r="J34" i="8"/>
  <c r="I34" i="8"/>
  <c r="H34" i="8"/>
  <c r="G34" i="8"/>
  <c r="F34" i="8"/>
  <c r="E34" i="8"/>
  <c r="O34" i="8" s="1"/>
  <c r="P33" i="8"/>
  <c r="N33" i="13" s="1"/>
  <c r="I6" i="14" s="1"/>
  <c r="N33" i="8"/>
  <c r="M33" i="8"/>
  <c r="L33" i="8"/>
  <c r="K33" i="8"/>
  <c r="J33" i="8"/>
  <c r="I33" i="8"/>
  <c r="H33" i="8"/>
  <c r="G33" i="8"/>
  <c r="F33" i="8"/>
  <c r="E33" i="8"/>
  <c r="O33" i="8" s="1"/>
  <c r="P31" i="8"/>
  <c r="N31" i="13" s="1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G32" i="8" s="1"/>
  <c r="F31" i="8"/>
  <c r="F32" i="8" s="1"/>
  <c r="E31" i="8"/>
  <c r="O31" i="8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N23" i="13" s="1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N15" i="13" s="1"/>
  <c r="O15" i="8"/>
  <c r="P14" i="8"/>
  <c r="N14" i="13" s="1"/>
  <c r="O14" i="8"/>
  <c r="P13" i="8"/>
  <c r="N13" i="13" s="1"/>
  <c r="O13" i="8"/>
  <c r="P12" i="8"/>
  <c r="N12" i="13" s="1"/>
  <c r="O12" i="8"/>
  <c r="P11" i="8"/>
  <c r="N11" i="13" s="1"/>
  <c r="N11" i="8"/>
  <c r="M11" i="8"/>
  <c r="L11" i="8"/>
  <c r="K11" i="8"/>
  <c r="J11" i="8"/>
  <c r="I11" i="8"/>
  <c r="H11" i="8"/>
  <c r="G11" i="8"/>
  <c r="F11" i="8"/>
  <c r="E11" i="8"/>
  <c r="O11" i="8" s="1"/>
  <c r="P10" i="8"/>
  <c r="N10" i="13" s="1"/>
  <c r="O10" i="8"/>
  <c r="P9" i="8"/>
  <c r="N9" i="13" s="1"/>
  <c r="O9" i="8"/>
  <c r="P8" i="8"/>
  <c r="N8" i="13" s="1"/>
  <c r="O8" i="8"/>
  <c r="L7" i="8"/>
  <c r="L29" i="8" s="1"/>
  <c r="L30" i="8" s="1"/>
  <c r="H7" i="8"/>
  <c r="H29" i="8" s="1"/>
  <c r="H30" i="8" s="1"/>
  <c r="P6" i="8"/>
  <c r="N6" i="13" s="1"/>
  <c r="O6" i="8"/>
  <c r="P5" i="8"/>
  <c r="N5" i="13" s="1"/>
  <c r="N5" i="8"/>
  <c r="N7" i="8" s="1"/>
  <c r="N29" i="8" s="1"/>
  <c r="N30" i="8" s="1"/>
  <c r="M5" i="8"/>
  <c r="M7" i="8" s="1"/>
  <c r="M29" i="8" s="1"/>
  <c r="M30" i="8" s="1"/>
  <c r="L5" i="8"/>
  <c r="K5" i="8"/>
  <c r="K7" i="8" s="1"/>
  <c r="K29" i="8" s="1"/>
  <c r="K30" i="8" s="1"/>
  <c r="J5" i="8"/>
  <c r="J7" i="8" s="1"/>
  <c r="J29" i="8" s="1"/>
  <c r="J30" i="8" s="1"/>
  <c r="I5" i="8"/>
  <c r="I7" i="8" s="1"/>
  <c r="I29" i="8" s="1"/>
  <c r="I30" i="8" s="1"/>
  <c r="H5" i="8"/>
  <c r="G5" i="8"/>
  <c r="G7" i="8" s="1"/>
  <c r="G29" i="8" s="1"/>
  <c r="G30" i="8" s="1"/>
  <c r="F5" i="8"/>
  <c r="F7" i="8" s="1"/>
  <c r="F29" i="8" s="1"/>
  <c r="F30" i="8" s="1"/>
  <c r="E5" i="8"/>
  <c r="E7" i="8" s="1"/>
  <c r="P35" i="7"/>
  <c r="K35" i="13" s="1"/>
  <c r="N34" i="7"/>
  <c r="M34" i="7"/>
  <c r="P34" i="7" s="1"/>
  <c r="K34" i="13" s="1"/>
  <c r="O5" i="14" s="1"/>
  <c r="L34" i="7"/>
  <c r="K34" i="7"/>
  <c r="J34" i="7"/>
  <c r="I34" i="7"/>
  <c r="H34" i="7"/>
  <c r="G34" i="7"/>
  <c r="O34" i="7" s="1"/>
  <c r="F34" i="7"/>
  <c r="E34" i="7"/>
  <c r="N33" i="7"/>
  <c r="M33" i="7"/>
  <c r="P33" i="7" s="1"/>
  <c r="K33" i="13" s="1"/>
  <c r="I5" i="14" s="1"/>
  <c r="L33" i="7"/>
  <c r="K33" i="7"/>
  <c r="J33" i="7"/>
  <c r="I33" i="7"/>
  <c r="H33" i="7"/>
  <c r="G33" i="7"/>
  <c r="O33" i="7" s="1"/>
  <c r="F33" i="7"/>
  <c r="E33" i="7"/>
  <c r="N31" i="7"/>
  <c r="N32" i="7" s="1"/>
  <c r="M31" i="7"/>
  <c r="M32" i="7" s="1"/>
  <c r="P32" i="7" s="1"/>
  <c r="K32" i="13" s="1"/>
  <c r="L31" i="7"/>
  <c r="L32" i="7" s="1"/>
  <c r="K31" i="7"/>
  <c r="K32" i="7" s="1"/>
  <c r="J31" i="7"/>
  <c r="J32" i="7" s="1"/>
  <c r="I31" i="7"/>
  <c r="I32" i="7" s="1"/>
  <c r="H31" i="7"/>
  <c r="H32" i="7" s="1"/>
  <c r="G31" i="7"/>
  <c r="G32" i="7" s="1"/>
  <c r="F31" i="7"/>
  <c r="F32" i="7" s="1"/>
  <c r="E31" i="7"/>
  <c r="E32" i="7" s="1"/>
  <c r="O32" i="7" s="1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N11" i="7"/>
  <c r="M11" i="7"/>
  <c r="P11" i="7" s="1"/>
  <c r="K11" i="13" s="1"/>
  <c r="L11" i="7"/>
  <c r="K11" i="7"/>
  <c r="J11" i="7"/>
  <c r="I11" i="7"/>
  <c r="H11" i="7"/>
  <c r="G11" i="7"/>
  <c r="F11" i="7"/>
  <c r="E11" i="7"/>
  <c r="I5" i="7" s="1"/>
  <c r="I7" i="7" s="1"/>
  <c r="I29" i="7" s="1"/>
  <c r="I30" i="7" s="1"/>
  <c r="P10" i="7"/>
  <c r="K10" i="13" s="1"/>
  <c r="O10" i="7"/>
  <c r="P9" i="7"/>
  <c r="K9" i="13" s="1"/>
  <c r="O9" i="7"/>
  <c r="P8" i="7"/>
  <c r="K8" i="13" s="1"/>
  <c r="O8" i="7"/>
  <c r="P6" i="7"/>
  <c r="K6" i="13" s="1"/>
  <c r="O6" i="7"/>
  <c r="M5" i="7"/>
  <c r="P35" i="6"/>
  <c r="H35" i="13" s="1"/>
  <c r="N34" i="6"/>
  <c r="M34" i="6"/>
  <c r="L34" i="6"/>
  <c r="K34" i="6"/>
  <c r="J34" i="6"/>
  <c r="P34" i="6" s="1"/>
  <c r="H34" i="13" s="1"/>
  <c r="O4" i="14" s="1"/>
  <c r="I34" i="6"/>
  <c r="H34" i="6"/>
  <c r="G34" i="6"/>
  <c r="F34" i="6"/>
  <c r="E34" i="6"/>
  <c r="N33" i="6"/>
  <c r="M33" i="6"/>
  <c r="L33" i="6"/>
  <c r="K33" i="6"/>
  <c r="J33" i="6"/>
  <c r="P33" i="6" s="1"/>
  <c r="H33" i="13" s="1"/>
  <c r="I4" i="14" s="1"/>
  <c r="I33" i="6"/>
  <c r="H33" i="6"/>
  <c r="G33" i="6"/>
  <c r="F33" i="6"/>
  <c r="E33" i="6"/>
  <c r="N32" i="6"/>
  <c r="N31" i="6"/>
  <c r="M31" i="6"/>
  <c r="M32" i="6" s="1"/>
  <c r="L31" i="6"/>
  <c r="L32" i="6" s="1"/>
  <c r="K31" i="6"/>
  <c r="K32" i="6" s="1"/>
  <c r="J31" i="6"/>
  <c r="P31" i="6" s="1"/>
  <c r="H31" i="13" s="1"/>
  <c r="I31" i="6"/>
  <c r="I32" i="6" s="1"/>
  <c r="H31" i="6"/>
  <c r="H32" i="6" s="1"/>
  <c r="G31" i="6"/>
  <c r="G32" i="6" s="1"/>
  <c r="F31" i="6"/>
  <c r="F32" i="6" s="1"/>
  <c r="E31" i="6"/>
  <c r="E32" i="6" s="1"/>
  <c r="P28" i="6"/>
  <c r="H28" i="13" s="1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H20" i="13" s="1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H12" i="13" s="1"/>
  <c r="O12" i="6"/>
  <c r="N11" i="6"/>
  <c r="M11" i="6"/>
  <c r="L11" i="6"/>
  <c r="K11" i="6"/>
  <c r="J11" i="6"/>
  <c r="P11" i="6" s="1"/>
  <c r="H11" i="13" s="1"/>
  <c r="I11" i="6"/>
  <c r="H11" i="6"/>
  <c r="G11" i="6"/>
  <c r="F11" i="6"/>
  <c r="E11" i="6"/>
  <c r="O11" i="6" s="1"/>
  <c r="P10" i="6"/>
  <c r="H10" i="13" s="1"/>
  <c r="O10" i="6"/>
  <c r="P9" i="6"/>
  <c r="H9" i="13" s="1"/>
  <c r="O9" i="6"/>
  <c r="P8" i="6"/>
  <c r="H8" i="13" s="1"/>
  <c r="O8" i="6"/>
  <c r="L7" i="6"/>
  <c r="L29" i="6" s="1"/>
  <c r="L30" i="6" s="1"/>
  <c r="H7" i="6"/>
  <c r="H29" i="6" s="1"/>
  <c r="H30" i="6" s="1"/>
  <c r="P6" i="6"/>
  <c r="H6" i="13" s="1"/>
  <c r="O6" i="6"/>
  <c r="N5" i="6"/>
  <c r="N7" i="6" s="1"/>
  <c r="N29" i="6" s="1"/>
  <c r="N30" i="6" s="1"/>
  <c r="M5" i="6"/>
  <c r="M7" i="6" s="1"/>
  <c r="M29" i="6" s="1"/>
  <c r="M30" i="6" s="1"/>
  <c r="L5" i="6"/>
  <c r="J5" i="6"/>
  <c r="J7" i="6" s="1"/>
  <c r="I5" i="6"/>
  <c r="I7" i="6" s="1"/>
  <c r="I29" i="6" s="1"/>
  <c r="I30" i="6" s="1"/>
  <c r="H5" i="6"/>
  <c r="F5" i="6"/>
  <c r="F7" i="6" s="1"/>
  <c r="F29" i="6" s="1"/>
  <c r="F30" i="6" s="1"/>
  <c r="E5" i="6"/>
  <c r="E7" i="6" s="1"/>
  <c r="Z35" i="5"/>
  <c r="E35" i="13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Z34" i="5" s="1"/>
  <c r="E34" i="13" s="1"/>
  <c r="O3" i="14" s="1"/>
  <c r="E34" i="5"/>
  <c r="Y34" i="5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Z33" i="5" s="1"/>
  <c r="E33" i="13" s="1"/>
  <c r="I3" i="14" s="1"/>
  <c r="E33" i="5"/>
  <c r="Y33" i="5" s="1"/>
  <c r="X32" i="5"/>
  <c r="U32" i="5"/>
  <c r="T32" i="5"/>
  <c r="Q32" i="5"/>
  <c r="P32" i="5"/>
  <c r="M32" i="5"/>
  <c r="L32" i="5"/>
  <c r="I32" i="5"/>
  <c r="H32" i="5"/>
  <c r="E32" i="5"/>
  <c r="X31" i="5"/>
  <c r="W31" i="5"/>
  <c r="W32" i="5" s="1"/>
  <c r="V31" i="5"/>
  <c r="V32" i="5" s="1"/>
  <c r="U31" i="5"/>
  <c r="T31" i="5"/>
  <c r="S31" i="5"/>
  <c r="S32" i="5" s="1"/>
  <c r="R31" i="5"/>
  <c r="R32" i="5" s="1"/>
  <c r="Q31" i="5"/>
  <c r="P31" i="5"/>
  <c r="O31" i="5"/>
  <c r="O32" i="5" s="1"/>
  <c r="N31" i="5"/>
  <c r="N32" i="5" s="1"/>
  <c r="M31" i="5"/>
  <c r="L31" i="5"/>
  <c r="K31" i="5"/>
  <c r="K32" i="5" s="1"/>
  <c r="J31" i="5"/>
  <c r="J32" i="5" s="1"/>
  <c r="I31" i="5"/>
  <c r="H31" i="5"/>
  <c r="G31" i="5"/>
  <c r="G32" i="5" s="1"/>
  <c r="F31" i="5"/>
  <c r="F32" i="5" s="1"/>
  <c r="Z32" i="5" s="1"/>
  <c r="E32" i="13" s="1"/>
  <c r="E31" i="5"/>
  <c r="Y31" i="5" s="1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E14" i="13" s="1"/>
  <c r="Y14" i="5"/>
  <c r="Z13" i="5"/>
  <c r="E13" i="13" s="1"/>
  <c r="Y13" i="5"/>
  <c r="Z12" i="5"/>
  <c r="E12" i="13" s="1"/>
  <c r="Y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Z11" i="5" s="1"/>
  <c r="E11" i="13" s="1"/>
  <c r="E11" i="5"/>
  <c r="Y11" i="5" s="1"/>
  <c r="Z10" i="5"/>
  <c r="E10" i="13" s="1"/>
  <c r="Y10" i="5"/>
  <c r="Z9" i="5"/>
  <c r="E9" i="13" s="1"/>
  <c r="Y9" i="5"/>
  <c r="Z8" i="5"/>
  <c r="E8" i="13" s="1"/>
  <c r="Y8" i="5"/>
  <c r="Z6" i="5"/>
  <c r="E6" i="13" s="1"/>
  <c r="Y6" i="5"/>
  <c r="X5" i="5"/>
  <c r="X7" i="5" s="1"/>
  <c r="X29" i="5" s="1"/>
  <c r="X30" i="5" s="1"/>
  <c r="W5" i="5"/>
  <c r="W7" i="5" s="1"/>
  <c r="W29" i="5" s="1"/>
  <c r="W30" i="5" s="1"/>
  <c r="V5" i="5"/>
  <c r="V7" i="5" s="1"/>
  <c r="V29" i="5" s="1"/>
  <c r="V30" i="5" s="1"/>
  <c r="U5" i="5"/>
  <c r="U7" i="5" s="1"/>
  <c r="U29" i="5" s="1"/>
  <c r="U30" i="5" s="1"/>
  <c r="T5" i="5"/>
  <c r="T7" i="5" s="1"/>
  <c r="T29" i="5" s="1"/>
  <c r="T30" i="5" s="1"/>
  <c r="S5" i="5"/>
  <c r="S7" i="5" s="1"/>
  <c r="S29" i="5" s="1"/>
  <c r="S30" i="5" s="1"/>
  <c r="R5" i="5"/>
  <c r="R7" i="5" s="1"/>
  <c r="R29" i="5" s="1"/>
  <c r="R30" i="5" s="1"/>
  <c r="Q5" i="5"/>
  <c r="Q7" i="5" s="1"/>
  <c r="Q29" i="5" s="1"/>
  <c r="Q30" i="5" s="1"/>
  <c r="P5" i="5"/>
  <c r="P7" i="5" s="1"/>
  <c r="P29" i="5" s="1"/>
  <c r="P30" i="5" s="1"/>
  <c r="O5" i="5"/>
  <c r="O7" i="5" s="1"/>
  <c r="O29" i="5" s="1"/>
  <c r="O30" i="5" s="1"/>
  <c r="N5" i="5"/>
  <c r="N7" i="5" s="1"/>
  <c r="N29" i="5" s="1"/>
  <c r="N30" i="5" s="1"/>
  <c r="M5" i="5"/>
  <c r="M7" i="5" s="1"/>
  <c r="M29" i="5" s="1"/>
  <c r="M30" i="5" s="1"/>
  <c r="L5" i="5"/>
  <c r="L7" i="5" s="1"/>
  <c r="L29" i="5" s="1"/>
  <c r="L30" i="5" s="1"/>
  <c r="K5" i="5"/>
  <c r="K7" i="5" s="1"/>
  <c r="K29" i="5" s="1"/>
  <c r="K30" i="5" s="1"/>
  <c r="J5" i="5"/>
  <c r="J7" i="5" s="1"/>
  <c r="J29" i="5" s="1"/>
  <c r="J30" i="5" s="1"/>
  <c r="I5" i="5"/>
  <c r="I7" i="5" s="1"/>
  <c r="I29" i="5" s="1"/>
  <c r="I30" i="5" s="1"/>
  <c r="H5" i="5"/>
  <c r="H7" i="5" s="1"/>
  <c r="H29" i="5" s="1"/>
  <c r="H30" i="5" s="1"/>
  <c r="G5" i="5"/>
  <c r="G7" i="5" s="1"/>
  <c r="G29" i="5" s="1"/>
  <c r="G30" i="5" s="1"/>
  <c r="F5" i="5"/>
  <c r="F7" i="5" s="1"/>
  <c r="E5" i="5"/>
  <c r="E7" i="5" s="1"/>
  <c r="P35" i="4"/>
  <c r="M35" i="13" s="1"/>
  <c r="N34" i="4"/>
  <c r="M34" i="4"/>
  <c r="L34" i="4"/>
  <c r="K34" i="4"/>
  <c r="J34" i="4"/>
  <c r="I34" i="4"/>
  <c r="H34" i="4"/>
  <c r="G34" i="4"/>
  <c r="F34" i="4"/>
  <c r="E34" i="4"/>
  <c r="P34" i="4" s="1"/>
  <c r="M34" i="13" s="1"/>
  <c r="N6" i="14" s="1"/>
  <c r="N33" i="4"/>
  <c r="M33" i="4"/>
  <c r="L33" i="4"/>
  <c r="K33" i="4"/>
  <c r="J33" i="4"/>
  <c r="I33" i="4"/>
  <c r="H33" i="4"/>
  <c r="G33" i="4"/>
  <c r="F33" i="4"/>
  <c r="E33" i="4"/>
  <c r="P33" i="4" s="1"/>
  <c r="M33" i="13" s="1"/>
  <c r="H6" i="14" s="1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E32" i="4" s="1"/>
  <c r="P28" i="4"/>
  <c r="M28" i="13" s="1"/>
  <c r="O28" i="4"/>
  <c r="P27" i="4"/>
  <c r="M27" i="13" s="1"/>
  <c r="B6" i="14" s="1"/>
  <c r="O27" i="4"/>
  <c r="P26" i="4"/>
  <c r="M26" i="13" s="1"/>
  <c r="O26" i="4"/>
  <c r="P25" i="4"/>
  <c r="M25" i="13" s="1"/>
  <c r="O25" i="4"/>
  <c r="P24" i="4"/>
  <c r="M24" i="13" s="1"/>
  <c r="O24" i="4"/>
  <c r="P23" i="4"/>
  <c r="M23" i="13" s="1"/>
  <c r="O23" i="4"/>
  <c r="P22" i="4"/>
  <c r="M22" i="13" s="1"/>
  <c r="O22" i="4"/>
  <c r="P21" i="4"/>
  <c r="M21" i="13" s="1"/>
  <c r="O21" i="4"/>
  <c r="P20" i="4"/>
  <c r="M20" i="13" s="1"/>
  <c r="O20" i="4"/>
  <c r="P19" i="4"/>
  <c r="M19" i="13" s="1"/>
  <c r="O19" i="4"/>
  <c r="P18" i="4"/>
  <c r="M18" i="13" s="1"/>
  <c r="O18" i="4"/>
  <c r="P17" i="4"/>
  <c r="M17" i="13" s="1"/>
  <c r="O17" i="4"/>
  <c r="P16" i="4"/>
  <c r="M16" i="13" s="1"/>
  <c r="O16" i="4"/>
  <c r="P15" i="4"/>
  <c r="M15" i="13" s="1"/>
  <c r="O15" i="4"/>
  <c r="P14" i="4"/>
  <c r="M14" i="13" s="1"/>
  <c r="O14" i="4"/>
  <c r="P13" i="4"/>
  <c r="M13" i="13" s="1"/>
  <c r="O13" i="4"/>
  <c r="P12" i="4"/>
  <c r="M12" i="13" s="1"/>
  <c r="O12" i="4"/>
  <c r="P11" i="4"/>
  <c r="M11" i="13" s="1"/>
  <c r="N11" i="4"/>
  <c r="M11" i="4"/>
  <c r="L11" i="4"/>
  <c r="K11" i="4"/>
  <c r="J11" i="4"/>
  <c r="I11" i="4"/>
  <c r="H11" i="4"/>
  <c r="G11" i="4"/>
  <c r="F11" i="4"/>
  <c r="O11" i="4" s="1"/>
  <c r="E11" i="4"/>
  <c r="P10" i="4"/>
  <c r="M10" i="13" s="1"/>
  <c r="O10" i="4"/>
  <c r="P9" i="4"/>
  <c r="M9" i="13" s="1"/>
  <c r="O9" i="4"/>
  <c r="P8" i="4"/>
  <c r="M8" i="13" s="1"/>
  <c r="O8" i="4"/>
  <c r="P7" i="4"/>
  <c r="M7" i="13" s="1"/>
  <c r="M7" i="4"/>
  <c r="M29" i="4" s="1"/>
  <c r="M30" i="4" s="1"/>
  <c r="L7" i="4"/>
  <c r="L29" i="4" s="1"/>
  <c r="L30" i="4" s="1"/>
  <c r="I7" i="4"/>
  <c r="I29" i="4" s="1"/>
  <c r="I30" i="4" s="1"/>
  <c r="H7" i="4"/>
  <c r="H29" i="4" s="1"/>
  <c r="H30" i="4" s="1"/>
  <c r="E7" i="4"/>
  <c r="E29" i="4" s="1"/>
  <c r="P6" i="4"/>
  <c r="M6" i="13" s="1"/>
  <c r="O6" i="4"/>
  <c r="P5" i="4"/>
  <c r="M5" i="13" s="1"/>
  <c r="N5" i="4"/>
  <c r="N7" i="4" s="1"/>
  <c r="N29" i="4" s="1"/>
  <c r="N30" i="4" s="1"/>
  <c r="M5" i="4"/>
  <c r="L5" i="4"/>
  <c r="K5" i="4"/>
  <c r="K7" i="4" s="1"/>
  <c r="K29" i="4" s="1"/>
  <c r="K30" i="4" s="1"/>
  <c r="J5" i="4"/>
  <c r="J7" i="4" s="1"/>
  <c r="J29" i="4" s="1"/>
  <c r="J30" i="4" s="1"/>
  <c r="I5" i="4"/>
  <c r="H5" i="4"/>
  <c r="G5" i="4"/>
  <c r="G7" i="4" s="1"/>
  <c r="G29" i="4" s="1"/>
  <c r="G30" i="4" s="1"/>
  <c r="F5" i="4"/>
  <c r="F7" i="4" s="1"/>
  <c r="F29" i="4" s="1"/>
  <c r="F30" i="4" s="1"/>
  <c r="E5" i="4"/>
  <c r="P35" i="3"/>
  <c r="J35" i="13" s="1"/>
  <c r="P34" i="3"/>
  <c r="J34" i="13" s="1"/>
  <c r="N5" i="14" s="1"/>
  <c r="N34" i="3"/>
  <c r="M34" i="3"/>
  <c r="L34" i="3"/>
  <c r="K34" i="3"/>
  <c r="J34" i="3"/>
  <c r="I34" i="3"/>
  <c r="H34" i="3"/>
  <c r="G34" i="3"/>
  <c r="O34" i="3" s="1"/>
  <c r="F34" i="3"/>
  <c r="E34" i="3"/>
  <c r="P33" i="3"/>
  <c r="J33" i="13" s="1"/>
  <c r="H5" i="14" s="1"/>
  <c r="N33" i="3"/>
  <c r="M33" i="3"/>
  <c r="L33" i="3"/>
  <c r="K33" i="3"/>
  <c r="J33" i="3"/>
  <c r="I33" i="3"/>
  <c r="H33" i="3"/>
  <c r="G33" i="3"/>
  <c r="O33" i="3" s="1"/>
  <c r="F33" i="3"/>
  <c r="E33" i="3"/>
  <c r="P31" i="3"/>
  <c r="J31" i="13" s="1"/>
  <c r="N31" i="3"/>
  <c r="N32" i="3" s="1"/>
  <c r="M31" i="3"/>
  <c r="M32" i="3" s="1"/>
  <c r="P32" i="3" s="1"/>
  <c r="J32" i="1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P28" i="3"/>
  <c r="J28" i="13" s="1"/>
  <c r="O28" i="3"/>
  <c r="P27" i="3"/>
  <c r="J27" i="13" s="1"/>
  <c r="B5" i="14" s="1"/>
  <c r="O27" i="3"/>
  <c r="P26" i="3"/>
  <c r="J26" i="13" s="1"/>
  <c r="O26" i="3"/>
  <c r="P25" i="3"/>
  <c r="J25" i="13" s="1"/>
  <c r="O25" i="3"/>
  <c r="P24" i="3"/>
  <c r="J24" i="13" s="1"/>
  <c r="O24" i="3"/>
  <c r="P23" i="3"/>
  <c r="J23" i="13" s="1"/>
  <c r="O23" i="3"/>
  <c r="P22" i="3"/>
  <c r="J22" i="13" s="1"/>
  <c r="O22" i="3"/>
  <c r="P21" i="3"/>
  <c r="J21" i="13" s="1"/>
  <c r="O21" i="3"/>
  <c r="P20" i="3"/>
  <c r="J20" i="13" s="1"/>
  <c r="O20" i="3"/>
  <c r="P19" i="3"/>
  <c r="J19" i="13" s="1"/>
  <c r="O19" i="3"/>
  <c r="P18" i="3"/>
  <c r="J18" i="13" s="1"/>
  <c r="O18" i="3"/>
  <c r="P17" i="3"/>
  <c r="J17" i="13" s="1"/>
  <c r="O17" i="3"/>
  <c r="P16" i="3"/>
  <c r="J16" i="13" s="1"/>
  <c r="O16" i="3"/>
  <c r="P15" i="3"/>
  <c r="J15" i="13" s="1"/>
  <c r="O15" i="3"/>
  <c r="P14" i="3"/>
  <c r="J14" i="13" s="1"/>
  <c r="O14" i="3"/>
  <c r="P13" i="3"/>
  <c r="J13" i="13" s="1"/>
  <c r="O13" i="3"/>
  <c r="P12" i="3"/>
  <c r="J12" i="13" s="1"/>
  <c r="O12" i="3"/>
  <c r="N11" i="3"/>
  <c r="M11" i="3"/>
  <c r="P11" i="3" s="1"/>
  <c r="J11" i="13" s="1"/>
  <c r="L11" i="3"/>
  <c r="K11" i="3"/>
  <c r="J11" i="3"/>
  <c r="I11" i="3"/>
  <c r="H11" i="3"/>
  <c r="G11" i="3"/>
  <c r="F11" i="3"/>
  <c r="E11" i="3"/>
  <c r="O11" i="3" s="1"/>
  <c r="P10" i="3"/>
  <c r="J10" i="13" s="1"/>
  <c r="O10" i="3"/>
  <c r="P9" i="3"/>
  <c r="J9" i="13" s="1"/>
  <c r="O9" i="3"/>
  <c r="P8" i="3"/>
  <c r="J8" i="13" s="1"/>
  <c r="O8" i="3"/>
  <c r="P6" i="3"/>
  <c r="J6" i="13" s="1"/>
  <c r="O6" i="3"/>
  <c r="N5" i="3"/>
  <c r="N7" i="3" s="1"/>
  <c r="N29" i="3" s="1"/>
  <c r="N30" i="3" s="1"/>
  <c r="M5" i="3"/>
  <c r="M7" i="3" s="1"/>
  <c r="J5" i="3"/>
  <c r="J7" i="3" s="1"/>
  <c r="J29" i="3" s="1"/>
  <c r="J30" i="3" s="1"/>
  <c r="I5" i="3"/>
  <c r="I7" i="3" s="1"/>
  <c r="I29" i="3" s="1"/>
  <c r="I30" i="3" s="1"/>
  <c r="F5" i="3"/>
  <c r="F7" i="3" s="1"/>
  <c r="F29" i="3" s="1"/>
  <c r="F30" i="3" s="1"/>
  <c r="E5" i="3"/>
  <c r="E7" i="3" s="1"/>
  <c r="P35" i="2"/>
  <c r="G35" i="13" s="1"/>
  <c r="N34" i="2"/>
  <c r="M34" i="2"/>
  <c r="L34" i="2"/>
  <c r="K34" i="2"/>
  <c r="J34" i="2"/>
  <c r="I34" i="2"/>
  <c r="H34" i="2"/>
  <c r="G34" i="2"/>
  <c r="O34" i="2" s="1"/>
  <c r="F34" i="2"/>
  <c r="P34" i="2" s="1"/>
  <c r="G34" i="13" s="1"/>
  <c r="N4" i="14" s="1"/>
  <c r="E34" i="2"/>
  <c r="N33" i="2"/>
  <c r="M33" i="2"/>
  <c r="L33" i="2"/>
  <c r="K33" i="2"/>
  <c r="J33" i="2"/>
  <c r="I33" i="2"/>
  <c r="H33" i="2"/>
  <c r="G33" i="2"/>
  <c r="O33" i="2" s="1"/>
  <c r="F33" i="2"/>
  <c r="P33" i="2" s="1"/>
  <c r="G33" i="13" s="1"/>
  <c r="H4" i="14" s="1"/>
  <c r="E33" i="2"/>
  <c r="K32" i="2"/>
  <c r="G32" i="2"/>
  <c r="N31" i="2"/>
  <c r="N32" i="2" s="1"/>
  <c r="M31" i="2"/>
  <c r="M32" i="2" s="1"/>
  <c r="L31" i="2"/>
  <c r="L32" i="2" s="1"/>
  <c r="K31" i="2"/>
  <c r="J31" i="2"/>
  <c r="J32" i="2" s="1"/>
  <c r="I31" i="2"/>
  <c r="I32" i="2" s="1"/>
  <c r="H31" i="2"/>
  <c r="H32" i="2" s="1"/>
  <c r="G31" i="2"/>
  <c r="O31" i="2" s="1"/>
  <c r="F31" i="2"/>
  <c r="P31" i="2" s="1"/>
  <c r="G31" i="13" s="1"/>
  <c r="E31" i="2"/>
  <c r="E32" i="2" s="1"/>
  <c r="P28" i="2"/>
  <c r="G28" i="13" s="1"/>
  <c r="O28" i="2"/>
  <c r="P27" i="2"/>
  <c r="G27" i="13" s="1"/>
  <c r="B4" i="14" s="1"/>
  <c r="O27" i="2"/>
  <c r="P26" i="2"/>
  <c r="G26" i="13" s="1"/>
  <c r="O26" i="2"/>
  <c r="P25" i="2"/>
  <c r="G25" i="13" s="1"/>
  <c r="O25" i="2"/>
  <c r="P24" i="2"/>
  <c r="G24" i="13" s="1"/>
  <c r="O24" i="2"/>
  <c r="P23" i="2"/>
  <c r="G23" i="13" s="1"/>
  <c r="O23" i="2"/>
  <c r="P22" i="2"/>
  <c r="G22" i="13" s="1"/>
  <c r="O22" i="2"/>
  <c r="P21" i="2"/>
  <c r="G21" i="13" s="1"/>
  <c r="O21" i="2"/>
  <c r="P20" i="2"/>
  <c r="G20" i="13" s="1"/>
  <c r="O20" i="2"/>
  <c r="P19" i="2"/>
  <c r="G19" i="13" s="1"/>
  <c r="O19" i="2"/>
  <c r="P18" i="2"/>
  <c r="G18" i="13" s="1"/>
  <c r="O18" i="2"/>
  <c r="P17" i="2"/>
  <c r="G17" i="13" s="1"/>
  <c r="O17" i="2"/>
  <c r="P16" i="2"/>
  <c r="G16" i="13" s="1"/>
  <c r="O16" i="2"/>
  <c r="P15" i="2"/>
  <c r="G15" i="13" s="1"/>
  <c r="O15" i="2"/>
  <c r="P14" i="2"/>
  <c r="G14" i="13" s="1"/>
  <c r="O14" i="2"/>
  <c r="P13" i="2"/>
  <c r="G13" i="13" s="1"/>
  <c r="O13" i="2"/>
  <c r="P12" i="2"/>
  <c r="G12" i="13" s="1"/>
  <c r="O12" i="2"/>
  <c r="P11" i="2"/>
  <c r="G11" i="13" s="1"/>
  <c r="N11" i="2"/>
  <c r="M11" i="2"/>
  <c r="L11" i="2"/>
  <c r="K11" i="2"/>
  <c r="J11" i="2"/>
  <c r="I11" i="2"/>
  <c r="H11" i="2"/>
  <c r="G11" i="2"/>
  <c r="F11" i="2"/>
  <c r="E11" i="2"/>
  <c r="P10" i="2"/>
  <c r="G10" i="13" s="1"/>
  <c r="O10" i="2"/>
  <c r="P9" i="2"/>
  <c r="G9" i="13" s="1"/>
  <c r="O9" i="2"/>
  <c r="P8" i="2"/>
  <c r="G8" i="13" s="1"/>
  <c r="O8" i="2"/>
  <c r="P6" i="2"/>
  <c r="G6" i="13" s="1"/>
  <c r="O6" i="2"/>
  <c r="M5" i="2"/>
  <c r="M7" i="2" s="1"/>
  <c r="M29" i="2" s="1"/>
  <c r="M30" i="2" s="1"/>
  <c r="L5" i="2"/>
  <c r="L7" i="2" s="1"/>
  <c r="L29" i="2" s="1"/>
  <c r="L30" i="2" s="1"/>
  <c r="I5" i="2"/>
  <c r="I7" i="2" s="1"/>
  <c r="I29" i="2" s="1"/>
  <c r="I30" i="2" s="1"/>
  <c r="H5" i="2"/>
  <c r="H7" i="2" s="1"/>
  <c r="H29" i="2" s="1"/>
  <c r="H30" i="2" s="1"/>
  <c r="E5" i="2"/>
  <c r="Z35" i="1"/>
  <c r="D35" i="13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3" i="1"/>
  <c r="D33" i="13" s="1"/>
  <c r="H3" i="14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U32" i="1"/>
  <c r="Q32" i="1"/>
  <c r="N32" i="1"/>
  <c r="M32" i="1"/>
  <c r="J32" i="1"/>
  <c r="I32" i="1"/>
  <c r="F32" i="1"/>
  <c r="E32" i="1"/>
  <c r="Y32" i="1" s="1"/>
  <c r="X31" i="1"/>
  <c r="X32" i="1" s="1"/>
  <c r="W31" i="1"/>
  <c r="W32" i="1" s="1"/>
  <c r="V31" i="1"/>
  <c r="V32" i="1" s="1"/>
  <c r="U31" i="1"/>
  <c r="T31" i="1"/>
  <c r="T32" i="1" s="1"/>
  <c r="S31" i="1"/>
  <c r="S32" i="1" s="1"/>
  <c r="R31" i="1"/>
  <c r="R32" i="1" s="1"/>
  <c r="Q31" i="1"/>
  <c r="P31" i="1"/>
  <c r="P32" i="1" s="1"/>
  <c r="O31" i="1"/>
  <c r="O32" i="1" s="1"/>
  <c r="N31" i="1"/>
  <c r="M31" i="1"/>
  <c r="L31" i="1"/>
  <c r="L32" i="1" s="1"/>
  <c r="K31" i="1"/>
  <c r="K32" i="1" s="1"/>
  <c r="J31" i="1"/>
  <c r="I31" i="1"/>
  <c r="H31" i="1"/>
  <c r="H32" i="1" s="1"/>
  <c r="G31" i="1"/>
  <c r="Z31" i="1" s="1"/>
  <c r="D31" i="13" s="1"/>
  <c r="F31" i="1"/>
  <c r="E31" i="1"/>
  <c r="Y31" i="1" s="1"/>
  <c r="Z28" i="1"/>
  <c r="D28" i="13" s="1"/>
  <c r="Y28" i="1"/>
  <c r="Z27" i="1"/>
  <c r="D27" i="13" s="1"/>
  <c r="B3" i="14" s="1"/>
  <c r="Y27" i="1"/>
  <c r="Z26" i="1"/>
  <c r="D26" i="13" s="1"/>
  <c r="Y26" i="1"/>
  <c r="Z25" i="1"/>
  <c r="D25" i="13" s="1"/>
  <c r="Y25" i="1"/>
  <c r="Z24" i="1"/>
  <c r="D24" i="13" s="1"/>
  <c r="Y24" i="1"/>
  <c r="Z23" i="1"/>
  <c r="D23" i="13" s="1"/>
  <c r="Y23" i="1"/>
  <c r="Z22" i="1"/>
  <c r="D22" i="13" s="1"/>
  <c r="Y22" i="1"/>
  <c r="Z21" i="1"/>
  <c r="D21" i="13" s="1"/>
  <c r="Y21" i="1"/>
  <c r="Z20" i="1"/>
  <c r="D20" i="13" s="1"/>
  <c r="Y20" i="1"/>
  <c r="Z19" i="1"/>
  <c r="D19" i="13" s="1"/>
  <c r="Y19" i="1"/>
  <c r="Z18" i="1"/>
  <c r="D18" i="13" s="1"/>
  <c r="Y18" i="1"/>
  <c r="Z17" i="1"/>
  <c r="D17" i="13" s="1"/>
  <c r="Y17" i="1"/>
  <c r="Z16" i="1"/>
  <c r="D16" i="13" s="1"/>
  <c r="Y16" i="1"/>
  <c r="Z15" i="1"/>
  <c r="D15" i="13" s="1"/>
  <c r="Y15" i="1"/>
  <c r="Z14" i="1"/>
  <c r="D14" i="13" s="1"/>
  <c r="Y14" i="1"/>
  <c r="Z13" i="1"/>
  <c r="D13" i="13" s="1"/>
  <c r="Y13" i="1"/>
  <c r="Z12" i="1"/>
  <c r="D12" i="13" s="1"/>
  <c r="Y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Z11" i="1" s="1"/>
  <c r="D11" i="13" s="1"/>
  <c r="F11" i="1"/>
  <c r="E11" i="1"/>
  <c r="Y11" i="1" s="1"/>
  <c r="Z10" i="1"/>
  <c r="D10" i="13" s="1"/>
  <c r="Y10" i="1"/>
  <c r="Z9" i="1"/>
  <c r="D9" i="13" s="1"/>
  <c r="Y9" i="1"/>
  <c r="Z8" i="1"/>
  <c r="D8" i="13" s="1"/>
  <c r="Y8" i="1"/>
  <c r="Z6" i="1"/>
  <c r="D6" i="13" s="1"/>
  <c r="Y6" i="1"/>
  <c r="X5" i="1"/>
  <c r="X7" i="1" s="1"/>
  <c r="X29" i="1" s="1"/>
  <c r="X30" i="1" s="1"/>
  <c r="W5" i="1"/>
  <c r="W7" i="1" s="1"/>
  <c r="W29" i="1" s="1"/>
  <c r="W30" i="1" s="1"/>
  <c r="V5" i="1"/>
  <c r="V7" i="1" s="1"/>
  <c r="V29" i="1" s="1"/>
  <c r="V30" i="1" s="1"/>
  <c r="U5" i="1"/>
  <c r="U7" i="1" s="1"/>
  <c r="U29" i="1" s="1"/>
  <c r="U30" i="1" s="1"/>
  <c r="T5" i="1"/>
  <c r="T7" i="1" s="1"/>
  <c r="T29" i="1" s="1"/>
  <c r="T30" i="1" s="1"/>
  <c r="S5" i="1"/>
  <c r="S7" i="1" s="1"/>
  <c r="S29" i="1" s="1"/>
  <c r="S30" i="1" s="1"/>
  <c r="R5" i="1"/>
  <c r="R7" i="1" s="1"/>
  <c r="R29" i="1" s="1"/>
  <c r="R30" i="1" s="1"/>
  <c r="Q5" i="1"/>
  <c r="Q7" i="1" s="1"/>
  <c r="Q29" i="1" s="1"/>
  <c r="Q30" i="1" s="1"/>
  <c r="P5" i="1"/>
  <c r="P7" i="1" s="1"/>
  <c r="P29" i="1" s="1"/>
  <c r="P30" i="1" s="1"/>
  <c r="O5" i="1"/>
  <c r="O7" i="1" s="1"/>
  <c r="O29" i="1" s="1"/>
  <c r="O30" i="1" s="1"/>
  <c r="N5" i="1"/>
  <c r="N7" i="1" s="1"/>
  <c r="N29" i="1" s="1"/>
  <c r="N30" i="1" s="1"/>
  <c r="M5" i="1"/>
  <c r="M7" i="1" s="1"/>
  <c r="M29" i="1" s="1"/>
  <c r="M30" i="1" s="1"/>
  <c r="L5" i="1"/>
  <c r="L7" i="1" s="1"/>
  <c r="L29" i="1" s="1"/>
  <c r="L30" i="1" s="1"/>
  <c r="K5" i="1"/>
  <c r="K7" i="1" s="1"/>
  <c r="K29" i="1" s="1"/>
  <c r="K30" i="1" s="1"/>
  <c r="J5" i="1"/>
  <c r="J7" i="1" s="1"/>
  <c r="J29" i="1" s="1"/>
  <c r="J30" i="1" s="1"/>
  <c r="I5" i="1"/>
  <c r="I7" i="1" s="1"/>
  <c r="I29" i="1" s="1"/>
  <c r="I30" i="1" s="1"/>
  <c r="H5" i="1"/>
  <c r="H7" i="1" s="1"/>
  <c r="H29" i="1" s="1"/>
  <c r="H30" i="1" s="1"/>
  <c r="G5" i="1"/>
  <c r="G7" i="1" s="1"/>
  <c r="F5" i="1"/>
  <c r="F7" i="1" s="1"/>
  <c r="F29" i="1" s="1"/>
  <c r="F30" i="1" s="1"/>
  <c r="E5" i="1"/>
  <c r="E7" i="1" s="1"/>
  <c r="E29" i="1" l="1"/>
  <c r="Y7" i="1"/>
  <c r="Z7" i="1"/>
  <c r="D7" i="13" s="1"/>
  <c r="G29" i="1"/>
  <c r="E29" i="3"/>
  <c r="Y5" i="1"/>
  <c r="G32" i="1"/>
  <c r="Z32" i="1" s="1"/>
  <c r="D32" i="13" s="1"/>
  <c r="E7" i="2"/>
  <c r="N5" i="2"/>
  <c r="N7" i="2" s="1"/>
  <c r="N29" i="2" s="1"/>
  <c r="N30" i="2" s="1"/>
  <c r="J5" i="2"/>
  <c r="J7" i="2" s="1"/>
  <c r="J29" i="2" s="1"/>
  <c r="J30" i="2" s="1"/>
  <c r="F5" i="2"/>
  <c r="O11" i="2"/>
  <c r="K5" i="2"/>
  <c r="K7" i="2" s="1"/>
  <c r="K29" i="2" s="1"/>
  <c r="K30" i="2" s="1"/>
  <c r="G5" i="2"/>
  <c r="G7" i="2" s="1"/>
  <c r="G29" i="2" s="1"/>
  <c r="G30" i="2" s="1"/>
  <c r="E30" i="4"/>
  <c r="P29" i="4"/>
  <c r="M29" i="13" s="1"/>
  <c r="O29" i="4"/>
  <c r="E29" i="5"/>
  <c r="Y7" i="5"/>
  <c r="Y34" i="1"/>
  <c r="M29" i="3"/>
  <c r="P7" i="3"/>
  <c r="J7" i="13" s="1"/>
  <c r="Z5" i="1"/>
  <c r="D5" i="13" s="1"/>
  <c r="Z34" i="1"/>
  <c r="D34" i="13" s="1"/>
  <c r="N3" i="14" s="1"/>
  <c r="O32" i="3"/>
  <c r="P32" i="4"/>
  <c r="M32" i="13" s="1"/>
  <c r="O32" i="4"/>
  <c r="F29" i="5"/>
  <c r="Z7" i="5"/>
  <c r="E7" i="13" s="1"/>
  <c r="E29" i="6"/>
  <c r="J29" i="6"/>
  <c r="P7" i="6"/>
  <c r="H7" i="13" s="1"/>
  <c r="Y32" i="5"/>
  <c r="H5" i="3"/>
  <c r="H7" i="3" s="1"/>
  <c r="H29" i="3" s="1"/>
  <c r="H30" i="3" s="1"/>
  <c r="L5" i="3"/>
  <c r="L7" i="3" s="1"/>
  <c r="L29" i="3" s="1"/>
  <c r="L30" i="3" s="1"/>
  <c r="P5" i="3"/>
  <c r="J5" i="13" s="1"/>
  <c r="O7" i="4"/>
  <c r="O31" i="4"/>
  <c r="O33" i="4"/>
  <c r="O34" i="4"/>
  <c r="Z5" i="5"/>
  <c r="E5" i="13" s="1"/>
  <c r="Z31" i="5"/>
  <c r="E31" i="13" s="1"/>
  <c r="J32" i="6"/>
  <c r="P32" i="6" s="1"/>
  <c r="H32" i="13" s="1"/>
  <c r="O34" i="6"/>
  <c r="O7" i="8"/>
  <c r="E29" i="8"/>
  <c r="P7" i="8"/>
  <c r="N7" i="13" s="1"/>
  <c r="E29" i="9"/>
  <c r="F32" i="2"/>
  <c r="P32" i="2" s="1"/>
  <c r="G32" i="13" s="1"/>
  <c r="O31" i="3"/>
  <c r="P31" i="4"/>
  <c r="M31" i="13" s="1"/>
  <c r="P5" i="7"/>
  <c r="K5" i="13" s="1"/>
  <c r="M7" i="7"/>
  <c r="L5" i="7"/>
  <c r="L7" i="7" s="1"/>
  <c r="L29" i="7" s="1"/>
  <c r="L30" i="7" s="1"/>
  <c r="H5" i="7"/>
  <c r="H7" i="7" s="1"/>
  <c r="H29" i="7" s="1"/>
  <c r="H30" i="7" s="1"/>
  <c r="O11" i="7"/>
  <c r="K5" i="7"/>
  <c r="K7" i="7" s="1"/>
  <c r="K29" i="7" s="1"/>
  <c r="K30" i="7" s="1"/>
  <c r="G5" i="7"/>
  <c r="G7" i="7" s="1"/>
  <c r="G29" i="7" s="1"/>
  <c r="G30" i="7" s="1"/>
  <c r="N5" i="7"/>
  <c r="N7" i="7" s="1"/>
  <c r="N29" i="7" s="1"/>
  <c r="N30" i="7" s="1"/>
  <c r="J5" i="7"/>
  <c r="J7" i="7" s="1"/>
  <c r="J29" i="7" s="1"/>
  <c r="J30" i="7" s="1"/>
  <c r="F5" i="7"/>
  <c r="F7" i="7" s="1"/>
  <c r="F29" i="7" s="1"/>
  <c r="F30" i="7" s="1"/>
  <c r="P32" i="11"/>
  <c r="L32" i="13" s="1"/>
  <c r="O5" i="4"/>
  <c r="G5" i="6"/>
  <c r="G7" i="6" s="1"/>
  <c r="G29" i="6" s="1"/>
  <c r="G30" i="6" s="1"/>
  <c r="K5" i="6"/>
  <c r="K7" i="6" s="1"/>
  <c r="K29" i="6" s="1"/>
  <c r="K30" i="6" s="1"/>
  <c r="O33" i="6"/>
  <c r="N29" i="10"/>
  <c r="P7" i="10"/>
  <c r="I7" i="13" s="1"/>
  <c r="G5" i="3"/>
  <c r="G7" i="3" s="1"/>
  <c r="G29" i="3" s="1"/>
  <c r="G30" i="3" s="1"/>
  <c r="K5" i="3"/>
  <c r="K7" i="3" s="1"/>
  <c r="K29" i="3" s="1"/>
  <c r="K30" i="3" s="1"/>
  <c r="O5" i="3"/>
  <c r="Y5" i="5"/>
  <c r="P5" i="6"/>
  <c r="H5" i="13" s="1"/>
  <c r="E5" i="7"/>
  <c r="O7" i="10"/>
  <c r="E29" i="10"/>
  <c r="O31" i="7"/>
  <c r="O32" i="11"/>
  <c r="O31" i="6"/>
  <c r="P31" i="7"/>
  <c r="K31" i="13" s="1"/>
  <c r="O5" i="8"/>
  <c r="E32" i="8"/>
  <c r="H5" i="9"/>
  <c r="H7" i="9" s="1"/>
  <c r="H29" i="9" s="1"/>
  <c r="H30" i="9" s="1"/>
  <c r="L5" i="9"/>
  <c r="L7" i="9" s="1"/>
  <c r="L29" i="9" s="1"/>
  <c r="L30" i="9" s="1"/>
  <c r="P5" i="9"/>
  <c r="P7" i="9" s="1"/>
  <c r="P29" i="9" s="1"/>
  <c r="P30" i="9" s="1"/>
  <c r="T5" i="9"/>
  <c r="T7" i="9" s="1"/>
  <c r="T29" i="9" s="1"/>
  <c r="T30" i="9" s="1"/>
  <c r="X5" i="9"/>
  <c r="X7" i="9" s="1"/>
  <c r="X29" i="9" s="1"/>
  <c r="X30" i="9" s="1"/>
  <c r="F32" i="9"/>
  <c r="Z32" i="9" s="1"/>
  <c r="F32" i="13" s="1"/>
  <c r="G5" i="10"/>
  <c r="G7" i="10" s="1"/>
  <c r="G29" i="10" s="1"/>
  <c r="G30" i="10" s="1"/>
  <c r="K5" i="10"/>
  <c r="K7" i="10" s="1"/>
  <c r="K29" i="10" s="1"/>
  <c r="K30" i="10" s="1"/>
  <c r="O5" i="10"/>
  <c r="H5" i="11"/>
  <c r="H7" i="11" s="1"/>
  <c r="H29" i="11" s="1"/>
  <c r="H30" i="11" s="1"/>
  <c r="L5" i="11"/>
  <c r="L7" i="11" s="1"/>
  <c r="Y11" i="9"/>
  <c r="P5" i="10"/>
  <c r="I5" i="13" s="1"/>
  <c r="F32" i="10"/>
  <c r="O32" i="10" s="1"/>
  <c r="O7" i="12"/>
  <c r="F5" i="9"/>
  <c r="J5" i="9"/>
  <c r="J7" i="9" s="1"/>
  <c r="J29" i="9" s="1"/>
  <c r="J30" i="9" s="1"/>
  <c r="N5" i="9"/>
  <c r="N7" i="9" s="1"/>
  <c r="N29" i="9" s="1"/>
  <c r="N30" i="9" s="1"/>
  <c r="R5" i="9"/>
  <c r="R7" i="9" s="1"/>
  <c r="R29" i="9" s="1"/>
  <c r="R30" i="9" s="1"/>
  <c r="O11" i="11"/>
  <c r="P31" i="11"/>
  <c r="L31" i="13" s="1"/>
  <c r="O5" i="12"/>
  <c r="E29" i="12"/>
  <c r="E32" i="12"/>
  <c r="O32" i="12" s="1"/>
  <c r="M30" i="3" l="1"/>
  <c r="P30" i="3" s="1"/>
  <c r="J30" i="13" s="1"/>
  <c r="P29" i="3"/>
  <c r="J29" i="13" s="1"/>
  <c r="Z29" i="1"/>
  <c r="D29" i="13" s="1"/>
  <c r="G30" i="1"/>
  <c r="Z30" i="1" s="1"/>
  <c r="D30" i="13" s="1"/>
  <c r="O5" i="11"/>
  <c r="E30" i="9"/>
  <c r="E7" i="7"/>
  <c r="O5" i="7"/>
  <c r="J30" i="6"/>
  <c r="P30" i="6" s="1"/>
  <c r="H30" i="13" s="1"/>
  <c r="P29" i="6"/>
  <c r="H29" i="13" s="1"/>
  <c r="F30" i="5"/>
  <c r="Z30" i="5" s="1"/>
  <c r="E30" i="13" s="1"/>
  <c r="Z29" i="5"/>
  <c r="E29" i="13" s="1"/>
  <c r="O5" i="2"/>
  <c r="O7" i="3"/>
  <c r="Y5" i="9"/>
  <c r="O29" i="12"/>
  <c r="E30" i="12"/>
  <c r="O30" i="12" s="1"/>
  <c r="O7" i="11"/>
  <c r="F7" i="9"/>
  <c r="Z5" i="9"/>
  <c r="F5" i="13" s="1"/>
  <c r="P5" i="11"/>
  <c r="L5" i="13" s="1"/>
  <c r="O32" i="8"/>
  <c r="P32" i="8"/>
  <c r="N32" i="13" s="1"/>
  <c r="O5" i="6"/>
  <c r="O32" i="6"/>
  <c r="Y32" i="9"/>
  <c r="O29" i="8"/>
  <c r="E30" i="8"/>
  <c r="P29" i="8"/>
  <c r="N29" i="13" s="1"/>
  <c r="O7" i="6"/>
  <c r="P30" i="4"/>
  <c r="M30" i="13" s="1"/>
  <c r="O30" i="4"/>
  <c r="P5" i="2"/>
  <c r="G5" i="13" s="1"/>
  <c r="F7" i="2"/>
  <c r="E29" i="2"/>
  <c r="O7" i="2"/>
  <c r="E30" i="3"/>
  <c r="O30" i="3" s="1"/>
  <c r="O29" i="3"/>
  <c r="N30" i="10"/>
  <c r="P30" i="10" s="1"/>
  <c r="I30" i="13" s="1"/>
  <c r="P29" i="10"/>
  <c r="I29" i="13" s="1"/>
  <c r="M29" i="7"/>
  <c r="P7" i="7"/>
  <c r="K7" i="13" s="1"/>
  <c r="L29" i="11"/>
  <c r="P7" i="11"/>
  <c r="L7" i="13" s="1"/>
  <c r="O29" i="10"/>
  <c r="E30" i="10"/>
  <c r="O30" i="10" s="1"/>
  <c r="O29" i="6"/>
  <c r="E30" i="6"/>
  <c r="O30" i="6" s="1"/>
  <c r="Y29" i="5"/>
  <c r="E30" i="5"/>
  <c r="Y30" i="5" s="1"/>
  <c r="O32" i="2"/>
  <c r="E30" i="1"/>
  <c r="Y30" i="1" s="1"/>
  <c r="Y29" i="1"/>
  <c r="F29" i="9" l="1"/>
  <c r="Z7" i="9"/>
  <c r="F7" i="13" s="1"/>
  <c r="Y7" i="9"/>
  <c r="E29" i="7"/>
  <c r="O7" i="7"/>
  <c r="L30" i="11"/>
  <c r="P29" i="11"/>
  <c r="L29" i="13" s="1"/>
  <c r="E30" i="2"/>
  <c r="P7" i="2"/>
  <c r="G7" i="13" s="1"/>
  <c r="F29" i="2"/>
  <c r="O29" i="11"/>
  <c r="M30" i="7"/>
  <c r="P30" i="7" s="1"/>
  <c r="K30" i="13" s="1"/>
  <c r="P29" i="7"/>
  <c r="K29" i="13" s="1"/>
  <c r="O30" i="8"/>
  <c r="P30" i="8"/>
  <c r="N30" i="13" s="1"/>
  <c r="E30" i="7" l="1"/>
  <c r="O30" i="7" s="1"/>
  <c r="O29" i="7"/>
  <c r="P29" i="2"/>
  <c r="G29" i="13" s="1"/>
  <c r="F30" i="2"/>
  <c r="P30" i="2" s="1"/>
  <c r="G30" i="13" s="1"/>
  <c r="P30" i="11"/>
  <c r="L30" i="13" s="1"/>
  <c r="O30" i="11"/>
  <c r="O29" i="2"/>
  <c r="Z29" i="9"/>
  <c r="F29" i="13" s="1"/>
  <c r="F30" i="9"/>
  <c r="Y29" i="9"/>
  <c r="Z30" i="9" l="1"/>
  <c r="F30" i="13" s="1"/>
  <c r="Y30" i="9"/>
  <c r="O30" i="2"/>
</calcChain>
</file>

<file path=xl/sharedStrings.xml><?xml version="1.0" encoding="utf-8"?>
<sst xmlns="http://schemas.openxmlformats.org/spreadsheetml/2006/main" count="967" uniqueCount="71">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</sst>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5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0" fillId="0" borderId="12" xfId="0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0" fillId="0" borderId="8" xfId="0" applyBorder="1"/>
    <xf numFmtId="0" fontId="3" fillId="0" borderId="11" xfId="0" applyFont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2" fillId="2" borderId="32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3" fillId="0" borderId="53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51.562086249999993</c:v>
                </c:pt>
                <c:pt idx="1">
                  <c:v>245.76704199999995</c:v>
                </c:pt>
                <c:pt idx="2">
                  <c:v>301.80827399999998</c:v>
                </c:pt>
                <c:pt idx="3">
                  <c:v>310.64100599999989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F-43E5-9AA0-7994FFF14A9F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51.199541333333343</c:v>
                </c:pt>
                <c:pt idx="1">
                  <c:v>161.23244600000001</c:v>
                </c:pt>
                <c:pt idx="2">
                  <c:v>171.7811605</c:v>
                </c:pt>
                <c:pt idx="3">
                  <c:v>220.92925700000009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F-43E5-9AA0-7994FFF14A9F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62.900495624999998</c:v>
                </c:pt>
                <c:pt idx="1">
                  <c:v>172.719528</c:v>
                </c:pt>
                <c:pt idx="2">
                  <c:v>304.83818499999995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F-43E5-9AA0-7994FFF1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7-431C-A71B-31F12F158C04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7-431C-A71B-31F12F158C04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7.25</c:v>
                </c:pt>
                <c:pt idx="1">
                  <c:v>16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7-431C-A71B-31F12F15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7-47C9-8362-AC52C98C4857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7-47C9-8362-AC52C98C4857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7-47C9-8362-AC52C98C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J1" workbookViewId="0">
      <selection activeCell="E35" sqref="E35:X35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7</v>
      </c>
      <c r="F6" s="5">
        <v>7</v>
      </c>
      <c r="G6" s="5">
        <v>6</v>
      </c>
      <c r="H6" s="5">
        <v>6</v>
      </c>
      <c r="I6" s="5">
        <v>6</v>
      </c>
      <c r="J6" s="5">
        <v>7</v>
      </c>
      <c r="K6" s="5">
        <v>6</v>
      </c>
      <c r="L6" s="5">
        <v>7</v>
      </c>
      <c r="M6" s="5">
        <v>7</v>
      </c>
      <c r="N6" s="5">
        <v>7</v>
      </c>
      <c r="O6" s="5">
        <v>7</v>
      </c>
      <c r="P6" s="5">
        <v>6</v>
      </c>
      <c r="Q6" s="5">
        <v>7</v>
      </c>
      <c r="R6" s="5">
        <v>7</v>
      </c>
      <c r="S6" s="5">
        <v>6</v>
      </c>
      <c r="T6" s="5">
        <v>7</v>
      </c>
      <c r="U6" s="5">
        <v>6</v>
      </c>
      <c r="V6" s="5">
        <v>7</v>
      </c>
      <c r="W6" s="5">
        <v>7</v>
      </c>
      <c r="X6" s="32">
        <v>6</v>
      </c>
      <c r="Y6" s="39">
        <f t="shared" si="0"/>
        <v>6.6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1</v>
      </c>
      <c r="F7" s="5">
        <f t="shared" si="2"/>
        <v>1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1</v>
      </c>
      <c r="K7" s="5">
        <f t="shared" si="2"/>
        <v>0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5">
        <f t="shared" si="2"/>
        <v>1</v>
      </c>
      <c r="P7" s="5">
        <f t="shared" si="2"/>
        <v>0</v>
      </c>
      <c r="Q7" s="5">
        <f t="shared" si="2"/>
        <v>1</v>
      </c>
      <c r="R7" s="5">
        <f t="shared" si="2"/>
        <v>1</v>
      </c>
      <c r="S7" s="5">
        <f t="shared" si="2"/>
        <v>0</v>
      </c>
      <c r="T7" s="5">
        <f t="shared" si="2"/>
        <v>1</v>
      </c>
      <c r="U7" s="5">
        <f t="shared" si="2"/>
        <v>0</v>
      </c>
      <c r="V7" s="5">
        <f t="shared" si="2"/>
        <v>1</v>
      </c>
      <c r="W7" s="5">
        <f t="shared" si="2"/>
        <v>1</v>
      </c>
      <c r="X7" s="32">
        <f t="shared" si="2"/>
        <v>0</v>
      </c>
      <c r="Y7" s="39">
        <f t="shared" si="0"/>
        <v>0.6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16.438800916999998</v>
      </c>
      <c r="F8" s="89">
        <v>16.514160175800001</v>
      </c>
      <c r="G8" s="89">
        <v>17.43693</v>
      </c>
      <c r="H8" s="89">
        <v>16.439955999999999</v>
      </c>
      <c r="I8" s="89">
        <v>16.437647999999999</v>
      </c>
      <c r="J8" s="89">
        <v>16.5096841758</v>
      </c>
      <c r="K8" s="89">
        <v>17.445239999999998</v>
      </c>
      <c r="L8" s="89">
        <v>16.444700175800001</v>
      </c>
      <c r="M8" s="89">
        <v>16.440257175799999</v>
      </c>
      <c r="N8" s="89">
        <v>16.515616693399998</v>
      </c>
      <c r="O8" s="5">
        <v>16.438984175800002</v>
      </c>
      <c r="P8" s="89">
        <v>17.440249999999999</v>
      </c>
      <c r="Q8" s="89">
        <v>16.4401884346</v>
      </c>
      <c r="R8" s="89">
        <v>16.510373175800002</v>
      </c>
      <c r="S8" s="89">
        <v>17.435818000000001</v>
      </c>
      <c r="T8" s="89">
        <v>16.435959175800001</v>
      </c>
      <c r="U8" s="89">
        <v>16.44051</v>
      </c>
      <c r="V8" s="89">
        <v>16.440494658199999</v>
      </c>
      <c r="W8" s="89">
        <v>17.438301175799999</v>
      </c>
      <c r="X8" s="90">
        <v>16.434638</v>
      </c>
      <c r="Y8" s="39">
        <f t="shared" si="0"/>
        <v>16.703925505480004</v>
      </c>
      <c r="Z8" s="46">
        <f t="shared" si="1"/>
        <v>16.938873749999999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2.348400131</v>
      </c>
      <c r="F9" s="89">
        <v>2.3591657393999999</v>
      </c>
      <c r="G9" s="89">
        <v>2.906155</v>
      </c>
      <c r="H9" s="89">
        <v>2.7399926666666672</v>
      </c>
      <c r="I9" s="89">
        <v>2.739608</v>
      </c>
      <c r="J9" s="89">
        <v>2.3585263108285721</v>
      </c>
      <c r="K9" s="89">
        <v>2.90754</v>
      </c>
      <c r="L9" s="89">
        <v>2.3492428822571432</v>
      </c>
      <c r="M9" s="89">
        <v>2.3486081679714288</v>
      </c>
      <c r="N9" s="89">
        <v>2.3593738133428568</v>
      </c>
      <c r="O9" s="89">
        <v>2.3484263108285721</v>
      </c>
      <c r="P9" s="89">
        <v>2.906708333333333</v>
      </c>
      <c r="Q9" s="89">
        <v>2.348598347799999</v>
      </c>
      <c r="R9" s="89">
        <v>2.3586247394000002</v>
      </c>
      <c r="S9" s="89">
        <v>2.905969666666667</v>
      </c>
      <c r="T9" s="89">
        <v>2.3479941679714278</v>
      </c>
      <c r="U9" s="89">
        <v>2.7400850000000001</v>
      </c>
      <c r="V9" s="89">
        <v>2.348642094028571</v>
      </c>
      <c r="W9" s="89">
        <v>2.4911858822571431</v>
      </c>
      <c r="X9" s="90">
        <v>2.739106333333333</v>
      </c>
      <c r="Y9" s="39">
        <f t="shared" si="0"/>
        <v>2.5475976793542854</v>
      </c>
      <c r="Z9" s="46">
        <f t="shared" si="1"/>
        <v>2.823145625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1.100227094886411</v>
      </c>
      <c r="F10" s="91">
        <v>1.1032499408305769</v>
      </c>
      <c r="G10" s="91">
        <v>0.51633126678945174</v>
      </c>
      <c r="H10" s="91">
        <v>0.40849949092044979</v>
      </c>
      <c r="I10" s="91">
        <v>0.40770176297484911</v>
      </c>
      <c r="J10" s="91">
        <v>1.103397419934212</v>
      </c>
      <c r="K10" s="91">
        <v>0.51615846211875671</v>
      </c>
      <c r="L10" s="91">
        <v>1.100646058921936</v>
      </c>
      <c r="M10" s="91">
        <v>1.100433449195626</v>
      </c>
      <c r="N10" s="91">
        <v>1.114144591661465</v>
      </c>
      <c r="O10" s="91">
        <v>1.100443276829085</v>
      </c>
      <c r="P10" s="91">
        <v>0.51604200690124702</v>
      </c>
      <c r="Q10" s="91">
        <v>1.100525277030481</v>
      </c>
      <c r="R10" s="91">
        <v>1.1138596019340621</v>
      </c>
      <c r="S10" s="91">
        <v>0.51673800167035</v>
      </c>
      <c r="T10" s="91">
        <v>1.1003282875414491</v>
      </c>
      <c r="U10" s="91">
        <v>0.40799044936958989</v>
      </c>
      <c r="V10" s="91">
        <v>1.1005213303176471</v>
      </c>
      <c r="W10" s="91">
        <v>1.195220936594652</v>
      </c>
      <c r="X10" s="92">
        <v>0.4071394340295062</v>
      </c>
      <c r="Y10" s="93">
        <f t="shared" si="0"/>
        <v>0.85147990702259013</v>
      </c>
      <c r="Z10" s="94">
        <f t="shared" si="1"/>
        <v>0.46207510934677509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3</v>
      </c>
      <c r="G20" s="5">
        <v>1</v>
      </c>
      <c r="H20" s="5">
        <v>1</v>
      </c>
      <c r="I20" s="5">
        <v>1</v>
      </c>
      <c r="J20" s="5">
        <v>3</v>
      </c>
      <c r="K20" s="5">
        <v>1</v>
      </c>
      <c r="L20" s="5">
        <v>3</v>
      </c>
      <c r="M20" s="5">
        <v>1</v>
      </c>
      <c r="N20" s="5">
        <v>1</v>
      </c>
      <c r="O20" s="5">
        <v>3</v>
      </c>
      <c r="P20" s="5">
        <v>1</v>
      </c>
      <c r="Q20" s="5">
        <v>1</v>
      </c>
      <c r="R20" s="5">
        <v>3</v>
      </c>
      <c r="S20" s="5">
        <v>1</v>
      </c>
      <c r="T20" s="5">
        <v>1</v>
      </c>
      <c r="U20" s="5">
        <v>1</v>
      </c>
      <c r="V20" s="5">
        <v>3</v>
      </c>
      <c r="W20" s="5">
        <v>1</v>
      </c>
      <c r="X20" s="32">
        <v>1</v>
      </c>
      <c r="Y20" s="39">
        <f t="shared" si="0"/>
        <v>1.6</v>
      </c>
      <c r="Z20" s="46">
        <f t="shared" si="1"/>
        <v>1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3</v>
      </c>
      <c r="G21" s="12">
        <v>0</v>
      </c>
      <c r="H21" s="12">
        <v>0</v>
      </c>
      <c r="I21" s="12">
        <v>0</v>
      </c>
      <c r="J21" s="12">
        <v>3</v>
      </c>
      <c r="K21" s="12">
        <v>0</v>
      </c>
      <c r="L21" s="12">
        <v>3</v>
      </c>
      <c r="M21" s="12">
        <v>0</v>
      </c>
      <c r="N21" s="12">
        <v>0</v>
      </c>
      <c r="O21" s="12">
        <v>3</v>
      </c>
      <c r="P21" s="12">
        <v>0</v>
      </c>
      <c r="Q21" s="12">
        <v>0</v>
      </c>
      <c r="R21" s="12">
        <v>3</v>
      </c>
      <c r="S21" s="12">
        <v>0</v>
      </c>
      <c r="T21" s="12">
        <v>0</v>
      </c>
      <c r="U21" s="12">
        <v>0</v>
      </c>
      <c r="V21" s="12">
        <v>3</v>
      </c>
      <c r="W21" s="12">
        <v>0</v>
      </c>
      <c r="X21" s="33">
        <v>0</v>
      </c>
      <c r="Y21" s="39">
        <f t="shared" si="0"/>
        <v>0.9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0</v>
      </c>
      <c r="G23" s="5">
        <v>1</v>
      </c>
      <c r="H23" s="5">
        <v>1</v>
      </c>
      <c r="I23" s="5">
        <v>1</v>
      </c>
      <c r="J23" s="5">
        <v>0</v>
      </c>
      <c r="K23" s="5">
        <v>1</v>
      </c>
      <c r="L23" s="5">
        <v>0</v>
      </c>
      <c r="M23" s="5">
        <v>1</v>
      </c>
      <c r="N23" s="5">
        <v>1</v>
      </c>
      <c r="O23" s="5">
        <v>0</v>
      </c>
      <c r="P23" s="5">
        <v>1</v>
      </c>
      <c r="Q23" s="5">
        <v>1</v>
      </c>
      <c r="R23" s="5">
        <v>0</v>
      </c>
      <c r="S23" s="5">
        <v>1</v>
      </c>
      <c r="T23" s="5">
        <v>1</v>
      </c>
      <c r="U23" s="5">
        <v>1</v>
      </c>
      <c r="V23" s="5">
        <v>0</v>
      </c>
      <c r="W23" s="5">
        <v>1</v>
      </c>
      <c r="X23" s="32">
        <v>1</v>
      </c>
      <c r="Y23" s="39">
        <f t="shared" si="0"/>
        <v>0.7</v>
      </c>
      <c r="Z23" s="46">
        <f t="shared" si="1"/>
        <v>1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34.901060000000001</v>
      </c>
      <c r="F24" s="89">
        <v>136.99233000000001</v>
      </c>
      <c r="G24" s="89">
        <v>34.303879999999999</v>
      </c>
      <c r="H24" s="89">
        <v>35.017040000000001</v>
      </c>
      <c r="I24" s="89">
        <v>35.02901</v>
      </c>
      <c r="J24" s="89">
        <v>137.98864</v>
      </c>
      <c r="K24" s="89">
        <v>34.579889999999999</v>
      </c>
      <c r="L24" s="89">
        <v>137.98811000000001</v>
      </c>
      <c r="M24" s="89">
        <v>34.657200000000003</v>
      </c>
      <c r="N24" s="89">
        <v>34.668379999999999</v>
      </c>
      <c r="O24" s="89">
        <v>136.98976999999999</v>
      </c>
      <c r="P24" s="89">
        <v>34.381740000000001</v>
      </c>
      <c r="Q24" s="89">
        <v>36.034559999999999</v>
      </c>
      <c r="R24" s="89">
        <v>136.99487999999999</v>
      </c>
      <c r="S24" s="89">
        <v>34.271230000000003</v>
      </c>
      <c r="T24" s="89">
        <v>35.047089999999997</v>
      </c>
      <c r="U24" s="89">
        <v>34.723480000000002</v>
      </c>
      <c r="V24" s="89">
        <v>138.06458000000001</v>
      </c>
      <c r="W24" s="89">
        <v>34.368960000000001</v>
      </c>
      <c r="X24" s="90">
        <v>34.679430000000004</v>
      </c>
      <c r="Y24" s="39">
        <f t="shared" si="0"/>
        <v>65.584063</v>
      </c>
      <c r="Z24" s="46">
        <f t="shared" si="1"/>
        <v>34.623212500000001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34.901060000000001</v>
      </c>
      <c r="F25" s="89">
        <v>45.664109999999987</v>
      </c>
      <c r="G25" s="89">
        <v>34.303879999999999</v>
      </c>
      <c r="H25" s="89">
        <v>35.017040000000001</v>
      </c>
      <c r="I25" s="89">
        <v>35.02901</v>
      </c>
      <c r="J25" s="89">
        <v>45.996213333333323</v>
      </c>
      <c r="K25" s="89">
        <v>34.579889999999999</v>
      </c>
      <c r="L25" s="89">
        <v>45.996036666666669</v>
      </c>
      <c r="M25" s="89">
        <v>34.657200000000003</v>
      </c>
      <c r="N25" s="89">
        <v>34.668379999999999</v>
      </c>
      <c r="O25" s="89">
        <v>45.663256666666662</v>
      </c>
      <c r="P25" s="89">
        <v>34.381740000000001</v>
      </c>
      <c r="Q25" s="89">
        <v>36.034559999999999</v>
      </c>
      <c r="R25" s="89">
        <v>45.664960000000001</v>
      </c>
      <c r="S25" s="89">
        <v>34.271230000000003</v>
      </c>
      <c r="T25" s="89">
        <v>35.047089999999997</v>
      </c>
      <c r="U25" s="89">
        <v>34.723480000000002</v>
      </c>
      <c r="V25" s="89">
        <v>46.021526666666659</v>
      </c>
      <c r="W25" s="89">
        <v>34.368960000000001</v>
      </c>
      <c r="X25" s="90">
        <v>34.679430000000004</v>
      </c>
      <c r="Y25" s="39">
        <f t="shared" si="0"/>
        <v>38.083452666666666</v>
      </c>
      <c r="Z25" s="46">
        <f t="shared" si="1"/>
        <v>34.623212500000001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1.2842118205348069E-3</v>
      </c>
      <c r="G26" s="95">
        <v>0</v>
      </c>
      <c r="H26" s="95">
        <v>0</v>
      </c>
      <c r="I26" s="95">
        <v>0</v>
      </c>
      <c r="J26" s="95">
        <v>0.5774629678458475</v>
      </c>
      <c r="K26" s="95">
        <v>0</v>
      </c>
      <c r="L26" s="95">
        <v>0.5776333786523532</v>
      </c>
      <c r="M26" s="95">
        <v>0</v>
      </c>
      <c r="N26" s="95">
        <v>0</v>
      </c>
      <c r="O26" s="95">
        <v>1.672851856361318E-3</v>
      </c>
      <c r="P26" s="95">
        <v>0</v>
      </c>
      <c r="Q26" s="95">
        <v>0</v>
      </c>
      <c r="R26" s="95">
        <v>8.6122006479141865E-4</v>
      </c>
      <c r="S26" s="95">
        <v>0</v>
      </c>
      <c r="T26" s="95">
        <v>0</v>
      </c>
      <c r="U26" s="95">
        <v>0</v>
      </c>
      <c r="V26" s="95">
        <v>0.61972461951525959</v>
      </c>
      <c r="W26" s="95">
        <v>0</v>
      </c>
      <c r="X26" s="96">
        <v>0</v>
      </c>
      <c r="Y26" s="40">
        <f t="shared" si="0"/>
        <v>8.8931962487757407E-2</v>
      </c>
      <c r="Z26" s="47">
        <f t="shared" si="1"/>
        <v>0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51.33986091700001</v>
      </c>
      <c r="F27" s="98">
        <v>153.5064901758</v>
      </c>
      <c r="G27" s="98">
        <v>51.740810000000003</v>
      </c>
      <c r="H27" s="98">
        <v>51.456995999999997</v>
      </c>
      <c r="I27" s="98">
        <v>51.466658000000002</v>
      </c>
      <c r="J27" s="98">
        <v>154.49832417580001</v>
      </c>
      <c r="K27" s="98">
        <v>52.025129999999997</v>
      </c>
      <c r="L27" s="98">
        <v>154.4328101758</v>
      </c>
      <c r="M27" s="98">
        <v>51.09745717580001</v>
      </c>
      <c r="N27" s="98">
        <v>51.183996693399997</v>
      </c>
      <c r="O27" s="98">
        <v>153.42875417580001</v>
      </c>
      <c r="P27" s="98">
        <v>51.82199</v>
      </c>
      <c r="Q27" s="98">
        <v>52.474748434600002</v>
      </c>
      <c r="R27" s="98">
        <v>153.50525317579999</v>
      </c>
      <c r="S27" s="98">
        <v>51.707048</v>
      </c>
      <c r="T27" s="98">
        <v>51.483049175799998</v>
      </c>
      <c r="U27" s="98">
        <v>51.163989999999998</v>
      </c>
      <c r="V27" s="98">
        <v>154.50507465819999</v>
      </c>
      <c r="W27" s="98">
        <v>51.807261175800001</v>
      </c>
      <c r="X27" s="99">
        <v>51.114068000000003</v>
      </c>
      <c r="Y27" s="44">
        <f t="shared" si="0"/>
        <v>82.287988505480001</v>
      </c>
      <c r="Z27" s="48">
        <f t="shared" si="1"/>
        <v>51.562086249999993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52.704619999999998</v>
      </c>
      <c r="F28" s="98">
        <v>154.95529999999999</v>
      </c>
      <c r="G28" s="98">
        <v>52.84122</v>
      </c>
      <c r="H28" s="98">
        <v>52.572760000000002</v>
      </c>
      <c r="I28" s="98">
        <v>52.582410000000003</v>
      </c>
      <c r="J28" s="98">
        <v>155.95660000000001</v>
      </c>
      <c r="K28" s="98">
        <v>53.110570000000003</v>
      </c>
      <c r="L28" s="98">
        <v>155.87469999999999</v>
      </c>
      <c r="M28" s="98">
        <v>52.445909999999998</v>
      </c>
      <c r="N28" s="98">
        <v>52.554659999999998</v>
      </c>
      <c r="O28" s="98">
        <v>154.86330000000001</v>
      </c>
      <c r="P28" s="98">
        <v>52.934109999999997</v>
      </c>
      <c r="Q28" s="98">
        <v>53.83399</v>
      </c>
      <c r="R28" s="98">
        <v>154.9402</v>
      </c>
      <c r="S28" s="98">
        <v>52.822450000000003</v>
      </c>
      <c r="T28" s="98">
        <v>52.871989999999997</v>
      </c>
      <c r="U28" s="98">
        <v>52.241990000000001</v>
      </c>
      <c r="V28" s="98">
        <v>155.91650000000001</v>
      </c>
      <c r="W28" s="98">
        <v>53.237900000000003</v>
      </c>
      <c r="X28" s="99">
        <v>52.194479999999999</v>
      </c>
      <c r="Y28" s="41">
        <f t="shared" si="0"/>
        <v>83.572783000000001</v>
      </c>
      <c r="Z28" s="49">
        <f t="shared" si="1"/>
        <v>52.662498749999997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1</v>
      </c>
      <c r="F29" s="13">
        <f t="shared" si="3"/>
        <v>4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4</v>
      </c>
      <c r="K29" s="13">
        <f t="shared" si="3"/>
        <v>0</v>
      </c>
      <c r="L29" s="13">
        <f t="shared" si="3"/>
        <v>4</v>
      </c>
      <c r="M29" s="13">
        <f t="shared" si="3"/>
        <v>1</v>
      </c>
      <c r="N29" s="13">
        <f t="shared" si="3"/>
        <v>1</v>
      </c>
      <c r="O29" s="13">
        <f t="shared" si="3"/>
        <v>4</v>
      </c>
      <c r="P29" s="13">
        <f t="shared" si="3"/>
        <v>0</v>
      </c>
      <c r="Q29" s="13">
        <f t="shared" si="3"/>
        <v>1</v>
      </c>
      <c r="R29" s="13">
        <f t="shared" si="3"/>
        <v>4</v>
      </c>
      <c r="S29" s="13">
        <f t="shared" si="3"/>
        <v>0</v>
      </c>
      <c r="T29" s="13">
        <f t="shared" si="3"/>
        <v>1</v>
      </c>
      <c r="U29" s="13">
        <f t="shared" si="3"/>
        <v>0</v>
      </c>
      <c r="V29" s="13">
        <f t="shared" si="3"/>
        <v>4</v>
      </c>
      <c r="W29" s="13">
        <f t="shared" si="3"/>
        <v>1</v>
      </c>
      <c r="X29" s="34">
        <f t="shared" si="3"/>
        <v>0</v>
      </c>
      <c r="Y29" s="38">
        <f t="shared" si="0"/>
        <v>1.5</v>
      </c>
      <c r="Z29" s="45">
        <f t="shared" si="1"/>
        <v>0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0.125</v>
      </c>
      <c r="F30" s="3">
        <f t="shared" si="4"/>
        <v>0.4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0.4</v>
      </c>
      <c r="K30" s="3">
        <f t="shared" si="4"/>
        <v>0</v>
      </c>
      <c r="L30" s="3">
        <f t="shared" si="4"/>
        <v>0.4</v>
      </c>
      <c r="M30" s="3">
        <f t="shared" si="4"/>
        <v>0.125</v>
      </c>
      <c r="N30" s="3">
        <f t="shared" si="4"/>
        <v>0.125</v>
      </c>
      <c r="O30" s="3">
        <f t="shared" si="4"/>
        <v>0.4</v>
      </c>
      <c r="P30" s="3">
        <f t="shared" si="4"/>
        <v>0</v>
      </c>
      <c r="Q30" s="3">
        <f t="shared" si="4"/>
        <v>0.125</v>
      </c>
      <c r="R30" s="3">
        <f t="shared" si="4"/>
        <v>0.4</v>
      </c>
      <c r="S30" s="3">
        <f t="shared" si="4"/>
        <v>0</v>
      </c>
      <c r="T30" s="3">
        <f t="shared" si="4"/>
        <v>0.125</v>
      </c>
      <c r="U30" s="3">
        <f t="shared" si="4"/>
        <v>0</v>
      </c>
      <c r="V30" s="3">
        <f t="shared" si="4"/>
        <v>0.4</v>
      </c>
      <c r="W30" s="3">
        <f t="shared" si="4"/>
        <v>0.125</v>
      </c>
      <c r="X30" s="35">
        <f t="shared" si="4"/>
        <v>0</v>
      </c>
      <c r="Y30" s="42">
        <f t="shared" si="0"/>
        <v>0.1575</v>
      </c>
      <c r="Z30" s="50">
        <f t="shared" si="1"/>
        <v>0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 t="e">
        <f t="shared" si="6"/>
        <v>#DIV/0!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 t="e">
        <f t="shared" si="6"/>
        <v>#DIV/0!</v>
      </c>
      <c r="K32" s="3">
        <f t="shared" si="6"/>
        <v>0</v>
      </c>
      <c r="L32" s="3" t="e">
        <f t="shared" si="6"/>
        <v>#DIV/0!</v>
      </c>
      <c r="M32" s="3">
        <f t="shared" si="6"/>
        <v>0</v>
      </c>
      <c r="N32" s="3">
        <f t="shared" si="6"/>
        <v>0</v>
      </c>
      <c r="O32" s="3" t="e">
        <f t="shared" si="6"/>
        <v>#DIV/0!</v>
      </c>
      <c r="P32" s="3">
        <f t="shared" si="6"/>
        <v>0</v>
      </c>
      <c r="Q32" s="3">
        <f t="shared" si="6"/>
        <v>0</v>
      </c>
      <c r="R32" s="3" t="e">
        <f t="shared" si="6"/>
        <v>#DIV/0!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 t="e">
        <f t="shared" si="6"/>
        <v>#DIV/0!</v>
      </c>
      <c r="W32" s="3">
        <f t="shared" si="6"/>
        <v>0</v>
      </c>
      <c r="X32" s="35">
        <f t="shared" si="6"/>
        <v>0</v>
      </c>
      <c r="Y32" s="42" t="e">
        <f t="shared" si="0"/>
        <v>#DIV/0!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8</v>
      </c>
      <c r="F33" s="5">
        <f t="shared" si="7"/>
        <v>10</v>
      </c>
      <c r="G33" s="5">
        <f t="shared" si="7"/>
        <v>7</v>
      </c>
      <c r="H33" s="5">
        <f t="shared" si="7"/>
        <v>7</v>
      </c>
      <c r="I33" s="5">
        <f t="shared" si="7"/>
        <v>7</v>
      </c>
      <c r="J33" s="5">
        <f t="shared" si="7"/>
        <v>10</v>
      </c>
      <c r="K33" s="5">
        <f t="shared" si="7"/>
        <v>7</v>
      </c>
      <c r="L33" s="5">
        <f t="shared" si="7"/>
        <v>10</v>
      </c>
      <c r="M33" s="5">
        <f t="shared" si="7"/>
        <v>8</v>
      </c>
      <c r="N33" s="5">
        <f t="shared" si="7"/>
        <v>8</v>
      </c>
      <c r="O33" s="5">
        <f t="shared" si="7"/>
        <v>10</v>
      </c>
      <c r="P33" s="5">
        <f t="shared" si="7"/>
        <v>7</v>
      </c>
      <c r="Q33" s="5">
        <f t="shared" si="7"/>
        <v>8</v>
      </c>
      <c r="R33" s="5">
        <f t="shared" si="7"/>
        <v>10</v>
      </c>
      <c r="S33" s="5">
        <f t="shared" si="7"/>
        <v>7</v>
      </c>
      <c r="T33" s="5">
        <f t="shared" si="7"/>
        <v>8</v>
      </c>
      <c r="U33" s="5">
        <f t="shared" si="7"/>
        <v>7</v>
      </c>
      <c r="V33" s="5">
        <f t="shared" si="7"/>
        <v>10</v>
      </c>
      <c r="W33" s="5">
        <f t="shared" si="7"/>
        <v>8</v>
      </c>
      <c r="X33" s="32">
        <f t="shared" si="7"/>
        <v>7</v>
      </c>
      <c r="Y33" s="39">
        <f t="shared" si="0"/>
        <v>8.1999999999999993</v>
      </c>
      <c r="Z33" s="46">
        <f t="shared" si="1"/>
        <v>7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0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0</v>
      </c>
      <c r="K34" s="24">
        <f t="shared" si="8"/>
        <v>1</v>
      </c>
      <c r="L34" s="24">
        <f t="shared" si="8"/>
        <v>0</v>
      </c>
      <c r="M34" s="24">
        <f t="shared" si="8"/>
        <v>1</v>
      </c>
      <c r="N34" s="24">
        <f t="shared" si="8"/>
        <v>1</v>
      </c>
      <c r="O34" s="24">
        <f t="shared" si="8"/>
        <v>0</v>
      </c>
      <c r="P34" s="24">
        <f t="shared" si="8"/>
        <v>1</v>
      </c>
      <c r="Q34" s="24">
        <f t="shared" si="8"/>
        <v>1</v>
      </c>
      <c r="R34" s="24">
        <f t="shared" si="8"/>
        <v>0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0</v>
      </c>
      <c r="W34" s="24">
        <f t="shared" si="8"/>
        <v>1</v>
      </c>
      <c r="X34" s="36">
        <f t="shared" si="8"/>
        <v>1</v>
      </c>
      <c r="Y34" s="40">
        <f t="shared" si="0"/>
        <v>0.7</v>
      </c>
      <c r="Z34" s="47">
        <f t="shared" si="1"/>
        <v>1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1</v>
      </c>
      <c r="H35" s="28" t="b">
        <v>1</v>
      </c>
      <c r="I35" s="28" t="b">
        <v>1</v>
      </c>
      <c r="J35" s="28" t="b">
        <v>0</v>
      </c>
      <c r="K35" s="28" t="b">
        <v>1</v>
      </c>
      <c r="L35" s="28" t="b">
        <v>0</v>
      </c>
      <c r="M35" s="28" t="b">
        <v>0</v>
      </c>
      <c r="N35" s="28" t="b">
        <v>0</v>
      </c>
      <c r="O35" s="28" t="b">
        <v>0</v>
      </c>
      <c r="P35" s="28" t="b">
        <v>1</v>
      </c>
      <c r="Q35" s="28" t="b">
        <v>0</v>
      </c>
      <c r="R35" s="28" t="b">
        <v>0</v>
      </c>
      <c r="S35" s="28" t="b">
        <v>1</v>
      </c>
      <c r="T35" s="28" t="b">
        <v>0</v>
      </c>
      <c r="U35" s="28" t="b">
        <v>1</v>
      </c>
      <c r="V35" s="28" t="b">
        <v>0</v>
      </c>
      <c r="W35" s="28" t="b">
        <v>0</v>
      </c>
      <c r="X35" s="29" t="b">
        <v>1</v>
      </c>
      <c r="Y35" s="51" t="s">
        <v>62</v>
      </c>
      <c r="Z35" s="52">
        <f>COUNTIF(E35:X35,TRUE)/COUNT(E4:X4)</f>
        <v>0.4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29:C29"/>
    <mergeCell ref="A5:A28"/>
    <mergeCell ref="B28:C28"/>
    <mergeCell ref="B5:B10"/>
    <mergeCell ref="B11:B18"/>
    <mergeCell ref="B19:B26"/>
    <mergeCell ref="B27:C27"/>
    <mergeCell ref="A35:C35"/>
    <mergeCell ref="A30:C30"/>
    <mergeCell ref="A31:C31"/>
    <mergeCell ref="A32:C32"/>
    <mergeCell ref="A33:B34"/>
    <mergeCell ref="E1:Z1"/>
    <mergeCell ref="A1:C1"/>
    <mergeCell ref="D1:D4"/>
    <mergeCell ref="A2:C2"/>
    <mergeCell ref="A3:C3"/>
    <mergeCell ref="A4:C4"/>
    <mergeCell ref="E2:Z2"/>
    <mergeCell ref="E3:Z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E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7.14062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13</v>
      </c>
      <c r="F6" s="5">
        <v>13</v>
      </c>
      <c r="G6" s="5">
        <v>13</v>
      </c>
      <c r="H6" s="5">
        <v>13</v>
      </c>
      <c r="I6" s="5">
        <v>13</v>
      </c>
      <c r="J6" s="5">
        <v>13</v>
      </c>
      <c r="K6" s="5">
        <v>13</v>
      </c>
      <c r="L6" s="5">
        <v>13</v>
      </c>
      <c r="M6" s="5">
        <v>13</v>
      </c>
      <c r="N6" s="5">
        <v>12</v>
      </c>
      <c r="O6" s="39">
        <f t="shared" si="0"/>
        <v>12.9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1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0</v>
      </c>
      <c r="O7" s="39">
        <f t="shared" si="0"/>
        <v>0.9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36.453079000000002</v>
      </c>
      <c r="F8" s="89">
        <v>36.524139000000012</v>
      </c>
      <c r="G8" s="89">
        <v>37.448363999999998</v>
      </c>
      <c r="H8" s="89">
        <v>36.527124000000001</v>
      </c>
      <c r="I8" s="89">
        <v>37.451637000000012</v>
      </c>
      <c r="J8" s="89">
        <v>37.521622000000001</v>
      </c>
      <c r="K8" s="89">
        <v>36.456465999999999</v>
      </c>
      <c r="L8" s="89">
        <v>37.451652999999993</v>
      </c>
      <c r="M8" s="89">
        <v>37.533858999999993</v>
      </c>
      <c r="N8" s="89">
        <v>34.876738000000003</v>
      </c>
      <c r="O8" s="39">
        <f t="shared" si="0"/>
        <v>36.824468100000004</v>
      </c>
      <c r="P8" s="46">
        <f t="shared" si="1"/>
        <v>34.876738000000003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2.804082999999999</v>
      </c>
      <c r="F9" s="89">
        <v>2.8095491538461541</v>
      </c>
      <c r="G9" s="89">
        <v>2.8806433846153841</v>
      </c>
      <c r="H9" s="89">
        <v>2.809778769230769</v>
      </c>
      <c r="I9" s="89">
        <v>2.8808951538461538</v>
      </c>
      <c r="J9" s="89">
        <v>2.8862786153846161</v>
      </c>
      <c r="K9" s="89">
        <v>2.8043435384615378</v>
      </c>
      <c r="L9" s="89">
        <v>2.8808963846153839</v>
      </c>
      <c r="M9" s="89">
        <v>2.887219923076922</v>
      </c>
      <c r="N9" s="89">
        <v>2.9063948333333331</v>
      </c>
      <c r="O9" s="39">
        <f t="shared" si="0"/>
        <v>2.8550082756410253</v>
      </c>
      <c r="P9" s="46">
        <f t="shared" si="1"/>
        <v>2.9063948333333331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0.43827226289526172</v>
      </c>
      <c r="F10" s="91">
        <v>0.435843028813862</v>
      </c>
      <c r="G10" s="91">
        <v>0.47946706312921678</v>
      </c>
      <c r="H10" s="91">
        <v>0.43599782312724028</v>
      </c>
      <c r="I10" s="91">
        <v>0.48048898517185012</v>
      </c>
      <c r="J10" s="91">
        <v>0.47684351526374952</v>
      </c>
      <c r="K10" s="91">
        <v>0.43841094515450829</v>
      </c>
      <c r="L10" s="91">
        <v>0.48077861318361109</v>
      </c>
      <c r="M10" s="91">
        <v>0.47690544050934269</v>
      </c>
      <c r="N10" s="91">
        <v>0.49267069488191012</v>
      </c>
      <c r="O10" s="93">
        <f t="shared" si="0"/>
        <v>0.46356783721305517</v>
      </c>
      <c r="P10" s="94">
        <f t="shared" si="1"/>
        <v>0.49267069488191012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1</v>
      </c>
      <c r="G13" s="5">
        <v>0</v>
      </c>
      <c r="H13" s="5">
        <v>0</v>
      </c>
      <c r="I13" s="22">
        <v>1</v>
      </c>
      <c r="J13" s="5">
        <v>1</v>
      </c>
      <c r="K13" s="5">
        <v>0</v>
      </c>
      <c r="L13" s="5">
        <v>1</v>
      </c>
      <c r="M13" s="5">
        <v>0</v>
      </c>
      <c r="N13" s="5">
        <v>0</v>
      </c>
      <c r="O13" s="39">
        <f t="shared" si="0"/>
        <v>0.4</v>
      </c>
      <c r="P13" s="46">
        <f t="shared" si="1"/>
        <v>0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1</v>
      </c>
      <c r="L15" s="5">
        <v>0</v>
      </c>
      <c r="M15" s="5">
        <v>1</v>
      </c>
      <c r="N15" s="5">
        <v>1</v>
      </c>
      <c r="O15" s="39">
        <f t="shared" si="0"/>
        <v>0.6</v>
      </c>
      <c r="P15" s="46">
        <f t="shared" si="1"/>
        <v>1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34.65352</v>
      </c>
      <c r="F16" s="89">
        <v>45.665590000000002</v>
      </c>
      <c r="G16" s="89">
        <v>34.746189999999999</v>
      </c>
      <c r="H16" s="89">
        <v>33.75958</v>
      </c>
      <c r="I16" s="89">
        <v>45.665370000000003</v>
      </c>
      <c r="J16" s="89">
        <v>45.665660000000003</v>
      </c>
      <c r="K16" s="89">
        <v>34.746259999999999</v>
      </c>
      <c r="L16" s="89">
        <v>45.666460000000001</v>
      </c>
      <c r="M16" s="89">
        <v>34.954189999999997</v>
      </c>
      <c r="N16" s="89">
        <v>34.855240000000002</v>
      </c>
      <c r="O16" s="39">
        <f t="shared" si="0"/>
        <v>39.037805999999996</v>
      </c>
      <c r="P16" s="46">
        <f t="shared" si="1"/>
        <v>34.855240000000002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34.65352</v>
      </c>
      <c r="F17" s="89">
        <v>45.665590000000002</v>
      </c>
      <c r="G17" s="89">
        <v>34.746189999999999</v>
      </c>
      <c r="H17" s="89">
        <v>33.75958</v>
      </c>
      <c r="I17" s="89">
        <v>45.665370000000003</v>
      </c>
      <c r="J17" s="89">
        <v>45.665660000000003</v>
      </c>
      <c r="K17" s="89">
        <v>34.746259999999999</v>
      </c>
      <c r="L17" s="89">
        <v>45.666460000000001</v>
      </c>
      <c r="M17" s="89">
        <v>34.954189999999997</v>
      </c>
      <c r="N17" s="89">
        <v>34.855240000000002</v>
      </c>
      <c r="O17" s="39">
        <f t="shared" si="0"/>
        <v>39.037805999999996</v>
      </c>
      <c r="P17" s="46">
        <f t="shared" si="1"/>
        <v>34.855240000000002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6</v>
      </c>
      <c r="G20" s="5">
        <v>5</v>
      </c>
      <c r="H20" s="5">
        <v>7</v>
      </c>
      <c r="I20" s="5">
        <v>1</v>
      </c>
      <c r="J20" s="5">
        <v>4</v>
      </c>
      <c r="K20" s="5">
        <v>3</v>
      </c>
      <c r="L20" s="5">
        <v>1</v>
      </c>
      <c r="M20" s="5">
        <v>3</v>
      </c>
      <c r="N20" s="5">
        <v>3</v>
      </c>
      <c r="O20" s="39">
        <f t="shared" si="0"/>
        <v>3.4</v>
      </c>
      <c r="P20" s="46">
        <f t="shared" si="1"/>
        <v>3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2</v>
      </c>
      <c r="G21" s="12">
        <v>2</v>
      </c>
      <c r="H21" s="12">
        <v>4</v>
      </c>
      <c r="I21" s="12">
        <v>0</v>
      </c>
      <c r="J21" s="12">
        <v>3</v>
      </c>
      <c r="K21" s="12">
        <v>0</v>
      </c>
      <c r="L21" s="12">
        <v>0</v>
      </c>
      <c r="M21" s="12">
        <v>1</v>
      </c>
      <c r="N21" s="12">
        <v>0</v>
      </c>
      <c r="O21" s="39">
        <f t="shared" si="0"/>
        <v>1.2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4</v>
      </c>
      <c r="G23" s="5">
        <v>3</v>
      </c>
      <c r="H23" s="5">
        <v>3</v>
      </c>
      <c r="I23" s="5">
        <v>1</v>
      </c>
      <c r="J23" s="5">
        <v>1</v>
      </c>
      <c r="K23" s="5">
        <v>3</v>
      </c>
      <c r="L23" s="5">
        <v>1</v>
      </c>
      <c r="M23" s="5">
        <v>2</v>
      </c>
      <c r="N23" s="5">
        <v>3</v>
      </c>
      <c r="O23" s="39">
        <f t="shared" si="0"/>
        <v>2.2000000000000002</v>
      </c>
      <c r="P23" s="46">
        <f t="shared" si="1"/>
        <v>3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34.335630000000002</v>
      </c>
      <c r="F24" s="89">
        <v>231.79946000000001</v>
      </c>
      <c r="G24" s="89">
        <v>194.48095000000001</v>
      </c>
      <c r="H24" s="89">
        <v>286.35665999999998</v>
      </c>
      <c r="I24" s="89">
        <v>33.753880000000002</v>
      </c>
      <c r="J24" s="89">
        <v>171.48285999999999</v>
      </c>
      <c r="K24" s="89">
        <v>104.99493</v>
      </c>
      <c r="L24" s="89">
        <v>33.670200000000001</v>
      </c>
      <c r="M24" s="89">
        <v>115.03348</v>
      </c>
      <c r="N24" s="89">
        <v>102.98755</v>
      </c>
      <c r="O24" s="39">
        <f t="shared" si="0"/>
        <v>130.88956000000002</v>
      </c>
      <c r="P24" s="46">
        <f t="shared" si="1"/>
        <v>102.98755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34.335630000000002</v>
      </c>
      <c r="F25" s="89">
        <v>38.633243333333333</v>
      </c>
      <c r="G25" s="89">
        <v>38.896189999999997</v>
      </c>
      <c r="H25" s="89">
        <v>40.908094285714277</v>
      </c>
      <c r="I25" s="89">
        <v>33.753880000000002</v>
      </c>
      <c r="J25" s="89">
        <v>42.870714999999997</v>
      </c>
      <c r="K25" s="89">
        <v>34.998309999999996</v>
      </c>
      <c r="L25" s="89">
        <v>33.670200000000001</v>
      </c>
      <c r="M25" s="89">
        <v>38.344493333333332</v>
      </c>
      <c r="N25" s="89">
        <v>34.329183333333333</v>
      </c>
      <c r="O25" s="39">
        <f t="shared" si="0"/>
        <v>37.073993928571426</v>
      </c>
      <c r="P25" s="46">
        <f t="shared" si="1"/>
        <v>34.329183333333333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6.1925687709727262</v>
      </c>
      <c r="G26" s="95">
        <v>6.1640468080677326</v>
      </c>
      <c r="H26" s="95">
        <v>5.8714623960641372</v>
      </c>
      <c r="I26" s="95">
        <v>0</v>
      </c>
      <c r="J26" s="95">
        <v>5.4780166724128678</v>
      </c>
      <c r="K26" s="95">
        <v>0.72777495058569019</v>
      </c>
      <c r="L26" s="95">
        <v>0</v>
      </c>
      <c r="M26" s="95">
        <v>6.2967530275558143</v>
      </c>
      <c r="N26" s="95">
        <v>0.3001718689906398</v>
      </c>
      <c r="O26" s="40">
        <f t="shared" si="0"/>
        <v>3.1030794494649605</v>
      </c>
      <c r="P26" s="47">
        <f t="shared" si="1"/>
        <v>0.3001718689906398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105.442229</v>
      </c>
      <c r="F27" s="98">
        <v>313.98918900000001</v>
      </c>
      <c r="G27" s="98">
        <v>266.67550399999999</v>
      </c>
      <c r="H27" s="98">
        <v>356.64336400000002</v>
      </c>
      <c r="I27" s="98">
        <v>116.870887</v>
      </c>
      <c r="J27" s="98">
        <v>254.670142</v>
      </c>
      <c r="K27" s="98">
        <v>176.19765599999999</v>
      </c>
      <c r="L27" s="98">
        <v>116.788313</v>
      </c>
      <c r="M27" s="98">
        <v>187.52152899999999</v>
      </c>
      <c r="N27" s="98">
        <v>172.719528</v>
      </c>
      <c r="O27" s="44">
        <f t="shared" si="0"/>
        <v>206.7518341</v>
      </c>
      <c r="P27" s="48">
        <f t="shared" si="1"/>
        <v>172.719528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116.89230000000001</v>
      </c>
      <c r="F28" s="98">
        <v>352.07690000000002</v>
      </c>
      <c r="G28" s="98">
        <v>282.97340000000003</v>
      </c>
      <c r="H28" s="98">
        <v>376.73930000000001</v>
      </c>
      <c r="I28" s="98">
        <v>119.2175</v>
      </c>
      <c r="J28" s="98">
        <v>275.24720000000002</v>
      </c>
      <c r="K28" s="98">
        <v>195.98159999999999</v>
      </c>
      <c r="L28" s="98">
        <v>119.13079999999999</v>
      </c>
      <c r="M28" s="98">
        <v>198.1797</v>
      </c>
      <c r="N28" s="98">
        <v>183.4024</v>
      </c>
      <c r="O28" s="41">
        <f t="shared" si="0"/>
        <v>221.98411000000002</v>
      </c>
      <c r="P28" s="49">
        <f t="shared" si="1"/>
        <v>183.4024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4</v>
      </c>
      <c r="G29" s="13">
        <f t="shared" si="3"/>
        <v>3</v>
      </c>
      <c r="H29" s="13">
        <f t="shared" si="3"/>
        <v>5</v>
      </c>
      <c r="I29" s="13">
        <f t="shared" si="3"/>
        <v>2</v>
      </c>
      <c r="J29" s="13">
        <f t="shared" si="3"/>
        <v>5</v>
      </c>
      <c r="K29" s="13">
        <f t="shared" si="3"/>
        <v>1</v>
      </c>
      <c r="L29" s="13">
        <f t="shared" si="3"/>
        <v>2</v>
      </c>
      <c r="M29" s="13">
        <f t="shared" si="3"/>
        <v>2</v>
      </c>
      <c r="N29" s="13">
        <f t="shared" si="3"/>
        <v>0</v>
      </c>
      <c r="O29" s="38">
        <f t="shared" si="0"/>
        <v>2.5</v>
      </c>
      <c r="P29" s="45">
        <f t="shared" si="1"/>
        <v>0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6.6666666666666666E-2</v>
      </c>
      <c r="F30" s="3">
        <f t="shared" si="4"/>
        <v>0.2</v>
      </c>
      <c r="G30" s="3">
        <f t="shared" si="4"/>
        <v>0.15789473684210525</v>
      </c>
      <c r="H30" s="3">
        <f t="shared" si="4"/>
        <v>0.23809523809523808</v>
      </c>
      <c r="I30" s="3">
        <f t="shared" si="4"/>
        <v>0.13333333333333333</v>
      </c>
      <c r="J30" s="3">
        <f t="shared" si="4"/>
        <v>0.27777777777777779</v>
      </c>
      <c r="K30" s="3">
        <f t="shared" si="4"/>
        <v>5.8823529411764705E-2</v>
      </c>
      <c r="L30" s="3">
        <f t="shared" si="4"/>
        <v>0.13333333333333333</v>
      </c>
      <c r="M30" s="3">
        <f t="shared" si="4"/>
        <v>0.11764705882352941</v>
      </c>
      <c r="N30" s="3">
        <f t="shared" si="4"/>
        <v>0</v>
      </c>
      <c r="O30" s="42">
        <f t="shared" si="0"/>
        <v>0.13835716742837484</v>
      </c>
      <c r="P30" s="50">
        <f t="shared" si="1"/>
        <v>0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15</v>
      </c>
      <c r="F33" s="5">
        <f t="shared" si="7"/>
        <v>20</v>
      </c>
      <c r="G33" s="5">
        <f t="shared" si="7"/>
        <v>19</v>
      </c>
      <c r="H33" s="5">
        <f t="shared" si="7"/>
        <v>21</v>
      </c>
      <c r="I33" s="5">
        <f t="shared" si="7"/>
        <v>15</v>
      </c>
      <c r="J33" s="5">
        <f t="shared" si="7"/>
        <v>18</v>
      </c>
      <c r="K33" s="5">
        <f t="shared" si="7"/>
        <v>17</v>
      </c>
      <c r="L33" s="5">
        <f t="shared" si="7"/>
        <v>15</v>
      </c>
      <c r="M33" s="5">
        <f t="shared" si="7"/>
        <v>17</v>
      </c>
      <c r="N33" s="5">
        <f t="shared" si="7"/>
        <v>16</v>
      </c>
      <c r="O33" s="39">
        <f t="shared" si="0"/>
        <v>17.3</v>
      </c>
      <c r="P33" s="46">
        <f t="shared" si="1"/>
        <v>16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4</v>
      </c>
      <c r="G34" s="24">
        <f t="shared" si="8"/>
        <v>4</v>
      </c>
      <c r="H34" s="24">
        <f t="shared" si="8"/>
        <v>4</v>
      </c>
      <c r="I34" s="24">
        <f t="shared" si="8"/>
        <v>1</v>
      </c>
      <c r="J34" s="24">
        <f t="shared" si="8"/>
        <v>1</v>
      </c>
      <c r="K34" s="24">
        <f t="shared" si="8"/>
        <v>4</v>
      </c>
      <c r="L34" s="24">
        <f t="shared" si="8"/>
        <v>1</v>
      </c>
      <c r="M34" s="24">
        <f t="shared" si="8"/>
        <v>3</v>
      </c>
      <c r="N34" s="24">
        <f t="shared" si="8"/>
        <v>4</v>
      </c>
      <c r="O34" s="40">
        <f t="shared" si="0"/>
        <v>2.8</v>
      </c>
      <c r="P34" s="47">
        <f t="shared" si="1"/>
        <v>4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1</v>
      </c>
      <c r="O35" s="51" t="s">
        <v>62</v>
      </c>
      <c r="P35" s="52">
        <f>COUNTIF(E35:N35,TRUE)/COUNT(E4:N4)</f>
        <v>0.1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  <mergeCell ref="E1:P1"/>
    <mergeCell ref="E2:P2"/>
    <mergeCell ref="E3:P3"/>
    <mergeCell ref="B11:B18"/>
    <mergeCell ref="B19:B26"/>
    <mergeCell ref="B5:B10"/>
    <mergeCell ref="A4:C4"/>
    <mergeCell ref="A5:A28"/>
    <mergeCell ref="B28:C2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18</v>
      </c>
      <c r="F6" s="5">
        <v>19</v>
      </c>
      <c r="G6" s="5">
        <v>12</v>
      </c>
      <c r="H6" s="5">
        <v>19</v>
      </c>
      <c r="I6" s="5">
        <v>19</v>
      </c>
      <c r="J6" s="5">
        <v>19</v>
      </c>
      <c r="K6" s="5">
        <v>19</v>
      </c>
      <c r="L6" s="5">
        <v>18</v>
      </c>
      <c r="M6" s="5">
        <v>19</v>
      </c>
      <c r="N6" s="5">
        <v>19</v>
      </c>
      <c r="O6" s="39">
        <f t="shared" si="0"/>
        <v>18.100000000000001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1</v>
      </c>
      <c r="G7" s="5">
        <f t="shared" si="2"/>
        <v>-6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0</v>
      </c>
      <c r="M7" s="5">
        <f t="shared" si="2"/>
        <v>1</v>
      </c>
      <c r="N7" s="5">
        <f t="shared" si="2"/>
        <v>1</v>
      </c>
      <c r="O7" s="39">
        <f t="shared" si="0"/>
        <v>0.1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51.390275000000003</v>
      </c>
      <c r="F8" s="89">
        <v>52.965323000000012</v>
      </c>
      <c r="G8" s="89">
        <v>32.892843999999997</v>
      </c>
      <c r="H8" s="89">
        <v>51.986139999999999</v>
      </c>
      <c r="I8" s="89">
        <v>52.898741999999999</v>
      </c>
      <c r="J8" s="89">
        <v>51.895698000000003</v>
      </c>
      <c r="K8" s="89">
        <v>51.896125999999988</v>
      </c>
      <c r="L8" s="89">
        <v>50.399185000000003</v>
      </c>
      <c r="M8" s="89">
        <v>52.978742999999987</v>
      </c>
      <c r="N8" s="89">
        <v>54.009216999999992</v>
      </c>
      <c r="O8" s="39">
        <f t="shared" si="0"/>
        <v>50.331229299999997</v>
      </c>
      <c r="P8" s="46">
        <f t="shared" si="1"/>
        <v>50.894730000000003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2.855015277777778</v>
      </c>
      <c r="F9" s="89">
        <v>2.7876485789473691</v>
      </c>
      <c r="G9" s="89">
        <v>2.7410703333333331</v>
      </c>
      <c r="H9" s="89">
        <v>2.7361126315789468</v>
      </c>
      <c r="I9" s="89">
        <v>2.7841443157894741</v>
      </c>
      <c r="J9" s="89">
        <v>2.731352526315789</v>
      </c>
      <c r="K9" s="89">
        <v>2.731375052631579</v>
      </c>
      <c r="L9" s="89">
        <v>2.7999547222222221</v>
      </c>
      <c r="M9" s="89">
        <v>2.7883548947368419</v>
      </c>
      <c r="N9" s="89">
        <v>2.8425903684210518</v>
      </c>
      <c r="O9" s="39">
        <f t="shared" si="0"/>
        <v>2.779761870175439</v>
      </c>
      <c r="P9" s="46">
        <f t="shared" si="1"/>
        <v>2.8274850000000002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0.46783630124621772</v>
      </c>
      <c r="F10" s="91">
        <v>0.41698978594236252</v>
      </c>
      <c r="G10" s="91">
        <v>0.38988024100352869</v>
      </c>
      <c r="H10" s="91">
        <v>0.38381397527610389</v>
      </c>
      <c r="I10" s="91">
        <v>0.41916171081709858</v>
      </c>
      <c r="J10" s="91">
        <v>0.37441656163814357</v>
      </c>
      <c r="K10" s="91">
        <v>0.374322457843275</v>
      </c>
      <c r="L10" s="91">
        <v>0.42655358778370811</v>
      </c>
      <c r="M10" s="91">
        <v>0.42642260298205148</v>
      </c>
      <c r="N10" s="91">
        <v>0.45200813695480818</v>
      </c>
      <c r="O10" s="93">
        <f t="shared" si="0"/>
        <v>0.41314053614872981</v>
      </c>
      <c r="P10" s="94">
        <f t="shared" si="1"/>
        <v>0.44719494451496289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1</v>
      </c>
      <c r="H13" s="5">
        <v>1</v>
      </c>
      <c r="I13" s="22">
        <v>2</v>
      </c>
      <c r="J13" s="5">
        <v>2</v>
      </c>
      <c r="K13" s="5">
        <v>2</v>
      </c>
      <c r="L13" s="5">
        <v>0</v>
      </c>
      <c r="M13" s="5">
        <v>2</v>
      </c>
      <c r="N13" s="5">
        <v>0</v>
      </c>
      <c r="O13" s="39">
        <f t="shared" si="0"/>
        <v>1</v>
      </c>
      <c r="P13" s="46">
        <f t="shared" si="1"/>
        <v>0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2</v>
      </c>
      <c r="F15" s="5">
        <v>2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2</v>
      </c>
      <c r="M15" s="5">
        <v>0</v>
      </c>
      <c r="N15" s="5">
        <v>2</v>
      </c>
      <c r="O15" s="39">
        <f t="shared" si="0"/>
        <v>1</v>
      </c>
      <c r="P15" s="46">
        <f t="shared" si="1"/>
        <v>2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69.253150000000005</v>
      </c>
      <c r="F16" s="89">
        <v>68.485520000000008</v>
      </c>
      <c r="G16" s="89">
        <v>79.745419999999996</v>
      </c>
      <c r="H16" s="89">
        <v>82.004159999999999</v>
      </c>
      <c r="I16" s="89">
        <v>92.324910000000003</v>
      </c>
      <c r="J16" s="89">
        <v>92.328710000000001</v>
      </c>
      <c r="K16" s="89">
        <v>93.32992999999999</v>
      </c>
      <c r="L16" s="89">
        <v>70.181430000000006</v>
      </c>
      <c r="M16" s="89">
        <v>91.328599999999994</v>
      </c>
      <c r="N16" s="89">
        <v>70.092759999999998</v>
      </c>
      <c r="O16" s="39">
        <f t="shared" si="0"/>
        <v>80.907458999999989</v>
      </c>
      <c r="P16" s="46">
        <f t="shared" si="1"/>
        <v>69.717290000000006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34.626575000000003</v>
      </c>
      <c r="F17" s="89">
        <v>34.242759999999997</v>
      </c>
      <c r="G17" s="89">
        <v>39.872709999999998</v>
      </c>
      <c r="H17" s="89">
        <v>41.002079999999999</v>
      </c>
      <c r="I17" s="89">
        <v>46.162455000000001</v>
      </c>
      <c r="J17" s="89">
        <v>46.164355</v>
      </c>
      <c r="K17" s="89">
        <v>46.664965000000002</v>
      </c>
      <c r="L17" s="89">
        <v>35.090715000000003</v>
      </c>
      <c r="M17" s="89">
        <v>45.664299999999997</v>
      </c>
      <c r="N17" s="89">
        <v>35.046379999999999</v>
      </c>
      <c r="O17" s="39">
        <f t="shared" si="0"/>
        <v>40.453729499999994</v>
      </c>
      <c r="P17" s="46">
        <f t="shared" si="1"/>
        <v>34.858645000000003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0.52806027312229986</v>
      </c>
      <c r="F18" s="91">
        <v>5.222690685844078E-2</v>
      </c>
      <c r="G18" s="91">
        <v>8.1875328508165417</v>
      </c>
      <c r="H18" s="91">
        <v>8.0084792716844806</v>
      </c>
      <c r="I18" s="91">
        <v>0.7074815477805747</v>
      </c>
      <c r="J18" s="91">
        <v>0.70876848212233579</v>
      </c>
      <c r="K18" s="91">
        <v>2.7577164466487418E-4</v>
      </c>
      <c r="L18" s="91">
        <v>0.60613900390092179</v>
      </c>
      <c r="M18" s="91">
        <v>1.5839191898581941E-3</v>
      </c>
      <c r="N18" s="91">
        <v>0.56366309955504368</v>
      </c>
      <c r="O18" s="40">
        <f t="shared" si="0"/>
        <v>1.9364211126675159</v>
      </c>
      <c r="P18" s="47">
        <f t="shared" si="1"/>
        <v>0.56709963851161083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6</v>
      </c>
      <c r="F20" s="5">
        <v>3</v>
      </c>
      <c r="G20" s="5">
        <v>0</v>
      </c>
      <c r="H20" s="5">
        <v>2</v>
      </c>
      <c r="I20" s="5">
        <v>7</v>
      </c>
      <c r="J20" s="5">
        <v>6</v>
      </c>
      <c r="K20" s="5">
        <v>1</v>
      </c>
      <c r="L20" s="5">
        <v>4</v>
      </c>
      <c r="M20" s="5">
        <v>3</v>
      </c>
      <c r="N20" s="5">
        <v>7</v>
      </c>
      <c r="O20" s="39">
        <f t="shared" si="0"/>
        <v>3.9</v>
      </c>
      <c r="P20" s="46">
        <f t="shared" si="1"/>
        <v>5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3</v>
      </c>
      <c r="G21" s="12">
        <v>0</v>
      </c>
      <c r="H21" s="12">
        <v>0</v>
      </c>
      <c r="I21" s="12">
        <v>2</v>
      </c>
      <c r="J21" s="12">
        <v>1</v>
      </c>
      <c r="K21" s="12">
        <v>0</v>
      </c>
      <c r="L21" s="12">
        <v>2</v>
      </c>
      <c r="M21" s="12">
        <v>2</v>
      </c>
      <c r="N21" s="12">
        <v>4</v>
      </c>
      <c r="O21" s="39">
        <f t="shared" si="0"/>
        <v>1.4</v>
      </c>
      <c r="P21" s="46">
        <f t="shared" si="1"/>
        <v>1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6</v>
      </c>
      <c r="F23" s="5">
        <v>0</v>
      </c>
      <c r="G23" s="5">
        <v>0</v>
      </c>
      <c r="H23" s="5">
        <v>2</v>
      </c>
      <c r="I23" s="5">
        <v>5</v>
      </c>
      <c r="J23" s="5">
        <v>5</v>
      </c>
      <c r="K23" s="5">
        <v>1</v>
      </c>
      <c r="L23" s="5">
        <v>2</v>
      </c>
      <c r="M23" s="5">
        <v>1</v>
      </c>
      <c r="N23" s="5">
        <v>3</v>
      </c>
      <c r="O23" s="39">
        <f t="shared" si="0"/>
        <v>2.5</v>
      </c>
      <c r="P23" s="46">
        <f t="shared" si="1"/>
        <v>4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207.60930999999999</v>
      </c>
      <c r="F24" s="89">
        <v>136.99561</v>
      </c>
      <c r="G24" s="89">
        <v>0</v>
      </c>
      <c r="H24" s="89">
        <v>68.400450000000006</v>
      </c>
      <c r="I24" s="89">
        <v>265.50153999999998</v>
      </c>
      <c r="J24" s="89">
        <v>222.12414000000001</v>
      </c>
      <c r="K24" s="89">
        <v>34.048459999999999</v>
      </c>
      <c r="L24" s="89">
        <v>160.84302</v>
      </c>
      <c r="M24" s="89">
        <v>125.43444</v>
      </c>
      <c r="N24" s="89">
        <v>285.09931999999998</v>
      </c>
      <c r="O24" s="39">
        <f t="shared" si="0"/>
        <v>150.60562899999999</v>
      </c>
      <c r="P24" s="46">
        <f t="shared" si="1"/>
        <v>184.22616499999998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34.601551666666673</v>
      </c>
      <c r="F25" s="89">
        <v>45.665203333333331</v>
      </c>
      <c r="G25" s="89"/>
      <c r="H25" s="89">
        <v>34.200225000000003</v>
      </c>
      <c r="I25" s="89">
        <v>37.928791428571422</v>
      </c>
      <c r="J25" s="89">
        <v>37.020690000000002</v>
      </c>
      <c r="K25" s="89">
        <v>34.048459999999999</v>
      </c>
      <c r="L25" s="89">
        <v>40.210754999999999</v>
      </c>
      <c r="M25" s="89">
        <v>41.811480000000003</v>
      </c>
      <c r="N25" s="89">
        <v>40.728474285714292</v>
      </c>
      <c r="O25" s="39">
        <f t="shared" si="0"/>
        <v>38.468403412698414</v>
      </c>
      <c r="P25" s="46">
        <f t="shared" si="1"/>
        <v>37.406153333333336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0.36138770280222221</v>
      </c>
      <c r="F26" s="95">
        <v>6.8966175284013436E-4</v>
      </c>
      <c r="G26" s="95">
        <v>0</v>
      </c>
      <c r="H26" s="95">
        <v>6.6163981515625053E-2</v>
      </c>
      <c r="I26" s="95">
        <v>5.6458205892926623</v>
      </c>
      <c r="J26" s="95">
        <v>4.7864193685050216</v>
      </c>
      <c r="K26" s="95">
        <v>0</v>
      </c>
      <c r="L26" s="95">
        <v>6.296902459159317</v>
      </c>
      <c r="M26" s="95">
        <v>6.6709070986710621</v>
      </c>
      <c r="N26" s="95">
        <v>6.1559730692551948</v>
      </c>
      <c r="O26" s="40">
        <f t="shared" si="0"/>
        <v>2.9984263930953943</v>
      </c>
      <c r="P26" s="47">
        <f t="shared" si="1"/>
        <v>3.3291450809807697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328.25273499999997</v>
      </c>
      <c r="F27" s="98">
        <v>258.44645300000002</v>
      </c>
      <c r="G27" s="98">
        <v>112.63826400000001</v>
      </c>
      <c r="H27" s="98">
        <v>202.39075</v>
      </c>
      <c r="I27" s="98">
        <v>410.72519199999999</v>
      </c>
      <c r="J27" s="98">
        <v>366.34854799999988</v>
      </c>
      <c r="K27" s="98">
        <v>179.27451600000001</v>
      </c>
      <c r="L27" s="98">
        <v>281.42363499999999</v>
      </c>
      <c r="M27" s="98">
        <v>269.741783</v>
      </c>
      <c r="N27" s="98">
        <v>409.20129700000012</v>
      </c>
      <c r="O27" s="44">
        <f t="shared" si="0"/>
        <v>281.8443173</v>
      </c>
      <c r="P27" s="48">
        <f t="shared" si="1"/>
        <v>304.83818499999995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375.89069999999998</v>
      </c>
      <c r="F28" s="98">
        <v>276.65910000000002</v>
      </c>
      <c r="G28" s="98">
        <v>114.804</v>
      </c>
      <c r="H28" s="98">
        <v>217.8203</v>
      </c>
      <c r="I28" s="98">
        <v>434.83569999999997</v>
      </c>
      <c r="J28" s="98">
        <v>395.71589999999998</v>
      </c>
      <c r="K28" s="98">
        <v>182.75370000000001</v>
      </c>
      <c r="L28" s="98">
        <v>306.14530000000002</v>
      </c>
      <c r="M28" s="98">
        <v>273.53840000000002</v>
      </c>
      <c r="N28" s="98">
        <v>472.23320000000001</v>
      </c>
      <c r="O28" s="41">
        <f t="shared" si="0"/>
        <v>305.03962999999999</v>
      </c>
      <c r="P28" s="49">
        <f t="shared" si="1"/>
        <v>341.01800000000003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0</v>
      </c>
      <c r="F29" s="13">
        <f t="shared" si="3"/>
        <v>4</v>
      </c>
      <c r="G29" s="13">
        <f t="shared" si="3"/>
        <v>-5</v>
      </c>
      <c r="H29" s="13">
        <f t="shared" si="3"/>
        <v>2</v>
      </c>
      <c r="I29" s="13">
        <f t="shared" si="3"/>
        <v>5</v>
      </c>
      <c r="J29" s="13">
        <f t="shared" si="3"/>
        <v>4</v>
      </c>
      <c r="K29" s="13">
        <f t="shared" si="3"/>
        <v>3</v>
      </c>
      <c r="L29" s="13">
        <f t="shared" si="3"/>
        <v>2</v>
      </c>
      <c r="M29" s="13">
        <f t="shared" si="3"/>
        <v>5</v>
      </c>
      <c r="N29" s="13">
        <f t="shared" si="3"/>
        <v>5</v>
      </c>
      <c r="O29" s="38">
        <f t="shared" si="0"/>
        <v>2.5</v>
      </c>
      <c r="P29" s="45">
        <f t="shared" si="1"/>
        <v>1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</v>
      </c>
      <c r="F30" s="3">
        <f t="shared" si="4"/>
        <v>0.16666666666666666</v>
      </c>
      <c r="G30" s="3">
        <f t="shared" si="4"/>
        <v>-0.35714285714285715</v>
      </c>
      <c r="H30" s="3">
        <f t="shared" si="4"/>
        <v>8.6956521739130432E-2</v>
      </c>
      <c r="I30" s="3">
        <f t="shared" si="4"/>
        <v>0.17857142857142858</v>
      </c>
      <c r="J30" s="3">
        <f t="shared" si="4"/>
        <v>0.14814814814814814</v>
      </c>
      <c r="K30" s="3">
        <f t="shared" si="4"/>
        <v>0.13636363636363635</v>
      </c>
      <c r="L30" s="3">
        <f t="shared" si="4"/>
        <v>8.3333333333333329E-2</v>
      </c>
      <c r="M30" s="3">
        <f t="shared" si="4"/>
        <v>0.20833333333333334</v>
      </c>
      <c r="N30" s="3">
        <f t="shared" si="4"/>
        <v>0.17857142857142858</v>
      </c>
      <c r="O30" s="42">
        <f t="shared" si="0"/>
        <v>8.2980163958424821E-2</v>
      </c>
      <c r="P30" s="50">
        <f t="shared" si="1"/>
        <v>4.1666666666666664E-2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26</v>
      </c>
      <c r="F33" s="5">
        <f t="shared" si="7"/>
        <v>24</v>
      </c>
      <c r="G33" s="5">
        <f t="shared" si="7"/>
        <v>14</v>
      </c>
      <c r="H33" s="5">
        <f t="shared" si="7"/>
        <v>23</v>
      </c>
      <c r="I33" s="5">
        <f t="shared" si="7"/>
        <v>28</v>
      </c>
      <c r="J33" s="5">
        <f t="shared" si="7"/>
        <v>27</v>
      </c>
      <c r="K33" s="5">
        <f t="shared" si="7"/>
        <v>22</v>
      </c>
      <c r="L33" s="5">
        <f t="shared" si="7"/>
        <v>24</v>
      </c>
      <c r="M33" s="5">
        <f t="shared" si="7"/>
        <v>24</v>
      </c>
      <c r="N33" s="5">
        <f t="shared" si="7"/>
        <v>28</v>
      </c>
      <c r="O33" s="39">
        <f t="shared" si="0"/>
        <v>24</v>
      </c>
      <c r="P33" s="46">
        <f t="shared" si="1"/>
        <v>25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8</v>
      </c>
      <c r="F34" s="24">
        <f t="shared" si="8"/>
        <v>2</v>
      </c>
      <c r="G34" s="24">
        <f t="shared" si="8"/>
        <v>1</v>
      </c>
      <c r="H34" s="24">
        <f t="shared" si="8"/>
        <v>3</v>
      </c>
      <c r="I34" s="24">
        <f t="shared" si="8"/>
        <v>5</v>
      </c>
      <c r="J34" s="24">
        <f t="shared" si="8"/>
        <v>5</v>
      </c>
      <c r="K34" s="24">
        <f t="shared" si="8"/>
        <v>1</v>
      </c>
      <c r="L34" s="24">
        <f t="shared" si="8"/>
        <v>4</v>
      </c>
      <c r="M34" s="24">
        <f t="shared" si="8"/>
        <v>1</v>
      </c>
      <c r="N34" s="24">
        <f t="shared" si="8"/>
        <v>5</v>
      </c>
      <c r="O34" s="40">
        <f t="shared" si="0"/>
        <v>3.5</v>
      </c>
      <c r="P34" s="47">
        <f t="shared" si="1"/>
        <v>6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1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0.2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topLeftCell="E1" workbookViewId="0">
      <selection activeCell="R26" sqref="R2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5.7109375" style="100" customWidth="1"/>
    <col min="5" max="6" width="14.42578125" style="100" customWidth="1"/>
    <col min="7" max="15" width="14.42578125" style="100"/>
    <col min="16" max="16" width="21" style="100" bestFit="1" customWidth="1"/>
    <col min="17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 t="e">
        <f t="shared" ref="P5:P34" si="1">AVERAGEIF($E$35:$N$35, TRUE,E5:N5)</f>
        <v>#DIV/0!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51</v>
      </c>
      <c r="F6" s="5">
        <v>51</v>
      </c>
      <c r="G6" s="5">
        <v>51</v>
      </c>
      <c r="H6" s="5">
        <v>51</v>
      </c>
      <c r="I6" s="5">
        <v>51</v>
      </c>
      <c r="J6" s="5">
        <v>51</v>
      </c>
      <c r="K6" s="5">
        <v>51</v>
      </c>
      <c r="L6" s="5">
        <v>51</v>
      </c>
      <c r="M6" s="5">
        <v>51</v>
      </c>
      <c r="N6" s="5">
        <v>51</v>
      </c>
      <c r="O6" s="39">
        <f t="shared" si="0"/>
        <v>51</v>
      </c>
      <c r="P6" s="46" t="e">
        <f t="shared" si="1"/>
        <v>#DIV/0!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1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39">
        <f t="shared" si="0"/>
        <v>1</v>
      </c>
      <c r="P7" s="46" t="e">
        <f t="shared" si="1"/>
        <v>#DIV/0!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142.40304699999999</v>
      </c>
      <c r="F8" s="89">
        <v>142.42226199999999</v>
      </c>
      <c r="G8" s="89">
        <v>142.2420569999999</v>
      </c>
      <c r="H8" s="89">
        <v>142.23714899999999</v>
      </c>
      <c r="I8" s="89">
        <v>142.37784900000011</v>
      </c>
      <c r="J8" s="89">
        <v>143.35165699999999</v>
      </c>
      <c r="K8" s="89">
        <v>143.35626199999999</v>
      </c>
      <c r="L8" s="89">
        <v>142.365443</v>
      </c>
      <c r="M8" s="89">
        <v>142.29717299999999</v>
      </c>
      <c r="N8" s="89">
        <v>143.28392700000001</v>
      </c>
      <c r="O8" s="39">
        <f t="shared" si="0"/>
        <v>142.63368259999999</v>
      </c>
      <c r="P8" s="46" t="e">
        <f t="shared" si="1"/>
        <v>#DIV/0!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2.792216607843137</v>
      </c>
      <c r="F9" s="89">
        <v>2.7925933725490202</v>
      </c>
      <c r="G9" s="89">
        <v>2.7890599411764692</v>
      </c>
      <c r="H9" s="89">
        <v>2.788963705882352</v>
      </c>
      <c r="I9" s="89">
        <v>2.791722529411766</v>
      </c>
      <c r="J9" s="89">
        <v>2.810816803921568</v>
      </c>
      <c r="K9" s="89">
        <v>2.8109070980392148</v>
      </c>
      <c r="L9" s="89">
        <v>2.7914792745098032</v>
      </c>
      <c r="M9" s="89">
        <v>2.7901406470588239</v>
      </c>
      <c r="N9" s="89">
        <v>2.8094887647058822</v>
      </c>
      <c r="O9" s="39">
        <f t="shared" si="0"/>
        <v>2.7967388745098036</v>
      </c>
      <c r="P9" s="46" t="e">
        <f t="shared" si="1"/>
        <v>#DIV/0!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0.41592284565323312</v>
      </c>
      <c r="F10" s="91">
        <v>0.41828117050844932</v>
      </c>
      <c r="G10" s="91">
        <v>0.4152140000700078</v>
      </c>
      <c r="H10" s="91">
        <v>0.41560506417695608</v>
      </c>
      <c r="I10" s="91">
        <v>0.41772193608937291</v>
      </c>
      <c r="J10" s="91">
        <v>0.4303492914405701</v>
      </c>
      <c r="K10" s="91">
        <v>0.43047796499882579</v>
      </c>
      <c r="L10" s="91">
        <v>0.41751567559702851</v>
      </c>
      <c r="M10" s="91">
        <v>0.41487854785138373</v>
      </c>
      <c r="N10" s="91">
        <v>0.42773914016627412</v>
      </c>
      <c r="O10" s="93">
        <f t="shared" si="0"/>
        <v>0.42037056365521008</v>
      </c>
      <c r="P10" s="94" t="e">
        <f t="shared" si="1"/>
        <v>#DIV/0!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 t="e">
        <f t="shared" si="1"/>
        <v>#DIV/0!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 t="e">
        <f t="shared" si="1"/>
        <v>#DIV/0!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1</v>
      </c>
      <c r="G13" s="5">
        <v>0</v>
      </c>
      <c r="H13" s="5">
        <v>0</v>
      </c>
      <c r="I13" s="22">
        <v>1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  <c r="O13" s="39">
        <f t="shared" si="0"/>
        <v>0.4</v>
      </c>
      <c r="P13" s="46" t="e">
        <f t="shared" si="1"/>
        <v>#DIV/0!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1</v>
      </c>
      <c r="L15" s="5">
        <v>1</v>
      </c>
      <c r="M15" s="5">
        <v>0</v>
      </c>
      <c r="N15" s="5">
        <v>1</v>
      </c>
      <c r="O15" s="39">
        <f t="shared" si="0"/>
        <v>0.6</v>
      </c>
      <c r="P15" s="46" t="e">
        <f t="shared" si="1"/>
        <v>#DIV/0!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36.256039999999999</v>
      </c>
      <c r="F16" s="89">
        <v>46.66272</v>
      </c>
      <c r="G16" s="89">
        <v>35.16254</v>
      </c>
      <c r="H16" s="89">
        <v>35.19171</v>
      </c>
      <c r="I16" s="89">
        <v>46.663939999999997</v>
      </c>
      <c r="J16" s="89">
        <v>45.661619999999999</v>
      </c>
      <c r="K16" s="89">
        <v>35.122320000000002</v>
      </c>
      <c r="L16" s="89">
        <v>35.154110000000003</v>
      </c>
      <c r="M16" s="89">
        <v>46.6629</v>
      </c>
      <c r="N16" s="89">
        <v>35.128970000000002</v>
      </c>
      <c r="O16" s="39">
        <f t="shared" si="0"/>
        <v>39.766686999999997</v>
      </c>
      <c r="P16" s="46" t="e">
        <f t="shared" si="1"/>
        <v>#DIV/0!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36.256039999999999</v>
      </c>
      <c r="F17" s="89">
        <v>46.66272</v>
      </c>
      <c r="G17" s="89">
        <v>35.16254</v>
      </c>
      <c r="H17" s="89">
        <v>35.19171</v>
      </c>
      <c r="I17" s="89">
        <v>46.663939999999997</v>
      </c>
      <c r="J17" s="89">
        <v>45.661619999999999</v>
      </c>
      <c r="K17" s="89">
        <v>35.122320000000002</v>
      </c>
      <c r="L17" s="89">
        <v>35.154110000000003</v>
      </c>
      <c r="M17" s="89">
        <v>46.6629</v>
      </c>
      <c r="N17" s="89">
        <v>35.128970000000002</v>
      </c>
      <c r="O17" s="39">
        <f t="shared" si="0"/>
        <v>39.766686999999997</v>
      </c>
      <c r="P17" s="46" t="e">
        <f t="shared" si="1"/>
        <v>#DIV/0!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 t="e">
        <f t="shared" si="1"/>
        <v>#DIV/0!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 t="e">
        <f t="shared" si="1"/>
        <v>#DIV/0!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2</v>
      </c>
      <c r="F20" s="5">
        <v>1</v>
      </c>
      <c r="G20" s="5">
        <v>3</v>
      </c>
      <c r="H20" s="5">
        <v>2</v>
      </c>
      <c r="I20" s="5">
        <v>5</v>
      </c>
      <c r="J20" s="5">
        <v>3</v>
      </c>
      <c r="K20" s="5">
        <v>5</v>
      </c>
      <c r="L20" s="5">
        <v>1</v>
      </c>
      <c r="M20" s="5">
        <v>6</v>
      </c>
      <c r="N20" s="5">
        <v>4</v>
      </c>
      <c r="O20" s="39">
        <f t="shared" si="0"/>
        <v>3.2</v>
      </c>
      <c r="P20" s="46" t="e">
        <f t="shared" si="1"/>
        <v>#DIV/0!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2</v>
      </c>
      <c r="L21" s="12">
        <v>0</v>
      </c>
      <c r="M21" s="12">
        <v>1</v>
      </c>
      <c r="N21" s="12">
        <v>1</v>
      </c>
      <c r="O21" s="39">
        <f t="shared" si="0"/>
        <v>0.5</v>
      </c>
      <c r="P21" s="46" t="e">
        <f t="shared" si="1"/>
        <v>#DIV/0!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1</v>
      </c>
      <c r="G23" s="5">
        <v>3</v>
      </c>
      <c r="H23" s="5">
        <v>2</v>
      </c>
      <c r="I23" s="5">
        <v>4</v>
      </c>
      <c r="J23" s="5">
        <v>3</v>
      </c>
      <c r="K23" s="5">
        <v>3</v>
      </c>
      <c r="L23" s="5">
        <v>1</v>
      </c>
      <c r="M23" s="5">
        <v>5</v>
      </c>
      <c r="N23" s="5">
        <v>3</v>
      </c>
      <c r="O23" s="39">
        <f t="shared" si="0"/>
        <v>2.7</v>
      </c>
      <c r="P23" s="46" t="e">
        <f t="shared" si="1"/>
        <v>#DIV/0!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69.160769999999999</v>
      </c>
      <c r="F24" s="89">
        <v>33.857669999999999</v>
      </c>
      <c r="G24" s="89">
        <v>104.13514000000001</v>
      </c>
      <c r="H24" s="89">
        <v>69.99915</v>
      </c>
      <c r="I24" s="89">
        <v>183.78504000000001</v>
      </c>
      <c r="J24" s="89">
        <v>104.73779</v>
      </c>
      <c r="K24" s="89">
        <v>196.26477</v>
      </c>
      <c r="L24" s="89">
        <v>35.241579999999999</v>
      </c>
      <c r="M24" s="89">
        <v>220.14111999999989</v>
      </c>
      <c r="N24" s="89">
        <v>150.11927</v>
      </c>
      <c r="O24" s="39">
        <f t="shared" si="0"/>
        <v>116.74422999999999</v>
      </c>
      <c r="P24" s="46" t="e">
        <f t="shared" si="1"/>
        <v>#DIV/0!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34.580385</v>
      </c>
      <c r="F25" s="89">
        <v>33.857669999999999</v>
      </c>
      <c r="G25" s="89">
        <v>34.711713333333343</v>
      </c>
      <c r="H25" s="89">
        <v>34.999575</v>
      </c>
      <c r="I25" s="89">
        <v>36.757007999999999</v>
      </c>
      <c r="J25" s="89">
        <v>34.912596666666673</v>
      </c>
      <c r="K25" s="89">
        <v>39.252954000000003</v>
      </c>
      <c r="L25" s="89">
        <v>35.241579999999999</v>
      </c>
      <c r="M25" s="89">
        <v>36.690186666666648</v>
      </c>
      <c r="N25" s="89">
        <v>37.5298175</v>
      </c>
      <c r="O25" s="39">
        <f t="shared" si="0"/>
        <v>35.853348616666658</v>
      </c>
      <c r="P25" s="46" t="e">
        <f t="shared" si="1"/>
        <v>#DIV/0!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1.203856366037912</v>
      </c>
      <c r="F26" s="95">
        <v>0</v>
      </c>
      <c r="G26" s="95">
        <v>0.63005178869147849</v>
      </c>
      <c r="H26" s="95">
        <v>0.32670454611161959</v>
      </c>
      <c r="I26" s="95">
        <v>4.9480284688419074</v>
      </c>
      <c r="J26" s="95">
        <v>0.28087765349584698</v>
      </c>
      <c r="K26" s="95">
        <v>6.2234425553490889</v>
      </c>
      <c r="L26" s="95">
        <v>0</v>
      </c>
      <c r="M26" s="95">
        <v>4.4111326125369041</v>
      </c>
      <c r="N26" s="95">
        <v>6.0252922584627946</v>
      </c>
      <c r="O26" s="40">
        <f t="shared" si="0"/>
        <v>2.4049386249527549</v>
      </c>
      <c r="P26" s="47" t="e">
        <f t="shared" si="1"/>
        <v>#DIV/0!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247.81985700000001</v>
      </c>
      <c r="F27" s="98">
        <v>222.9426519999999</v>
      </c>
      <c r="G27" s="98">
        <v>281.539737</v>
      </c>
      <c r="H27" s="98">
        <v>247.428009</v>
      </c>
      <c r="I27" s="98">
        <v>372.82682899999998</v>
      </c>
      <c r="J27" s="98">
        <v>293.75106699999998</v>
      </c>
      <c r="K27" s="98">
        <v>374.74335200000007</v>
      </c>
      <c r="L27" s="98">
        <v>212.761133</v>
      </c>
      <c r="M27" s="98">
        <v>409.10119300000002</v>
      </c>
      <c r="N27" s="98">
        <v>328.53216700000007</v>
      </c>
      <c r="O27" s="44">
        <f t="shared" si="0"/>
        <v>299.14459960000005</v>
      </c>
      <c r="P27" s="48" t="e">
        <f t="shared" si="1"/>
        <v>#DIV/0!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296.68459999999999</v>
      </c>
      <c r="F28" s="98">
        <v>232.5266</v>
      </c>
      <c r="G28" s="98">
        <v>330.34910000000002</v>
      </c>
      <c r="H28" s="98">
        <v>293.38740000000001</v>
      </c>
      <c r="I28" s="98">
        <v>424.48739999999998</v>
      </c>
      <c r="J28" s="98">
        <v>345.24829999999997</v>
      </c>
      <c r="K28" s="98">
        <v>416.35890000000001</v>
      </c>
      <c r="L28" s="98">
        <v>249.3417</v>
      </c>
      <c r="M28" s="98">
        <v>454.51229999999998</v>
      </c>
      <c r="N28" s="98">
        <v>367.3546</v>
      </c>
      <c r="O28" s="41">
        <f t="shared" si="0"/>
        <v>341.02508999999998</v>
      </c>
      <c r="P28" s="49" t="e">
        <f t="shared" si="1"/>
        <v>#DIV/0!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2</v>
      </c>
      <c r="G29" s="13">
        <f t="shared" si="3"/>
        <v>1</v>
      </c>
      <c r="H29" s="13">
        <f t="shared" si="3"/>
        <v>1</v>
      </c>
      <c r="I29" s="13">
        <f t="shared" si="3"/>
        <v>3</v>
      </c>
      <c r="J29" s="13">
        <f t="shared" si="3"/>
        <v>2</v>
      </c>
      <c r="K29" s="13">
        <f t="shared" si="3"/>
        <v>3</v>
      </c>
      <c r="L29" s="13">
        <f t="shared" si="3"/>
        <v>1</v>
      </c>
      <c r="M29" s="13">
        <f t="shared" si="3"/>
        <v>3</v>
      </c>
      <c r="N29" s="13">
        <f t="shared" si="3"/>
        <v>2</v>
      </c>
      <c r="O29" s="38">
        <f t="shared" si="0"/>
        <v>1.9</v>
      </c>
      <c r="P29" s="45" t="e">
        <f t="shared" si="1"/>
        <v>#DIV/0!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1.8518518518518517E-2</v>
      </c>
      <c r="F30" s="3">
        <f t="shared" si="4"/>
        <v>3.7735849056603772E-2</v>
      </c>
      <c r="G30" s="3">
        <f t="shared" si="4"/>
        <v>1.8181818181818181E-2</v>
      </c>
      <c r="H30" s="3">
        <f t="shared" si="4"/>
        <v>1.8518518518518517E-2</v>
      </c>
      <c r="I30" s="3">
        <f t="shared" si="4"/>
        <v>5.2631578947368418E-2</v>
      </c>
      <c r="J30" s="3">
        <f t="shared" si="4"/>
        <v>3.6363636363636362E-2</v>
      </c>
      <c r="K30" s="3">
        <f t="shared" si="4"/>
        <v>5.2631578947368418E-2</v>
      </c>
      <c r="L30" s="3">
        <f t="shared" si="4"/>
        <v>1.8867924528301886E-2</v>
      </c>
      <c r="M30" s="3">
        <f t="shared" si="4"/>
        <v>5.1724137931034482E-2</v>
      </c>
      <c r="N30" s="3">
        <f t="shared" si="4"/>
        <v>3.5714285714285712E-2</v>
      </c>
      <c r="O30" s="42">
        <f t="shared" si="0"/>
        <v>3.4088784670745428E-2</v>
      </c>
      <c r="P30" s="50" t="e">
        <f t="shared" si="1"/>
        <v>#DIV/0!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 t="e">
        <f t="shared" si="1"/>
        <v>#DIV/0!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 t="e">
        <f t="shared" si="1"/>
        <v>#DIV/0!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54</v>
      </c>
      <c r="F33" s="5">
        <f t="shared" si="7"/>
        <v>53</v>
      </c>
      <c r="G33" s="5">
        <f t="shared" si="7"/>
        <v>55</v>
      </c>
      <c r="H33" s="5">
        <f t="shared" si="7"/>
        <v>54</v>
      </c>
      <c r="I33" s="5">
        <f t="shared" si="7"/>
        <v>57</v>
      </c>
      <c r="J33" s="5">
        <f t="shared" si="7"/>
        <v>55</v>
      </c>
      <c r="K33" s="5">
        <f t="shared" si="7"/>
        <v>57</v>
      </c>
      <c r="L33" s="5">
        <f t="shared" si="7"/>
        <v>53</v>
      </c>
      <c r="M33" s="5">
        <f t="shared" si="7"/>
        <v>58</v>
      </c>
      <c r="N33" s="5">
        <f t="shared" si="7"/>
        <v>56</v>
      </c>
      <c r="O33" s="39">
        <f t="shared" si="0"/>
        <v>55.2</v>
      </c>
      <c r="P33" s="46" t="e">
        <f t="shared" si="1"/>
        <v>#DIV/0!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1</v>
      </c>
      <c r="G34" s="24">
        <f t="shared" si="8"/>
        <v>4</v>
      </c>
      <c r="H34" s="24">
        <f t="shared" si="8"/>
        <v>3</v>
      </c>
      <c r="I34" s="24">
        <f t="shared" si="8"/>
        <v>4</v>
      </c>
      <c r="J34" s="24">
        <f t="shared" si="8"/>
        <v>3</v>
      </c>
      <c r="K34" s="24">
        <f t="shared" si="8"/>
        <v>4</v>
      </c>
      <c r="L34" s="24">
        <f t="shared" si="8"/>
        <v>2</v>
      </c>
      <c r="M34" s="24">
        <f t="shared" si="8"/>
        <v>5</v>
      </c>
      <c r="N34" s="24">
        <f t="shared" si="8"/>
        <v>4</v>
      </c>
      <c r="O34" s="40">
        <f t="shared" si="0"/>
        <v>3.3</v>
      </c>
      <c r="P34" s="47" t="e">
        <f t="shared" si="1"/>
        <v>#DIV/0!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4:C4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opLeftCell="A7" workbookViewId="0">
      <selection activeCell="J33" sqref="J33"/>
    </sheetView>
  </sheetViews>
  <sheetFormatPr baseColWidth="10" defaultColWidth="14.42578125" defaultRowHeight="15" customHeight="1" x14ac:dyDescent="0.2"/>
  <cols>
    <col min="3" max="3" width="15.85546875" style="100" customWidth="1"/>
  </cols>
  <sheetData>
    <row r="1" spans="1:15" ht="15.75" customHeight="1" x14ac:dyDescent="0.2">
      <c r="A1" s="151" t="s">
        <v>0</v>
      </c>
      <c r="B1" s="105"/>
      <c r="C1" s="105"/>
      <c r="D1" s="152">
        <v>77</v>
      </c>
      <c r="E1" s="141"/>
      <c r="F1" s="142"/>
      <c r="G1" s="152">
        <v>150</v>
      </c>
      <c r="H1" s="141"/>
      <c r="I1" s="142"/>
      <c r="J1" s="152">
        <v>231</v>
      </c>
      <c r="K1" s="141"/>
      <c r="L1" s="142"/>
      <c r="M1" s="152">
        <v>512</v>
      </c>
      <c r="N1" s="141"/>
      <c r="O1" s="142"/>
    </row>
    <row r="2" spans="1:15" ht="15.75" customHeight="1" x14ac:dyDescent="0.2">
      <c r="A2" s="150" t="s">
        <v>2</v>
      </c>
      <c r="B2" s="107"/>
      <c r="C2" s="108"/>
      <c r="D2" s="153">
        <v>7</v>
      </c>
      <c r="E2" s="107"/>
      <c r="F2" s="108"/>
      <c r="G2" s="153">
        <v>14</v>
      </c>
      <c r="H2" s="107"/>
      <c r="I2" s="108"/>
      <c r="J2" s="153">
        <v>21</v>
      </c>
      <c r="K2" s="107"/>
      <c r="L2" s="108"/>
      <c r="M2" s="153">
        <v>52</v>
      </c>
      <c r="N2" s="107"/>
      <c r="O2" s="108"/>
    </row>
    <row r="3" spans="1:15" ht="15.75" customHeight="1" thickBot="1" x14ac:dyDescent="0.25">
      <c r="A3" s="150" t="s">
        <v>3</v>
      </c>
      <c r="B3" s="107"/>
      <c r="C3" s="108"/>
      <c r="D3" s="140">
        <v>1</v>
      </c>
      <c r="E3" s="113"/>
      <c r="F3" s="114"/>
      <c r="G3" s="140">
        <v>2</v>
      </c>
      <c r="H3" s="113"/>
      <c r="I3" s="114"/>
      <c r="J3" s="140">
        <v>3</v>
      </c>
      <c r="K3" s="113"/>
      <c r="L3" s="114"/>
      <c r="M3" s="140">
        <v>2</v>
      </c>
      <c r="N3" s="113"/>
      <c r="O3" s="114"/>
    </row>
    <row r="4" spans="1:15" ht="15.75" customHeight="1" thickBot="1" x14ac:dyDescent="0.25">
      <c r="A4" s="150" t="s">
        <v>63</v>
      </c>
      <c r="B4" s="107"/>
      <c r="C4" s="108"/>
      <c r="D4" s="66" t="s">
        <v>64</v>
      </c>
      <c r="E4" s="67" t="s">
        <v>65</v>
      </c>
      <c r="F4" s="68" t="s">
        <v>66</v>
      </c>
      <c r="G4" s="66" t="s">
        <v>64</v>
      </c>
      <c r="H4" s="67" t="s">
        <v>65</v>
      </c>
      <c r="I4" s="68" t="s">
        <v>66</v>
      </c>
      <c r="J4" s="66" t="s">
        <v>64</v>
      </c>
      <c r="K4" s="67" t="s">
        <v>65</v>
      </c>
      <c r="L4" s="68" t="s">
        <v>66</v>
      </c>
      <c r="M4" s="66" t="s">
        <v>64</v>
      </c>
      <c r="N4" s="67" t="s">
        <v>65</v>
      </c>
      <c r="O4" s="68" t="s">
        <v>66</v>
      </c>
    </row>
    <row r="5" spans="1:15" ht="12.75" customHeight="1" x14ac:dyDescent="0.2">
      <c r="A5" s="109" t="s">
        <v>7</v>
      </c>
      <c r="B5" s="136" t="s">
        <v>8</v>
      </c>
      <c r="C5" s="70" t="s">
        <v>9</v>
      </c>
      <c r="D5" s="71">
        <f>'Case 77 FER 0'!Z5</f>
        <v>6</v>
      </c>
      <c r="E5" s="72">
        <f>'Case 77 FER 10'!Z5</f>
        <v>6</v>
      </c>
      <c r="F5" s="73">
        <f>'Case 77 FER 20'!Z5</f>
        <v>6</v>
      </c>
      <c r="G5" s="71">
        <f>'Case 150 FER 0'!P5</f>
        <v>12</v>
      </c>
      <c r="H5" s="74">
        <f>'Case 150 FER 10'!P5</f>
        <v>12</v>
      </c>
      <c r="I5" s="73">
        <f>'Case 150 FER 20'!P5</f>
        <v>12</v>
      </c>
      <c r="J5" s="71">
        <f>'Case 231 FER 0'!P5</f>
        <v>18</v>
      </c>
      <c r="K5" s="72">
        <f>'Case 231 FER 10'!P5</f>
        <v>18</v>
      </c>
      <c r="L5" s="73">
        <f>'Case 231 FER 20'!P5</f>
        <v>18</v>
      </c>
      <c r="M5" s="71">
        <f>'Case 512 FER 0'!P5</f>
        <v>50</v>
      </c>
      <c r="N5" s="72">
        <f>'Case 512 FER 10'!P5</f>
        <v>50</v>
      </c>
      <c r="O5" s="73" t="e">
        <f>'Case 512 FER 20'!P5</f>
        <v>#DIV/0!</v>
      </c>
    </row>
    <row r="6" spans="1:15" ht="33" customHeight="1" x14ac:dyDescent="0.2">
      <c r="A6" s="110"/>
      <c r="B6" s="128"/>
      <c r="C6" s="55" t="s">
        <v>11</v>
      </c>
      <c r="D6" s="57">
        <f>'Case 77 FER 0'!Z6</f>
        <v>6</v>
      </c>
      <c r="E6" s="6">
        <f>'Case 77 FER 10'!Z6</f>
        <v>6</v>
      </c>
      <c r="F6" s="58">
        <f>'Case 77 FER 20'!Z6</f>
        <v>6</v>
      </c>
      <c r="G6" s="57">
        <f>'Case 150 FER 0'!P6</f>
        <v>12</v>
      </c>
      <c r="H6" s="7">
        <f>'Case 150 FER 10'!P6</f>
        <v>12</v>
      </c>
      <c r="I6" s="58">
        <f>'Case 150 FER 20'!P6</f>
        <v>12</v>
      </c>
      <c r="J6" s="57">
        <f>'Case 231 FER 0'!P6</f>
        <v>18</v>
      </c>
      <c r="K6" s="6">
        <f>'Case 231 FER 10'!P6</f>
        <v>18</v>
      </c>
      <c r="L6" s="58">
        <f>'Case 231 FER 20'!P6</f>
        <v>18</v>
      </c>
      <c r="M6" s="57">
        <f>'Case 512 FER 0'!P6</f>
        <v>50</v>
      </c>
      <c r="N6" s="6">
        <f>'Case 512 FER 10'!P6</f>
        <v>50</v>
      </c>
      <c r="O6" s="58" t="e">
        <f>'Case 512 FER 20'!P6</f>
        <v>#DIV/0!</v>
      </c>
    </row>
    <row r="7" spans="1:15" ht="15.75" customHeight="1" x14ac:dyDescent="0.2">
      <c r="A7" s="110"/>
      <c r="B7" s="128"/>
      <c r="C7" s="55" t="s">
        <v>13</v>
      </c>
      <c r="D7" s="57">
        <f>'Case 77 FER 0'!Z7</f>
        <v>0</v>
      </c>
      <c r="E7" s="6">
        <f>'Case 77 FER 10'!Z7</f>
        <v>0</v>
      </c>
      <c r="F7" s="58">
        <f>'Case 77 FER 20'!Z7</f>
        <v>0</v>
      </c>
      <c r="G7" s="57">
        <f>'Case 150 FER 0'!P7</f>
        <v>0</v>
      </c>
      <c r="H7" s="7">
        <f>'Case 150 FER 10'!P7</f>
        <v>0</v>
      </c>
      <c r="I7" s="58">
        <f>'Case 150 FER 20'!P7</f>
        <v>0</v>
      </c>
      <c r="J7" s="57">
        <f>'Case 231 FER 0'!P7</f>
        <v>0</v>
      </c>
      <c r="K7" s="6">
        <f>'Case 231 FER 10'!P7</f>
        <v>0</v>
      </c>
      <c r="L7" s="58">
        <f>'Case 231 FER 20'!P7</f>
        <v>0</v>
      </c>
      <c r="M7" s="57">
        <f>'Case 512 FER 0'!P7</f>
        <v>0</v>
      </c>
      <c r="N7" s="6">
        <f>'Case 512 FER 10'!P7</f>
        <v>0</v>
      </c>
      <c r="O7" s="58" t="e">
        <f>'Case 512 FER 20'!P7</f>
        <v>#DIV/0!</v>
      </c>
    </row>
    <row r="8" spans="1:15" ht="15.75" customHeight="1" x14ac:dyDescent="0.2">
      <c r="A8" s="110"/>
      <c r="B8" s="128"/>
      <c r="C8" s="55" t="s">
        <v>15</v>
      </c>
      <c r="D8" s="57">
        <f>'Case 77 FER 0'!Z8</f>
        <v>16.938873749999999</v>
      </c>
      <c r="E8" s="6">
        <f>'Case 77 FER 10'!Z8</f>
        <v>17.103594666666666</v>
      </c>
      <c r="F8" s="58">
        <f>'Case 77 FER 20'!Z8</f>
        <v>16.823364375000001</v>
      </c>
      <c r="G8" s="57">
        <f>'Case 150 FER 0'!P8</f>
        <v>33.921546999999997</v>
      </c>
      <c r="H8" s="7">
        <f>'Case 150 FER 10'!P8</f>
        <v>34.937966000000003</v>
      </c>
      <c r="I8" s="58">
        <f>'Case 150 FER 20'!P8</f>
        <v>34.876738000000003</v>
      </c>
      <c r="J8" s="57">
        <f>'Case 231 FER 0'!P8</f>
        <v>50.310763999999999</v>
      </c>
      <c r="K8" s="6">
        <f>'Case 231 FER 10'!P8</f>
        <v>50.349095500000004</v>
      </c>
      <c r="L8" s="58">
        <f>'Case 231 FER 20'!P8</f>
        <v>50.894730000000003</v>
      </c>
      <c r="M8" s="57">
        <f>'Case 512 FER 0'!P8</f>
        <v>139.73853600000001</v>
      </c>
      <c r="N8" s="6">
        <f>'Case 512 FER 10'!P8</f>
        <v>141.78258700000001</v>
      </c>
      <c r="O8" s="58" t="e">
        <f>'Case 512 FER 20'!P8</f>
        <v>#DIV/0!</v>
      </c>
    </row>
    <row r="9" spans="1:15" ht="15.75" customHeight="1" x14ac:dyDescent="0.2">
      <c r="A9" s="110"/>
      <c r="B9" s="128"/>
      <c r="C9" s="55" t="s">
        <v>17</v>
      </c>
      <c r="D9" s="57">
        <f>'Case 77 FER 0'!Z9</f>
        <v>2.823145625</v>
      </c>
      <c r="E9" s="6">
        <f>'Case 77 FER 10'!Z9</f>
        <v>2.8505991111111109</v>
      </c>
      <c r="F9" s="58">
        <f>'Case 77 FER 20'!Z9</f>
        <v>2.8038940625</v>
      </c>
      <c r="G9" s="57">
        <f>'Case 150 FER 0'!P9</f>
        <v>2.8267955833333325</v>
      </c>
      <c r="H9" s="7">
        <f>'Case 150 FER 10'!P9</f>
        <v>2.9114971666666669</v>
      </c>
      <c r="I9" s="58">
        <f>'Case 150 FER 20'!P9</f>
        <v>2.9063948333333331</v>
      </c>
      <c r="J9" s="57">
        <f>'Case 231 FER 0'!P9</f>
        <v>2.7950424444444439</v>
      </c>
      <c r="K9" s="6">
        <f>'Case 231 FER 10'!P9</f>
        <v>2.7971719722222219</v>
      </c>
      <c r="L9" s="58">
        <f>'Case 231 FER 20'!P9</f>
        <v>2.8274850000000002</v>
      </c>
      <c r="M9" s="57">
        <f>'Case 512 FER 0'!P9</f>
        <v>2.7947707199999998</v>
      </c>
      <c r="N9" s="6">
        <f>'Case 512 FER 10'!P9</f>
        <v>2.8356517399999999</v>
      </c>
      <c r="O9" s="58" t="e">
        <f>'Case 512 FER 20'!P9</f>
        <v>#DIV/0!</v>
      </c>
    </row>
    <row r="10" spans="1:15" ht="15.75" customHeight="1" thickBot="1" x14ac:dyDescent="0.25">
      <c r="A10" s="110"/>
      <c r="B10" s="129"/>
      <c r="C10" s="75" t="s">
        <v>19</v>
      </c>
      <c r="D10" s="76">
        <f>'Case 77 FER 0'!Z10</f>
        <v>0.46207510934677509</v>
      </c>
      <c r="E10" s="77">
        <f>'Case 77 FER 10'!Z10</f>
        <v>0.48047345573963157</v>
      </c>
      <c r="F10" s="78">
        <f>'Case 77 FER 20'!Z10</f>
        <v>0.4514077660999703</v>
      </c>
      <c r="G10" s="76">
        <f>'Case 150 FER 0'!P10</f>
        <v>0.45057293692812006</v>
      </c>
      <c r="H10" s="79">
        <f>'Case 150 FER 10'!P10</f>
        <v>0.50133952728407949</v>
      </c>
      <c r="I10" s="78">
        <f>'Case 150 FER 20'!P10</f>
        <v>0.49267069488191012</v>
      </c>
      <c r="J10" s="76">
        <f>'Case 231 FER 0'!P10</f>
        <v>0.4277285003783457</v>
      </c>
      <c r="K10" s="77">
        <f>'Case 231 FER 10'!P10</f>
        <v>0.42682309799979912</v>
      </c>
      <c r="L10" s="78">
        <f>'Case 231 FER 20'!P10</f>
        <v>0.44719494451496289</v>
      </c>
      <c r="M10" s="76">
        <f>'Case 512 FER 0'!P10</f>
        <v>0.42178986691378029</v>
      </c>
      <c r="N10" s="77">
        <f>'Case 512 FER 10'!P10</f>
        <v>0.44507795101384889</v>
      </c>
      <c r="O10" s="78" t="e">
        <f>'Case 512 FER 20'!P10</f>
        <v>#DIV/0!</v>
      </c>
    </row>
    <row r="11" spans="1:15" ht="12.75" customHeight="1" x14ac:dyDescent="0.2">
      <c r="A11" s="110"/>
      <c r="B11" s="136" t="s">
        <v>21</v>
      </c>
      <c r="C11" s="70" t="s">
        <v>9</v>
      </c>
      <c r="D11" s="71">
        <f>'Case 77 FER 0'!Z11</f>
        <v>0</v>
      </c>
      <c r="E11" s="72">
        <f>'Case 77 FER 10'!Z11</f>
        <v>0</v>
      </c>
      <c r="F11" s="73">
        <f>'Case 77 FER 20'!Z11</f>
        <v>0</v>
      </c>
      <c r="G11" s="71">
        <f>'Case 150 FER 0'!P11</f>
        <v>1</v>
      </c>
      <c r="H11" s="74">
        <f>'Case 150 FER 10'!P11</f>
        <v>1</v>
      </c>
      <c r="I11" s="73">
        <f>'Case 150 FER 20'!P11</f>
        <v>1</v>
      </c>
      <c r="J11" s="71">
        <f>'Case 231 FER 0'!P11</f>
        <v>2</v>
      </c>
      <c r="K11" s="72">
        <f>'Case 231 FER 10'!P11</f>
        <v>2</v>
      </c>
      <c r="L11" s="73">
        <f>'Case 231 FER 20'!P11</f>
        <v>2</v>
      </c>
      <c r="M11" s="71">
        <f>'Case 512 FER 0'!P11</f>
        <v>1</v>
      </c>
      <c r="N11" s="72">
        <f>'Case 512 FER 10'!P11</f>
        <v>1</v>
      </c>
      <c r="O11" s="73" t="e">
        <f>'Case 512 FER 20'!P11</f>
        <v>#DIV/0!</v>
      </c>
    </row>
    <row r="12" spans="1:15" ht="18.75" customHeight="1" x14ac:dyDescent="0.2">
      <c r="A12" s="110"/>
      <c r="B12" s="128"/>
      <c r="C12" s="55" t="s">
        <v>11</v>
      </c>
      <c r="D12" s="57">
        <f>'Case 77 FER 0'!Z12</f>
        <v>0</v>
      </c>
      <c r="E12" s="6">
        <f>'Case 77 FER 10'!Z12</f>
        <v>0</v>
      </c>
      <c r="F12" s="58">
        <f>'Case 77 FER 20'!Z12</f>
        <v>0</v>
      </c>
      <c r="G12" s="57">
        <f>'Case 150 FER 0'!P12</f>
        <v>1</v>
      </c>
      <c r="H12" s="7">
        <f>'Case 150 FER 10'!P12</f>
        <v>1</v>
      </c>
      <c r="I12" s="58">
        <f>'Case 150 FER 20'!P12</f>
        <v>1</v>
      </c>
      <c r="J12" s="57">
        <f>'Case 231 FER 0'!P12</f>
        <v>2</v>
      </c>
      <c r="K12" s="6">
        <f>'Case 231 FER 10'!P12</f>
        <v>2</v>
      </c>
      <c r="L12" s="58">
        <f>'Case 231 FER 20'!P12</f>
        <v>2</v>
      </c>
      <c r="M12" s="57">
        <f>'Case 512 FER 0'!P12</f>
        <v>1</v>
      </c>
      <c r="N12" s="6">
        <f>'Case 512 FER 10'!P12</f>
        <v>1</v>
      </c>
      <c r="O12" s="58" t="e">
        <f>'Case 512 FER 20'!P12</f>
        <v>#DIV/0!</v>
      </c>
    </row>
    <row r="13" spans="1:15" ht="35.25" customHeight="1" x14ac:dyDescent="0.2">
      <c r="A13" s="110"/>
      <c r="B13" s="128"/>
      <c r="C13" s="55" t="s">
        <v>24</v>
      </c>
      <c r="D13" s="57">
        <f>'Case 77 FER 0'!Z13</f>
        <v>0</v>
      </c>
      <c r="E13" s="6">
        <f>'Case 77 FER 10'!Z13</f>
        <v>0</v>
      </c>
      <c r="F13" s="58">
        <f>'Case 77 FER 20'!Z13</f>
        <v>0</v>
      </c>
      <c r="G13" s="57">
        <f>'Case 150 FER 0'!P13</f>
        <v>1</v>
      </c>
      <c r="H13" s="7">
        <f>'Case 150 FER 10'!P13</f>
        <v>1</v>
      </c>
      <c r="I13" s="58">
        <f>'Case 150 FER 20'!P13</f>
        <v>0</v>
      </c>
      <c r="J13" s="57">
        <f>'Case 231 FER 0'!P13</f>
        <v>2</v>
      </c>
      <c r="K13" s="6">
        <f>'Case 231 FER 10'!P13</f>
        <v>1.5</v>
      </c>
      <c r="L13" s="58">
        <f>'Case 231 FER 20'!P13</f>
        <v>0</v>
      </c>
      <c r="M13" s="57">
        <f>'Case 512 FER 0'!P13</f>
        <v>1</v>
      </c>
      <c r="N13" s="6">
        <f>'Case 512 FER 10'!P13</f>
        <v>1</v>
      </c>
      <c r="O13" s="58" t="e">
        <f>'Case 512 FER 20'!P13</f>
        <v>#DIV/0!</v>
      </c>
    </row>
    <row r="14" spans="1:15" ht="21" customHeight="1" x14ac:dyDescent="0.2">
      <c r="A14" s="110"/>
      <c r="B14" s="128"/>
      <c r="C14" s="55" t="s">
        <v>26</v>
      </c>
      <c r="D14" s="57" t="e">
        <f>'Case 77 FER 0'!Z14</f>
        <v>#DIV/0!</v>
      </c>
      <c r="E14" s="6" t="e">
        <f>'Case 77 FER 10'!Z14</f>
        <v>#DIV/0!</v>
      </c>
      <c r="F14" s="58" t="e">
        <f>'Case 77 FER 20'!Z14</f>
        <v>#DIV/0!</v>
      </c>
      <c r="G14" s="57" t="e">
        <f>'Case 150 FER 0'!P14</f>
        <v>#DIV/0!</v>
      </c>
      <c r="H14" s="7" t="e">
        <f>'Case 150 FER 10'!P14</f>
        <v>#DIV/0!</v>
      </c>
      <c r="I14" s="58" t="e">
        <f>'Case 150 FER 20'!P14</f>
        <v>#DIV/0!</v>
      </c>
      <c r="J14" s="57" t="e">
        <f>'Case 231 FER 0'!P14</f>
        <v>#DIV/0!</v>
      </c>
      <c r="K14" s="6" t="e">
        <f>'Case 231 FER 10'!P14</f>
        <v>#DIV/0!</v>
      </c>
      <c r="L14" s="58" t="e">
        <f>'Case 231 FER 20'!P14</f>
        <v>#DIV/0!</v>
      </c>
      <c r="M14" s="57" t="e">
        <f>'Case 512 FER 0'!P14</f>
        <v>#DIV/0!</v>
      </c>
      <c r="N14" s="6" t="e">
        <f>'Case 512 FER 10'!P14</f>
        <v>#DIV/0!</v>
      </c>
      <c r="O14" s="58" t="e">
        <f>'Case 512 FER 20'!P14</f>
        <v>#DIV/0!</v>
      </c>
    </row>
    <row r="15" spans="1:15" ht="24" customHeight="1" x14ac:dyDescent="0.2">
      <c r="A15" s="110"/>
      <c r="B15" s="128"/>
      <c r="C15" s="55" t="s">
        <v>28</v>
      </c>
      <c r="D15" s="57">
        <f>'Case 77 FER 0'!Z15</f>
        <v>0</v>
      </c>
      <c r="E15" s="6">
        <f>'Case 77 FER 10'!Z15</f>
        <v>0</v>
      </c>
      <c r="F15" s="58">
        <f>'Case 77 FER 20'!Z15</f>
        <v>0</v>
      </c>
      <c r="G15" s="57">
        <f>'Case 150 FER 0'!P15</f>
        <v>0</v>
      </c>
      <c r="H15" s="7">
        <f>'Case 150 FER 10'!P15</f>
        <v>0</v>
      </c>
      <c r="I15" s="58">
        <f>'Case 150 FER 20'!P15</f>
        <v>1</v>
      </c>
      <c r="J15" s="57">
        <f>'Case 231 FER 0'!P15</f>
        <v>0</v>
      </c>
      <c r="K15" s="6">
        <f>'Case 231 FER 10'!P15</f>
        <v>0.5</v>
      </c>
      <c r="L15" s="58">
        <f>'Case 231 FER 20'!P15</f>
        <v>2</v>
      </c>
      <c r="M15" s="57">
        <f>'Case 512 FER 0'!P15</f>
        <v>0</v>
      </c>
      <c r="N15" s="6">
        <f>'Case 512 FER 10'!P15</f>
        <v>0</v>
      </c>
      <c r="O15" s="58" t="e">
        <f>'Case 512 FER 20'!P15</f>
        <v>#DIV/0!</v>
      </c>
    </row>
    <row r="16" spans="1:15" ht="15.75" customHeight="1" x14ac:dyDescent="0.2">
      <c r="A16" s="110"/>
      <c r="B16" s="128"/>
      <c r="C16" s="55" t="s">
        <v>15</v>
      </c>
      <c r="D16" s="57">
        <f>'Case 77 FER 0'!Z16</f>
        <v>0</v>
      </c>
      <c r="E16" s="6">
        <f>'Case 77 FER 10'!Z16</f>
        <v>0</v>
      </c>
      <c r="F16" s="58">
        <f>'Case 77 FER 20'!Z16</f>
        <v>0</v>
      </c>
      <c r="G16" s="57">
        <f>'Case 150 FER 0'!P16</f>
        <v>45.662644999999998</v>
      </c>
      <c r="H16" s="7">
        <f>'Case 150 FER 10'!P16</f>
        <v>45.661670000000001</v>
      </c>
      <c r="I16" s="58">
        <f>'Case 150 FER 20'!P16</f>
        <v>34.855240000000002</v>
      </c>
      <c r="J16" s="57">
        <f>'Case 231 FER 0'!P16</f>
        <v>91.329470000000001</v>
      </c>
      <c r="K16" s="6">
        <f>'Case 231 FER 10'!P16</f>
        <v>87.099850000000004</v>
      </c>
      <c r="L16" s="58">
        <f>'Case 231 FER 20'!P16</f>
        <v>69.717290000000006</v>
      </c>
      <c r="M16" s="57">
        <f>'Case 512 FER 0'!P16</f>
        <v>45.665410000000001</v>
      </c>
      <c r="N16" s="6">
        <f>'Case 512 FER 10'!P16</f>
        <v>45.662050000000001</v>
      </c>
      <c r="O16" s="58" t="e">
        <f>'Case 512 FER 20'!P16</f>
        <v>#DIV/0!</v>
      </c>
    </row>
    <row r="17" spans="1:18" ht="15.75" customHeight="1" x14ac:dyDescent="0.2">
      <c r="A17" s="110"/>
      <c r="B17" s="128"/>
      <c r="C17" s="55" t="s">
        <v>17</v>
      </c>
      <c r="D17" s="57">
        <f>'Case 77 FER 0'!Z17</f>
        <v>0</v>
      </c>
      <c r="E17" s="6">
        <f>'Case 77 FER 10'!Z17</f>
        <v>0</v>
      </c>
      <c r="F17" s="58">
        <f>'Case 77 FER 20'!Z17</f>
        <v>0</v>
      </c>
      <c r="G17" s="57">
        <f>'Case 150 FER 0'!P17</f>
        <v>45.662644999999998</v>
      </c>
      <c r="H17" s="7">
        <f>'Case 150 FER 10'!P17</f>
        <v>45.661670000000001</v>
      </c>
      <c r="I17" s="58">
        <f>'Case 150 FER 20'!P17</f>
        <v>34.855240000000002</v>
      </c>
      <c r="J17" s="57">
        <f>'Case 231 FER 0'!P17</f>
        <v>45.664735</v>
      </c>
      <c r="K17" s="6">
        <f>'Case 231 FER 10'!P17</f>
        <v>43.549925000000002</v>
      </c>
      <c r="L17" s="58">
        <f>'Case 231 FER 20'!P17</f>
        <v>34.858645000000003</v>
      </c>
      <c r="M17" s="57">
        <f>'Case 512 FER 0'!P17</f>
        <v>45.665410000000001</v>
      </c>
      <c r="N17" s="6">
        <f>'Case 512 FER 10'!P17</f>
        <v>45.662050000000001</v>
      </c>
      <c r="O17" s="58" t="e">
        <f>'Case 512 FER 20'!P17</f>
        <v>#DIV/0!</v>
      </c>
    </row>
    <row r="18" spans="1:18" ht="15.75" customHeight="1" thickBot="1" x14ac:dyDescent="0.25">
      <c r="A18" s="110"/>
      <c r="B18" s="129"/>
      <c r="C18" s="75" t="s">
        <v>19</v>
      </c>
      <c r="D18" s="76">
        <f>'Case 77 FER 0'!Z18</f>
        <v>0</v>
      </c>
      <c r="E18" s="77">
        <f>'Case 77 FER 10'!Z18</f>
        <v>0</v>
      </c>
      <c r="F18" s="78">
        <f>'Case 77 FER 20'!Z18</f>
        <v>0</v>
      </c>
      <c r="G18" s="76">
        <f>'Case 150 FER 0'!P18</f>
        <v>0</v>
      </c>
      <c r="H18" s="79">
        <f>'Case 150 FER 10'!P18</f>
        <v>0</v>
      </c>
      <c r="I18" s="78">
        <f>'Case 150 FER 20'!P18</f>
        <v>0</v>
      </c>
      <c r="J18" s="76">
        <f>'Case 231 FER 0'!P18</f>
        <v>2.8072139213073171E-3</v>
      </c>
      <c r="K18" s="77">
        <f>'Case 231 FER 10'!P18</f>
        <v>4.400219433306706</v>
      </c>
      <c r="L18" s="78">
        <f>'Case 231 FER 20'!P18</f>
        <v>0.56709963851161083</v>
      </c>
      <c r="M18" s="76">
        <f>'Case 512 FER 0'!P18</f>
        <v>0</v>
      </c>
      <c r="N18" s="77">
        <f>'Case 512 FER 10'!P18</f>
        <v>0</v>
      </c>
      <c r="O18" s="78" t="e">
        <f>'Case 512 FER 20'!P18</f>
        <v>#DIV/0!</v>
      </c>
    </row>
    <row r="19" spans="1:18" ht="12.75" customHeight="1" x14ac:dyDescent="0.2">
      <c r="A19" s="110"/>
      <c r="B19" s="136" t="s">
        <v>33</v>
      </c>
      <c r="C19" s="80" t="s">
        <v>34</v>
      </c>
      <c r="D19" s="71">
        <f>'Case 77 FER 0'!Z19</f>
        <v>1</v>
      </c>
      <c r="E19" s="72">
        <f>'Case 77 FER 10'!Z19</f>
        <v>1</v>
      </c>
      <c r="F19" s="73">
        <f>'Case 77 FER 20'!Z19</f>
        <v>1</v>
      </c>
      <c r="G19" s="71">
        <f>'Case 150 FER 0'!P19</f>
        <v>1</v>
      </c>
      <c r="H19" s="74">
        <f>'Case 150 FER 10'!P19</f>
        <v>1</v>
      </c>
      <c r="I19" s="73">
        <f>'Case 150 FER 20'!P19</f>
        <v>1</v>
      </c>
      <c r="J19" s="71">
        <f>'Case 231 FER 0'!P19</f>
        <v>1</v>
      </c>
      <c r="K19" s="72">
        <f>'Case 231 FER 10'!P19</f>
        <v>1</v>
      </c>
      <c r="L19" s="73">
        <f>'Case 231 FER 20'!P19</f>
        <v>1</v>
      </c>
      <c r="M19" s="71">
        <f>'Case 512 FER 0'!P19</f>
        <v>1</v>
      </c>
      <c r="N19" s="72">
        <f>'Case 512 FER 10'!P19</f>
        <v>1</v>
      </c>
      <c r="O19" s="73" t="e">
        <f>'Case 512 FER 20'!P19</f>
        <v>#DIV/0!</v>
      </c>
    </row>
    <row r="20" spans="1:18" ht="15.75" customHeight="1" x14ac:dyDescent="0.2">
      <c r="A20" s="110"/>
      <c r="B20" s="128"/>
      <c r="C20" s="55" t="s">
        <v>11</v>
      </c>
      <c r="D20" s="57">
        <f>'Case 77 FER 0'!Z20</f>
        <v>1</v>
      </c>
      <c r="E20" s="6">
        <f>'Case 77 FER 10'!Z20</f>
        <v>1</v>
      </c>
      <c r="F20" s="58">
        <f>'Case 77 FER 20'!Z20</f>
        <v>1.25</v>
      </c>
      <c r="G20" s="57">
        <f>'Case 150 FER 0'!P20</f>
        <v>4</v>
      </c>
      <c r="H20" s="7">
        <f>'Case 150 FER 10'!P20</f>
        <v>2</v>
      </c>
      <c r="I20" s="58">
        <f>'Case 150 FER 20'!P20</f>
        <v>3</v>
      </c>
      <c r="J20" s="57">
        <f>'Case 231 FER 0'!P20</f>
        <v>4</v>
      </c>
      <c r="K20" s="6">
        <f>'Case 231 FER 10'!P20</f>
        <v>1</v>
      </c>
      <c r="L20" s="58">
        <f>'Case 231 FER 20'!P20</f>
        <v>5</v>
      </c>
      <c r="M20" s="57">
        <f>'Case 512 FER 0'!P20</f>
        <v>3</v>
      </c>
      <c r="N20" s="6">
        <f>'Case 512 FER 10'!P20</f>
        <v>1</v>
      </c>
      <c r="O20" s="58" t="e">
        <f>'Case 512 FER 20'!P20</f>
        <v>#DIV/0!</v>
      </c>
    </row>
    <row r="21" spans="1:18" ht="15.75" customHeight="1" x14ac:dyDescent="0.2">
      <c r="A21" s="110"/>
      <c r="B21" s="128"/>
      <c r="C21" s="55" t="s">
        <v>24</v>
      </c>
      <c r="D21" s="57">
        <f>'Case 77 FER 0'!Z21</f>
        <v>0</v>
      </c>
      <c r="E21" s="6">
        <f>'Case 77 FER 10'!Z21</f>
        <v>0</v>
      </c>
      <c r="F21" s="58">
        <f>'Case 77 FER 20'!Z21</f>
        <v>0.25</v>
      </c>
      <c r="G21" s="57">
        <f>'Case 150 FER 0'!P21</f>
        <v>2</v>
      </c>
      <c r="H21" s="7">
        <f>'Case 150 FER 10'!P21</f>
        <v>1</v>
      </c>
      <c r="I21" s="58">
        <f>'Case 150 FER 20'!P21</f>
        <v>0</v>
      </c>
      <c r="J21" s="57">
        <f>'Case 231 FER 0'!P21</f>
        <v>2</v>
      </c>
      <c r="K21" s="6">
        <f>'Case 231 FER 10'!P21</f>
        <v>0</v>
      </c>
      <c r="L21" s="58">
        <f>'Case 231 FER 20'!P21</f>
        <v>1</v>
      </c>
      <c r="M21" s="57">
        <f>'Case 512 FER 0'!P21</f>
        <v>2</v>
      </c>
      <c r="N21" s="6">
        <f>'Case 512 FER 10'!P21</f>
        <v>0</v>
      </c>
      <c r="O21" s="58" t="e">
        <f>'Case 512 FER 20'!P21</f>
        <v>#DIV/0!</v>
      </c>
    </row>
    <row r="22" spans="1:18" ht="15.75" customHeight="1" x14ac:dyDescent="0.2">
      <c r="A22" s="110"/>
      <c r="B22" s="128"/>
      <c r="C22" s="55" t="s">
        <v>26</v>
      </c>
      <c r="D22" s="57" t="e">
        <f>'Case 77 FER 0'!Z22</f>
        <v>#DIV/0!</v>
      </c>
      <c r="E22" s="6" t="e">
        <f>'Case 77 FER 10'!Z22</f>
        <v>#DIV/0!</v>
      </c>
      <c r="F22" s="58" t="e">
        <f>'Case 77 FER 20'!Z22</f>
        <v>#DIV/0!</v>
      </c>
      <c r="G22" s="57" t="e">
        <f>'Case 150 FER 0'!P22</f>
        <v>#DIV/0!</v>
      </c>
      <c r="H22" s="7" t="e">
        <f>'Case 150 FER 10'!P22</f>
        <v>#DIV/0!</v>
      </c>
      <c r="I22" s="58" t="e">
        <f>'Case 150 FER 20'!P22</f>
        <v>#DIV/0!</v>
      </c>
      <c r="J22" s="57" t="e">
        <f>'Case 231 FER 0'!P22</f>
        <v>#DIV/0!</v>
      </c>
      <c r="K22" s="6" t="e">
        <f>'Case 231 FER 10'!P22</f>
        <v>#DIV/0!</v>
      </c>
      <c r="L22" s="58" t="e">
        <f>'Case 231 FER 20'!P22</f>
        <v>#DIV/0!</v>
      </c>
      <c r="M22" s="57" t="e">
        <f>'Case 512 FER 0'!P22</f>
        <v>#DIV/0!</v>
      </c>
      <c r="N22" s="6" t="e">
        <f>'Case 512 FER 10'!P22</f>
        <v>#DIV/0!</v>
      </c>
      <c r="O22" s="58" t="e">
        <f>'Case 512 FER 20'!P22</f>
        <v>#DIV/0!</v>
      </c>
    </row>
    <row r="23" spans="1:18" ht="15.75" customHeight="1" x14ac:dyDescent="0.2">
      <c r="A23" s="110"/>
      <c r="B23" s="128"/>
      <c r="C23" s="55" t="s">
        <v>28</v>
      </c>
      <c r="D23" s="57">
        <f>'Case 77 FER 0'!Z23</f>
        <v>1</v>
      </c>
      <c r="E23" s="6">
        <f>'Case 77 FER 10'!Z23</f>
        <v>1</v>
      </c>
      <c r="F23" s="58">
        <f>'Case 77 FER 20'!Z23</f>
        <v>1</v>
      </c>
      <c r="G23" s="57">
        <f>'Case 150 FER 0'!P23</f>
        <v>2</v>
      </c>
      <c r="H23" s="7">
        <f>'Case 150 FER 10'!P23</f>
        <v>1</v>
      </c>
      <c r="I23" s="58">
        <f>'Case 150 FER 20'!P23</f>
        <v>3</v>
      </c>
      <c r="J23" s="57">
        <f>'Case 231 FER 0'!P23</f>
        <v>2</v>
      </c>
      <c r="K23" s="6">
        <f>'Case 231 FER 10'!P23</f>
        <v>1</v>
      </c>
      <c r="L23" s="58">
        <f>'Case 231 FER 20'!P23</f>
        <v>4</v>
      </c>
      <c r="M23" s="57">
        <f>'Case 512 FER 0'!P23</f>
        <v>1</v>
      </c>
      <c r="N23" s="6">
        <f>'Case 512 FER 10'!P23</f>
        <v>1</v>
      </c>
      <c r="O23" s="58" t="e">
        <f>'Case 512 FER 20'!P23</f>
        <v>#DIV/0!</v>
      </c>
    </row>
    <row r="24" spans="1:18" ht="15.75" customHeight="1" x14ac:dyDescent="0.2">
      <c r="A24" s="110"/>
      <c r="B24" s="128"/>
      <c r="C24" s="55" t="s">
        <v>15</v>
      </c>
      <c r="D24" s="57">
        <f>'Case 77 FER 0'!Z24</f>
        <v>34.623212500000001</v>
      </c>
      <c r="E24" s="6">
        <f>'Case 77 FER 10'!Z24</f>
        <v>34.095946666666663</v>
      </c>
      <c r="F24" s="58">
        <f>'Case 77 FER 20'!Z24</f>
        <v>46.077131250000001</v>
      </c>
      <c r="G24" s="57">
        <f>'Case 150 FER 0'!P24</f>
        <v>166.18285</v>
      </c>
      <c r="H24" s="7">
        <f>'Case 150 FER 10'!P24</f>
        <v>80.632810000000006</v>
      </c>
      <c r="I24" s="58">
        <f>'Case 150 FER 20'!P24</f>
        <v>102.98755</v>
      </c>
      <c r="J24" s="57">
        <f>'Case 231 FER 0'!P24</f>
        <v>160.16803999999999</v>
      </c>
      <c r="K24" s="6">
        <f>'Case 231 FER 10'!P24</f>
        <v>34.332215000000005</v>
      </c>
      <c r="L24" s="58">
        <f>'Case 231 FER 20'!P24</f>
        <v>184.22616499999998</v>
      </c>
      <c r="M24" s="57">
        <f>'Case 512 FER 0'!P24</f>
        <v>125.23706</v>
      </c>
      <c r="N24" s="6">
        <f>'Case 512 FER 10'!P24</f>
        <v>33.48462</v>
      </c>
      <c r="O24" s="58" t="e">
        <f>'Case 512 FER 20'!P24</f>
        <v>#DIV/0!</v>
      </c>
    </row>
    <row r="25" spans="1:18" ht="15.75" customHeight="1" x14ac:dyDescent="0.2">
      <c r="A25" s="110"/>
      <c r="B25" s="128"/>
      <c r="C25" s="55" t="s">
        <v>17</v>
      </c>
      <c r="D25" s="57">
        <f>'Case 77 FER 0'!Z25</f>
        <v>34.623212500000001</v>
      </c>
      <c r="E25" s="6">
        <f>'Case 77 FER 10'!Z25</f>
        <v>34.095946666666663</v>
      </c>
      <c r="F25" s="58">
        <f>'Case 77 FER 20'!Z25</f>
        <v>35.597204583333337</v>
      </c>
      <c r="G25" s="57">
        <f>'Case 150 FER 0'!P25</f>
        <v>40.971429333333333</v>
      </c>
      <c r="H25" s="7">
        <f>'Case 150 FER 10'!P25</f>
        <v>40.316405000000003</v>
      </c>
      <c r="I25" s="58">
        <f>'Case 150 FER 20'!P25</f>
        <v>34.329183333333333</v>
      </c>
      <c r="J25" s="57">
        <f>'Case 231 FER 0'!P25</f>
        <v>40.042009999999998</v>
      </c>
      <c r="K25" s="6">
        <f>'Case 231 FER 10'!P25</f>
        <v>34.332215000000005</v>
      </c>
      <c r="L25" s="58">
        <f>'Case 231 FER 20'!P25</f>
        <v>37.406153333333336</v>
      </c>
      <c r="M25" s="57">
        <f>'Case 512 FER 0'!P25</f>
        <v>41.745686666666657</v>
      </c>
      <c r="N25" s="6">
        <f>'Case 512 FER 10'!P25</f>
        <v>33.48462</v>
      </c>
      <c r="O25" s="58" t="e">
        <f>'Case 512 FER 20'!P25</f>
        <v>#DIV/0!</v>
      </c>
    </row>
    <row r="26" spans="1:18" ht="15.75" customHeight="1" thickBot="1" x14ac:dyDescent="0.25">
      <c r="A26" s="110"/>
      <c r="B26" s="129"/>
      <c r="C26" s="75" t="s">
        <v>19</v>
      </c>
      <c r="D26" s="76">
        <f>'Case 77 FER 0'!Z26</f>
        <v>0</v>
      </c>
      <c r="E26" s="77">
        <f>'Case 77 FER 10'!Z26</f>
        <v>0</v>
      </c>
      <c r="F26" s="78">
        <f>'Case 77 FER 20'!Z26</f>
        <v>0.8107455599345863</v>
      </c>
      <c r="G26" s="76">
        <f>'Case 150 FER 0'!P26</f>
        <v>5.9486616610962351</v>
      </c>
      <c r="H26" s="79">
        <f>'Case 150 FER 10'!P26</f>
        <v>7.4833605627719146</v>
      </c>
      <c r="I26" s="78">
        <f>'Case 150 FER 20'!P26</f>
        <v>0.3001718689906398</v>
      </c>
      <c r="J26" s="76">
        <f>'Case 231 FER 0'!P26</f>
        <v>6.4952676134603324</v>
      </c>
      <c r="K26" s="77">
        <f>'Case 231 FER 10'!P26</f>
        <v>0</v>
      </c>
      <c r="L26" s="78">
        <f>'Case 231 FER 20'!P26</f>
        <v>3.3291450809807697</v>
      </c>
      <c r="M26" s="76">
        <f>'Case 512 FER 0'!P26</f>
        <v>6.5974912455063803</v>
      </c>
      <c r="N26" s="77">
        <f>'Case 512 FER 10'!P26</f>
        <v>0</v>
      </c>
      <c r="O26" s="78" t="e">
        <f>'Case 512 FER 20'!P26</f>
        <v>#DIV/0!</v>
      </c>
    </row>
    <row r="27" spans="1:18" s="54" customFormat="1" ht="15.75" customHeight="1" thickBot="1" x14ac:dyDescent="0.25">
      <c r="A27" s="110"/>
      <c r="B27" s="137" t="s">
        <v>43</v>
      </c>
      <c r="C27" s="135"/>
      <c r="D27" s="81">
        <f>'Case 77 FER 0'!Z27</f>
        <v>51.562086249999993</v>
      </c>
      <c r="E27" s="82">
        <f>'Case 77 FER 10'!Z27</f>
        <v>51.199541333333343</v>
      </c>
      <c r="F27" s="83">
        <f>'Case 77 FER 20'!Z27</f>
        <v>62.900495624999998</v>
      </c>
      <c r="G27" s="81">
        <f>'Case 150 FER 0'!P27</f>
        <v>245.76704199999995</v>
      </c>
      <c r="H27" s="84">
        <f>'Case 150 FER 10'!P27</f>
        <v>161.23244600000001</v>
      </c>
      <c r="I27" s="83">
        <f>'Case 150 FER 20'!P27</f>
        <v>172.719528</v>
      </c>
      <c r="J27" s="81">
        <f>'Case 231 FER 0'!P27</f>
        <v>301.80827399999998</v>
      </c>
      <c r="K27" s="82">
        <f>'Case 231 FER 10'!P27</f>
        <v>171.7811605</v>
      </c>
      <c r="L27" s="83">
        <f>'Case 231 FER 20'!P27</f>
        <v>304.83818499999995</v>
      </c>
      <c r="M27" s="81">
        <f>'Case 512 FER 0'!P27</f>
        <v>310.64100599999989</v>
      </c>
      <c r="N27" s="82">
        <f>'Case 512 FER 10'!P27</f>
        <v>220.92925700000009</v>
      </c>
      <c r="O27" s="83" t="e">
        <f>'Case 512 FER 20'!P27</f>
        <v>#DIV/0!</v>
      </c>
    </row>
    <row r="28" spans="1:18" ht="15.75" customHeight="1" thickBot="1" x14ac:dyDescent="0.25">
      <c r="A28" s="111"/>
      <c r="B28" s="138" t="s">
        <v>45</v>
      </c>
      <c r="C28" s="139"/>
      <c r="D28" s="85">
        <f>'Case 77 FER 0'!Z28</f>
        <v>52.662498749999997</v>
      </c>
      <c r="E28" s="86">
        <f>'Case 77 FER 10'!Z28</f>
        <v>52.307516666666665</v>
      </c>
      <c r="F28" s="87">
        <f>'Case 77 FER 20'!Z28</f>
        <v>64.024558749999997</v>
      </c>
      <c r="G28" s="85">
        <f>'Case 150 FER 0'!P28</f>
        <v>251.01510000000002</v>
      </c>
      <c r="H28" s="88">
        <f>'Case 150 FER 10'!P28</f>
        <v>163.50909999999999</v>
      </c>
      <c r="I28" s="87">
        <f>'Case 150 FER 20'!P28</f>
        <v>183.4024</v>
      </c>
      <c r="J28" s="85">
        <f>'Case 231 FER 0'!P28</f>
        <v>308.19929999999999</v>
      </c>
      <c r="K28" s="86">
        <f>'Case 231 FER 10'!P28</f>
        <v>176.54020000000003</v>
      </c>
      <c r="L28" s="87">
        <f>'Case 231 FER 20'!P28</f>
        <v>341.01800000000003</v>
      </c>
      <c r="M28" s="85">
        <f>'Case 512 FER 0'!P28</f>
        <v>320.08089999999999</v>
      </c>
      <c r="N28" s="86">
        <f>'Case 512 FER 10'!P28</f>
        <v>230.2825</v>
      </c>
      <c r="O28" s="87" t="e">
        <f>'Case 512 FER 20'!P28</f>
        <v>#DIV/0!</v>
      </c>
    </row>
    <row r="29" spans="1:18" ht="15.75" customHeight="1" x14ac:dyDescent="0.2">
      <c r="A29" s="136" t="s">
        <v>47</v>
      </c>
      <c r="B29" s="141"/>
      <c r="C29" s="142"/>
      <c r="D29" s="71">
        <f>'Case 77 FER 0'!Z29</f>
        <v>0</v>
      </c>
      <c r="E29" s="72">
        <f>'Case 77 FER 10'!Z29</f>
        <v>0</v>
      </c>
      <c r="F29" s="73">
        <f>'Case 77 FER 20'!Z29</f>
        <v>0.25</v>
      </c>
      <c r="G29" s="71">
        <f>'Case 150 FER 0'!P29</f>
        <v>3</v>
      </c>
      <c r="H29" s="74">
        <f>'Case 150 FER 10'!P29</f>
        <v>2</v>
      </c>
      <c r="I29" s="73">
        <f>'Case 150 FER 20'!P29</f>
        <v>0</v>
      </c>
      <c r="J29" s="71">
        <f>'Case 231 FER 0'!P29</f>
        <v>4</v>
      </c>
      <c r="K29" s="72">
        <f>'Case 231 FER 10'!P29</f>
        <v>1.5</v>
      </c>
      <c r="L29" s="73">
        <f>'Case 231 FER 20'!P29</f>
        <v>1</v>
      </c>
      <c r="M29" s="71">
        <f>'Case 512 FER 0'!P29</f>
        <v>3</v>
      </c>
      <c r="N29" s="72">
        <f>'Case 512 FER 10'!P29</f>
        <v>1</v>
      </c>
      <c r="O29" s="73" t="e">
        <f>'Case 512 FER 20'!P29</f>
        <v>#DIV/0!</v>
      </c>
    </row>
    <row r="30" spans="1:18" ht="15.75" customHeight="1" x14ac:dyDescent="0.2">
      <c r="A30" s="143" t="s">
        <v>49</v>
      </c>
      <c r="B30" s="107"/>
      <c r="C30" s="108"/>
      <c r="D30" s="57">
        <f>'Case 77 FER 0'!Z30</f>
        <v>0</v>
      </c>
      <c r="E30" s="6">
        <f>'Case 77 FER 10'!Z30</f>
        <v>0</v>
      </c>
      <c r="F30" s="58">
        <f>'Case 77 FER 20'!Z30</f>
        <v>2.7777777777777776E-2</v>
      </c>
      <c r="G30" s="57">
        <f>'Case 150 FER 0'!P30</f>
        <v>0.1736111111111111</v>
      </c>
      <c r="H30" s="7">
        <f>'Case 150 FER 10'!P30</f>
        <v>0.13333333333333333</v>
      </c>
      <c r="I30" s="58">
        <f>'Case 150 FER 20'!P30</f>
        <v>0</v>
      </c>
      <c r="J30" s="57">
        <f>'Case 231 FER 0'!P30</f>
        <v>0.16666666666666666</v>
      </c>
      <c r="K30" s="6">
        <f>'Case 231 FER 10'!P30</f>
        <v>7.1428571428571425E-2</v>
      </c>
      <c r="L30" s="58">
        <f>'Case 231 FER 20'!P30</f>
        <v>4.1666666666666664E-2</v>
      </c>
      <c r="M30" s="57">
        <f>'Case 512 FER 0'!P30</f>
        <v>5.5555555555555552E-2</v>
      </c>
      <c r="N30" s="6">
        <f>'Case 512 FER 10'!P30</f>
        <v>1.9230769230769232E-2</v>
      </c>
      <c r="O30" s="58" t="e">
        <f>'Case 512 FER 20'!P30</f>
        <v>#DIV/0!</v>
      </c>
      <c r="Q30" s="10"/>
    </row>
    <row r="31" spans="1:18" ht="15.75" customHeight="1" x14ac:dyDescent="0.2">
      <c r="A31" s="143" t="s">
        <v>51</v>
      </c>
      <c r="B31" s="107"/>
      <c r="C31" s="108"/>
      <c r="D31" s="57">
        <f>'Case 77 FER 0'!Z31</f>
        <v>0</v>
      </c>
      <c r="E31" s="6">
        <f>'Case 77 FER 10'!Z31</f>
        <v>0</v>
      </c>
      <c r="F31" s="58">
        <f>'Case 77 FER 20'!Z31</f>
        <v>0</v>
      </c>
      <c r="G31" s="57">
        <f>'Case 150 FER 0'!P31</f>
        <v>0</v>
      </c>
      <c r="H31" s="7">
        <f>'Case 150 FER 10'!P31</f>
        <v>0</v>
      </c>
      <c r="I31" s="58">
        <f>'Case 150 FER 20'!P31</f>
        <v>0</v>
      </c>
      <c r="J31" s="57">
        <f>'Case 231 FER 0'!P31</f>
        <v>0</v>
      </c>
      <c r="K31" s="6">
        <f>'Case 231 FER 10'!P31</f>
        <v>0</v>
      </c>
      <c r="L31" s="58">
        <f>'Case 231 FER 20'!P31</f>
        <v>0</v>
      </c>
      <c r="M31" s="57">
        <f>'Case 512 FER 0'!P31</f>
        <v>0</v>
      </c>
      <c r="N31" s="6">
        <f>'Case 512 FER 10'!P31</f>
        <v>0</v>
      </c>
      <c r="O31" s="58" t="e">
        <f>'Case 512 FER 20'!P31</f>
        <v>#DIV/0!</v>
      </c>
      <c r="R31" s="10"/>
    </row>
    <row r="32" spans="1:18" ht="15.75" customHeight="1" thickBot="1" x14ac:dyDescent="0.25">
      <c r="A32" s="144" t="s">
        <v>53</v>
      </c>
      <c r="B32" s="145"/>
      <c r="C32" s="146"/>
      <c r="D32" s="76">
        <f>'Case 77 FER 0'!Z32</f>
        <v>0</v>
      </c>
      <c r="E32" s="77">
        <f>'Case 77 FER 10'!Z32</f>
        <v>0</v>
      </c>
      <c r="F32" s="78">
        <f>'Case 77 FER 20'!Z32</f>
        <v>0</v>
      </c>
      <c r="G32" s="76">
        <f>'Case 150 FER 0'!P32</f>
        <v>0</v>
      </c>
      <c r="H32" s="79">
        <f>'Case 150 FER 10'!P32</f>
        <v>0</v>
      </c>
      <c r="I32" s="78">
        <f>'Case 150 FER 20'!P32</f>
        <v>0</v>
      </c>
      <c r="J32" s="76">
        <f>'Case 231 FER 0'!P32</f>
        <v>0</v>
      </c>
      <c r="K32" s="77">
        <f>'Case 231 FER 10'!P32</f>
        <v>0</v>
      </c>
      <c r="L32" s="78">
        <f>'Case 231 FER 20'!P32</f>
        <v>0</v>
      </c>
      <c r="M32" s="76">
        <f>'Case 512 FER 0'!P32</f>
        <v>0</v>
      </c>
      <c r="N32" s="77">
        <f>'Case 512 FER 10'!P32</f>
        <v>0</v>
      </c>
      <c r="O32" s="78" t="e">
        <f>'Case 512 FER 20'!P32</f>
        <v>#DIV/0!</v>
      </c>
    </row>
    <row r="33" spans="1:15" ht="15.75" customHeight="1" x14ac:dyDescent="0.2">
      <c r="A33" s="134" t="s">
        <v>55</v>
      </c>
      <c r="B33" s="135"/>
      <c r="C33" s="69" t="s">
        <v>56</v>
      </c>
      <c r="D33" s="62">
        <f>'Case 77 FER 0'!Z33</f>
        <v>7</v>
      </c>
      <c r="E33" s="63">
        <f>'Case 77 FER 10'!Z33</f>
        <v>7</v>
      </c>
      <c r="F33" s="64">
        <f>'Case 77 FER 20'!Z33</f>
        <v>7.25</v>
      </c>
      <c r="G33" s="62">
        <f>'Case 150 FER 0'!P33</f>
        <v>17</v>
      </c>
      <c r="H33" s="65">
        <f>'Case 150 FER 10'!P33</f>
        <v>15</v>
      </c>
      <c r="I33" s="64">
        <f>'Case 150 FER 20'!P33</f>
        <v>16</v>
      </c>
      <c r="J33" s="62">
        <f>'Case 231 FER 0'!P33</f>
        <v>24</v>
      </c>
      <c r="K33" s="63">
        <f>'Case 231 FER 10'!P33</f>
        <v>21</v>
      </c>
      <c r="L33" s="64">
        <f>'Case 231 FER 20'!P33</f>
        <v>25</v>
      </c>
      <c r="M33" s="62">
        <f>'Case 512 FER 0'!P33</f>
        <v>54</v>
      </c>
      <c r="N33" s="63">
        <f>'Case 512 FER 10'!P33</f>
        <v>52</v>
      </c>
      <c r="O33" s="64" t="e">
        <f>'Case 512 FER 20'!P33</f>
        <v>#DIV/0!</v>
      </c>
    </row>
    <row r="34" spans="1:15" ht="15.75" customHeight="1" thickBot="1" x14ac:dyDescent="0.25">
      <c r="A34" s="120"/>
      <c r="B34" s="121"/>
      <c r="C34" s="56" t="s">
        <v>58</v>
      </c>
      <c r="D34" s="57">
        <f>'Case 77 FER 0'!Z34</f>
        <v>1</v>
      </c>
      <c r="E34" s="6">
        <f>'Case 77 FER 10'!Z34</f>
        <v>1</v>
      </c>
      <c r="F34" s="58">
        <f>'Case 77 FER 20'!Z34</f>
        <v>1</v>
      </c>
      <c r="G34" s="57">
        <f>'Case 150 FER 0'!P34</f>
        <v>2</v>
      </c>
      <c r="H34" s="7">
        <f>'Case 150 FER 10'!P34</f>
        <v>1</v>
      </c>
      <c r="I34" s="58">
        <f>'Case 150 FER 20'!P34</f>
        <v>4</v>
      </c>
      <c r="J34" s="57">
        <f>'Case 231 FER 0'!P34</f>
        <v>2</v>
      </c>
      <c r="K34" s="6">
        <f>'Case 231 FER 10'!P34</f>
        <v>1.5</v>
      </c>
      <c r="L34" s="58">
        <f>'Case 231 FER 20'!P34</f>
        <v>6</v>
      </c>
      <c r="M34" s="57">
        <f>'Case 512 FER 0'!P34</f>
        <v>1</v>
      </c>
      <c r="N34" s="6">
        <f>'Case 512 FER 10'!P34</f>
        <v>1</v>
      </c>
      <c r="O34" s="58" t="e">
        <f>'Case 512 FER 20'!P34</f>
        <v>#DIV/0!</v>
      </c>
    </row>
    <row r="35" spans="1:15" ht="15.75" customHeight="1" thickBot="1" x14ac:dyDescent="0.25">
      <c r="A35" s="147" t="s">
        <v>67</v>
      </c>
      <c r="B35" s="148"/>
      <c r="C35" s="149"/>
      <c r="D35" s="59">
        <f>'Case 77 FER 0'!Z35</f>
        <v>0.4</v>
      </c>
      <c r="E35" s="60">
        <f>'Case 77 FER 10'!Z35</f>
        <v>0.15</v>
      </c>
      <c r="F35" s="60">
        <f>'Case 77 FER 20'!Z35</f>
        <v>0.4</v>
      </c>
      <c r="G35" s="59">
        <f>'Case 150 FER 0'!P35</f>
        <v>0.2</v>
      </c>
      <c r="H35" s="60">
        <f>'Case 150 FER 10'!P35</f>
        <v>0.1</v>
      </c>
      <c r="I35" s="61">
        <f>'Case 150 FER 20'!P35</f>
        <v>0.1</v>
      </c>
      <c r="J35" s="59">
        <f>'Case 231 FER 0'!P35</f>
        <v>0.1</v>
      </c>
      <c r="K35" s="60">
        <f>'Case 231 FER 10'!P35</f>
        <v>0.2</v>
      </c>
      <c r="L35" s="61">
        <f>'Case 231 FER 20'!P35</f>
        <v>0.2</v>
      </c>
      <c r="M35" s="60">
        <f>'Case 512 FER 0'!P35</f>
        <v>0.1</v>
      </c>
      <c r="N35" s="60">
        <f>'Case 512 FER 10'!P35</f>
        <v>0.1</v>
      </c>
      <c r="O35" s="61">
        <f>'Case 512 FER 20'!P35</f>
        <v>0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  <mergeCell ref="A29:C29"/>
    <mergeCell ref="A30:C30"/>
    <mergeCell ref="A31:C31"/>
    <mergeCell ref="A32:C32"/>
    <mergeCell ref="A33:B34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workbookViewId="0">
      <selection activeCell="H6" sqref="H6"/>
    </sheetView>
  </sheetViews>
  <sheetFormatPr baseColWidth="10" defaultColWidth="14.42578125" defaultRowHeight="15" customHeight="1" x14ac:dyDescent="0.2"/>
  <sheetData>
    <row r="1" spans="1:16" ht="12.75" customHeight="1" x14ac:dyDescent="0.2">
      <c r="A1" s="154" t="s">
        <v>68</v>
      </c>
      <c r="B1" s="107"/>
      <c r="C1" s="107"/>
      <c r="D1" s="108"/>
      <c r="E1" s="8"/>
      <c r="G1" s="154" t="s">
        <v>69</v>
      </c>
      <c r="H1" s="107"/>
      <c r="I1" s="107"/>
      <c r="J1" s="108"/>
      <c r="K1" s="8"/>
      <c r="M1" s="154" t="s">
        <v>70</v>
      </c>
      <c r="N1" s="107"/>
      <c r="O1" s="107"/>
      <c r="P1" s="108"/>
    </row>
    <row r="2" spans="1:16" ht="24" customHeight="1" x14ac:dyDescent="0.2">
      <c r="A2" s="102" t="s">
        <v>0</v>
      </c>
      <c r="B2" s="101" t="s">
        <v>64</v>
      </c>
      <c r="C2" s="21" t="s">
        <v>65</v>
      </c>
      <c r="D2" s="21" t="s">
        <v>66</v>
      </c>
      <c r="E2" s="8"/>
      <c r="G2" s="102" t="s">
        <v>0</v>
      </c>
      <c r="H2" s="101" t="s">
        <v>64</v>
      </c>
      <c r="I2" s="21" t="s">
        <v>65</v>
      </c>
      <c r="J2" s="21" t="s">
        <v>66</v>
      </c>
      <c r="K2" s="8"/>
      <c r="M2" s="102" t="s">
        <v>0</v>
      </c>
      <c r="N2" s="101" t="s">
        <v>64</v>
      </c>
      <c r="O2" s="21" t="s">
        <v>65</v>
      </c>
      <c r="P2" s="21" t="s">
        <v>66</v>
      </c>
    </row>
    <row r="3" spans="1:16" ht="15.75" customHeight="1" x14ac:dyDescent="0.2">
      <c r="A3" s="103">
        <v>77</v>
      </c>
      <c r="B3" s="9">
        <f>Summary!D27</f>
        <v>51.562086249999993</v>
      </c>
      <c r="C3" s="9">
        <f>Summary!E27</f>
        <v>51.199541333333343</v>
      </c>
      <c r="D3" s="9">
        <f>Summary!F27</f>
        <v>62.900495624999998</v>
      </c>
      <c r="E3" s="8"/>
      <c r="G3" s="103">
        <v>77</v>
      </c>
      <c r="H3" s="9">
        <f>Summary!D33</f>
        <v>7</v>
      </c>
      <c r="I3" s="9">
        <f>Summary!E33</f>
        <v>7</v>
      </c>
      <c r="J3" s="9">
        <f>Summary!F33</f>
        <v>7.25</v>
      </c>
      <c r="K3" s="8"/>
      <c r="M3" s="103">
        <v>77</v>
      </c>
      <c r="N3" s="9">
        <f>Summary!D34</f>
        <v>1</v>
      </c>
      <c r="O3" s="9">
        <f>Summary!E34</f>
        <v>1</v>
      </c>
      <c r="P3" s="9">
        <f>Summary!F34</f>
        <v>1</v>
      </c>
    </row>
    <row r="4" spans="1:16" ht="15.75" customHeight="1" x14ac:dyDescent="0.2">
      <c r="A4" s="103">
        <v>150</v>
      </c>
      <c r="B4" s="9">
        <f>Summary!G27</f>
        <v>245.76704199999995</v>
      </c>
      <c r="C4" s="9">
        <f>Summary!H27</f>
        <v>161.23244600000001</v>
      </c>
      <c r="D4" s="9">
        <f>Summary!I27</f>
        <v>172.719528</v>
      </c>
      <c r="E4" s="8"/>
      <c r="G4" s="103">
        <v>150</v>
      </c>
      <c r="H4" s="9">
        <f>Summary!G33</f>
        <v>17</v>
      </c>
      <c r="I4" s="9">
        <f>Summary!H33</f>
        <v>15</v>
      </c>
      <c r="J4" s="9">
        <f>Summary!I33</f>
        <v>16</v>
      </c>
      <c r="K4" s="8"/>
      <c r="M4" s="103">
        <v>150</v>
      </c>
      <c r="N4" s="9">
        <f>Summary!G34</f>
        <v>2</v>
      </c>
      <c r="O4" s="9">
        <f>Summary!H34</f>
        <v>1</v>
      </c>
      <c r="P4" s="9">
        <f>Summary!I34</f>
        <v>4</v>
      </c>
    </row>
    <row r="5" spans="1:16" ht="15.75" customHeight="1" x14ac:dyDescent="0.2">
      <c r="A5" s="103">
        <v>231</v>
      </c>
      <c r="B5" s="9">
        <f>Summary!J27</f>
        <v>301.80827399999998</v>
      </c>
      <c r="C5" s="9">
        <f>Summary!K27</f>
        <v>171.7811605</v>
      </c>
      <c r="D5" s="9">
        <f>Summary!L27</f>
        <v>304.83818499999995</v>
      </c>
      <c r="E5" s="8"/>
      <c r="G5" s="103">
        <v>231</v>
      </c>
      <c r="H5" s="9">
        <f>Summary!J33</f>
        <v>24</v>
      </c>
      <c r="I5" s="9">
        <f>Summary!K33</f>
        <v>21</v>
      </c>
      <c r="J5" s="9">
        <f>Summary!L33</f>
        <v>25</v>
      </c>
      <c r="K5" s="8"/>
      <c r="M5" s="103">
        <v>231</v>
      </c>
      <c r="N5" s="9">
        <f>Summary!J34</f>
        <v>2</v>
      </c>
      <c r="O5" s="9">
        <f>Summary!K34</f>
        <v>1.5</v>
      </c>
      <c r="P5" s="9">
        <f>Summary!L34</f>
        <v>6</v>
      </c>
    </row>
    <row r="6" spans="1:16" ht="15.75" customHeight="1" x14ac:dyDescent="0.2">
      <c r="A6" s="103">
        <v>512</v>
      </c>
      <c r="B6" s="9">
        <f>Summary!M27</f>
        <v>310.64100599999989</v>
      </c>
      <c r="C6" s="9">
        <f>Summary!N27</f>
        <v>220.92925700000009</v>
      </c>
      <c r="D6" s="9" t="e">
        <f>Summary!O27</f>
        <v>#DIV/0!</v>
      </c>
      <c r="E6" s="8"/>
      <c r="G6" s="103">
        <v>512</v>
      </c>
      <c r="H6" s="9">
        <f>Summary!M33</f>
        <v>54</v>
      </c>
      <c r="I6" s="9">
        <f>Summary!N33</f>
        <v>52</v>
      </c>
      <c r="J6" s="9" t="e">
        <f>Summary!O33</f>
        <v>#DIV/0!</v>
      </c>
      <c r="K6" s="8"/>
      <c r="M6" s="103">
        <v>512</v>
      </c>
      <c r="N6" s="9">
        <f>Summary!M34</f>
        <v>1</v>
      </c>
      <c r="O6" s="9">
        <f>Summary!N34</f>
        <v>1</v>
      </c>
      <c r="P6" s="9" t="e">
        <f>Summary!O34</f>
        <v>#DIV/0!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topLeftCell="E1" workbookViewId="0">
      <selection activeCell="P27" sqref="P27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13</v>
      </c>
      <c r="F6" s="5">
        <v>12</v>
      </c>
      <c r="G6" s="5">
        <v>13</v>
      </c>
      <c r="H6" s="5">
        <v>12</v>
      </c>
      <c r="I6" s="5">
        <v>13</v>
      </c>
      <c r="J6" s="5">
        <v>13</v>
      </c>
      <c r="K6" s="5">
        <v>13</v>
      </c>
      <c r="L6" s="5">
        <v>13</v>
      </c>
      <c r="M6" s="5">
        <v>13</v>
      </c>
      <c r="N6" s="5">
        <v>13</v>
      </c>
      <c r="O6" s="39">
        <f t="shared" si="0"/>
        <v>12.8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1</v>
      </c>
      <c r="F7" s="5">
        <f t="shared" si="2"/>
        <v>0</v>
      </c>
      <c r="G7" s="5">
        <f t="shared" si="2"/>
        <v>1</v>
      </c>
      <c r="H7" s="5">
        <f t="shared" si="2"/>
        <v>0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39">
        <f t="shared" si="0"/>
        <v>0.8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33.895609175799997</v>
      </c>
      <c r="F8" s="89">
        <v>33.885772000000003</v>
      </c>
      <c r="G8" s="89">
        <v>33.874255175800002</v>
      </c>
      <c r="H8" s="89">
        <v>33.957321999999991</v>
      </c>
      <c r="I8" s="89">
        <v>33.876549175800001</v>
      </c>
      <c r="J8" s="89">
        <v>34.880034175800013</v>
      </c>
      <c r="K8" s="89">
        <v>34.882076175800002</v>
      </c>
      <c r="L8" s="89">
        <v>34.882075140600001</v>
      </c>
      <c r="M8" s="89">
        <v>34.878982175799997</v>
      </c>
      <c r="N8" s="89">
        <v>34.873649175799997</v>
      </c>
      <c r="O8" s="39">
        <f t="shared" si="0"/>
        <v>34.388632437119995</v>
      </c>
      <c r="P8" s="46">
        <f t="shared" si="1"/>
        <v>33.921546999999997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2.6073545519846149</v>
      </c>
      <c r="F9" s="89">
        <v>2.823814333333333</v>
      </c>
      <c r="G9" s="89">
        <v>2.6057119366000001</v>
      </c>
      <c r="H9" s="89">
        <v>2.829776833333332</v>
      </c>
      <c r="I9" s="89">
        <v>2.605888398138462</v>
      </c>
      <c r="J9" s="89">
        <v>2.683079551984616</v>
      </c>
      <c r="K9" s="89">
        <v>2.683236628907693</v>
      </c>
      <c r="L9" s="89">
        <v>2.683236549276923</v>
      </c>
      <c r="M9" s="89">
        <v>2.6829986289076921</v>
      </c>
      <c r="N9" s="89">
        <v>2.6825883981384622</v>
      </c>
      <c r="O9" s="39">
        <f t="shared" si="0"/>
        <v>2.6887685810605131</v>
      </c>
      <c r="P9" s="46">
        <f t="shared" si="1"/>
        <v>2.8267955833333325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0.89512786025324553</v>
      </c>
      <c r="F10" s="91">
        <v>0.45226637197449221</v>
      </c>
      <c r="G10" s="91">
        <v>0.89484181920651373</v>
      </c>
      <c r="H10" s="91">
        <v>0.44887950188174791</v>
      </c>
      <c r="I10" s="91">
        <v>0.89462916855570151</v>
      </c>
      <c r="J10" s="91">
        <v>0.93364887163285915</v>
      </c>
      <c r="K10" s="91">
        <v>0.93408936998761671</v>
      </c>
      <c r="L10" s="91">
        <v>0.93406660217815607</v>
      </c>
      <c r="M10" s="91">
        <v>0.93406862512398015</v>
      </c>
      <c r="N10" s="91">
        <v>0.93373985918287539</v>
      </c>
      <c r="O10" s="93">
        <f t="shared" si="0"/>
        <v>0.82553580499771884</v>
      </c>
      <c r="P10" s="94">
        <f t="shared" si="1"/>
        <v>0.45057293692812006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45.664149999999999</v>
      </c>
      <c r="F16" s="89">
        <v>45.662370000000003</v>
      </c>
      <c r="G16" s="89">
        <v>45.66516</v>
      </c>
      <c r="H16" s="89">
        <v>45.66292</v>
      </c>
      <c r="I16" s="89">
        <v>45.663640000000001</v>
      </c>
      <c r="J16" s="89">
        <v>45.664110000000001</v>
      </c>
      <c r="K16" s="89">
        <v>45.661700000000003</v>
      </c>
      <c r="L16" s="89">
        <v>45.662460000000003</v>
      </c>
      <c r="M16" s="89">
        <v>45.663580000000003</v>
      </c>
      <c r="N16" s="89">
        <v>45.664149999999999</v>
      </c>
      <c r="O16" s="39">
        <f t="shared" si="0"/>
        <v>45.663424000000006</v>
      </c>
      <c r="P16" s="46">
        <f t="shared" si="1"/>
        <v>45.662644999999998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45.664149999999999</v>
      </c>
      <c r="F17" s="89">
        <v>45.662370000000003</v>
      </c>
      <c r="G17" s="89">
        <v>45.66516</v>
      </c>
      <c r="H17" s="89">
        <v>45.66292</v>
      </c>
      <c r="I17" s="89">
        <v>45.663640000000001</v>
      </c>
      <c r="J17" s="89">
        <v>45.664110000000001</v>
      </c>
      <c r="K17" s="89">
        <v>45.661700000000003</v>
      </c>
      <c r="L17" s="89">
        <v>45.662460000000003</v>
      </c>
      <c r="M17" s="89">
        <v>45.663580000000003</v>
      </c>
      <c r="N17" s="89">
        <v>45.664149999999999</v>
      </c>
      <c r="O17" s="39">
        <f t="shared" si="0"/>
        <v>45.663424000000006</v>
      </c>
      <c r="P17" s="46">
        <f t="shared" si="1"/>
        <v>45.662644999999998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3</v>
      </c>
      <c r="G20" s="5">
        <v>3</v>
      </c>
      <c r="H20" s="5">
        <v>5</v>
      </c>
      <c r="I20" s="5">
        <v>4</v>
      </c>
      <c r="J20" s="5">
        <v>3</v>
      </c>
      <c r="K20" s="5">
        <v>3</v>
      </c>
      <c r="L20" s="5">
        <v>3</v>
      </c>
      <c r="M20" s="5">
        <v>3</v>
      </c>
      <c r="N20" s="5">
        <v>3</v>
      </c>
      <c r="O20" s="39">
        <f t="shared" si="0"/>
        <v>3.3</v>
      </c>
      <c r="P20" s="46">
        <f t="shared" si="1"/>
        <v>4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2</v>
      </c>
      <c r="F21" s="12">
        <v>1</v>
      </c>
      <c r="G21" s="12">
        <v>3</v>
      </c>
      <c r="H21" s="12">
        <v>3</v>
      </c>
      <c r="I21" s="12">
        <v>2</v>
      </c>
      <c r="J21" s="12">
        <v>1</v>
      </c>
      <c r="K21" s="12">
        <v>1</v>
      </c>
      <c r="L21" s="12">
        <v>3</v>
      </c>
      <c r="M21" s="12">
        <v>0</v>
      </c>
      <c r="N21" s="12">
        <v>3</v>
      </c>
      <c r="O21" s="39">
        <f t="shared" si="0"/>
        <v>1.9</v>
      </c>
      <c r="P21" s="46">
        <f t="shared" si="1"/>
        <v>2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2</v>
      </c>
      <c r="G23" s="5">
        <v>0</v>
      </c>
      <c r="H23" s="5">
        <v>2</v>
      </c>
      <c r="I23" s="5">
        <v>2</v>
      </c>
      <c r="J23" s="5">
        <v>2</v>
      </c>
      <c r="K23" s="5">
        <v>2</v>
      </c>
      <c r="L23" s="5">
        <v>0</v>
      </c>
      <c r="M23" s="5">
        <v>3</v>
      </c>
      <c r="N23" s="5">
        <v>0</v>
      </c>
      <c r="O23" s="39">
        <f t="shared" si="0"/>
        <v>1.4</v>
      </c>
      <c r="P23" s="46">
        <f t="shared" si="1"/>
        <v>2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126.23278999999999</v>
      </c>
      <c r="F24" s="89">
        <v>116.02289</v>
      </c>
      <c r="G24" s="89">
        <v>136.82987</v>
      </c>
      <c r="H24" s="89">
        <v>216.34280999999999</v>
      </c>
      <c r="I24" s="89">
        <v>160.55201</v>
      </c>
      <c r="J24" s="89">
        <v>113.50433</v>
      </c>
      <c r="K24" s="89">
        <v>116.16913</v>
      </c>
      <c r="L24" s="89">
        <v>136.83069</v>
      </c>
      <c r="M24" s="89">
        <v>103.84254</v>
      </c>
      <c r="N24" s="89">
        <v>136.83477999999999</v>
      </c>
      <c r="O24" s="39">
        <f t="shared" si="0"/>
        <v>136.31618399999999</v>
      </c>
      <c r="P24" s="46">
        <f t="shared" si="1"/>
        <v>166.18285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42.077596666666658</v>
      </c>
      <c r="F25" s="89">
        <v>38.674296666666663</v>
      </c>
      <c r="G25" s="89">
        <v>45.609956666666669</v>
      </c>
      <c r="H25" s="89">
        <v>43.268562000000003</v>
      </c>
      <c r="I25" s="89">
        <v>40.138002499999999</v>
      </c>
      <c r="J25" s="89">
        <v>37.834776666666663</v>
      </c>
      <c r="K25" s="89">
        <v>38.723043333333329</v>
      </c>
      <c r="L25" s="89">
        <v>45.610230000000001</v>
      </c>
      <c r="M25" s="89">
        <v>34.614179999999998</v>
      </c>
      <c r="N25" s="89">
        <v>45.611593333333332</v>
      </c>
      <c r="O25" s="39">
        <f t="shared" si="0"/>
        <v>41.216223783333326</v>
      </c>
      <c r="P25" s="46">
        <f t="shared" si="1"/>
        <v>40.971429333333333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6.117436125120828</v>
      </c>
      <c r="F26" s="95">
        <v>6.8865066603927216</v>
      </c>
      <c r="G26" s="95">
        <v>1.7721267825214549E-3</v>
      </c>
      <c r="H26" s="95">
        <v>5.0108166617997494</v>
      </c>
      <c r="I26" s="95">
        <v>6.3230026008870999</v>
      </c>
      <c r="J26" s="95">
        <v>6.736847774162138</v>
      </c>
      <c r="K26" s="95">
        <v>5.9656421505512141</v>
      </c>
      <c r="L26" s="95">
        <v>1.9672569735562648E-3</v>
      </c>
      <c r="M26" s="95">
        <v>0.47451770662431703</v>
      </c>
      <c r="N26" s="95">
        <v>1.571793031327003E-3</v>
      </c>
      <c r="O26" s="40">
        <f t="shared" si="0"/>
        <v>3.7520080856325473</v>
      </c>
      <c r="P26" s="47">
        <f t="shared" si="1"/>
        <v>5.9486616610962351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205.79254917579999</v>
      </c>
      <c r="F27" s="98">
        <v>195.571032</v>
      </c>
      <c r="G27" s="98">
        <v>216.3692851758</v>
      </c>
      <c r="H27" s="98">
        <v>295.96305199999989</v>
      </c>
      <c r="I27" s="98">
        <v>240.0921991758</v>
      </c>
      <c r="J27" s="98">
        <v>194.04847417580001</v>
      </c>
      <c r="K27" s="98">
        <v>196.71290617579999</v>
      </c>
      <c r="L27" s="98">
        <v>217.37522514060001</v>
      </c>
      <c r="M27" s="98">
        <v>184.3851021758</v>
      </c>
      <c r="N27" s="98">
        <v>217.37257917580001</v>
      </c>
      <c r="O27" s="44">
        <f t="shared" si="0"/>
        <v>216.36824043711999</v>
      </c>
      <c r="P27" s="48">
        <f t="shared" si="1"/>
        <v>245.76704199999995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208.4537</v>
      </c>
      <c r="F28" s="98">
        <v>200.72139999999999</v>
      </c>
      <c r="G28" s="98">
        <v>218.90539999999999</v>
      </c>
      <c r="H28" s="98">
        <v>301.30880000000002</v>
      </c>
      <c r="I28" s="98">
        <v>249.39670000000001</v>
      </c>
      <c r="J28" s="98">
        <v>203.1139</v>
      </c>
      <c r="K28" s="98">
        <v>202.12010000000001</v>
      </c>
      <c r="L28" s="98">
        <v>219.9863</v>
      </c>
      <c r="M28" s="98">
        <v>196.3192</v>
      </c>
      <c r="N28" s="98">
        <v>219.88509999999999</v>
      </c>
      <c r="O28" s="41">
        <f t="shared" si="0"/>
        <v>222.02106000000003</v>
      </c>
      <c r="P28" s="49">
        <f t="shared" si="1"/>
        <v>251.01510000000002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4</v>
      </c>
      <c r="F29" s="13">
        <f t="shared" si="3"/>
        <v>2</v>
      </c>
      <c r="G29" s="13">
        <f t="shared" si="3"/>
        <v>5</v>
      </c>
      <c r="H29" s="13">
        <f t="shared" si="3"/>
        <v>4</v>
      </c>
      <c r="I29" s="13">
        <f t="shared" si="3"/>
        <v>4</v>
      </c>
      <c r="J29" s="13">
        <f t="shared" si="3"/>
        <v>3</v>
      </c>
      <c r="K29" s="13">
        <f t="shared" si="3"/>
        <v>3</v>
      </c>
      <c r="L29" s="13">
        <f t="shared" si="3"/>
        <v>5</v>
      </c>
      <c r="M29" s="13">
        <f t="shared" si="3"/>
        <v>2</v>
      </c>
      <c r="N29" s="13">
        <f t="shared" si="3"/>
        <v>5</v>
      </c>
      <c r="O29" s="38">
        <f t="shared" si="0"/>
        <v>3.7</v>
      </c>
      <c r="P29" s="45">
        <f t="shared" si="1"/>
        <v>3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0.23529411764705882</v>
      </c>
      <c r="F30" s="3">
        <f t="shared" si="4"/>
        <v>0.125</v>
      </c>
      <c r="G30" s="3">
        <f t="shared" si="4"/>
        <v>0.29411764705882354</v>
      </c>
      <c r="H30" s="3">
        <f t="shared" si="4"/>
        <v>0.22222222222222221</v>
      </c>
      <c r="I30" s="3">
        <f t="shared" si="4"/>
        <v>0.22222222222222221</v>
      </c>
      <c r="J30" s="3">
        <f t="shared" si="4"/>
        <v>0.17647058823529413</v>
      </c>
      <c r="K30" s="3">
        <f t="shared" si="4"/>
        <v>0.17647058823529413</v>
      </c>
      <c r="L30" s="3">
        <f t="shared" si="4"/>
        <v>0.29411764705882354</v>
      </c>
      <c r="M30" s="3">
        <f t="shared" si="4"/>
        <v>0.11764705882352941</v>
      </c>
      <c r="N30" s="3">
        <f t="shared" si="4"/>
        <v>0.29411764705882354</v>
      </c>
      <c r="O30" s="42">
        <f t="shared" si="0"/>
        <v>0.21576797385620919</v>
      </c>
      <c r="P30" s="50">
        <f t="shared" si="1"/>
        <v>0.1736111111111111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 t="e">
        <f t="shared" si="6"/>
        <v>#DIV/0!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 t="e">
        <f t="shared" si="6"/>
        <v>#DIV/0!</v>
      </c>
      <c r="M32" s="3">
        <f t="shared" si="6"/>
        <v>0</v>
      </c>
      <c r="N32" s="3" t="e">
        <f t="shared" si="6"/>
        <v>#DIV/0!</v>
      </c>
      <c r="O32" s="42" t="e">
        <f t="shared" si="0"/>
        <v>#DIV/0!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17</v>
      </c>
      <c r="F33" s="5">
        <f t="shared" si="7"/>
        <v>16</v>
      </c>
      <c r="G33" s="5">
        <f t="shared" si="7"/>
        <v>17</v>
      </c>
      <c r="H33" s="5">
        <f t="shared" si="7"/>
        <v>18</v>
      </c>
      <c r="I33" s="5">
        <f t="shared" si="7"/>
        <v>18</v>
      </c>
      <c r="J33" s="5">
        <f t="shared" si="7"/>
        <v>17</v>
      </c>
      <c r="K33" s="5">
        <f t="shared" si="7"/>
        <v>17</v>
      </c>
      <c r="L33" s="5">
        <f t="shared" si="7"/>
        <v>17</v>
      </c>
      <c r="M33" s="5">
        <f t="shared" si="7"/>
        <v>17</v>
      </c>
      <c r="N33" s="5">
        <f t="shared" si="7"/>
        <v>17</v>
      </c>
      <c r="O33" s="39">
        <f t="shared" si="0"/>
        <v>17.100000000000001</v>
      </c>
      <c r="P33" s="46">
        <f t="shared" si="1"/>
        <v>17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2</v>
      </c>
      <c r="G34" s="24">
        <f t="shared" si="8"/>
        <v>0</v>
      </c>
      <c r="H34" s="24">
        <f t="shared" si="8"/>
        <v>2</v>
      </c>
      <c r="I34" s="24">
        <f t="shared" si="8"/>
        <v>2</v>
      </c>
      <c r="J34" s="24">
        <f t="shared" si="8"/>
        <v>2</v>
      </c>
      <c r="K34" s="24">
        <f t="shared" si="8"/>
        <v>2</v>
      </c>
      <c r="L34" s="24">
        <f t="shared" si="8"/>
        <v>0</v>
      </c>
      <c r="M34" s="24">
        <f t="shared" si="8"/>
        <v>3</v>
      </c>
      <c r="N34" s="24">
        <f t="shared" si="8"/>
        <v>0</v>
      </c>
      <c r="O34" s="40">
        <f t="shared" si="0"/>
        <v>1.4</v>
      </c>
      <c r="P34" s="47">
        <f t="shared" si="1"/>
        <v>2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1</v>
      </c>
      <c r="G35" s="28" t="b">
        <v>0</v>
      </c>
      <c r="H35" s="28" t="b">
        <v>1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0.2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topLeftCell="E1" workbookViewId="0">
      <selection activeCell="P33" sqref="P33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12</v>
      </c>
      <c r="F6" s="5">
        <v>12</v>
      </c>
      <c r="G6" s="5">
        <v>19</v>
      </c>
      <c r="H6" s="5">
        <v>12</v>
      </c>
      <c r="I6" s="5">
        <v>12</v>
      </c>
      <c r="J6" s="5">
        <v>19</v>
      </c>
      <c r="K6" s="5">
        <v>19</v>
      </c>
      <c r="L6" s="5">
        <v>19</v>
      </c>
      <c r="M6" s="5">
        <v>18</v>
      </c>
      <c r="N6" s="5">
        <v>19</v>
      </c>
      <c r="O6" s="39">
        <f t="shared" si="0"/>
        <v>16.100000000000001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-6</v>
      </c>
      <c r="F7" s="5">
        <f t="shared" si="2"/>
        <v>-6</v>
      </c>
      <c r="G7" s="5">
        <f t="shared" si="2"/>
        <v>1</v>
      </c>
      <c r="H7" s="5">
        <f t="shared" si="2"/>
        <v>-6</v>
      </c>
      <c r="I7" s="5">
        <f t="shared" si="2"/>
        <v>-6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0</v>
      </c>
      <c r="N7" s="5">
        <f t="shared" si="2"/>
        <v>1</v>
      </c>
      <c r="O7" s="39">
        <f t="shared" si="0"/>
        <v>-1.9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33.878558000000012</v>
      </c>
      <c r="F8" s="89">
        <v>34.880034999999999</v>
      </c>
      <c r="G8" s="89">
        <v>51.318797105500003</v>
      </c>
      <c r="H8" s="89">
        <v>32.878646000000003</v>
      </c>
      <c r="I8" s="89">
        <v>33.94353799999999</v>
      </c>
      <c r="J8" s="89">
        <v>50.308522140599997</v>
      </c>
      <c r="K8" s="89">
        <v>49.384709175799998</v>
      </c>
      <c r="L8" s="89">
        <v>51.315426175799992</v>
      </c>
      <c r="M8" s="89">
        <v>50.310763999999999</v>
      </c>
      <c r="N8" s="89">
        <v>51.380443175800004</v>
      </c>
      <c r="O8" s="39">
        <f t="shared" si="0"/>
        <v>43.95994387735</v>
      </c>
      <c r="P8" s="46">
        <f t="shared" si="1"/>
        <v>50.310763999999999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2.8232131666666671</v>
      </c>
      <c r="F9" s="89">
        <v>2.9066695833333331</v>
      </c>
      <c r="G9" s="89">
        <v>2.7009893213421048</v>
      </c>
      <c r="H9" s="89">
        <v>2.7398871666666671</v>
      </c>
      <c r="I9" s="89">
        <v>2.8286281666666659</v>
      </c>
      <c r="J9" s="89">
        <v>2.6478169547684209</v>
      </c>
      <c r="K9" s="89">
        <v>2.599195219778947</v>
      </c>
      <c r="L9" s="89">
        <v>2.7008119039894729</v>
      </c>
      <c r="M9" s="89">
        <v>2.7950424444444439</v>
      </c>
      <c r="N9" s="89">
        <v>2.7042338513578952</v>
      </c>
      <c r="O9" s="39">
        <f t="shared" si="0"/>
        <v>2.7446487779014612</v>
      </c>
      <c r="P9" s="46">
        <f t="shared" si="1"/>
        <v>2.7950424444444439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0.4522512937586064</v>
      </c>
      <c r="F10" s="91">
        <v>0.49235307104195769</v>
      </c>
      <c r="G10" s="91">
        <v>0.79268251666673606</v>
      </c>
      <c r="H10" s="91">
        <v>0.38991238883319163</v>
      </c>
      <c r="I10" s="91">
        <v>0.46392516234014858</v>
      </c>
      <c r="J10" s="91">
        <v>0.76433847623329565</v>
      </c>
      <c r="K10" s="91">
        <v>0.73614289329304472</v>
      </c>
      <c r="L10" s="91">
        <v>0.79285811866295175</v>
      </c>
      <c r="M10" s="91">
        <v>0.4277285003783457</v>
      </c>
      <c r="N10" s="91">
        <v>0.79205033207019715</v>
      </c>
      <c r="O10" s="93">
        <f t="shared" si="0"/>
        <v>0.6104242753278476</v>
      </c>
      <c r="P10" s="94">
        <f t="shared" si="1"/>
        <v>0.4277285003783457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2</v>
      </c>
      <c r="H13" s="5">
        <v>1</v>
      </c>
      <c r="I13" s="22">
        <v>1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39">
        <f t="shared" si="0"/>
        <v>1.6</v>
      </c>
      <c r="P13" s="46">
        <f t="shared" si="1"/>
        <v>2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1</v>
      </c>
      <c r="F15" s="5">
        <v>1</v>
      </c>
      <c r="G15" s="5">
        <v>0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0.4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81.807079999999999</v>
      </c>
      <c r="F16" s="89">
        <v>79.942009999999996</v>
      </c>
      <c r="G16" s="89">
        <v>91.325739999999996</v>
      </c>
      <c r="H16" s="89">
        <v>81.461620000000011</v>
      </c>
      <c r="I16" s="89">
        <v>80.047329999999988</v>
      </c>
      <c r="J16" s="89">
        <v>91.327069999999992</v>
      </c>
      <c r="K16" s="89">
        <v>92.32829000000001</v>
      </c>
      <c r="L16" s="89">
        <v>91.32795999999999</v>
      </c>
      <c r="M16" s="89">
        <v>91.329470000000001</v>
      </c>
      <c r="N16" s="89">
        <v>91.328550000000007</v>
      </c>
      <c r="O16" s="39">
        <f t="shared" si="0"/>
        <v>87.222512000000009</v>
      </c>
      <c r="P16" s="46">
        <f t="shared" si="1"/>
        <v>91.329470000000001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40.90354</v>
      </c>
      <c r="F17" s="89">
        <v>39.971004999999998</v>
      </c>
      <c r="G17" s="89">
        <v>45.662869999999998</v>
      </c>
      <c r="H17" s="89">
        <v>40.730810000000012</v>
      </c>
      <c r="I17" s="89">
        <v>40.023664999999987</v>
      </c>
      <c r="J17" s="89">
        <v>45.663535000000003</v>
      </c>
      <c r="K17" s="89">
        <v>46.164144999999998</v>
      </c>
      <c r="L17" s="89">
        <v>45.663980000000002</v>
      </c>
      <c r="M17" s="89">
        <v>45.664735</v>
      </c>
      <c r="N17" s="89">
        <v>45.664275000000004</v>
      </c>
      <c r="O17" s="39">
        <f t="shared" si="0"/>
        <v>43.611256000000004</v>
      </c>
      <c r="P17" s="46">
        <f t="shared" si="1"/>
        <v>45.664735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6.7319818260152777</v>
      </c>
      <c r="F18" s="91">
        <v>8.0494136832473693</v>
      </c>
      <c r="G18" s="91">
        <v>1.6404877323509771E-3</v>
      </c>
      <c r="H18" s="91">
        <v>8.3895674003371603</v>
      </c>
      <c r="I18" s="91">
        <v>7.9733572778629442</v>
      </c>
      <c r="J18" s="91">
        <v>2.3405234457318149E-3</v>
      </c>
      <c r="K18" s="91">
        <v>0.70554407520012663</v>
      </c>
      <c r="L18" s="91">
        <v>1.414213562374823E-3</v>
      </c>
      <c r="M18" s="91">
        <v>2.8072139213073171E-3</v>
      </c>
      <c r="N18" s="91">
        <v>9.5459415459835833E-4</v>
      </c>
      <c r="O18" s="40">
        <f t="shared" si="0"/>
        <v>3.1859021295479244</v>
      </c>
      <c r="P18" s="47">
        <f t="shared" si="1"/>
        <v>2.8072139213073171E-3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0</v>
      </c>
      <c r="F20" s="5">
        <v>0</v>
      </c>
      <c r="G20" s="5">
        <v>4</v>
      </c>
      <c r="H20" s="5">
        <v>0</v>
      </c>
      <c r="I20" s="5">
        <v>0</v>
      </c>
      <c r="J20" s="5">
        <v>3</v>
      </c>
      <c r="K20" s="5">
        <v>3</v>
      </c>
      <c r="L20" s="5">
        <v>5</v>
      </c>
      <c r="M20" s="5">
        <v>4</v>
      </c>
      <c r="N20" s="5">
        <v>2</v>
      </c>
      <c r="O20" s="39">
        <f t="shared" si="0"/>
        <v>2.1</v>
      </c>
      <c r="P20" s="46">
        <f t="shared" si="1"/>
        <v>4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3</v>
      </c>
      <c r="H21" s="12">
        <v>0</v>
      </c>
      <c r="I21" s="12">
        <v>0</v>
      </c>
      <c r="J21" s="12">
        <v>3</v>
      </c>
      <c r="K21" s="12">
        <v>3</v>
      </c>
      <c r="L21" s="12">
        <v>4</v>
      </c>
      <c r="M21" s="12">
        <v>2</v>
      </c>
      <c r="N21" s="12">
        <v>1</v>
      </c>
      <c r="O21" s="39">
        <f t="shared" si="0"/>
        <v>1.6</v>
      </c>
      <c r="P21" s="46">
        <f t="shared" si="1"/>
        <v>2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2</v>
      </c>
      <c r="N23" s="5">
        <v>1</v>
      </c>
      <c r="O23" s="39">
        <f t="shared" si="0"/>
        <v>0.5</v>
      </c>
      <c r="P23" s="46">
        <f t="shared" si="1"/>
        <v>2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0</v>
      </c>
      <c r="F24" s="89">
        <v>0</v>
      </c>
      <c r="G24" s="89">
        <v>172.18677</v>
      </c>
      <c r="H24" s="89">
        <v>0</v>
      </c>
      <c r="I24" s="89">
        <v>0</v>
      </c>
      <c r="J24" s="89">
        <v>137.98901000000001</v>
      </c>
      <c r="K24" s="89">
        <v>136.98822000000001</v>
      </c>
      <c r="L24" s="89">
        <v>217.95526000000001</v>
      </c>
      <c r="M24" s="89">
        <v>160.16803999999999</v>
      </c>
      <c r="N24" s="89">
        <v>81.675910000000002</v>
      </c>
      <c r="O24" s="39">
        <f t="shared" si="0"/>
        <v>90.696321000000012</v>
      </c>
      <c r="P24" s="46">
        <f t="shared" si="1"/>
        <v>160.16803999999999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/>
      <c r="F25" s="89"/>
      <c r="G25" s="89">
        <v>43.046692499999999</v>
      </c>
      <c r="H25" s="89"/>
      <c r="I25" s="89"/>
      <c r="J25" s="89">
        <v>45.996336666666672</v>
      </c>
      <c r="K25" s="89">
        <v>45.662739999999992</v>
      </c>
      <c r="L25" s="89">
        <v>43.591051999999998</v>
      </c>
      <c r="M25" s="89">
        <v>40.042009999999998</v>
      </c>
      <c r="N25" s="89">
        <v>40.837955000000001</v>
      </c>
      <c r="O25" s="39">
        <f t="shared" si="0"/>
        <v>43.196131027777774</v>
      </c>
      <c r="P25" s="53">
        <f t="shared" si="1"/>
        <v>40.042009999999998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5.9178592141211297</v>
      </c>
      <c r="H26" s="95">
        <v>0</v>
      </c>
      <c r="I26" s="95">
        <v>0</v>
      </c>
      <c r="J26" s="95">
        <v>0.57689759700776655</v>
      </c>
      <c r="K26" s="95">
        <v>2.2909168470316541E-3</v>
      </c>
      <c r="L26" s="95">
        <v>4.6329719202872361</v>
      </c>
      <c r="M26" s="95">
        <v>6.4952676134603324</v>
      </c>
      <c r="N26" s="95">
        <v>8.2371222493811533</v>
      </c>
      <c r="O26" s="40">
        <f t="shared" si="0"/>
        <v>2.5862409511104651</v>
      </c>
      <c r="P26" s="47">
        <f t="shared" si="1"/>
        <v>6.4952676134603324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115.685638</v>
      </c>
      <c r="F27" s="98">
        <v>114.822045</v>
      </c>
      <c r="G27" s="98">
        <v>314.83130710549989</v>
      </c>
      <c r="H27" s="98">
        <v>114.340266</v>
      </c>
      <c r="I27" s="98">
        <v>113.99086800000001</v>
      </c>
      <c r="J27" s="98">
        <v>279.62460214060002</v>
      </c>
      <c r="K27" s="98">
        <v>278.70121917580008</v>
      </c>
      <c r="L27" s="98">
        <v>360.59864617580001</v>
      </c>
      <c r="M27" s="98">
        <v>301.80827399999998</v>
      </c>
      <c r="N27" s="98">
        <v>224.38490317579999</v>
      </c>
      <c r="O27" s="44">
        <f t="shared" si="0"/>
        <v>221.87877687734999</v>
      </c>
      <c r="P27" s="48">
        <f t="shared" si="1"/>
        <v>301.80827399999998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117.8344</v>
      </c>
      <c r="F28" s="98">
        <v>116.9911</v>
      </c>
      <c r="G28" s="98">
        <v>339.37150000000003</v>
      </c>
      <c r="H28" s="98">
        <v>116.51819999999999</v>
      </c>
      <c r="I28" s="98">
        <v>116.10339999999999</v>
      </c>
      <c r="J28" s="98">
        <v>283.31569999999999</v>
      </c>
      <c r="K28" s="98">
        <v>282.35919999999999</v>
      </c>
      <c r="L28" s="98">
        <v>372.67520000000002</v>
      </c>
      <c r="M28" s="98">
        <v>308.19929999999999</v>
      </c>
      <c r="N28" s="98">
        <v>228.17420000000001</v>
      </c>
      <c r="O28" s="41">
        <f t="shared" si="0"/>
        <v>228.15422000000004</v>
      </c>
      <c r="P28" s="49">
        <f t="shared" si="1"/>
        <v>308.19929999999999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-5</v>
      </c>
      <c r="F29" s="13">
        <f t="shared" si="3"/>
        <v>-5</v>
      </c>
      <c r="G29" s="13">
        <f t="shared" si="3"/>
        <v>6</v>
      </c>
      <c r="H29" s="13">
        <f t="shared" si="3"/>
        <v>-5</v>
      </c>
      <c r="I29" s="13">
        <f t="shared" si="3"/>
        <v>-5</v>
      </c>
      <c r="J29" s="13">
        <f t="shared" si="3"/>
        <v>6</v>
      </c>
      <c r="K29" s="13">
        <f t="shared" si="3"/>
        <v>6</v>
      </c>
      <c r="L29" s="13">
        <f t="shared" si="3"/>
        <v>7</v>
      </c>
      <c r="M29" s="13">
        <f t="shared" si="3"/>
        <v>4</v>
      </c>
      <c r="N29" s="13">
        <f t="shared" si="3"/>
        <v>4</v>
      </c>
      <c r="O29" s="38">
        <f t="shared" si="0"/>
        <v>1.3</v>
      </c>
      <c r="P29" s="45">
        <f t="shared" si="1"/>
        <v>4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-0.35714285714285715</v>
      </c>
      <c r="F30" s="3">
        <f t="shared" si="4"/>
        <v>-0.35714285714285715</v>
      </c>
      <c r="G30" s="3">
        <f t="shared" si="4"/>
        <v>0.24</v>
      </c>
      <c r="H30" s="3">
        <f t="shared" si="4"/>
        <v>-0.35714285714285715</v>
      </c>
      <c r="I30" s="3">
        <f t="shared" si="4"/>
        <v>-0.35714285714285715</v>
      </c>
      <c r="J30" s="3">
        <f t="shared" si="4"/>
        <v>0.25</v>
      </c>
      <c r="K30" s="3">
        <f t="shared" si="4"/>
        <v>0.25</v>
      </c>
      <c r="L30" s="3">
        <f t="shared" si="4"/>
        <v>0.26923076923076922</v>
      </c>
      <c r="M30" s="3">
        <f t="shared" si="4"/>
        <v>0.16666666666666666</v>
      </c>
      <c r="N30" s="3">
        <f t="shared" si="4"/>
        <v>0.17391304347826086</v>
      </c>
      <c r="O30" s="42">
        <f t="shared" si="0"/>
        <v>-7.8760949195731851E-3</v>
      </c>
      <c r="P30" s="50">
        <f t="shared" si="1"/>
        <v>0.16666666666666666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 t="e">
        <f t="shared" si="6"/>
        <v>#DIV/0!</v>
      </c>
      <c r="K32" s="3" t="e">
        <f t="shared" si="6"/>
        <v>#DIV/0!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 t="e">
        <f t="shared" si="0"/>
        <v>#DIV/0!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14</v>
      </c>
      <c r="F33" s="5">
        <f t="shared" si="7"/>
        <v>14</v>
      </c>
      <c r="G33" s="5">
        <f t="shared" si="7"/>
        <v>25</v>
      </c>
      <c r="H33" s="5">
        <f t="shared" si="7"/>
        <v>14</v>
      </c>
      <c r="I33" s="5">
        <f t="shared" si="7"/>
        <v>14</v>
      </c>
      <c r="J33" s="5">
        <f t="shared" si="7"/>
        <v>24</v>
      </c>
      <c r="K33" s="5">
        <f t="shared" si="7"/>
        <v>24</v>
      </c>
      <c r="L33" s="5">
        <f t="shared" si="7"/>
        <v>26</v>
      </c>
      <c r="M33" s="5">
        <f t="shared" si="7"/>
        <v>24</v>
      </c>
      <c r="N33" s="5">
        <f t="shared" si="7"/>
        <v>23</v>
      </c>
      <c r="O33" s="39">
        <f t="shared" si="0"/>
        <v>20.2</v>
      </c>
      <c r="P33" s="46">
        <f t="shared" si="1"/>
        <v>24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0</v>
      </c>
      <c r="K34" s="24">
        <f t="shared" si="8"/>
        <v>0</v>
      </c>
      <c r="L34" s="24">
        <f t="shared" si="8"/>
        <v>1</v>
      </c>
      <c r="M34" s="24">
        <f t="shared" si="8"/>
        <v>2</v>
      </c>
      <c r="N34" s="24">
        <f t="shared" si="8"/>
        <v>1</v>
      </c>
      <c r="O34" s="40">
        <f t="shared" si="0"/>
        <v>0.9</v>
      </c>
      <c r="P34" s="47">
        <f t="shared" si="1"/>
        <v>2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1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tabSelected="1" topLeftCell="E1" workbookViewId="0">
      <selection activeCell="E6" sqref="E6:N6"/>
    </sheetView>
  </sheetViews>
  <sheetFormatPr baseColWidth="10" defaultColWidth="14.42578125" defaultRowHeight="15" customHeight="1" x14ac:dyDescent="0.2"/>
  <cols>
    <col min="1" max="3" width="14.42578125" style="100" customWidth="1"/>
    <col min="4" max="4" width="99.42578125" style="100" bestFit="1" customWidth="1"/>
    <col min="5" max="15" width="14.42578125" style="100" customWidth="1"/>
    <col min="16" max="16" width="21" style="100" bestFit="1" customWidth="1"/>
    <col min="17" max="19" width="14.42578125" style="100" customWidth="1"/>
    <col min="20" max="16384" width="14.42578125" style="100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50</v>
      </c>
      <c r="F6" s="5">
        <v>51</v>
      </c>
      <c r="G6" s="5">
        <v>51</v>
      </c>
      <c r="H6" s="5">
        <v>51</v>
      </c>
      <c r="I6" s="5">
        <v>51</v>
      </c>
      <c r="J6" s="5">
        <v>51</v>
      </c>
      <c r="K6" s="5">
        <v>51</v>
      </c>
      <c r="L6" s="5">
        <v>51</v>
      </c>
      <c r="M6" s="5">
        <v>51</v>
      </c>
      <c r="N6" s="5">
        <v>51</v>
      </c>
      <c r="O6" s="39">
        <f t="shared" si="0"/>
        <v>50.9</v>
      </c>
      <c r="P6" s="46">
        <f t="shared" si="1"/>
        <v>50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39">
        <f t="shared" si="0"/>
        <v>0.9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139.73853600000001</v>
      </c>
      <c r="F8" s="89">
        <v>144.376507</v>
      </c>
      <c r="G8" s="89">
        <v>142.29887099999999</v>
      </c>
      <c r="H8" s="89">
        <v>144.37531999999999</v>
      </c>
      <c r="I8" s="89">
        <v>143.302369</v>
      </c>
      <c r="J8" s="89">
        <v>144.37970200000001</v>
      </c>
      <c r="K8" s="89">
        <v>144.30802199999999</v>
      </c>
      <c r="L8" s="89">
        <v>143.3655819999999</v>
      </c>
      <c r="M8" s="89">
        <v>142.27803700000001</v>
      </c>
      <c r="N8" s="89">
        <v>144.29767799999999</v>
      </c>
      <c r="O8" s="39">
        <f t="shared" si="0"/>
        <v>143.27206239999998</v>
      </c>
      <c r="P8" s="46">
        <f t="shared" si="1"/>
        <v>139.73853600000001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2.7947707199999998</v>
      </c>
      <c r="F9" s="89">
        <v>2.8309119019607851</v>
      </c>
      <c r="G9" s="89">
        <v>2.7901739411764699</v>
      </c>
      <c r="H9" s="89">
        <v>2.8308886274509808</v>
      </c>
      <c r="I9" s="89">
        <v>2.80985037254902</v>
      </c>
      <c r="J9" s="89">
        <v>2.8309745490196079</v>
      </c>
      <c r="K9" s="89">
        <v>2.8295690588235289</v>
      </c>
      <c r="L9" s="89">
        <v>2.8110898431372529</v>
      </c>
      <c r="M9" s="89">
        <v>2.7897654313725488</v>
      </c>
      <c r="N9" s="89">
        <v>2.8293662352941169</v>
      </c>
      <c r="O9" s="39">
        <f t="shared" si="0"/>
        <v>2.8147360680784312</v>
      </c>
      <c r="P9" s="46">
        <f t="shared" si="1"/>
        <v>2.7947707199999998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0.42178986691378029</v>
      </c>
      <c r="F10" s="91">
        <v>0.43898053760257999</v>
      </c>
      <c r="G10" s="91">
        <v>0.41821470110613812</v>
      </c>
      <c r="H10" s="91">
        <v>0.43872222241636949</v>
      </c>
      <c r="I10" s="91">
        <v>0.42774352307063451</v>
      </c>
      <c r="J10" s="91">
        <v>0.43864852448562103</v>
      </c>
      <c r="K10" s="91">
        <v>0.4396715506441331</v>
      </c>
      <c r="L10" s="91">
        <v>0.42709430979044299</v>
      </c>
      <c r="M10" s="91">
        <v>0.41479929823090372</v>
      </c>
      <c r="N10" s="91">
        <v>0.44275815227681992</v>
      </c>
      <c r="O10" s="93">
        <f t="shared" si="0"/>
        <v>0.43084226865374226</v>
      </c>
      <c r="P10" s="94">
        <f t="shared" si="1"/>
        <v>0.42178986691378029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0</v>
      </c>
      <c r="L13" s="5">
        <v>0</v>
      </c>
      <c r="M13" s="5">
        <v>1</v>
      </c>
      <c r="N13" s="5">
        <v>1</v>
      </c>
      <c r="O13" s="39">
        <f t="shared" si="0"/>
        <v>0.8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0</v>
      </c>
      <c r="N15" s="5">
        <v>0</v>
      </c>
      <c r="O15" s="39">
        <f t="shared" si="0"/>
        <v>0.2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45.665410000000001</v>
      </c>
      <c r="F16" s="89">
        <v>45.66236</v>
      </c>
      <c r="G16" s="89">
        <v>46.662230000000001</v>
      </c>
      <c r="H16" s="89">
        <v>45.6629</v>
      </c>
      <c r="I16" s="89">
        <v>45.66254</v>
      </c>
      <c r="J16" s="89">
        <v>45.661200000000001</v>
      </c>
      <c r="K16" s="89">
        <v>35.18488</v>
      </c>
      <c r="L16" s="89">
        <v>34.414059999999999</v>
      </c>
      <c r="M16" s="89">
        <v>46.66028</v>
      </c>
      <c r="N16" s="89">
        <v>45.661320000000003</v>
      </c>
      <c r="O16" s="39">
        <f t="shared" si="0"/>
        <v>43.689718000000006</v>
      </c>
      <c r="P16" s="46">
        <f t="shared" si="1"/>
        <v>45.665410000000001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45.665410000000001</v>
      </c>
      <c r="F17" s="89">
        <v>45.66236</v>
      </c>
      <c r="G17" s="89">
        <v>46.662230000000001</v>
      </c>
      <c r="H17" s="89">
        <v>45.6629</v>
      </c>
      <c r="I17" s="89">
        <v>45.66254</v>
      </c>
      <c r="J17" s="89">
        <v>45.661200000000001</v>
      </c>
      <c r="K17" s="89">
        <v>35.18488</v>
      </c>
      <c r="L17" s="89">
        <v>34.414059999999999</v>
      </c>
      <c r="M17" s="89">
        <v>46.66028</v>
      </c>
      <c r="N17" s="89">
        <v>45.661320000000003</v>
      </c>
      <c r="O17" s="39">
        <f t="shared" si="0"/>
        <v>43.689718000000006</v>
      </c>
      <c r="P17" s="46">
        <f t="shared" si="1"/>
        <v>45.665410000000001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6</v>
      </c>
      <c r="G20" s="5">
        <v>3</v>
      </c>
      <c r="H20" s="5">
        <v>3</v>
      </c>
      <c r="I20" s="5">
        <v>6</v>
      </c>
      <c r="J20" s="5">
        <v>4</v>
      </c>
      <c r="K20" s="5">
        <v>2</v>
      </c>
      <c r="L20" s="5">
        <v>6</v>
      </c>
      <c r="M20" s="5">
        <v>4</v>
      </c>
      <c r="N20" s="5">
        <v>3</v>
      </c>
      <c r="O20" s="39">
        <f t="shared" si="0"/>
        <v>4</v>
      </c>
      <c r="P20" s="46">
        <f t="shared" si="1"/>
        <v>3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2</v>
      </c>
      <c r="F21" s="12">
        <v>5</v>
      </c>
      <c r="G21" s="12">
        <v>3</v>
      </c>
      <c r="H21" s="12">
        <v>3</v>
      </c>
      <c r="I21" s="12">
        <v>2</v>
      </c>
      <c r="J21" s="12">
        <v>1</v>
      </c>
      <c r="K21" s="12">
        <v>1</v>
      </c>
      <c r="L21" s="12">
        <v>5</v>
      </c>
      <c r="M21" s="12">
        <v>1</v>
      </c>
      <c r="N21" s="12">
        <v>3</v>
      </c>
      <c r="O21" s="39">
        <f t="shared" si="0"/>
        <v>2.6</v>
      </c>
      <c r="P21" s="46">
        <f t="shared" si="1"/>
        <v>2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0</v>
      </c>
      <c r="H23" s="5">
        <v>0</v>
      </c>
      <c r="I23" s="5">
        <v>4</v>
      </c>
      <c r="J23" s="5">
        <v>3</v>
      </c>
      <c r="K23" s="5">
        <v>1</v>
      </c>
      <c r="L23" s="5">
        <v>1</v>
      </c>
      <c r="M23" s="5">
        <v>3</v>
      </c>
      <c r="N23" s="5">
        <v>0</v>
      </c>
      <c r="O23" s="39">
        <f t="shared" si="0"/>
        <v>1.4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125.23706</v>
      </c>
      <c r="F24" s="89">
        <v>261.31297999999998</v>
      </c>
      <c r="G24" s="89">
        <v>136.66833</v>
      </c>
      <c r="H24" s="89">
        <v>136.66675000000001</v>
      </c>
      <c r="I24" s="89">
        <v>230.60327000000001</v>
      </c>
      <c r="J24" s="89">
        <v>156.03882999999999</v>
      </c>
      <c r="K24" s="89">
        <v>79.845709999999997</v>
      </c>
      <c r="L24" s="89">
        <v>262.46643</v>
      </c>
      <c r="M24" s="89">
        <v>150.01441</v>
      </c>
      <c r="N24" s="89">
        <v>136.66650000000001</v>
      </c>
      <c r="O24" s="39">
        <f t="shared" si="0"/>
        <v>167.55202700000001</v>
      </c>
      <c r="P24" s="46">
        <f t="shared" si="1"/>
        <v>125.23706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41.745686666666657</v>
      </c>
      <c r="F25" s="89">
        <v>43.55216333333334</v>
      </c>
      <c r="G25" s="89">
        <v>45.556109999999997</v>
      </c>
      <c r="H25" s="89">
        <v>45.555583333333338</v>
      </c>
      <c r="I25" s="89">
        <v>38.433878333333332</v>
      </c>
      <c r="J25" s="89">
        <v>39.009707499999998</v>
      </c>
      <c r="K25" s="89">
        <v>39.922854999999998</v>
      </c>
      <c r="L25" s="89">
        <v>43.744405</v>
      </c>
      <c r="M25" s="89">
        <v>37.5036025</v>
      </c>
      <c r="N25" s="89">
        <v>45.555500000000002</v>
      </c>
      <c r="O25" s="39">
        <f t="shared" si="0"/>
        <v>42.05794916666666</v>
      </c>
      <c r="P25" s="46">
        <f t="shared" si="1"/>
        <v>41.745686666666657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6.5974912455063803</v>
      </c>
      <c r="F26" s="95">
        <v>4.9089262547879713</v>
      </c>
      <c r="G26" s="95">
        <v>1.8330302779904681E-4</v>
      </c>
      <c r="H26" s="95">
        <v>8.1377720128526256E-4</v>
      </c>
      <c r="I26" s="95">
        <v>5.5206521195214497</v>
      </c>
      <c r="J26" s="95">
        <v>5.5847654789995422</v>
      </c>
      <c r="K26" s="95">
        <v>7.9644477324199947</v>
      </c>
      <c r="L26" s="95">
        <v>4.4353425256354209</v>
      </c>
      <c r="M26" s="95">
        <v>5.4222693618470306</v>
      </c>
      <c r="N26" s="95">
        <v>1.8330302779827161E-4</v>
      </c>
      <c r="O26" s="40">
        <f t="shared" si="0"/>
        <v>4.0435075101974665</v>
      </c>
      <c r="P26" s="47">
        <f t="shared" si="1"/>
        <v>6.5974912455063803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310.64100599999989</v>
      </c>
      <c r="F27" s="98">
        <v>451.35184700000002</v>
      </c>
      <c r="G27" s="98">
        <v>325.6294309999999</v>
      </c>
      <c r="H27" s="98">
        <v>326.70497000000012</v>
      </c>
      <c r="I27" s="98">
        <v>419.56817899999999</v>
      </c>
      <c r="J27" s="98">
        <v>346.07973199999992</v>
      </c>
      <c r="K27" s="98">
        <v>259.33861200000013</v>
      </c>
      <c r="L27" s="98">
        <v>440.24607200000003</v>
      </c>
      <c r="M27" s="98">
        <v>338.95272699999998</v>
      </c>
      <c r="N27" s="98">
        <v>326.62549800000011</v>
      </c>
      <c r="O27" s="44">
        <f t="shared" si="0"/>
        <v>354.51380739999996</v>
      </c>
      <c r="P27" s="48">
        <f t="shared" si="1"/>
        <v>310.64100599999989</v>
      </c>
    </row>
    <row r="28" spans="1:1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320.08089999999999</v>
      </c>
      <c r="F28" s="98">
        <v>475.71289999999999</v>
      </c>
      <c r="G28" s="98">
        <v>335.33300000000003</v>
      </c>
      <c r="H28" s="98">
        <v>336.22050000000002</v>
      </c>
      <c r="I28" s="98">
        <v>458.53919999999999</v>
      </c>
      <c r="J28" s="98">
        <v>376.50549999999998</v>
      </c>
      <c r="K28" s="98">
        <v>283.40539999999999</v>
      </c>
      <c r="L28" s="98">
        <v>467.21260000000001</v>
      </c>
      <c r="M28" s="98">
        <v>365.9203</v>
      </c>
      <c r="N28" s="98">
        <v>336.06180000000001</v>
      </c>
      <c r="O28" s="41">
        <f t="shared" si="0"/>
        <v>375.49921000000001</v>
      </c>
      <c r="P28" s="49">
        <f t="shared" si="1"/>
        <v>320.08089999999999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3</v>
      </c>
      <c r="F29" s="13">
        <f t="shared" si="3"/>
        <v>7</v>
      </c>
      <c r="G29" s="13">
        <f t="shared" si="3"/>
        <v>5</v>
      </c>
      <c r="H29" s="13">
        <f t="shared" si="3"/>
        <v>5</v>
      </c>
      <c r="I29" s="13">
        <f t="shared" si="3"/>
        <v>4</v>
      </c>
      <c r="J29" s="13">
        <f t="shared" si="3"/>
        <v>3</v>
      </c>
      <c r="K29" s="13">
        <f t="shared" si="3"/>
        <v>2</v>
      </c>
      <c r="L29" s="13">
        <f t="shared" si="3"/>
        <v>6</v>
      </c>
      <c r="M29" s="13">
        <f t="shared" si="3"/>
        <v>3</v>
      </c>
      <c r="N29" s="13">
        <f t="shared" si="3"/>
        <v>5</v>
      </c>
      <c r="O29" s="38">
        <f t="shared" si="0"/>
        <v>4.3</v>
      </c>
      <c r="P29" s="45">
        <f t="shared" si="1"/>
        <v>3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5.5555555555555552E-2</v>
      </c>
      <c r="F30" s="3">
        <f t="shared" si="4"/>
        <v>0.1206896551724138</v>
      </c>
      <c r="G30" s="3">
        <f t="shared" si="4"/>
        <v>9.0909090909090912E-2</v>
      </c>
      <c r="H30" s="3">
        <f t="shared" si="4"/>
        <v>9.0909090909090912E-2</v>
      </c>
      <c r="I30" s="3">
        <f t="shared" si="4"/>
        <v>6.8965517241379309E-2</v>
      </c>
      <c r="J30" s="3">
        <f t="shared" si="4"/>
        <v>5.3571428571428568E-2</v>
      </c>
      <c r="K30" s="3">
        <f t="shared" si="4"/>
        <v>3.7037037037037035E-2</v>
      </c>
      <c r="L30" s="3">
        <f t="shared" si="4"/>
        <v>0.10344827586206896</v>
      </c>
      <c r="M30" s="3">
        <f t="shared" si="4"/>
        <v>5.3571428571428568E-2</v>
      </c>
      <c r="N30" s="3">
        <f t="shared" si="4"/>
        <v>9.0909090909090912E-2</v>
      </c>
      <c r="O30" s="42">
        <f t="shared" si="0"/>
        <v>7.6556617073858454E-2</v>
      </c>
      <c r="P30" s="50">
        <f t="shared" si="1"/>
        <v>5.5555555555555552E-2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 t="e">
        <f t="shared" si="6"/>
        <v>#DIV/0!</v>
      </c>
      <c r="H32" s="3" t="e">
        <f t="shared" si="6"/>
        <v>#DIV/0!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 t="e">
        <f t="shared" si="6"/>
        <v>#DIV/0!</v>
      </c>
      <c r="O32" s="42" t="e">
        <f t="shared" si="0"/>
        <v>#DIV/0!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54</v>
      </c>
      <c r="F33" s="5">
        <f t="shared" si="7"/>
        <v>58</v>
      </c>
      <c r="G33" s="5">
        <f t="shared" si="7"/>
        <v>55</v>
      </c>
      <c r="H33" s="5">
        <f t="shared" si="7"/>
        <v>55</v>
      </c>
      <c r="I33" s="5">
        <f t="shared" si="7"/>
        <v>58</v>
      </c>
      <c r="J33" s="5">
        <f t="shared" si="7"/>
        <v>56</v>
      </c>
      <c r="K33" s="5">
        <f t="shared" si="7"/>
        <v>54</v>
      </c>
      <c r="L33" s="5">
        <f t="shared" si="7"/>
        <v>58</v>
      </c>
      <c r="M33" s="5">
        <f t="shared" si="7"/>
        <v>56</v>
      </c>
      <c r="N33" s="5">
        <f t="shared" si="7"/>
        <v>55</v>
      </c>
      <c r="O33" s="39">
        <f t="shared" si="0"/>
        <v>55.9</v>
      </c>
      <c r="P33" s="46">
        <f t="shared" si="1"/>
        <v>54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0</v>
      </c>
      <c r="H34" s="24">
        <f t="shared" si="8"/>
        <v>0</v>
      </c>
      <c r="I34" s="24">
        <f t="shared" si="8"/>
        <v>4</v>
      </c>
      <c r="J34" s="24">
        <f t="shared" si="8"/>
        <v>3</v>
      </c>
      <c r="K34" s="24">
        <f t="shared" si="8"/>
        <v>2</v>
      </c>
      <c r="L34" s="24">
        <f t="shared" si="8"/>
        <v>2</v>
      </c>
      <c r="M34" s="24">
        <f t="shared" si="8"/>
        <v>3</v>
      </c>
      <c r="N34" s="24">
        <f t="shared" si="8"/>
        <v>0</v>
      </c>
      <c r="O34" s="40">
        <f t="shared" si="0"/>
        <v>1.6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J1" workbookViewId="0">
      <selection activeCell="N36" sqref="N36"/>
    </sheetView>
  </sheetViews>
  <sheetFormatPr baseColWidth="10" defaultColWidth="14.42578125" defaultRowHeight="15" customHeight="1" x14ac:dyDescent="0.2"/>
  <cols>
    <col min="1" max="2" width="14.42578125" style="100" customWidth="1"/>
    <col min="3" max="3" width="16.5703125" style="100" bestFit="1" customWidth="1"/>
    <col min="4" max="4" width="95.7109375" style="100" customWidth="1"/>
    <col min="5" max="25" width="14.42578125" style="100" customWidth="1"/>
    <col min="26" max="26" width="21" style="100" bestFit="1" customWidth="1"/>
    <col min="27" max="29" width="14.42578125" style="100" customWidth="1"/>
    <col min="30" max="16384" width="14.42578125" style="100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7</v>
      </c>
      <c r="F6" s="5">
        <v>6</v>
      </c>
      <c r="G6" s="5">
        <v>6</v>
      </c>
      <c r="H6" s="5">
        <v>6</v>
      </c>
      <c r="I6" s="5">
        <v>7</v>
      </c>
      <c r="J6" s="5">
        <v>7</v>
      </c>
      <c r="K6" s="5">
        <v>7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7</v>
      </c>
      <c r="V6" s="5">
        <v>7</v>
      </c>
      <c r="W6" s="5">
        <v>7</v>
      </c>
      <c r="X6" s="32">
        <v>7</v>
      </c>
      <c r="Y6" s="39">
        <f t="shared" si="0"/>
        <v>6.85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1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5">
        <f t="shared" si="2"/>
        <v>1</v>
      </c>
      <c r="P7" s="5">
        <f t="shared" si="2"/>
        <v>1</v>
      </c>
      <c r="Q7" s="5">
        <f t="shared" si="2"/>
        <v>1</v>
      </c>
      <c r="R7" s="5">
        <f t="shared" si="2"/>
        <v>1</v>
      </c>
      <c r="S7" s="5">
        <f t="shared" si="2"/>
        <v>1</v>
      </c>
      <c r="T7" s="5">
        <f t="shared" si="2"/>
        <v>1</v>
      </c>
      <c r="U7" s="5">
        <f t="shared" si="2"/>
        <v>1</v>
      </c>
      <c r="V7" s="5">
        <f t="shared" si="2"/>
        <v>1</v>
      </c>
      <c r="W7" s="5">
        <f t="shared" si="2"/>
        <v>1</v>
      </c>
      <c r="X7" s="32">
        <f t="shared" si="2"/>
        <v>1</v>
      </c>
      <c r="Y7" s="39">
        <f t="shared" si="0"/>
        <v>0.85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20.009585999999999</v>
      </c>
      <c r="F8" s="89">
        <v>16.439461999999999</v>
      </c>
      <c r="G8" s="89">
        <v>17.435507999999999</v>
      </c>
      <c r="H8" s="89">
        <v>17.435814000000001</v>
      </c>
      <c r="I8" s="89">
        <v>20.007201999999999</v>
      </c>
      <c r="J8" s="89">
        <v>19.006705</v>
      </c>
      <c r="K8" s="89">
        <v>19.009819</v>
      </c>
      <c r="L8" s="89">
        <v>19.006433000000001</v>
      </c>
      <c r="M8" s="89">
        <v>19.08062</v>
      </c>
      <c r="N8" s="89">
        <v>19.008347000000001</v>
      </c>
      <c r="O8" s="5">
        <v>19.010573999999998</v>
      </c>
      <c r="P8" s="89">
        <v>19.010589</v>
      </c>
      <c r="Q8" s="89">
        <v>19.081230000000001</v>
      </c>
      <c r="R8" s="89">
        <v>19.010345000000001</v>
      </c>
      <c r="S8" s="89">
        <v>19.008949000000001</v>
      </c>
      <c r="T8" s="89">
        <v>19.008368999999998</v>
      </c>
      <c r="U8" s="89">
        <v>20.014900000000001</v>
      </c>
      <c r="V8" s="89">
        <v>19.014137000000002</v>
      </c>
      <c r="W8" s="89">
        <v>19.012893999999999</v>
      </c>
      <c r="X8" s="90">
        <v>19.080925000000001</v>
      </c>
      <c r="Y8" s="39">
        <f t="shared" si="0"/>
        <v>18.884620400000003</v>
      </c>
      <c r="Z8" s="46">
        <f t="shared" si="1"/>
        <v>17.103594666666666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2.8585122857142862</v>
      </c>
      <c r="F9" s="89">
        <v>2.739910333333333</v>
      </c>
      <c r="G9" s="89">
        <v>2.9059179999999998</v>
      </c>
      <c r="H9" s="89">
        <v>2.9059689999999998</v>
      </c>
      <c r="I9" s="89">
        <v>2.8581717142857141</v>
      </c>
      <c r="J9" s="89">
        <v>2.7152435714285721</v>
      </c>
      <c r="K9" s="89">
        <v>2.7156884285714291</v>
      </c>
      <c r="L9" s="89">
        <v>2.7152047142857141</v>
      </c>
      <c r="M9" s="89">
        <v>2.725802857142857</v>
      </c>
      <c r="N9" s="89">
        <v>2.7154781428571431</v>
      </c>
      <c r="O9" s="89">
        <v>2.7157962857142861</v>
      </c>
      <c r="P9" s="89">
        <v>2.7157984285714281</v>
      </c>
      <c r="Q9" s="89">
        <v>2.7258900000000001</v>
      </c>
      <c r="R9" s="89">
        <v>2.7157635714285711</v>
      </c>
      <c r="S9" s="89">
        <v>2.7155641428571431</v>
      </c>
      <c r="T9" s="89">
        <v>2.715481285714286</v>
      </c>
      <c r="U9" s="89">
        <v>2.8592714285714291</v>
      </c>
      <c r="V9" s="89">
        <v>2.7163052857142862</v>
      </c>
      <c r="W9" s="89">
        <v>2.7161277142857139</v>
      </c>
      <c r="X9" s="90">
        <v>2.7258464285714288</v>
      </c>
      <c r="Y9" s="39">
        <f t="shared" si="0"/>
        <v>2.7588871809523807</v>
      </c>
      <c r="Z9" s="46">
        <f t="shared" si="1"/>
        <v>2.8505991111111109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0.48819387418241739</v>
      </c>
      <c r="F10" s="91">
        <v>0.40872664533825859</v>
      </c>
      <c r="G10" s="91">
        <v>0.51673291518501119</v>
      </c>
      <c r="H10" s="91">
        <v>0.51596080669562505</v>
      </c>
      <c r="I10" s="91">
        <v>0.4875824545909182</v>
      </c>
      <c r="J10" s="91">
        <v>0.37782437158458387</v>
      </c>
      <c r="K10" s="91">
        <v>0.37790431278603548</v>
      </c>
      <c r="L10" s="91">
        <v>0.37821090263489859</v>
      </c>
      <c r="M10" s="91">
        <v>0.3749380071098104</v>
      </c>
      <c r="N10" s="91">
        <v>0.37834013337755068</v>
      </c>
      <c r="O10" s="91">
        <v>0.37801782480755852</v>
      </c>
      <c r="P10" s="91">
        <v>0.37854863676805439</v>
      </c>
      <c r="Q10" s="91">
        <v>0.37436763032345632</v>
      </c>
      <c r="R10" s="91">
        <v>0.37779038461420972</v>
      </c>
      <c r="S10" s="91">
        <v>0.37822189535043588</v>
      </c>
      <c r="T10" s="91">
        <v>0.37803564407152318</v>
      </c>
      <c r="U10" s="91">
        <v>0.48838063687246291</v>
      </c>
      <c r="V10" s="91">
        <v>0.37762644043804011</v>
      </c>
      <c r="W10" s="91">
        <v>0.37770521203786872</v>
      </c>
      <c r="X10" s="92">
        <v>0.37388540863070913</v>
      </c>
      <c r="Y10" s="93">
        <f t="shared" si="0"/>
        <v>0.40934970686997135</v>
      </c>
      <c r="Z10" s="94">
        <f t="shared" si="1"/>
        <v>0.48047345573963157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3</v>
      </c>
      <c r="K20" s="5">
        <v>3</v>
      </c>
      <c r="L20" s="5">
        <v>1</v>
      </c>
      <c r="M20" s="5">
        <v>1</v>
      </c>
      <c r="N20" s="5">
        <v>1</v>
      </c>
      <c r="O20" s="5">
        <v>1</v>
      </c>
      <c r="P20" s="5">
        <v>3</v>
      </c>
      <c r="Q20" s="5">
        <v>1</v>
      </c>
      <c r="R20" s="5">
        <v>2</v>
      </c>
      <c r="S20" s="5">
        <v>3</v>
      </c>
      <c r="T20" s="5">
        <v>3</v>
      </c>
      <c r="U20" s="5">
        <v>1</v>
      </c>
      <c r="V20" s="5">
        <v>3</v>
      </c>
      <c r="W20" s="5">
        <v>3</v>
      </c>
      <c r="X20" s="32">
        <v>3</v>
      </c>
      <c r="Y20" s="39">
        <f t="shared" si="0"/>
        <v>1.85</v>
      </c>
      <c r="Z20" s="46">
        <f t="shared" si="1"/>
        <v>1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2</v>
      </c>
      <c r="K21" s="12">
        <v>2</v>
      </c>
      <c r="L21" s="12">
        <v>0</v>
      </c>
      <c r="M21" s="12">
        <v>0</v>
      </c>
      <c r="N21" s="12">
        <v>0</v>
      </c>
      <c r="O21" s="12">
        <v>0</v>
      </c>
      <c r="P21" s="12">
        <v>3</v>
      </c>
      <c r="Q21" s="12">
        <v>0</v>
      </c>
      <c r="R21" s="12">
        <v>1</v>
      </c>
      <c r="S21" s="12">
        <v>3</v>
      </c>
      <c r="T21" s="12">
        <v>3</v>
      </c>
      <c r="U21" s="12">
        <v>0</v>
      </c>
      <c r="V21" s="12">
        <v>2</v>
      </c>
      <c r="W21" s="12">
        <v>2</v>
      </c>
      <c r="X21" s="33">
        <v>2</v>
      </c>
      <c r="Y21" s="39">
        <f t="shared" si="0"/>
        <v>1</v>
      </c>
      <c r="Z21" s="46">
        <f t="shared" si="1"/>
        <v>0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0</v>
      </c>
      <c r="Q23" s="5">
        <v>1</v>
      </c>
      <c r="R23" s="5">
        <v>1</v>
      </c>
      <c r="S23" s="5">
        <v>0</v>
      </c>
      <c r="T23" s="5">
        <v>0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0.85</v>
      </c>
      <c r="Z23" s="46">
        <f t="shared" si="1"/>
        <v>1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34.771329999999999</v>
      </c>
      <c r="F24" s="89">
        <v>34.243510000000001</v>
      </c>
      <c r="G24" s="89">
        <v>34.026000000000003</v>
      </c>
      <c r="H24" s="89">
        <v>34.018329999999999</v>
      </c>
      <c r="I24" s="89">
        <v>34.04224</v>
      </c>
      <c r="J24" s="89">
        <v>126.09430999999999</v>
      </c>
      <c r="K24" s="89">
        <v>126.11091999999999</v>
      </c>
      <c r="L24" s="89">
        <v>34.28754</v>
      </c>
      <c r="M24" s="89">
        <v>34.248840000000001</v>
      </c>
      <c r="N24" s="89">
        <v>34.317320000000002</v>
      </c>
      <c r="O24" s="89">
        <v>34.327680000000001</v>
      </c>
      <c r="P24" s="89">
        <v>136.98521</v>
      </c>
      <c r="Q24" s="89">
        <v>35.460590000000003</v>
      </c>
      <c r="R24" s="89">
        <v>80.269290000000012</v>
      </c>
      <c r="S24" s="89">
        <v>136.98992999999999</v>
      </c>
      <c r="T24" s="89">
        <v>138.05636000000001</v>
      </c>
      <c r="U24" s="89">
        <v>34.712159999999997</v>
      </c>
      <c r="V24" s="89">
        <v>125.13092</v>
      </c>
      <c r="W24" s="89">
        <v>125.03224</v>
      </c>
      <c r="X24" s="90">
        <v>126.0223</v>
      </c>
      <c r="Y24" s="39">
        <f t="shared" si="0"/>
        <v>74.957351000000017</v>
      </c>
      <c r="Z24" s="46">
        <f t="shared" si="1"/>
        <v>34.095946666666663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34.771329999999999</v>
      </c>
      <c r="F25" s="89">
        <v>34.243510000000001</v>
      </c>
      <c r="G25" s="89">
        <v>34.026000000000003</v>
      </c>
      <c r="H25" s="89">
        <v>34.018329999999999</v>
      </c>
      <c r="I25" s="89">
        <v>34.04224</v>
      </c>
      <c r="J25" s="89">
        <v>42.031436666666671</v>
      </c>
      <c r="K25" s="89">
        <v>42.036973333333329</v>
      </c>
      <c r="L25" s="89">
        <v>34.28754</v>
      </c>
      <c r="M25" s="89">
        <v>34.248840000000001</v>
      </c>
      <c r="N25" s="89">
        <v>34.317320000000002</v>
      </c>
      <c r="O25" s="89">
        <v>34.327680000000001</v>
      </c>
      <c r="P25" s="89">
        <v>45.661736666666663</v>
      </c>
      <c r="Q25" s="89">
        <v>35.460590000000003</v>
      </c>
      <c r="R25" s="89">
        <v>40.134645000000013</v>
      </c>
      <c r="S25" s="89">
        <v>45.663310000000003</v>
      </c>
      <c r="T25" s="89">
        <v>46.018786666666657</v>
      </c>
      <c r="U25" s="89">
        <v>34.712159999999997</v>
      </c>
      <c r="V25" s="89">
        <v>41.710306666666668</v>
      </c>
      <c r="W25" s="89">
        <v>41.677413333333327</v>
      </c>
      <c r="X25" s="90">
        <v>42.007433333333331</v>
      </c>
      <c r="Y25" s="39">
        <f t="shared" si="0"/>
        <v>38.269879083333336</v>
      </c>
      <c r="Z25" s="46">
        <f t="shared" si="1"/>
        <v>34.095946666666663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6.2909272555827052</v>
      </c>
      <c r="K26" s="95">
        <v>6.2781934757088633</v>
      </c>
      <c r="L26" s="95">
        <v>0</v>
      </c>
      <c r="M26" s="95">
        <v>0</v>
      </c>
      <c r="N26" s="95">
        <v>0</v>
      </c>
      <c r="O26" s="95">
        <v>0</v>
      </c>
      <c r="P26" s="95">
        <v>4.401514890742156E-4</v>
      </c>
      <c r="Q26" s="95">
        <v>0</v>
      </c>
      <c r="R26" s="95">
        <v>7.8160260190489401</v>
      </c>
      <c r="S26" s="95">
        <v>2.0494145505474889E-3</v>
      </c>
      <c r="T26" s="95">
        <v>0.55757820620369569</v>
      </c>
      <c r="U26" s="95">
        <v>0</v>
      </c>
      <c r="V26" s="95">
        <v>6.8440400003092714</v>
      </c>
      <c r="W26" s="95">
        <v>6.9005972301992324</v>
      </c>
      <c r="X26" s="96">
        <v>6.3308651660443163</v>
      </c>
      <c r="Y26" s="40">
        <f t="shared" si="0"/>
        <v>2.0510358459568327</v>
      </c>
      <c r="Z26" s="47">
        <f t="shared" si="1"/>
        <v>0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54.780915999999998</v>
      </c>
      <c r="F27" s="98">
        <v>50.682971999999999</v>
      </c>
      <c r="G27" s="98">
        <v>51.461508000000009</v>
      </c>
      <c r="H27" s="98">
        <v>51.454143999999999</v>
      </c>
      <c r="I27" s="98">
        <v>54.049441999999999</v>
      </c>
      <c r="J27" s="98">
        <v>145.10101499999999</v>
      </c>
      <c r="K27" s="98">
        <v>145.12073899999999</v>
      </c>
      <c r="L27" s="98">
        <v>53.293973000000001</v>
      </c>
      <c r="M27" s="98">
        <v>53.329459999999997</v>
      </c>
      <c r="N27" s="98">
        <v>53.325667000000003</v>
      </c>
      <c r="O27" s="98">
        <v>53.338253999999999</v>
      </c>
      <c r="P27" s="98">
        <v>155.99579900000001</v>
      </c>
      <c r="Q27" s="98">
        <v>54.541820000000001</v>
      </c>
      <c r="R27" s="98">
        <v>99.279635000000013</v>
      </c>
      <c r="S27" s="98">
        <v>155.99887899999999</v>
      </c>
      <c r="T27" s="98">
        <v>157.064729</v>
      </c>
      <c r="U27" s="98">
        <v>54.727059999999987</v>
      </c>
      <c r="V27" s="98">
        <v>144.14505700000001</v>
      </c>
      <c r="W27" s="98">
        <v>144.04513399999999</v>
      </c>
      <c r="X27" s="99">
        <v>145.10322500000001</v>
      </c>
      <c r="Y27" s="44">
        <f t="shared" si="0"/>
        <v>93.841971400000006</v>
      </c>
      <c r="Z27" s="48">
        <f t="shared" si="1"/>
        <v>51.199541333333343</v>
      </c>
    </row>
    <row r="28" spans="1:26" s="54" customFormat="1" ht="15.75" customHeight="1" thickBot="1" x14ac:dyDescent="0.25">
      <c r="A28" s="123"/>
      <c r="B28" s="125" t="s">
        <v>45</v>
      </c>
      <c r="C28" s="126"/>
      <c r="D28" s="19" t="s">
        <v>46</v>
      </c>
      <c r="E28" s="97">
        <v>56.082320000000003</v>
      </c>
      <c r="F28" s="98">
        <v>51.785769999999999</v>
      </c>
      <c r="G28" s="98">
        <v>52.570680000000003</v>
      </c>
      <c r="H28" s="98">
        <v>52.566099999999999</v>
      </c>
      <c r="I28" s="98">
        <v>55.28848</v>
      </c>
      <c r="J28" s="98">
        <v>146.48670000000001</v>
      </c>
      <c r="K28" s="98">
        <v>146.53829999999999</v>
      </c>
      <c r="L28" s="98">
        <v>54.50705</v>
      </c>
      <c r="M28" s="98">
        <v>54.568019999999997</v>
      </c>
      <c r="N28" s="98">
        <v>54.583219999999997</v>
      </c>
      <c r="O28" s="98">
        <v>54.571170000000002</v>
      </c>
      <c r="P28" s="98">
        <v>157.30709999999999</v>
      </c>
      <c r="Q28" s="98">
        <v>55.77957</v>
      </c>
      <c r="R28" s="98">
        <v>100.5605</v>
      </c>
      <c r="S28" s="98">
        <v>157.2859</v>
      </c>
      <c r="T28" s="98">
        <v>158.35249999999999</v>
      </c>
      <c r="U28" s="98">
        <v>55.940869999999997</v>
      </c>
      <c r="V28" s="98">
        <v>145.56270000000001</v>
      </c>
      <c r="W28" s="98">
        <v>145.44720000000001</v>
      </c>
      <c r="X28" s="99">
        <v>146.5093</v>
      </c>
      <c r="Y28" s="41">
        <f t="shared" si="0"/>
        <v>95.114672500000012</v>
      </c>
      <c r="Z28" s="49">
        <f t="shared" si="1"/>
        <v>52.307516666666665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1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1</v>
      </c>
      <c r="J29" s="13">
        <f t="shared" si="3"/>
        <v>3</v>
      </c>
      <c r="K29" s="13">
        <f t="shared" si="3"/>
        <v>3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13">
        <f t="shared" si="3"/>
        <v>1</v>
      </c>
      <c r="P29" s="13">
        <f t="shared" si="3"/>
        <v>4</v>
      </c>
      <c r="Q29" s="13">
        <f t="shared" si="3"/>
        <v>1</v>
      </c>
      <c r="R29" s="13">
        <f t="shared" si="3"/>
        <v>2</v>
      </c>
      <c r="S29" s="13">
        <f t="shared" si="3"/>
        <v>4</v>
      </c>
      <c r="T29" s="13">
        <f t="shared" si="3"/>
        <v>4</v>
      </c>
      <c r="U29" s="13">
        <f t="shared" si="3"/>
        <v>1</v>
      </c>
      <c r="V29" s="13">
        <f t="shared" si="3"/>
        <v>3</v>
      </c>
      <c r="W29" s="13">
        <f t="shared" si="3"/>
        <v>3</v>
      </c>
      <c r="X29" s="34">
        <f t="shared" si="3"/>
        <v>3</v>
      </c>
      <c r="Y29" s="38">
        <f t="shared" si="0"/>
        <v>1.85</v>
      </c>
      <c r="Z29" s="45">
        <f t="shared" si="1"/>
        <v>0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0.125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0.125</v>
      </c>
      <c r="J30" s="3">
        <f t="shared" si="4"/>
        <v>0.3</v>
      </c>
      <c r="K30" s="3">
        <f t="shared" si="4"/>
        <v>0.3</v>
      </c>
      <c r="L30" s="3">
        <f t="shared" si="4"/>
        <v>0.125</v>
      </c>
      <c r="M30" s="3">
        <f t="shared" si="4"/>
        <v>0.125</v>
      </c>
      <c r="N30" s="3">
        <f t="shared" si="4"/>
        <v>0.125</v>
      </c>
      <c r="O30" s="3">
        <f t="shared" si="4"/>
        <v>0.125</v>
      </c>
      <c r="P30" s="3">
        <f t="shared" si="4"/>
        <v>0.4</v>
      </c>
      <c r="Q30" s="3">
        <f t="shared" si="4"/>
        <v>0.125</v>
      </c>
      <c r="R30" s="3">
        <f t="shared" si="4"/>
        <v>0.22222222222222221</v>
      </c>
      <c r="S30" s="3">
        <f t="shared" si="4"/>
        <v>0.4</v>
      </c>
      <c r="T30" s="3">
        <f t="shared" si="4"/>
        <v>0.4</v>
      </c>
      <c r="U30" s="3">
        <f t="shared" si="4"/>
        <v>0.125</v>
      </c>
      <c r="V30" s="3">
        <f t="shared" si="4"/>
        <v>0.3</v>
      </c>
      <c r="W30" s="3">
        <f t="shared" si="4"/>
        <v>0.3</v>
      </c>
      <c r="X30" s="35">
        <f t="shared" si="4"/>
        <v>0.3</v>
      </c>
      <c r="Y30" s="42">
        <f t="shared" si="0"/>
        <v>0.19611111111111107</v>
      </c>
      <c r="Z30" s="50">
        <f t="shared" si="1"/>
        <v>0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 t="e">
        <f t="shared" si="6"/>
        <v>#DIV/0!</v>
      </c>
      <c r="Q32" s="3">
        <f t="shared" si="6"/>
        <v>0</v>
      </c>
      <c r="R32" s="3">
        <f t="shared" si="6"/>
        <v>0</v>
      </c>
      <c r="S32" s="3" t="e">
        <f t="shared" si="6"/>
        <v>#DIV/0!</v>
      </c>
      <c r="T32" s="3" t="e">
        <f t="shared" si="6"/>
        <v>#DIV/0!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 t="e">
        <f t="shared" si="0"/>
        <v>#DIV/0!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8</v>
      </c>
      <c r="F33" s="5">
        <f t="shared" si="7"/>
        <v>7</v>
      </c>
      <c r="G33" s="5">
        <f t="shared" si="7"/>
        <v>7</v>
      </c>
      <c r="H33" s="5">
        <f t="shared" si="7"/>
        <v>7</v>
      </c>
      <c r="I33" s="5">
        <f t="shared" si="7"/>
        <v>8</v>
      </c>
      <c r="J33" s="5">
        <f t="shared" si="7"/>
        <v>10</v>
      </c>
      <c r="K33" s="5">
        <f t="shared" si="7"/>
        <v>10</v>
      </c>
      <c r="L33" s="5">
        <f t="shared" si="7"/>
        <v>8</v>
      </c>
      <c r="M33" s="5">
        <f t="shared" si="7"/>
        <v>8</v>
      </c>
      <c r="N33" s="5">
        <f t="shared" si="7"/>
        <v>8</v>
      </c>
      <c r="O33" s="5">
        <f t="shared" si="7"/>
        <v>8</v>
      </c>
      <c r="P33" s="5">
        <f t="shared" si="7"/>
        <v>10</v>
      </c>
      <c r="Q33" s="5">
        <f t="shared" si="7"/>
        <v>8</v>
      </c>
      <c r="R33" s="5">
        <f t="shared" si="7"/>
        <v>9</v>
      </c>
      <c r="S33" s="5">
        <f t="shared" si="7"/>
        <v>10</v>
      </c>
      <c r="T33" s="5">
        <f t="shared" si="7"/>
        <v>10</v>
      </c>
      <c r="U33" s="5">
        <f t="shared" si="7"/>
        <v>8</v>
      </c>
      <c r="V33" s="5">
        <f t="shared" si="7"/>
        <v>10</v>
      </c>
      <c r="W33" s="5">
        <f t="shared" si="7"/>
        <v>10</v>
      </c>
      <c r="X33" s="32">
        <f t="shared" si="7"/>
        <v>10</v>
      </c>
      <c r="Y33" s="39">
        <f t="shared" si="0"/>
        <v>8.6999999999999993</v>
      </c>
      <c r="Z33" s="46">
        <f t="shared" si="1"/>
        <v>7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24">
        <f t="shared" si="8"/>
        <v>1</v>
      </c>
      <c r="P34" s="24">
        <f t="shared" si="8"/>
        <v>0</v>
      </c>
      <c r="Q34" s="24">
        <f t="shared" si="8"/>
        <v>1</v>
      </c>
      <c r="R34" s="24">
        <f t="shared" si="8"/>
        <v>1</v>
      </c>
      <c r="S34" s="24">
        <f t="shared" si="8"/>
        <v>0</v>
      </c>
      <c r="T34" s="24">
        <f t="shared" si="8"/>
        <v>0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0.85</v>
      </c>
      <c r="Z34" s="47">
        <f t="shared" si="1"/>
        <v>1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1</v>
      </c>
      <c r="G35" s="28" t="b">
        <v>1</v>
      </c>
      <c r="H35" s="28" t="b">
        <v>1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28" t="b">
        <v>0</v>
      </c>
      <c r="P35" s="28" t="b">
        <v>0</v>
      </c>
      <c r="Q35" s="28" t="b">
        <v>0</v>
      </c>
      <c r="R35" s="28" t="b">
        <v>0</v>
      </c>
      <c r="S35" s="28" t="b">
        <v>0</v>
      </c>
      <c r="T35" s="28" t="b">
        <v>0</v>
      </c>
      <c r="U35" s="28" t="b">
        <v>0</v>
      </c>
      <c r="V35" s="28" t="b">
        <v>0</v>
      </c>
      <c r="W35" s="28" t="b">
        <v>0</v>
      </c>
      <c r="X35" s="29" t="b">
        <v>0</v>
      </c>
      <c r="Y35" s="51" t="s">
        <v>62</v>
      </c>
      <c r="Z35" s="52">
        <f>COUNTIF(E35:X35,TRUE)/COUNT(E4:X4)</f>
        <v>0.15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Z1"/>
    <mergeCell ref="A2:C2"/>
    <mergeCell ref="E2:Z2"/>
    <mergeCell ref="A3:C3"/>
    <mergeCell ref="E3:Z3"/>
    <mergeCell ref="A4:C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E1" workbookViewId="0">
      <selection activeCell="P27" sqref="P27"/>
    </sheetView>
  </sheetViews>
  <sheetFormatPr baseColWidth="10" defaultColWidth="14.42578125" defaultRowHeight="15" customHeight="1" x14ac:dyDescent="0.2"/>
  <cols>
    <col min="4" max="4" width="97.140625" style="100" customWidth="1"/>
    <col min="16" max="16" width="21" bestFit="1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150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14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13</v>
      </c>
      <c r="F6" s="5">
        <v>13</v>
      </c>
      <c r="G6" s="5">
        <v>13</v>
      </c>
      <c r="H6" s="5">
        <v>13</v>
      </c>
      <c r="I6" s="5">
        <v>13</v>
      </c>
      <c r="J6" s="5">
        <v>12</v>
      </c>
      <c r="K6" s="5">
        <v>13</v>
      </c>
      <c r="L6" s="5">
        <v>13</v>
      </c>
      <c r="M6" s="5">
        <v>13</v>
      </c>
      <c r="N6" s="5">
        <v>13</v>
      </c>
      <c r="O6" s="39">
        <f t="shared" si="0"/>
        <v>12.9</v>
      </c>
      <c r="P6" s="46">
        <f t="shared" si="1"/>
        <v>12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1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0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39">
        <f t="shared" si="0"/>
        <v>0.9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37.452660000000002</v>
      </c>
      <c r="F8" s="89">
        <v>36.515572000000013</v>
      </c>
      <c r="G8" s="89">
        <v>37.450308999999997</v>
      </c>
      <c r="H8" s="89">
        <v>37.518621000000003</v>
      </c>
      <c r="I8" s="89">
        <v>36.443845999999994</v>
      </c>
      <c r="J8" s="89">
        <v>34.937966000000003</v>
      </c>
      <c r="K8" s="89">
        <v>36.444915000000002</v>
      </c>
      <c r="L8" s="89">
        <v>37.512742000000003</v>
      </c>
      <c r="M8" s="89">
        <v>37.447212</v>
      </c>
      <c r="N8" s="89">
        <v>36.441788000000003</v>
      </c>
      <c r="O8" s="39">
        <f t="shared" si="0"/>
        <v>36.816563099999996</v>
      </c>
      <c r="P8" s="46">
        <f t="shared" si="1"/>
        <v>34.937966000000003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2.8809738461538461</v>
      </c>
      <c r="F9" s="89">
        <v>2.8088901538461539</v>
      </c>
      <c r="G9" s="89">
        <v>2.8807930000000002</v>
      </c>
      <c r="H9" s="89">
        <v>2.8860477692307689</v>
      </c>
      <c r="I9" s="89">
        <v>2.8033727692307688</v>
      </c>
      <c r="J9" s="89">
        <v>2.9114971666666669</v>
      </c>
      <c r="K9" s="89">
        <v>2.803455</v>
      </c>
      <c r="L9" s="89">
        <v>2.8855955384615388</v>
      </c>
      <c r="M9" s="89">
        <v>2.8805547692307689</v>
      </c>
      <c r="N9" s="89">
        <v>2.8032144615384622</v>
      </c>
      <c r="O9" s="39">
        <f t="shared" si="0"/>
        <v>2.8544394474358978</v>
      </c>
      <c r="P9" s="46">
        <f t="shared" si="1"/>
        <v>2.9114971666666669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0.48033303579822711</v>
      </c>
      <c r="F10" s="91">
        <v>0.44895835977123127</v>
      </c>
      <c r="G10" s="91">
        <v>0.48058404531691101</v>
      </c>
      <c r="H10" s="91">
        <v>0.48946526137734458</v>
      </c>
      <c r="I10" s="91">
        <v>0.4377757058597766</v>
      </c>
      <c r="J10" s="91">
        <v>0.50133952728407949</v>
      </c>
      <c r="K10" s="91">
        <v>0.43824342617431239</v>
      </c>
      <c r="L10" s="91">
        <v>0.48877626993315593</v>
      </c>
      <c r="M10" s="91">
        <v>0.48054391535792612</v>
      </c>
      <c r="N10" s="91">
        <v>0.4384416268373354</v>
      </c>
      <c r="O10" s="93">
        <f t="shared" si="0"/>
        <v>0.46844611737102992</v>
      </c>
      <c r="P10" s="94">
        <f t="shared" si="1"/>
        <v>0.50133952728407949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0</v>
      </c>
      <c r="J13" s="5">
        <v>1</v>
      </c>
      <c r="K13" s="5">
        <v>1</v>
      </c>
      <c r="L13" s="5">
        <v>1</v>
      </c>
      <c r="M13" s="5">
        <v>1</v>
      </c>
      <c r="N13" s="5">
        <v>0</v>
      </c>
      <c r="O13" s="39">
        <f t="shared" si="0"/>
        <v>0.8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39">
        <f t="shared" si="0"/>
        <v>0.2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45.661589999999997</v>
      </c>
      <c r="F16" s="89">
        <v>45.662489999999998</v>
      </c>
      <c r="G16" s="89">
        <v>45.661859999999997</v>
      </c>
      <c r="H16" s="89">
        <v>45.662320000000001</v>
      </c>
      <c r="I16" s="89">
        <v>34.490270000000002</v>
      </c>
      <c r="J16" s="89">
        <v>45.661670000000001</v>
      </c>
      <c r="K16" s="89">
        <v>45.661290000000001</v>
      </c>
      <c r="L16" s="89">
        <v>45.662880000000001</v>
      </c>
      <c r="M16" s="89">
        <v>45.661470000000001</v>
      </c>
      <c r="N16" s="89">
        <v>34.014710000000001</v>
      </c>
      <c r="O16" s="39">
        <f t="shared" si="0"/>
        <v>43.380054999999999</v>
      </c>
      <c r="P16" s="46">
        <f t="shared" si="1"/>
        <v>45.661670000000001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45.661589999999997</v>
      </c>
      <c r="F17" s="89">
        <v>45.662489999999998</v>
      </c>
      <c r="G17" s="89">
        <v>45.661859999999997</v>
      </c>
      <c r="H17" s="89">
        <v>45.662320000000001</v>
      </c>
      <c r="I17" s="89">
        <v>34.490270000000002</v>
      </c>
      <c r="J17" s="89">
        <v>45.661670000000001</v>
      </c>
      <c r="K17" s="89">
        <v>45.661290000000001</v>
      </c>
      <c r="L17" s="89">
        <v>45.662880000000001</v>
      </c>
      <c r="M17" s="89">
        <v>45.661470000000001</v>
      </c>
      <c r="N17" s="89">
        <v>34.014710000000001</v>
      </c>
      <c r="O17" s="39">
        <f t="shared" si="0"/>
        <v>43.380054999999999</v>
      </c>
      <c r="P17" s="46">
        <f t="shared" si="1"/>
        <v>45.661670000000001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4</v>
      </c>
      <c r="F20" s="5">
        <v>1</v>
      </c>
      <c r="G20" s="5">
        <v>3</v>
      </c>
      <c r="H20" s="5">
        <v>5</v>
      </c>
      <c r="I20" s="5">
        <v>1</v>
      </c>
      <c r="J20" s="5">
        <v>2</v>
      </c>
      <c r="K20" s="5">
        <v>2</v>
      </c>
      <c r="L20" s="5">
        <v>7</v>
      </c>
      <c r="M20" s="5">
        <v>4</v>
      </c>
      <c r="N20" s="5">
        <v>2</v>
      </c>
      <c r="O20" s="39">
        <f t="shared" si="0"/>
        <v>3.1</v>
      </c>
      <c r="P20" s="46">
        <f t="shared" si="1"/>
        <v>2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2</v>
      </c>
      <c r="F21" s="12">
        <v>0</v>
      </c>
      <c r="G21" s="12">
        <v>1</v>
      </c>
      <c r="H21" s="12">
        <v>4</v>
      </c>
      <c r="I21" s="12">
        <v>0</v>
      </c>
      <c r="J21" s="12">
        <v>1</v>
      </c>
      <c r="K21" s="12">
        <v>1</v>
      </c>
      <c r="L21" s="12">
        <v>5</v>
      </c>
      <c r="M21" s="12">
        <v>3</v>
      </c>
      <c r="N21" s="12">
        <v>1</v>
      </c>
      <c r="O21" s="39">
        <f t="shared" si="0"/>
        <v>1.8</v>
      </c>
      <c r="P21" s="46">
        <f t="shared" si="1"/>
        <v>1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2</v>
      </c>
      <c r="F23" s="5">
        <v>1</v>
      </c>
      <c r="G23" s="5">
        <v>2</v>
      </c>
      <c r="H23" s="5">
        <v>1</v>
      </c>
      <c r="I23" s="5">
        <v>1</v>
      </c>
      <c r="J23" s="5">
        <v>1</v>
      </c>
      <c r="K23" s="5">
        <v>1</v>
      </c>
      <c r="L23" s="5">
        <v>2</v>
      </c>
      <c r="M23" s="5">
        <v>1</v>
      </c>
      <c r="N23" s="5">
        <v>1</v>
      </c>
      <c r="O23" s="39">
        <f t="shared" si="0"/>
        <v>1.3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159.43868000000001</v>
      </c>
      <c r="F24" s="89">
        <v>35.383519999999997</v>
      </c>
      <c r="G24" s="89">
        <v>115.4654</v>
      </c>
      <c r="H24" s="89">
        <v>218.40557999999999</v>
      </c>
      <c r="I24" s="89">
        <v>33.713099999999997</v>
      </c>
      <c r="J24" s="89">
        <v>80.632810000000006</v>
      </c>
      <c r="K24" s="89">
        <v>81.395939999999996</v>
      </c>
      <c r="L24" s="89">
        <v>298.79586999999998</v>
      </c>
      <c r="M24" s="89">
        <v>171.68610000000001</v>
      </c>
      <c r="N24" s="89">
        <v>80.606850000000009</v>
      </c>
      <c r="O24" s="39">
        <f t="shared" si="0"/>
        <v>127.552385</v>
      </c>
      <c r="P24" s="46">
        <f t="shared" si="1"/>
        <v>80.632810000000006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39.859670000000001</v>
      </c>
      <c r="F25" s="89">
        <v>35.383519999999997</v>
      </c>
      <c r="G25" s="89">
        <v>38.48846666666666</v>
      </c>
      <c r="H25" s="89">
        <v>43.681116000000003</v>
      </c>
      <c r="I25" s="89">
        <v>33.713099999999997</v>
      </c>
      <c r="J25" s="89">
        <v>40.316405000000003</v>
      </c>
      <c r="K25" s="89">
        <v>40.697969999999998</v>
      </c>
      <c r="L25" s="89">
        <v>42.685124285714281</v>
      </c>
      <c r="M25" s="89">
        <v>42.921525000000003</v>
      </c>
      <c r="N25" s="89">
        <v>40.303424999999997</v>
      </c>
      <c r="O25" s="39">
        <f t="shared" si="0"/>
        <v>39.805032195238091</v>
      </c>
      <c r="P25" s="46">
        <f t="shared" si="1"/>
        <v>40.316405000000003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6.6390992363874188</v>
      </c>
      <c r="F26" s="95">
        <v>0</v>
      </c>
      <c r="G26" s="95">
        <v>6.1671365848692989</v>
      </c>
      <c r="H26" s="95">
        <v>4.88799428631315</v>
      </c>
      <c r="I26" s="95">
        <v>0</v>
      </c>
      <c r="J26" s="95">
        <v>7.4833605627719146</v>
      </c>
      <c r="K26" s="95">
        <v>8.3576203159631497</v>
      </c>
      <c r="L26" s="95">
        <v>4.9925260069155959</v>
      </c>
      <c r="M26" s="95">
        <v>5.3746434133407073</v>
      </c>
      <c r="N26" s="95">
        <v>7.5021554610158514</v>
      </c>
      <c r="O26" s="40">
        <f t="shared" si="0"/>
        <v>5.140453586757709</v>
      </c>
      <c r="P26" s="47">
        <f t="shared" si="1"/>
        <v>7.4833605627719146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242.55293</v>
      </c>
      <c r="F27" s="98">
        <v>117.561582</v>
      </c>
      <c r="G27" s="98">
        <v>198.57756900000001</v>
      </c>
      <c r="H27" s="98">
        <v>301.586521</v>
      </c>
      <c r="I27" s="98">
        <v>104.647216</v>
      </c>
      <c r="J27" s="98">
        <v>161.23244600000001</v>
      </c>
      <c r="K27" s="98">
        <v>163.50214500000001</v>
      </c>
      <c r="L27" s="98">
        <v>381.97149200000001</v>
      </c>
      <c r="M27" s="98">
        <v>254.794782</v>
      </c>
      <c r="N27" s="98">
        <v>151.06334799999999</v>
      </c>
      <c r="O27" s="44">
        <f t="shared" si="0"/>
        <v>207.74900310000004</v>
      </c>
      <c r="P27" s="48">
        <f t="shared" si="1"/>
        <v>161.23244600000001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254.26499999999999</v>
      </c>
      <c r="F28" s="98">
        <v>119.9726</v>
      </c>
      <c r="G28" s="98">
        <v>210.22200000000001</v>
      </c>
      <c r="H28" s="98">
        <v>309.60039999999998</v>
      </c>
      <c r="I28" s="98">
        <v>109.7229</v>
      </c>
      <c r="J28" s="98">
        <v>163.50909999999999</v>
      </c>
      <c r="K28" s="98">
        <v>165.93600000000001</v>
      </c>
      <c r="L28" s="98">
        <v>392.947</v>
      </c>
      <c r="M28" s="98">
        <v>269.0874</v>
      </c>
      <c r="N28" s="98">
        <v>156.29820000000001</v>
      </c>
      <c r="O28" s="41">
        <f t="shared" si="0"/>
        <v>215.15605999999997</v>
      </c>
      <c r="P28" s="49">
        <f t="shared" si="1"/>
        <v>163.50909999999999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4</v>
      </c>
      <c r="F29" s="13">
        <f t="shared" si="3"/>
        <v>2</v>
      </c>
      <c r="G29" s="13">
        <f t="shared" si="3"/>
        <v>3</v>
      </c>
      <c r="H29" s="13">
        <f t="shared" si="3"/>
        <v>6</v>
      </c>
      <c r="I29" s="13">
        <f t="shared" si="3"/>
        <v>1</v>
      </c>
      <c r="J29" s="13">
        <f t="shared" si="3"/>
        <v>2</v>
      </c>
      <c r="K29" s="13">
        <f t="shared" si="3"/>
        <v>3</v>
      </c>
      <c r="L29" s="13">
        <f t="shared" si="3"/>
        <v>7</v>
      </c>
      <c r="M29" s="13">
        <f t="shared" si="3"/>
        <v>5</v>
      </c>
      <c r="N29" s="13">
        <f t="shared" si="3"/>
        <v>2</v>
      </c>
      <c r="O29" s="38">
        <f t="shared" si="0"/>
        <v>3.5</v>
      </c>
      <c r="P29" s="45">
        <f t="shared" si="1"/>
        <v>2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0.22222222222222221</v>
      </c>
      <c r="F30" s="3">
        <f t="shared" si="4"/>
        <v>0.13333333333333333</v>
      </c>
      <c r="G30" s="3">
        <f t="shared" si="4"/>
        <v>0.17647058823529413</v>
      </c>
      <c r="H30" s="3">
        <f t="shared" si="4"/>
        <v>0.31578947368421051</v>
      </c>
      <c r="I30" s="3">
        <f t="shared" si="4"/>
        <v>6.6666666666666666E-2</v>
      </c>
      <c r="J30" s="3">
        <f t="shared" si="4"/>
        <v>0.13333333333333333</v>
      </c>
      <c r="K30" s="3">
        <f t="shared" si="4"/>
        <v>0.1875</v>
      </c>
      <c r="L30" s="3">
        <f t="shared" si="4"/>
        <v>0.33333333333333331</v>
      </c>
      <c r="M30" s="3">
        <f t="shared" si="4"/>
        <v>0.27777777777777779</v>
      </c>
      <c r="N30" s="3">
        <f t="shared" si="4"/>
        <v>0.125</v>
      </c>
      <c r="O30" s="42">
        <f t="shared" si="0"/>
        <v>0.19714267285861711</v>
      </c>
      <c r="P30" s="50">
        <f t="shared" si="1"/>
        <v>0.13333333333333333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18</v>
      </c>
      <c r="F33" s="5">
        <f t="shared" si="7"/>
        <v>15</v>
      </c>
      <c r="G33" s="5">
        <f t="shared" si="7"/>
        <v>17</v>
      </c>
      <c r="H33" s="5">
        <f t="shared" si="7"/>
        <v>19</v>
      </c>
      <c r="I33" s="5">
        <f t="shared" si="7"/>
        <v>15</v>
      </c>
      <c r="J33" s="5">
        <f t="shared" si="7"/>
        <v>15</v>
      </c>
      <c r="K33" s="5">
        <f t="shared" si="7"/>
        <v>16</v>
      </c>
      <c r="L33" s="5">
        <f t="shared" si="7"/>
        <v>21</v>
      </c>
      <c r="M33" s="5">
        <f t="shared" si="7"/>
        <v>18</v>
      </c>
      <c r="N33" s="5">
        <f t="shared" si="7"/>
        <v>16</v>
      </c>
      <c r="O33" s="39">
        <f t="shared" si="0"/>
        <v>17</v>
      </c>
      <c r="P33" s="46">
        <f t="shared" si="1"/>
        <v>15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1</v>
      </c>
      <c r="G34" s="24">
        <f t="shared" si="8"/>
        <v>2</v>
      </c>
      <c r="H34" s="24">
        <f t="shared" si="8"/>
        <v>1</v>
      </c>
      <c r="I34" s="24">
        <f t="shared" si="8"/>
        <v>2</v>
      </c>
      <c r="J34" s="24">
        <f t="shared" si="8"/>
        <v>1</v>
      </c>
      <c r="K34" s="24">
        <f t="shared" si="8"/>
        <v>1</v>
      </c>
      <c r="L34" s="24">
        <f t="shared" si="8"/>
        <v>2</v>
      </c>
      <c r="M34" s="24">
        <f t="shared" si="8"/>
        <v>1</v>
      </c>
      <c r="N34" s="24">
        <f t="shared" si="8"/>
        <v>2</v>
      </c>
      <c r="O34" s="40">
        <f t="shared" si="0"/>
        <v>1.5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1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  <mergeCell ref="E1:P1"/>
    <mergeCell ref="E2:P2"/>
    <mergeCell ref="E3:P3"/>
    <mergeCell ref="B5:B10"/>
    <mergeCell ref="B11:B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231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21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3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19</v>
      </c>
      <c r="F6" s="5">
        <v>19</v>
      </c>
      <c r="G6" s="5">
        <v>19</v>
      </c>
      <c r="H6" s="5">
        <v>19</v>
      </c>
      <c r="I6" s="5">
        <v>19</v>
      </c>
      <c r="J6" s="5">
        <v>19</v>
      </c>
      <c r="K6" s="5">
        <v>19</v>
      </c>
      <c r="L6" s="5">
        <v>19</v>
      </c>
      <c r="M6" s="5">
        <v>18</v>
      </c>
      <c r="N6" s="5">
        <v>18</v>
      </c>
      <c r="O6" s="39">
        <f t="shared" si="0"/>
        <v>18.8</v>
      </c>
      <c r="P6" s="46">
        <f t="shared" si="1"/>
        <v>18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1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0</v>
      </c>
      <c r="N7" s="5">
        <f t="shared" si="2"/>
        <v>0</v>
      </c>
      <c r="O7" s="39">
        <f t="shared" si="0"/>
        <v>0.8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52.950424000000012</v>
      </c>
      <c r="F8" s="89">
        <v>54.879416999999997</v>
      </c>
      <c r="G8" s="89">
        <v>54.878698999999997</v>
      </c>
      <c r="H8" s="89">
        <v>52.883187999999997</v>
      </c>
      <c r="I8" s="89">
        <v>52.881262999999997</v>
      </c>
      <c r="J8" s="89">
        <v>52.944717000000011</v>
      </c>
      <c r="K8" s="89">
        <v>52.951774999999998</v>
      </c>
      <c r="L8" s="89">
        <v>54.880327000000001</v>
      </c>
      <c r="M8" s="89">
        <v>50.385972000000002</v>
      </c>
      <c r="N8" s="89">
        <v>50.312218999999999</v>
      </c>
      <c r="O8" s="39">
        <f t="shared" si="0"/>
        <v>52.994800100000006</v>
      </c>
      <c r="P8" s="46">
        <f t="shared" si="1"/>
        <v>50.349095500000004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2.7868644210526319</v>
      </c>
      <c r="F9" s="89">
        <v>2.888390368421053</v>
      </c>
      <c r="G9" s="89">
        <v>2.8883525789473681</v>
      </c>
      <c r="H9" s="89">
        <v>2.783325684210527</v>
      </c>
      <c r="I9" s="89">
        <v>2.783224368421052</v>
      </c>
      <c r="J9" s="89">
        <v>2.7865640526315789</v>
      </c>
      <c r="K9" s="89">
        <v>2.7869355263157889</v>
      </c>
      <c r="L9" s="89">
        <v>2.8884382631578949</v>
      </c>
      <c r="M9" s="89">
        <v>2.7992206666666659</v>
      </c>
      <c r="N9" s="89">
        <v>2.7951232777777779</v>
      </c>
      <c r="O9" s="39">
        <f t="shared" si="0"/>
        <v>2.8186439207602341</v>
      </c>
      <c r="P9" s="46">
        <f t="shared" si="1"/>
        <v>2.7971719722222219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0.41711893235720288</v>
      </c>
      <c r="F10" s="91">
        <v>0.47787152076103873</v>
      </c>
      <c r="G10" s="91">
        <v>0.47744757045836012</v>
      </c>
      <c r="H10" s="91">
        <v>0.41883960249785529</v>
      </c>
      <c r="I10" s="91">
        <v>0.41919492384546031</v>
      </c>
      <c r="J10" s="91">
        <v>0.41715147786085699</v>
      </c>
      <c r="K10" s="91">
        <v>0.42637335592039372</v>
      </c>
      <c r="L10" s="91">
        <v>0.4774358904123896</v>
      </c>
      <c r="M10" s="91">
        <v>0.42595952347487342</v>
      </c>
      <c r="N10" s="91">
        <v>0.42768667252472481</v>
      </c>
      <c r="O10" s="93">
        <f t="shared" si="0"/>
        <v>0.43850794701131568</v>
      </c>
      <c r="P10" s="94">
        <f t="shared" si="1"/>
        <v>0.42682309799979912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2</v>
      </c>
      <c r="F13" s="5">
        <v>0</v>
      </c>
      <c r="G13" s="5">
        <v>0</v>
      </c>
      <c r="H13" s="5">
        <v>1</v>
      </c>
      <c r="I13" s="22">
        <v>2</v>
      </c>
      <c r="J13" s="5">
        <v>2</v>
      </c>
      <c r="K13" s="5">
        <v>2</v>
      </c>
      <c r="L13" s="5">
        <v>0</v>
      </c>
      <c r="M13" s="5">
        <v>2</v>
      </c>
      <c r="N13" s="5">
        <v>1</v>
      </c>
      <c r="O13" s="39">
        <f t="shared" si="0"/>
        <v>1.2</v>
      </c>
      <c r="P13" s="46">
        <f t="shared" si="1"/>
        <v>1.5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2</v>
      </c>
      <c r="G15" s="5">
        <v>2</v>
      </c>
      <c r="H15" s="5">
        <v>1</v>
      </c>
      <c r="I15" s="5">
        <v>0</v>
      </c>
      <c r="J15" s="5">
        <v>0</v>
      </c>
      <c r="K15" s="5">
        <v>0</v>
      </c>
      <c r="L15" s="5">
        <v>2</v>
      </c>
      <c r="M15" s="5">
        <v>0</v>
      </c>
      <c r="N15" s="5">
        <v>1</v>
      </c>
      <c r="O15" s="39">
        <f t="shared" si="0"/>
        <v>0.8</v>
      </c>
      <c r="P15" s="46">
        <f t="shared" si="1"/>
        <v>0.5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92.323630000000009</v>
      </c>
      <c r="F16" s="89">
        <v>68.424309999999991</v>
      </c>
      <c r="G16" s="89">
        <v>69.634029999999996</v>
      </c>
      <c r="H16" s="89">
        <v>81.234919999999988</v>
      </c>
      <c r="I16" s="89">
        <v>92.32593</v>
      </c>
      <c r="J16" s="89">
        <v>92.322490000000002</v>
      </c>
      <c r="K16" s="89">
        <v>92.32817</v>
      </c>
      <c r="L16" s="89">
        <v>69.260829999999999</v>
      </c>
      <c r="M16" s="89">
        <v>92.324299999999994</v>
      </c>
      <c r="N16" s="89">
        <v>81.875399999999999</v>
      </c>
      <c r="O16" s="39">
        <f t="shared" si="0"/>
        <v>83.205400999999995</v>
      </c>
      <c r="P16" s="46">
        <f t="shared" si="1"/>
        <v>87.099850000000004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46.161814999999997</v>
      </c>
      <c r="F17" s="89">
        <v>34.212155000000003</v>
      </c>
      <c r="G17" s="89">
        <v>34.817014999999998</v>
      </c>
      <c r="H17" s="89">
        <v>40.617459999999987</v>
      </c>
      <c r="I17" s="89">
        <v>46.162965</v>
      </c>
      <c r="J17" s="89">
        <v>46.161245000000001</v>
      </c>
      <c r="K17" s="89">
        <v>46.164085</v>
      </c>
      <c r="L17" s="89">
        <v>34.630414999999999</v>
      </c>
      <c r="M17" s="89">
        <v>46.162149999999997</v>
      </c>
      <c r="N17" s="89">
        <v>40.9377</v>
      </c>
      <c r="O17" s="39">
        <f t="shared" si="0"/>
        <v>41.602700499999997</v>
      </c>
      <c r="P17" s="46">
        <f t="shared" si="1"/>
        <v>43.549925000000002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0.70618047130319561</v>
      </c>
      <c r="F18" s="91">
        <v>0.71081909178777458</v>
      </c>
      <c r="G18" s="91">
        <v>0.28627218036337609</v>
      </c>
      <c r="H18" s="91">
        <v>8.5461774102343568</v>
      </c>
      <c r="I18" s="91">
        <v>0.70741083710245378</v>
      </c>
      <c r="J18" s="91">
        <v>0.70668958818564565</v>
      </c>
      <c r="K18" s="91">
        <v>0.70383287678964956</v>
      </c>
      <c r="L18" s="91">
        <v>4.2617325702115127E-2</v>
      </c>
      <c r="M18" s="91">
        <v>0.70692293342343593</v>
      </c>
      <c r="N18" s="91">
        <v>8.0935159331899751</v>
      </c>
      <c r="O18" s="40">
        <f t="shared" si="0"/>
        <v>2.1210438648081977</v>
      </c>
      <c r="P18" s="47">
        <f t="shared" si="1"/>
        <v>4.400219433306706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3</v>
      </c>
      <c r="F20" s="5">
        <v>3</v>
      </c>
      <c r="G20" s="5">
        <v>5</v>
      </c>
      <c r="H20" s="5">
        <v>6</v>
      </c>
      <c r="I20" s="5">
        <v>3</v>
      </c>
      <c r="J20" s="5">
        <v>6</v>
      </c>
      <c r="K20" s="5">
        <v>6</v>
      </c>
      <c r="L20" s="5">
        <v>5</v>
      </c>
      <c r="M20" s="5">
        <v>1</v>
      </c>
      <c r="N20" s="5">
        <v>1</v>
      </c>
      <c r="O20" s="39">
        <f t="shared" si="0"/>
        <v>3.9</v>
      </c>
      <c r="P20" s="46">
        <f t="shared" si="1"/>
        <v>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3</v>
      </c>
      <c r="F21" s="12">
        <v>1</v>
      </c>
      <c r="G21" s="12">
        <v>4</v>
      </c>
      <c r="H21" s="12">
        <v>3</v>
      </c>
      <c r="I21" s="12">
        <v>3</v>
      </c>
      <c r="J21" s="12">
        <v>3</v>
      </c>
      <c r="K21" s="12">
        <v>4</v>
      </c>
      <c r="L21" s="12">
        <v>3</v>
      </c>
      <c r="M21" s="12">
        <v>0</v>
      </c>
      <c r="N21" s="12">
        <v>0</v>
      </c>
      <c r="O21" s="39">
        <f t="shared" si="0"/>
        <v>2.4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0</v>
      </c>
      <c r="F23" s="5">
        <v>2</v>
      </c>
      <c r="G23" s="5">
        <v>1</v>
      </c>
      <c r="H23" s="5">
        <v>3</v>
      </c>
      <c r="I23" s="5">
        <v>0</v>
      </c>
      <c r="J23" s="5">
        <v>3</v>
      </c>
      <c r="K23" s="5">
        <v>2</v>
      </c>
      <c r="L23" s="5">
        <v>2</v>
      </c>
      <c r="M23" s="5">
        <v>1</v>
      </c>
      <c r="N23" s="5">
        <v>1</v>
      </c>
      <c r="O23" s="39">
        <f t="shared" si="0"/>
        <v>1.5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136.98797999999999</v>
      </c>
      <c r="F24" s="89">
        <v>115.04711</v>
      </c>
      <c r="G24" s="89">
        <v>216.85980000000001</v>
      </c>
      <c r="H24" s="89">
        <v>241.48603</v>
      </c>
      <c r="I24" s="89">
        <v>136.98419000000001</v>
      </c>
      <c r="J24" s="89">
        <v>239.93122</v>
      </c>
      <c r="K24" s="89">
        <v>253.37744000000001</v>
      </c>
      <c r="L24" s="89">
        <v>207.83955</v>
      </c>
      <c r="M24" s="89">
        <v>34.017580000000002</v>
      </c>
      <c r="N24" s="89">
        <v>34.646850000000001</v>
      </c>
      <c r="O24" s="39">
        <f t="shared" si="0"/>
        <v>161.71777500000002</v>
      </c>
      <c r="P24" s="46">
        <f t="shared" si="1"/>
        <v>34.332215000000005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45.662660000000002</v>
      </c>
      <c r="F25" s="89">
        <v>38.34903666666667</v>
      </c>
      <c r="G25" s="89">
        <v>43.371959999999987</v>
      </c>
      <c r="H25" s="89">
        <v>40.247671666666669</v>
      </c>
      <c r="I25" s="89">
        <v>45.661396666666668</v>
      </c>
      <c r="J25" s="89">
        <v>39.988536666666668</v>
      </c>
      <c r="K25" s="89">
        <v>42.229573333333327</v>
      </c>
      <c r="L25" s="89">
        <v>41.567909999999998</v>
      </c>
      <c r="M25" s="89">
        <v>34.017580000000002</v>
      </c>
      <c r="N25" s="89">
        <v>34.646850000000001</v>
      </c>
      <c r="O25" s="39">
        <f t="shared" si="0"/>
        <v>40.574317499999992</v>
      </c>
      <c r="P25" s="46">
        <f t="shared" si="1"/>
        <v>34.332215000000005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1.0834666584611081E-3</v>
      </c>
      <c r="F26" s="95">
        <v>6.3809098022173387</v>
      </c>
      <c r="G26" s="95">
        <v>5.1205174794399442</v>
      </c>
      <c r="H26" s="95">
        <v>6.3365146836645669</v>
      </c>
      <c r="I26" s="95">
        <v>3.9145029484321419E-4</v>
      </c>
      <c r="J26" s="95">
        <v>6.2222555045278138</v>
      </c>
      <c r="K26" s="95">
        <v>5.3514766374400509</v>
      </c>
      <c r="L26" s="95">
        <v>5.6057456894466746</v>
      </c>
      <c r="M26" s="95">
        <v>0</v>
      </c>
      <c r="N26" s="95">
        <v>0</v>
      </c>
      <c r="O26" s="40">
        <f t="shared" si="0"/>
        <v>3.501889471368969</v>
      </c>
      <c r="P26" s="47">
        <f t="shared" si="1"/>
        <v>0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282.26203400000003</v>
      </c>
      <c r="F27" s="98">
        <v>238.35083700000001</v>
      </c>
      <c r="G27" s="98">
        <v>341.37252899999999</v>
      </c>
      <c r="H27" s="98">
        <v>375.60413799999998</v>
      </c>
      <c r="I27" s="98">
        <v>282.19138299999997</v>
      </c>
      <c r="J27" s="98">
        <v>385.19842699999998</v>
      </c>
      <c r="K27" s="98">
        <v>398.65738499999998</v>
      </c>
      <c r="L27" s="98">
        <v>331.98070700000011</v>
      </c>
      <c r="M27" s="98">
        <v>176.72785200000001</v>
      </c>
      <c r="N27" s="98">
        <v>166.83446900000001</v>
      </c>
      <c r="O27" s="44">
        <f t="shared" si="0"/>
        <v>297.91797610000003</v>
      </c>
      <c r="P27" s="48">
        <f t="shared" si="1"/>
        <v>171.7811605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285.8295</v>
      </c>
      <c r="F28" s="98">
        <v>252.9365</v>
      </c>
      <c r="G28" s="98">
        <v>376.86660000000001</v>
      </c>
      <c r="H28" s="98">
        <v>396.83640000000003</v>
      </c>
      <c r="I28" s="98">
        <v>285.72859999999997</v>
      </c>
      <c r="J28" s="98">
        <v>418.99639999999999</v>
      </c>
      <c r="K28" s="98">
        <v>407.68900000000002</v>
      </c>
      <c r="L28" s="98">
        <v>355.92529999999999</v>
      </c>
      <c r="M28" s="98">
        <v>180.08690000000001</v>
      </c>
      <c r="N28" s="98">
        <v>172.99350000000001</v>
      </c>
      <c r="O28" s="41">
        <f t="shared" si="0"/>
        <v>313.38887</v>
      </c>
      <c r="P28" s="49">
        <f t="shared" si="1"/>
        <v>176.54020000000003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6</v>
      </c>
      <c r="F29" s="13">
        <f t="shared" si="3"/>
        <v>2</v>
      </c>
      <c r="G29" s="13">
        <f t="shared" si="3"/>
        <v>5</v>
      </c>
      <c r="H29" s="13">
        <f t="shared" si="3"/>
        <v>5</v>
      </c>
      <c r="I29" s="13">
        <f t="shared" si="3"/>
        <v>6</v>
      </c>
      <c r="J29" s="13">
        <f t="shared" si="3"/>
        <v>6</v>
      </c>
      <c r="K29" s="13">
        <f t="shared" si="3"/>
        <v>7</v>
      </c>
      <c r="L29" s="13">
        <f t="shared" si="3"/>
        <v>4</v>
      </c>
      <c r="M29" s="13">
        <f t="shared" si="3"/>
        <v>2</v>
      </c>
      <c r="N29" s="13">
        <f t="shared" si="3"/>
        <v>1</v>
      </c>
      <c r="O29" s="38">
        <f t="shared" si="0"/>
        <v>4.4000000000000004</v>
      </c>
      <c r="P29" s="45">
        <f t="shared" si="1"/>
        <v>1.5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0.25</v>
      </c>
      <c r="F30" s="3">
        <f t="shared" si="4"/>
        <v>8.3333333333333329E-2</v>
      </c>
      <c r="G30" s="3">
        <f t="shared" si="4"/>
        <v>0.19230769230769232</v>
      </c>
      <c r="H30" s="3">
        <f t="shared" si="4"/>
        <v>0.18518518518518517</v>
      </c>
      <c r="I30" s="3">
        <f t="shared" si="4"/>
        <v>0.25</v>
      </c>
      <c r="J30" s="3">
        <f t="shared" si="4"/>
        <v>0.22222222222222221</v>
      </c>
      <c r="K30" s="3">
        <f t="shared" si="4"/>
        <v>0.25925925925925924</v>
      </c>
      <c r="L30" s="3">
        <f t="shared" si="4"/>
        <v>0.15384615384615385</v>
      </c>
      <c r="M30" s="3">
        <f t="shared" si="4"/>
        <v>9.5238095238095233E-2</v>
      </c>
      <c r="N30" s="3">
        <f t="shared" si="4"/>
        <v>4.7619047619047616E-2</v>
      </c>
      <c r="O30" s="42">
        <f t="shared" si="0"/>
        <v>0.17390109890109892</v>
      </c>
      <c r="P30" s="50">
        <f t="shared" si="1"/>
        <v>7.1428571428571425E-2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 t="e">
        <f t="shared" ref="E32:N32" si="6">E31/E34</f>
        <v>#DIV/0!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 t="e">
        <f t="shared" si="6"/>
        <v>#DIV/0!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 t="e">
        <f t="shared" si="0"/>
        <v>#DIV/0!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24</v>
      </c>
      <c r="F33" s="5">
        <f t="shared" si="7"/>
        <v>24</v>
      </c>
      <c r="G33" s="5">
        <f t="shared" si="7"/>
        <v>26</v>
      </c>
      <c r="H33" s="5">
        <f t="shared" si="7"/>
        <v>27</v>
      </c>
      <c r="I33" s="5">
        <f t="shared" si="7"/>
        <v>24</v>
      </c>
      <c r="J33" s="5">
        <f t="shared" si="7"/>
        <v>27</v>
      </c>
      <c r="K33" s="5">
        <f t="shared" si="7"/>
        <v>27</v>
      </c>
      <c r="L33" s="5">
        <f t="shared" si="7"/>
        <v>26</v>
      </c>
      <c r="M33" s="5">
        <f t="shared" si="7"/>
        <v>21</v>
      </c>
      <c r="N33" s="5">
        <f t="shared" si="7"/>
        <v>21</v>
      </c>
      <c r="O33" s="39">
        <f t="shared" si="0"/>
        <v>24.7</v>
      </c>
      <c r="P33" s="46">
        <f t="shared" si="1"/>
        <v>21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0</v>
      </c>
      <c r="F34" s="24">
        <f t="shared" si="8"/>
        <v>4</v>
      </c>
      <c r="G34" s="24">
        <f t="shared" si="8"/>
        <v>3</v>
      </c>
      <c r="H34" s="24">
        <f t="shared" si="8"/>
        <v>4</v>
      </c>
      <c r="I34" s="24">
        <f t="shared" si="8"/>
        <v>0</v>
      </c>
      <c r="J34" s="24">
        <f t="shared" si="8"/>
        <v>3</v>
      </c>
      <c r="K34" s="24">
        <f t="shared" si="8"/>
        <v>2</v>
      </c>
      <c r="L34" s="24">
        <f t="shared" si="8"/>
        <v>4</v>
      </c>
      <c r="M34" s="24">
        <f t="shared" si="8"/>
        <v>1</v>
      </c>
      <c r="N34" s="24">
        <f t="shared" si="8"/>
        <v>2</v>
      </c>
      <c r="O34" s="40">
        <f t="shared" si="0"/>
        <v>2.2999999999999998</v>
      </c>
      <c r="P34" s="47">
        <f t="shared" si="1"/>
        <v>1.5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0.2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E1" workbookViewId="0">
      <selection activeCell="Q35" sqref="Q35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16" ht="15.75" customHeight="1" x14ac:dyDescent="0.2">
      <c r="A1" s="106" t="s">
        <v>0</v>
      </c>
      <c r="B1" s="107"/>
      <c r="C1" s="108"/>
      <c r="D1" s="109" t="s">
        <v>1</v>
      </c>
      <c r="E1" s="131">
        <v>512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15.75" customHeight="1" x14ac:dyDescent="0.2">
      <c r="A2" s="106" t="s">
        <v>2</v>
      </c>
      <c r="B2" s="107"/>
      <c r="C2" s="108"/>
      <c r="D2" s="110"/>
      <c r="E2" s="132">
        <v>52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6" ht="15.75" customHeight="1" thickBot="1" x14ac:dyDescent="0.25">
      <c r="A3" s="106" t="s">
        <v>3</v>
      </c>
      <c r="B3" s="107"/>
      <c r="C3" s="108"/>
      <c r="D3" s="110"/>
      <c r="E3" s="133">
        <v>2</v>
      </c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5"/>
      <c r="B6" s="128"/>
      <c r="C6" s="1" t="s">
        <v>11</v>
      </c>
      <c r="D6" s="1" t="s">
        <v>12</v>
      </c>
      <c r="E6" s="5">
        <v>50</v>
      </c>
      <c r="F6" s="5">
        <v>51</v>
      </c>
      <c r="G6" s="5">
        <v>51</v>
      </c>
      <c r="H6" s="5">
        <v>51</v>
      </c>
      <c r="I6" s="5">
        <v>51</v>
      </c>
      <c r="J6" s="5">
        <v>51</v>
      </c>
      <c r="K6" s="5">
        <v>51</v>
      </c>
      <c r="L6" s="5">
        <v>51</v>
      </c>
      <c r="M6" s="5">
        <v>51</v>
      </c>
      <c r="N6" s="5">
        <v>51</v>
      </c>
      <c r="O6" s="39">
        <f t="shared" si="0"/>
        <v>50.9</v>
      </c>
      <c r="P6" s="46">
        <f t="shared" si="1"/>
        <v>50</v>
      </c>
    </row>
    <row r="7" spans="1:16" ht="15.75" customHeight="1" x14ac:dyDescent="0.2">
      <c r="A7" s="105"/>
      <c r="B7" s="128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1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1</v>
      </c>
      <c r="N7" s="5">
        <f t="shared" si="2"/>
        <v>1</v>
      </c>
      <c r="O7" s="39">
        <f t="shared" si="0"/>
        <v>0.9</v>
      </c>
      <c r="P7" s="46">
        <f t="shared" si="1"/>
        <v>0</v>
      </c>
    </row>
    <row r="8" spans="1:16" ht="15.75" customHeight="1" x14ac:dyDescent="0.2">
      <c r="A8" s="105"/>
      <c r="B8" s="128"/>
      <c r="C8" s="1" t="s">
        <v>15</v>
      </c>
      <c r="D8" s="1" t="s">
        <v>16</v>
      </c>
      <c r="E8" s="5">
        <v>141.78258700000001</v>
      </c>
      <c r="F8" s="89">
        <v>143.28627599999999</v>
      </c>
      <c r="G8" s="89">
        <v>144.304363</v>
      </c>
      <c r="H8" s="89">
        <v>142.28176199999999</v>
      </c>
      <c r="I8" s="89">
        <v>143.22959299999999</v>
      </c>
      <c r="J8" s="89">
        <v>142.37028799999999</v>
      </c>
      <c r="K8" s="89">
        <v>142.29912699999991</v>
      </c>
      <c r="L8" s="89">
        <v>143.36457200000001</v>
      </c>
      <c r="M8" s="89">
        <v>142.3658300000001</v>
      </c>
      <c r="N8" s="89">
        <v>143.294633</v>
      </c>
      <c r="O8" s="39">
        <f t="shared" si="0"/>
        <v>142.85790309999999</v>
      </c>
      <c r="P8" s="46">
        <f t="shared" si="1"/>
        <v>141.78258700000001</v>
      </c>
    </row>
    <row r="9" spans="1:16" ht="15.75" customHeight="1" x14ac:dyDescent="0.2">
      <c r="A9" s="105"/>
      <c r="B9" s="128"/>
      <c r="C9" s="1" t="s">
        <v>17</v>
      </c>
      <c r="D9" s="1" t="s">
        <v>18</v>
      </c>
      <c r="E9" s="89">
        <v>2.8356517399999999</v>
      </c>
      <c r="F9" s="89">
        <v>2.809534823529412</v>
      </c>
      <c r="G9" s="89">
        <v>2.82949731372549</v>
      </c>
      <c r="H9" s="89">
        <v>2.7898384705882351</v>
      </c>
      <c r="I9" s="89">
        <v>2.808423392156862</v>
      </c>
      <c r="J9" s="89">
        <v>2.791574274509804</v>
      </c>
      <c r="K9" s="89">
        <v>2.790178960784313</v>
      </c>
      <c r="L9" s="89">
        <v>2.8110700392156862</v>
      </c>
      <c r="M9" s="89">
        <v>2.7914868627450988</v>
      </c>
      <c r="N9" s="89">
        <v>2.8096986862745088</v>
      </c>
      <c r="O9" s="39">
        <f t="shared" si="0"/>
        <v>2.8066954563529407</v>
      </c>
      <c r="P9" s="46">
        <f t="shared" si="1"/>
        <v>2.8356517399999999</v>
      </c>
    </row>
    <row r="10" spans="1:1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0.44507795101384889</v>
      </c>
      <c r="F10" s="91">
        <v>0.42764119864684252</v>
      </c>
      <c r="G10" s="91">
        <v>0.43964035921564287</v>
      </c>
      <c r="H10" s="91">
        <v>0.41471501045669201</v>
      </c>
      <c r="I10" s="91">
        <v>0.4285644814041909</v>
      </c>
      <c r="J10" s="91">
        <v>0.41420804311206122</v>
      </c>
      <c r="K10" s="91">
        <v>0.41492656471086348</v>
      </c>
      <c r="L10" s="91">
        <v>0.42716387029349567</v>
      </c>
      <c r="M10" s="91">
        <v>0.41433248504446368</v>
      </c>
      <c r="N10" s="91">
        <v>0.43091465895313852</v>
      </c>
      <c r="O10" s="93">
        <f t="shared" si="0"/>
        <v>0.42571846228512394</v>
      </c>
      <c r="P10" s="94">
        <f t="shared" si="1"/>
        <v>0.44507795101384889</v>
      </c>
    </row>
    <row r="11" spans="1:1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5"/>
      <c r="B12" s="128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5"/>
      <c r="B13" s="128"/>
      <c r="C13" s="1" t="s">
        <v>24</v>
      </c>
      <c r="D13" s="1" t="s">
        <v>25</v>
      </c>
      <c r="E13" s="5">
        <v>1</v>
      </c>
      <c r="F13" s="5">
        <v>0</v>
      </c>
      <c r="G13" s="5">
        <v>1</v>
      </c>
      <c r="H13" s="5">
        <v>1</v>
      </c>
      <c r="I13" s="22">
        <v>0</v>
      </c>
      <c r="J13" s="5">
        <v>0</v>
      </c>
      <c r="K13" s="5">
        <v>1</v>
      </c>
      <c r="L13" s="5">
        <v>0</v>
      </c>
      <c r="M13" s="5">
        <v>1</v>
      </c>
      <c r="N13" s="5">
        <v>0</v>
      </c>
      <c r="O13" s="39">
        <f t="shared" si="0"/>
        <v>0.5</v>
      </c>
      <c r="P13" s="46">
        <f t="shared" si="1"/>
        <v>1</v>
      </c>
    </row>
    <row r="14" spans="1:1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1</v>
      </c>
      <c r="G15" s="5">
        <v>0</v>
      </c>
      <c r="H15" s="5">
        <v>0</v>
      </c>
      <c r="I15" s="5">
        <v>1</v>
      </c>
      <c r="J15" s="5">
        <v>1</v>
      </c>
      <c r="K15" s="5">
        <v>0</v>
      </c>
      <c r="L15" s="5">
        <v>1</v>
      </c>
      <c r="M15" s="5">
        <v>0</v>
      </c>
      <c r="N15" s="5">
        <v>1</v>
      </c>
      <c r="O15" s="39">
        <f t="shared" si="0"/>
        <v>0.5</v>
      </c>
      <c r="P15" s="46">
        <f t="shared" si="1"/>
        <v>0</v>
      </c>
    </row>
    <row r="16" spans="1:16" ht="15.75" customHeight="1" x14ac:dyDescent="0.2">
      <c r="A16" s="105"/>
      <c r="B16" s="128"/>
      <c r="C16" s="1" t="s">
        <v>15</v>
      </c>
      <c r="D16" s="1" t="s">
        <v>30</v>
      </c>
      <c r="E16" s="89">
        <v>45.662050000000001</v>
      </c>
      <c r="F16" s="89">
        <v>34.98151</v>
      </c>
      <c r="G16" s="89">
        <v>45.661320000000003</v>
      </c>
      <c r="H16" s="89">
        <v>46.666139999999999</v>
      </c>
      <c r="I16" s="89">
        <v>36.23639</v>
      </c>
      <c r="J16" s="89">
        <v>36.295229999999997</v>
      </c>
      <c r="K16" s="89">
        <v>46.660400000000003</v>
      </c>
      <c r="L16" s="89">
        <v>35.173160000000003</v>
      </c>
      <c r="M16" s="89">
        <v>46.661439999999999</v>
      </c>
      <c r="N16" s="89">
        <v>35.155940000000001</v>
      </c>
      <c r="O16" s="39">
        <f t="shared" si="0"/>
        <v>40.915358000000005</v>
      </c>
      <c r="P16" s="46">
        <f t="shared" si="1"/>
        <v>45.662050000000001</v>
      </c>
    </row>
    <row r="17" spans="1:16" ht="15.75" customHeight="1" x14ac:dyDescent="0.2">
      <c r="A17" s="105"/>
      <c r="B17" s="128"/>
      <c r="C17" s="1" t="s">
        <v>17</v>
      </c>
      <c r="D17" s="1" t="s">
        <v>31</v>
      </c>
      <c r="E17" s="89">
        <v>45.662050000000001</v>
      </c>
      <c r="F17" s="89">
        <v>34.98151</v>
      </c>
      <c r="G17" s="89">
        <v>45.661320000000003</v>
      </c>
      <c r="H17" s="89">
        <v>46.666139999999999</v>
      </c>
      <c r="I17" s="89">
        <v>36.23639</v>
      </c>
      <c r="J17" s="89">
        <v>36.295229999999997</v>
      </c>
      <c r="K17" s="89">
        <v>46.660400000000003</v>
      </c>
      <c r="L17" s="89">
        <v>35.173160000000003</v>
      </c>
      <c r="M17" s="89">
        <v>46.661439999999999</v>
      </c>
      <c r="N17" s="89">
        <v>35.155940000000001</v>
      </c>
      <c r="O17" s="39">
        <f t="shared" si="0"/>
        <v>40.915358000000005</v>
      </c>
      <c r="P17" s="46">
        <f t="shared" si="1"/>
        <v>45.662050000000001</v>
      </c>
    </row>
    <row r="18" spans="1:1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2</v>
      </c>
      <c r="G20" s="5">
        <v>4</v>
      </c>
      <c r="H20" s="5">
        <v>4</v>
      </c>
      <c r="I20" s="5">
        <v>1</v>
      </c>
      <c r="J20" s="5">
        <v>1</v>
      </c>
      <c r="K20" s="5">
        <v>4</v>
      </c>
      <c r="L20" s="5">
        <v>2</v>
      </c>
      <c r="M20" s="5">
        <v>2</v>
      </c>
      <c r="N20" s="5">
        <v>1</v>
      </c>
      <c r="O20" s="39">
        <f t="shared" si="0"/>
        <v>2.2000000000000002</v>
      </c>
      <c r="P20" s="46">
        <f t="shared" si="1"/>
        <v>1</v>
      </c>
    </row>
    <row r="21" spans="1:1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2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39">
        <f t="shared" si="0"/>
        <v>0.4</v>
      </c>
      <c r="P21" s="46">
        <f t="shared" si="1"/>
        <v>0</v>
      </c>
    </row>
    <row r="22" spans="1:1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2</v>
      </c>
      <c r="G23" s="5">
        <v>2</v>
      </c>
      <c r="H23" s="5">
        <v>3</v>
      </c>
      <c r="I23" s="5">
        <v>1</v>
      </c>
      <c r="J23" s="5">
        <v>1</v>
      </c>
      <c r="K23" s="5">
        <v>3</v>
      </c>
      <c r="L23" s="5">
        <v>2</v>
      </c>
      <c r="M23" s="5">
        <v>2</v>
      </c>
      <c r="N23" s="5">
        <v>1</v>
      </c>
      <c r="O23" s="39">
        <f t="shared" si="0"/>
        <v>1.8</v>
      </c>
      <c r="P23" s="46">
        <f t="shared" si="1"/>
        <v>1</v>
      </c>
    </row>
    <row r="24" spans="1:16" ht="15.75" customHeight="1" x14ac:dyDescent="0.2">
      <c r="A24" s="105"/>
      <c r="B24" s="128"/>
      <c r="C24" s="1" t="s">
        <v>15</v>
      </c>
      <c r="D24" s="1" t="s">
        <v>40</v>
      </c>
      <c r="E24" s="89">
        <v>33.48462</v>
      </c>
      <c r="F24" s="89">
        <v>68.011959999999988</v>
      </c>
      <c r="G24" s="89">
        <v>158.76464999999999</v>
      </c>
      <c r="H24" s="89">
        <v>149.48621</v>
      </c>
      <c r="I24" s="89">
        <v>33.951540000000001</v>
      </c>
      <c r="J24" s="89">
        <v>35.238399999999999</v>
      </c>
      <c r="K24" s="89">
        <v>148.87025</v>
      </c>
      <c r="L24" s="89">
        <v>68.718019999999996</v>
      </c>
      <c r="M24" s="89">
        <v>69.811399999999992</v>
      </c>
      <c r="N24" s="89">
        <v>34.68506</v>
      </c>
      <c r="O24" s="39">
        <f t="shared" si="0"/>
        <v>80.102211000000011</v>
      </c>
      <c r="P24" s="46">
        <f t="shared" si="1"/>
        <v>33.48462</v>
      </c>
    </row>
    <row r="25" spans="1:16" ht="15.75" customHeight="1" x14ac:dyDescent="0.2">
      <c r="A25" s="105"/>
      <c r="B25" s="128"/>
      <c r="C25" s="1" t="s">
        <v>17</v>
      </c>
      <c r="D25" s="1" t="s">
        <v>41</v>
      </c>
      <c r="E25" s="89">
        <v>33.48462</v>
      </c>
      <c r="F25" s="89">
        <v>34.005979999999987</v>
      </c>
      <c r="G25" s="89">
        <v>39.691162499999997</v>
      </c>
      <c r="H25" s="89">
        <v>37.371552500000007</v>
      </c>
      <c r="I25" s="89">
        <v>33.951540000000001</v>
      </c>
      <c r="J25" s="89">
        <v>35.238399999999999</v>
      </c>
      <c r="K25" s="89">
        <v>37.2175625</v>
      </c>
      <c r="L25" s="89">
        <v>34.359009999999998</v>
      </c>
      <c r="M25" s="89">
        <v>34.905700000000003</v>
      </c>
      <c r="N25" s="89">
        <v>34.68506</v>
      </c>
      <c r="O25" s="39">
        <f t="shared" si="0"/>
        <v>35.491058750000001</v>
      </c>
      <c r="P25" s="46">
        <f t="shared" si="1"/>
        <v>33.48462</v>
      </c>
    </row>
    <row r="26" spans="1:1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6.8363083605114852E-2</v>
      </c>
      <c r="G26" s="95">
        <v>6.7730157024099418</v>
      </c>
      <c r="H26" s="95">
        <v>5.4848435324347831</v>
      </c>
      <c r="I26" s="95">
        <v>0</v>
      </c>
      <c r="J26" s="95">
        <v>0</v>
      </c>
      <c r="K26" s="95">
        <v>5.563946409695042</v>
      </c>
      <c r="L26" s="95">
        <v>0.30797328747798608</v>
      </c>
      <c r="M26" s="95">
        <v>0.24091128035026049</v>
      </c>
      <c r="N26" s="95">
        <v>0</v>
      </c>
      <c r="O26" s="40">
        <f t="shared" si="0"/>
        <v>1.8439053295973129</v>
      </c>
      <c r="P26" s="47">
        <f t="shared" si="1"/>
        <v>0</v>
      </c>
    </row>
    <row r="27" spans="1:16" ht="15.75" customHeight="1" thickBot="1" x14ac:dyDescent="0.25">
      <c r="A27" s="105"/>
      <c r="B27" s="130" t="s">
        <v>43</v>
      </c>
      <c r="C27" s="126"/>
      <c r="D27" s="19" t="s">
        <v>44</v>
      </c>
      <c r="E27" s="97">
        <v>220.92925700000009</v>
      </c>
      <c r="F27" s="98">
        <v>246.27974599999999</v>
      </c>
      <c r="G27" s="98">
        <v>348.73033300000009</v>
      </c>
      <c r="H27" s="98">
        <v>338.43411200000003</v>
      </c>
      <c r="I27" s="98">
        <v>213.41752299999999</v>
      </c>
      <c r="J27" s="98">
        <v>213.903918</v>
      </c>
      <c r="K27" s="98">
        <v>337.82977699999998</v>
      </c>
      <c r="L27" s="98">
        <v>247.255752</v>
      </c>
      <c r="M27" s="98">
        <v>258.83866999999998</v>
      </c>
      <c r="N27" s="98">
        <v>213.13563300000001</v>
      </c>
      <c r="O27" s="44">
        <f t="shared" si="0"/>
        <v>263.87547210000002</v>
      </c>
      <c r="P27" s="48">
        <f t="shared" si="1"/>
        <v>220.92925700000009</v>
      </c>
    </row>
    <row r="28" spans="1:16" ht="15.75" customHeight="1" thickBot="1" x14ac:dyDescent="0.25">
      <c r="A28" s="123"/>
      <c r="B28" s="125" t="s">
        <v>45</v>
      </c>
      <c r="C28" s="126"/>
      <c r="D28" s="19" t="s">
        <v>46</v>
      </c>
      <c r="E28" s="97">
        <v>230.2825</v>
      </c>
      <c r="F28" s="98">
        <v>273.30799999999999</v>
      </c>
      <c r="G28" s="98">
        <v>361.18029999999999</v>
      </c>
      <c r="H28" s="98">
        <v>356.43329999999997</v>
      </c>
      <c r="I28" s="98">
        <v>228.4408</v>
      </c>
      <c r="J28" s="98">
        <v>241.51779999999999</v>
      </c>
      <c r="K28" s="98">
        <v>368.4975</v>
      </c>
      <c r="L28" s="98">
        <v>280.40440000000001</v>
      </c>
      <c r="M28" s="98">
        <v>286.50630000000001</v>
      </c>
      <c r="N28" s="98">
        <v>243.4742</v>
      </c>
      <c r="O28" s="41">
        <f t="shared" si="0"/>
        <v>287.00451000000004</v>
      </c>
      <c r="P28" s="49">
        <f t="shared" si="1"/>
        <v>230.2825</v>
      </c>
    </row>
    <row r="29" spans="1:1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4</v>
      </c>
      <c r="H29" s="13">
        <f t="shared" si="3"/>
        <v>3</v>
      </c>
      <c r="I29" s="13">
        <f t="shared" si="3"/>
        <v>1</v>
      </c>
      <c r="J29" s="13">
        <f t="shared" si="3"/>
        <v>1</v>
      </c>
      <c r="K29" s="13">
        <f t="shared" si="3"/>
        <v>3</v>
      </c>
      <c r="L29" s="13">
        <f t="shared" si="3"/>
        <v>1</v>
      </c>
      <c r="M29" s="13">
        <f t="shared" si="3"/>
        <v>2</v>
      </c>
      <c r="N29" s="13">
        <f t="shared" si="3"/>
        <v>1</v>
      </c>
      <c r="O29" s="38">
        <f t="shared" si="0"/>
        <v>1.8</v>
      </c>
      <c r="P29" s="45">
        <f t="shared" si="1"/>
        <v>1</v>
      </c>
    </row>
    <row r="30" spans="1:1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N30" si="4">E29/E33</f>
        <v>1.9230769230769232E-2</v>
      </c>
      <c r="F30" s="3">
        <f t="shared" si="4"/>
        <v>1.8518518518518517E-2</v>
      </c>
      <c r="G30" s="3">
        <f t="shared" si="4"/>
        <v>7.1428571428571425E-2</v>
      </c>
      <c r="H30" s="3">
        <f t="shared" si="4"/>
        <v>5.3571428571428568E-2</v>
      </c>
      <c r="I30" s="3">
        <f t="shared" si="4"/>
        <v>1.8867924528301886E-2</v>
      </c>
      <c r="J30" s="3">
        <f t="shared" si="4"/>
        <v>1.8867924528301886E-2</v>
      </c>
      <c r="K30" s="3">
        <f t="shared" si="4"/>
        <v>5.3571428571428568E-2</v>
      </c>
      <c r="L30" s="3">
        <f t="shared" si="4"/>
        <v>1.8518518518518517E-2</v>
      </c>
      <c r="M30" s="3">
        <f t="shared" si="4"/>
        <v>3.7037037037037035E-2</v>
      </c>
      <c r="N30" s="3">
        <f t="shared" si="4"/>
        <v>1.8867924528301886E-2</v>
      </c>
      <c r="O30" s="42">
        <f t="shared" si="0"/>
        <v>3.2848004546117755E-2</v>
      </c>
      <c r="P30" s="50">
        <f t="shared" si="1"/>
        <v>1.9230769230769232E-2</v>
      </c>
    </row>
    <row r="31" spans="1:1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N33" si="7">E6+E12+E20</f>
        <v>52</v>
      </c>
      <c r="F33" s="5">
        <f t="shared" si="7"/>
        <v>54</v>
      </c>
      <c r="G33" s="5">
        <f t="shared" si="7"/>
        <v>56</v>
      </c>
      <c r="H33" s="5">
        <f t="shared" si="7"/>
        <v>56</v>
      </c>
      <c r="I33" s="5">
        <f t="shared" si="7"/>
        <v>53</v>
      </c>
      <c r="J33" s="5">
        <f t="shared" si="7"/>
        <v>53</v>
      </c>
      <c r="K33" s="5">
        <f t="shared" si="7"/>
        <v>56</v>
      </c>
      <c r="L33" s="5">
        <f t="shared" si="7"/>
        <v>54</v>
      </c>
      <c r="M33" s="5">
        <f t="shared" si="7"/>
        <v>54</v>
      </c>
      <c r="N33" s="5">
        <f t="shared" si="7"/>
        <v>53</v>
      </c>
      <c r="O33" s="39">
        <f t="shared" si="0"/>
        <v>54.1</v>
      </c>
      <c r="P33" s="46">
        <f t="shared" si="1"/>
        <v>52</v>
      </c>
    </row>
    <row r="34" spans="1:1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3</v>
      </c>
      <c r="G34" s="24">
        <f t="shared" si="8"/>
        <v>2</v>
      </c>
      <c r="H34" s="24">
        <f t="shared" si="8"/>
        <v>3</v>
      </c>
      <c r="I34" s="24">
        <f t="shared" si="8"/>
        <v>2</v>
      </c>
      <c r="J34" s="24">
        <f t="shared" si="8"/>
        <v>2</v>
      </c>
      <c r="K34" s="24">
        <f t="shared" si="8"/>
        <v>3</v>
      </c>
      <c r="L34" s="24">
        <f t="shared" si="8"/>
        <v>3</v>
      </c>
      <c r="M34" s="24">
        <f t="shared" si="8"/>
        <v>2</v>
      </c>
      <c r="N34" s="24">
        <f t="shared" si="8"/>
        <v>2</v>
      </c>
      <c r="O34" s="40">
        <f t="shared" si="0"/>
        <v>2.2999999999999998</v>
      </c>
      <c r="P34" s="47">
        <f t="shared" si="1"/>
        <v>1</v>
      </c>
    </row>
    <row r="35" spans="1:1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1</v>
      </c>
      <c r="F35" s="28" t="b">
        <v>0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0</v>
      </c>
      <c r="N35" s="28" t="b">
        <v>0</v>
      </c>
      <c r="O35" s="51" t="s">
        <v>62</v>
      </c>
      <c r="P35" s="52">
        <f>COUNTIF(E35:N35,TRUE)/COUNT(E4:N4)</f>
        <v>0.1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P1" workbookViewId="0">
      <selection activeCell="Z19" sqref="Z19"/>
    </sheetView>
  </sheetViews>
  <sheetFormatPr baseColWidth="10" defaultColWidth="14.42578125" defaultRowHeight="15" customHeight="1" x14ac:dyDescent="0.2"/>
  <cols>
    <col min="4" max="4" width="95.7109375" style="100" customWidth="1"/>
  </cols>
  <sheetData>
    <row r="1" spans="1:26" ht="15.75" customHeight="1" x14ac:dyDescent="0.2">
      <c r="A1" s="106" t="s">
        <v>0</v>
      </c>
      <c r="B1" s="107"/>
      <c r="C1" s="108"/>
      <c r="D1" s="109" t="s">
        <v>1</v>
      </c>
      <c r="E1" s="104">
        <v>77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5.75" customHeight="1" x14ac:dyDescent="0.2">
      <c r="A2" s="106" t="s">
        <v>2</v>
      </c>
      <c r="B2" s="107"/>
      <c r="C2" s="108"/>
      <c r="D2" s="110"/>
      <c r="E2" s="115">
        <v>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75" customHeight="1" thickBot="1" x14ac:dyDescent="0.25">
      <c r="A3" s="106" t="s">
        <v>3</v>
      </c>
      <c r="B3" s="107"/>
      <c r="C3" s="108"/>
      <c r="D3" s="110"/>
      <c r="E3" s="115">
        <v>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75" customHeight="1" thickBot="1" x14ac:dyDescent="0.25">
      <c r="A4" s="112" t="s">
        <v>4</v>
      </c>
      <c r="B4" s="113"/>
      <c r="C4" s="114"/>
      <c r="D4" s="11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4" t="s">
        <v>7</v>
      </c>
      <c r="B5" s="127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5"/>
      <c r="B6" s="128"/>
      <c r="C6" s="1" t="s">
        <v>11</v>
      </c>
      <c r="D6" s="1" t="s">
        <v>12</v>
      </c>
      <c r="E6" s="5">
        <v>7</v>
      </c>
      <c r="F6" s="5">
        <v>6</v>
      </c>
      <c r="G6" s="5">
        <v>7</v>
      </c>
      <c r="H6" s="5">
        <v>7</v>
      </c>
      <c r="I6" s="5">
        <v>7</v>
      </c>
      <c r="J6" s="5">
        <v>7</v>
      </c>
      <c r="K6" s="5">
        <v>7</v>
      </c>
      <c r="L6" s="5">
        <v>7</v>
      </c>
      <c r="M6" s="5">
        <v>6</v>
      </c>
      <c r="N6" s="5">
        <v>6</v>
      </c>
      <c r="O6" s="5">
        <v>7</v>
      </c>
      <c r="P6" s="5">
        <v>7</v>
      </c>
      <c r="Q6" s="5">
        <v>7</v>
      </c>
      <c r="R6" s="5">
        <v>6</v>
      </c>
      <c r="S6" s="5">
        <v>6</v>
      </c>
      <c r="T6" s="5">
        <v>7</v>
      </c>
      <c r="U6" s="5">
        <v>6</v>
      </c>
      <c r="V6" s="5">
        <v>6</v>
      </c>
      <c r="W6" s="5">
        <v>7</v>
      </c>
      <c r="X6" s="32">
        <v>6</v>
      </c>
      <c r="Y6" s="39">
        <f t="shared" si="0"/>
        <v>6.6</v>
      </c>
      <c r="Z6" s="46">
        <f t="shared" si="1"/>
        <v>6</v>
      </c>
    </row>
    <row r="7" spans="1:26" ht="15.75" customHeight="1" x14ac:dyDescent="0.2">
      <c r="A7" s="105"/>
      <c r="B7" s="128"/>
      <c r="C7" s="1" t="s">
        <v>13</v>
      </c>
      <c r="D7" s="1" t="s">
        <v>14</v>
      </c>
      <c r="E7" s="5">
        <f t="shared" ref="E7:X7" si="2">E6-E5</f>
        <v>1</v>
      </c>
      <c r="F7" s="5">
        <f t="shared" si="2"/>
        <v>0</v>
      </c>
      <c r="G7" s="5">
        <f t="shared" si="2"/>
        <v>1</v>
      </c>
      <c r="H7" s="5">
        <f t="shared" si="2"/>
        <v>1</v>
      </c>
      <c r="I7" s="5">
        <f t="shared" si="2"/>
        <v>1</v>
      </c>
      <c r="J7" s="5">
        <f t="shared" si="2"/>
        <v>1</v>
      </c>
      <c r="K7" s="5">
        <f t="shared" si="2"/>
        <v>1</v>
      </c>
      <c r="L7" s="5">
        <f t="shared" si="2"/>
        <v>1</v>
      </c>
      <c r="M7" s="5">
        <f t="shared" si="2"/>
        <v>0</v>
      </c>
      <c r="N7" s="5">
        <f t="shared" si="2"/>
        <v>0</v>
      </c>
      <c r="O7" s="5">
        <f t="shared" si="2"/>
        <v>1</v>
      </c>
      <c r="P7" s="5">
        <f t="shared" si="2"/>
        <v>1</v>
      </c>
      <c r="Q7" s="5">
        <f t="shared" si="2"/>
        <v>1</v>
      </c>
      <c r="R7" s="5">
        <f t="shared" si="2"/>
        <v>0</v>
      </c>
      <c r="S7" s="5">
        <f t="shared" si="2"/>
        <v>0</v>
      </c>
      <c r="T7" s="5">
        <f t="shared" si="2"/>
        <v>1</v>
      </c>
      <c r="U7" s="5">
        <f t="shared" si="2"/>
        <v>0</v>
      </c>
      <c r="V7" s="5">
        <f t="shared" si="2"/>
        <v>0</v>
      </c>
      <c r="W7" s="5">
        <f t="shared" si="2"/>
        <v>1</v>
      </c>
      <c r="X7" s="32">
        <f t="shared" si="2"/>
        <v>0</v>
      </c>
      <c r="Y7" s="39">
        <f t="shared" si="0"/>
        <v>0.6</v>
      </c>
      <c r="Z7" s="46">
        <f t="shared" si="1"/>
        <v>0</v>
      </c>
    </row>
    <row r="8" spans="1:26" ht="15.75" customHeight="1" x14ac:dyDescent="0.2">
      <c r="A8" s="105"/>
      <c r="B8" s="128"/>
      <c r="C8" s="1" t="s">
        <v>15</v>
      </c>
      <c r="D8" s="1" t="s">
        <v>16</v>
      </c>
      <c r="E8" s="5">
        <v>19.017672999999998</v>
      </c>
      <c r="F8" s="89">
        <v>16.43805</v>
      </c>
      <c r="G8" s="89">
        <v>20.012038</v>
      </c>
      <c r="H8" s="89">
        <v>19.014479000000001</v>
      </c>
      <c r="I8" s="89">
        <v>19.009383</v>
      </c>
      <c r="J8" s="89">
        <v>19.020765999999998</v>
      </c>
      <c r="K8" s="89">
        <v>19.082854000000001</v>
      </c>
      <c r="L8" s="89">
        <v>19.018875999999999</v>
      </c>
      <c r="M8" s="89">
        <v>16.439147999999999</v>
      </c>
      <c r="N8" s="89">
        <v>17.446248000000001</v>
      </c>
      <c r="O8" s="5">
        <v>20.106052999999999</v>
      </c>
      <c r="P8" s="89">
        <v>19.015982999999999</v>
      </c>
      <c r="Q8" s="89">
        <v>19.010581999999999</v>
      </c>
      <c r="R8" s="89">
        <v>16.441215</v>
      </c>
      <c r="S8" s="89">
        <v>17.504783</v>
      </c>
      <c r="T8" s="89">
        <v>20.019262999999999</v>
      </c>
      <c r="U8" s="89">
        <v>16.440667000000001</v>
      </c>
      <c r="V8" s="89">
        <v>17.431377999999999</v>
      </c>
      <c r="W8" s="89">
        <v>20.08783</v>
      </c>
      <c r="X8" s="90">
        <v>16.445426000000001</v>
      </c>
      <c r="Y8" s="39">
        <f t="shared" si="0"/>
        <v>18.350134750000002</v>
      </c>
      <c r="Z8" s="46">
        <f t="shared" si="1"/>
        <v>16.823364375000001</v>
      </c>
    </row>
    <row r="9" spans="1:26" ht="15.75" customHeight="1" x14ac:dyDescent="0.2">
      <c r="A9" s="105"/>
      <c r="B9" s="128"/>
      <c r="C9" s="1" t="s">
        <v>17</v>
      </c>
      <c r="D9" s="1" t="s">
        <v>18</v>
      </c>
      <c r="E9" s="89">
        <v>2.7168104285714278</v>
      </c>
      <c r="F9" s="89">
        <v>2.7396750000000001</v>
      </c>
      <c r="G9" s="89">
        <v>2.8588625714285709</v>
      </c>
      <c r="H9" s="89">
        <v>2.7163541428571429</v>
      </c>
      <c r="I9" s="89">
        <v>2.7156261428571429</v>
      </c>
      <c r="J9" s="89">
        <v>2.7172522857142858</v>
      </c>
      <c r="K9" s="89">
        <v>2.7261220000000002</v>
      </c>
      <c r="L9" s="89">
        <v>2.7169822857142849</v>
      </c>
      <c r="M9" s="89">
        <v>2.7398579999999999</v>
      </c>
      <c r="N9" s="89">
        <v>2.907708</v>
      </c>
      <c r="O9" s="89">
        <v>2.872293285714286</v>
      </c>
      <c r="P9" s="89">
        <v>2.7165689999999998</v>
      </c>
      <c r="Q9" s="89">
        <v>2.7157974285714279</v>
      </c>
      <c r="R9" s="89">
        <v>2.7402025000000001</v>
      </c>
      <c r="S9" s="89">
        <v>2.9174638333333331</v>
      </c>
      <c r="T9" s="89">
        <v>2.8598947142857138</v>
      </c>
      <c r="U9" s="89">
        <v>2.7401111666666669</v>
      </c>
      <c r="V9" s="89">
        <v>2.905229666666667</v>
      </c>
      <c r="W9" s="89">
        <v>2.869689999999999</v>
      </c>
      <c r="X9" s="90">
        <v>2.7409043333333329</v>
      </c>
      <c r="Y9" s="39">
        <f t="shared" si="0"/>
        <v>2.7816703392857138</v>
      </c>
      <c r="Z9" s="46">
        <f t="shared" si="1"/>
        <v>2.8038940625</v>
      </c>
    </row>
    <row r="10" spans="1:26" ht="15.75" customHeight="1" thickBot="1" x14ac:dyDescent="0.25">
      <c r="A10" s="105"/>
      <c r="B10" s="129"/>
      <c r="C10" s="16" t="s">
        <v>19</v>
      </c>
      <c r="D10" s="16" t="s">
        <v>20</v>
      </c>
      <c r="E10" s="91">
        <v>0.37973104777585992</v>
      </c>
      <c r="F10" s="91">
        <v>0.40835770483094852</v>
      </c>
      <c r="G10" s="91">
        <v>0.48800447403169622</v>
      </c>
      <c r="H10" s="91">
        <v>0.37768066594078692</v>
      </c>
      <c r="I10" s="91">
        <v>0.377890588099002</v>
      </c>
      <c r="J10" s="91">
        <v>0.37990746870025888</v>
      </c>
      <c r="K10" s="91">
        <v>0.37435833198287433</v>
      </c>
      <c r="L10" s="91">
        <v>0.37828010757493552</v>
      </c>
      <c r="M10" s="91">
        <v>0.40799734389674641</v>
      </c>
      <c r="N10" s="91">
        <v>0.51819733758482411</v>
      </c>
      <c r="O10" s="91">
        <v>0.50634181650235521</v>
      </c>
      <c r="P10" s="91">
        <v>0.37739786000806452</v>
      </c>
      <c r="Q10" s="91">
        <v>0.37803881801249678</v>
      </c>
      <c r="R10" s="91">
        <v>0.40867363014500951</v>
      </c>
      <c r="S10" s="91">
        <v>0.53553767693540155</v>
      </c>
      <c r="T10" s="91">
        <v>0.4867498398026493</v>
      </c>
      <c r="U10" s="91">
        <v>0.40836838044119772</v>
      </c>
      <c r="V10" s="91">
        <v>0.51572080126505138</v>
      </c>
      <c r="W10" s="91">
        <v>0.50472582019614032</v>
      </c>
      <c r="X10" s="92">
        <v>0.40840925370058251</v>
      </c>
      <c r="Y10" s="93">
        <f t="shared" si="0"/>
        <v>0.43101844837134412</v>
      </c>
      <c r="Z10" s="94">
        <f t="shared" si="1"/>
        <v>0.4514077660999703</v>
      </c>
    </row>
    <row r="11" spans="1:26" ht="15.75" customHeight="1" x14ac:dyDescent="0.2">
      <c r="A11" s="105"/>
      <c r="B11" s="127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5"/>
      <c r="B12" s="128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5"/>
      <c r="B13" s="128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5"/>
      <c r="B14" s="128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5"/>
      <c r="B15" s="128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5"/>
      <c r="B16" s="128"/>
      <c r="C16" s="1" t="s">
        <v>15</v>
      </c>
      <c r="D16" s="1" t="s">
        <v>30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90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5"/>
      <c r="B17" s="128"/>
      <c r="C17" s="1" t="s">
        <v>17</v>
      </c>
      <c r="D17" s="1" t="s">
        <v>31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90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5"/>
      <c r="B18" s="129"/>
      <c r="C18" s="16" t="s">
        <v>19</v>
      </c>
      <c r="D18" s="16" t="s">
        <v>32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2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5"/>
      <c r="B19" s="127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5"/>
      <c r="B20" s="128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2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3</v>
      </c>
      <c r="W20" s="5">
        <v>1</v>
      </c>
      <c r="X20" s="32">
        <v>1</v>
      </c>
      <c r="Y20" s="39">
        <f t="shared" si="0"/>
        <v>1.1499999999999999</v>
      </c>
      <c r="Z20" s="46">
        <f t="shared" si="1"/>
        <v>1.25</v>
      </c>
    </row>
    <row r="21" spans="1:26" ht="15.75" customHeight="1" x14ac:dyDescent="0.2">
      <c r="A21" s="105"/>
      <c r="B21" s="128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1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2</v>
      </c>
      <c r="W21" s="12">
        <v>0</v>
      </c>
      <c r="X21" s="33">
        <v>0</v>
      </c>
      <c r="Y21" s="39">
        <f t="shared" si="0"/>
        <v>0.15</v>
      </c>
      <c r="Z21" s="46">
        <f t="shared" si="1"/>
        <v>0.25</v>
      </c>
    </row>
    <row r="22" spans="1:26" ht="15.75" customHeight="1" x14ac:dyDescent="0.2">
      <c r="A22" s="105"/>
      <c r="B22" s="128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5"/>
      <c r="B23" s="128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1</v>
      </c>
      <c r="Z23" s="46">
        <f t="shared" si="1"/>
        <v>1</v>
      </c>
    </row>
    <row r="24" spans="1:26" ht="15.75" customHeight="1" x14ac:dyDescent="0.2">
      <c r="A24" s="105"/>
      <c r="B24" s="128"/>
      <c r="C24" s="1" t="s">
        <v>15</v>
      </c>
      <c r="D24" s="1" t="s">
        <v>40</v>
      </c>
      <c r="E24" s="89">
        <v>35.355620000000002</v>
      </c>
      <c r="F24" s="89">
        <v>35.23236</v>
      </c>
      <c r="G24" s="89">
        <v>34.985990000000001</v>
      </c>
      <c r="H24" s="89">
        <v>34.128399999999999</v>
      </c>
      <c r="I24" s="89">
        <v>34.223689999999998</v>
      </c>
      <c r="J24" s="89">
        <v>34.239179999999998</v>
      </c>
      <c r="K24" s="89">
        <v>35.141109999999998</v>
      </c>
      <c r="L24" s="89">
        <v>80.132339999999999</v>
      </c>
      <c r="M24" s="89">
        <v>34.218060000000001</v>
      </c>
      <c r="N24" s="89">
        <v>34.933750000000003</v>
      </c>
      <c r="O24" s="89">
        <v>33.836060000000003</v>
      </c>
      <c r="P24" s="89">
        <v>34.240250000000003</v>
      </c>
      <c r="Q24" s="89">
        <v>35.193210000000001</v>
      </c>
      <c r="R24" s="89">
        <v>35.22052</v>
      </c>
      <c r="S24" s="89">
        <v>33.843220000000002</v>
      </c>
      <c r="T24" s="89">
        <v>34.939120000000003</v>
      </c>
      <c r="U24" s="89">
        <v>34.201599999999999</v>
      </c>
      <c r="V24" s="89">
        <v>125.75912</v>
      </c>
      <c r="W24" s="89">
        <v>34.806440000000002</v>
      </c>
      <c r="X24" s="90">
        <v>35.208419999999997</v>
      </c>
      <c r="Y24" s="39">
        <f t="shared" si="0"/>
        <v>41.491923</v>
      </c>
      <c r="Z24" s="46">
        <f t="shared" si="1"/>
        <v>46.077131250000001</v>
      </c>
    </row>
    <row r="25" spans="1:26" ht="15.75" customHeight="1" x14ac:dyDescent="0.2">
      <c r="A25" s="105"/>
      <c r="B25" s="128"/>
      <c r="C25" s="1" t="s">
        <v>17</v>
      </c>
      <c r="D25" s="1" t="s">
        <v>41</v>
      </c>
      <c r="E25" s="89">
        <v>35.355620000000002</v>
      </c>
      <c r="F25" s="89">
        <v>35.23236</v>
      </c>
      <c r="G25" s="89">
        <v>34.985990000000001</v>
      </c>
      <c r="H25" s="89">
        <v>34.128399999999999</v>
      </c>
      <c r="I25" s="89">
        <v>34.223689999999998</v>
      </c>
      <c r="J25" s="89">
        <v>34.239179999999998</v>
      </c>
      <c r="K25" s="89">
        <v>35.141109999999998</v>
      </c>
      <c r="L25" s="89">
        <v>40.06617</v>
      </c>
      <c r="M25" s="89">
        <v>34.218060000000001</v>
      </c>
      <c r="N25" s="89">
        <v>34.933750000000003</v>
      </c>
      <c r="O25" s="89">
        <v>33.836060000000003</v>
      </c>
      <c r="P25" s="89">
        <v>34.240250000000003</v>
      </c>
      <c r="Q25" s="89">
        <v>35.193210000000001</v>
      </c>
      <c r="R25" s="89">
        <v>35.22052</v>
      </c>
      <c r="S25" s="89">
        <v>33.843220000000002</v>
      </c>
      <c r="T25" s="89">
        <v>34.939120000000003</v>
      </c>
      <c r="U25" s="89">
        <v>34.201599999999999</v>
      </c>
      <c r="V25" s="89">
        <v>41.919706666666663</v>
      </c>
      <c r="W25" s="89">
        <v>34.806440000000002</v>
      </c>
      <c r="X25" s="90">
        <v>35.208419999999997</v>
      </c>
      <c r="Y25" s="39">
        <f t="shared" si="0"/>
        <v>35.296643833333334</v>
      </c>
      <c r="Z25" s="46">
        <f t="shared" si="1"/>
        <v>35.597204583333337</v>
      </c>
    </row>
    <row r="26" spans="1:26" ht="15.75" customHeight="1" thickBot="1" x14ac:dyDescent="0.25">
      <c r="A26" s="105"/>
      <c r="B26" s="129"/>
      <c r="C26" s="16" t="s">
        <v>19</v>
      </c>
      <c r="D26" s="16" t="s">
        <v>42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7.9165978165371014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6.4859644794766904</v>
      </c>
      <c r="W26" s="95">
        <v>0</v>
      </c>
      <c r="X26" s="96">
        <v>0</v>
      </c>
      <c r="Y26" s="40">
        <f t="shared" si="0"/>
        <v>0.7201281148006895</v>
      </c>
      <c r="Z26" s="47">
        <f t="shared" si="1"/>
        <v>0.8107455599345863</v>
      </c>
    </row>
    <row r="27" spans="1:26" ht="15.75" customHeight="1" thickBot="1" x14ac:dyDescent="0.25">
      <c r="A27" s="105"/>
      <c r="B27" s="130" t="s">
        <v>43</v>
      </c>
      <c r="C27" s="126"/>
      <c r="D27" s="19" t="s">
        <v>44</v>
      </c>
      <c r="E27" s="97">
        <v>54.373292999999997</v>
      </c>
      <c r="F27" s="98">
        <v>51.670409999999997</v>
      </c>
      <c r="G27" s="98">
        <v>54.998027999999998</v>
      </c>
      <c r="H27" s="98">
        <v>53.142878999999994</v>
      </c>
      <c r="I27" s="98">
        <v>53.233072999999997</v>
      </c>
      <c r="J27" s="98">
        <v>53.259945999999999</v>
      </c>
      <c r="K27" s="98">
        <v>54.223964000000002</v>
      </c>
      <c r="L27" s="98">
        <v>99.151216000000005</v>
      </c>
      <c r="M27" s="98">
        <v>50.657207999999997</v>
      </c>
      <c r="N27" s="98">
        <v>52.379998000000001</v>
      </c>
      <c r="O27" s="98">
        <v>53.942113000000013</v>
      </c>
      <c r="P27" s="98">
        <v>53.256233000000002</v>
      </c>
      <c r="Q27" s="98">
        <v>54.203792000000007</v>
      </c>
      <c r="R27" s="98">
        <v>51.661735</v>
      </c>
      <c r="S27" s="98">
        <v>51.348003000000013</v>
      </c>
      <c r="T27" s="98">
        <v>54.958382999999998</v>
      </c>
      <c r="U27" s="98">
        <v>50.642266999999997</v>
      </c>
      <c r="V27" s="98">
        <v>143.19049799999999</v>
      </c>
      <c r="W27" s="98">
        <v>54.894269999999999</v>
      </c>
      <c r="X27" s="99">
        <v>51.653845999999987</v>
      </c>
      <c r="Y27" s="44">
        <f t="shared" si="0"/>
        <v>59.842057750000002</v>
      </c>
      <c r="Z27" s="48">
        <f t="shared" si="1"/>
        <v>62.900495624999998</v>
      </c>
    </row>
    <row r="28" spans="1:26" ht="15.75" customHeight="1" thickBot="1" x14ac:dyDescent="0.25">
      <c r="A28" s="123"/>
      <c r="B28" s="125" t="s">
        <v>45</v>
      </c>
      <c r="C28" s="126"/>
      <c r="D28" s="19" t="s">
        <v>46</v>
      </c>
      <c r="E28" s="97">
        <v>55.611159999999998</v>
      </c>
      <c r="F28" s="98">
        <v>52.754150000000003</v>
      </c>
      <c r="G28" s="98">
        <v>56.23236</v>
      </c>
      <c r="H28" s="98">
        <v>54.38805</v>
      </c>
      <c r="I28" s="98">
        <v>54.4495</v>
      </c>
      <c r="J28" s="98">
        <v>54.46416</v>
      </c>
      <c r="K28" s="98">
        <v>55.468940000000003</v>
      </c>
      <c r="L28" s="98">
        <v>100.4456</v>
      </c>
      <c r="M28" s="98">
        <v>51.733110000000003</v>
      </c>
      <c r="N28" s="98">
        <v>53.491639999999997</v>
      </c>
      <c r="O28" s="98">
        <v>55.184649999999998</v>
      </c>
      <c r="P28" s="98">
        <v>54.45702</v>
      </c>
      <c r="Q28" s="98">
        <v>55.466369999999998</v>
      </c>
      <c r="R28" s="98">
        <v>52.75177</v>
      </c>
      <c r="S28" s="98">
        <v>52.46602</v>
      </c>
      <c r="T28" s="98">
        <v>56.188049999999997</v>
      </c>
      <c r="U28" s="98">
        <v>51.755310000000001</v>
      </c>
      <c r="V28" s="98">
        <v>144.48560000000001</v>
      </c>
      <c r="W28" s="98">
        <v>56.13626</v>
      </c>
      <c r="X28" s="99">
        <v>52.758870000000002</v>
      </c>
      <c r="Y28" s="41">
        <f t="shared" si="0"/>
        <v>61.034429499999987</v>
      </c>
      <c r="Z28" s="49">
        <f t="shared" si="1"/>
        <v>64.024558749999997</v>
      </c>
    </row>
    <row r="29" spans="1:26" ht="15.75" customHeight="1" x14ac:dyDescent="0.2">
      <c r="A29" s="122" t="s">
        <v>47</v>
      </c>
      <c r="B29" s="123"/>
      <c r="C29" s="121"/>
      <c r="D29" s="17" t="s">
        <v>48</v>
      </c>
      <c r="E29" s="13">
        <f t="shared" ref="E29:X29" si="3">E7+E13+E21</f>
        <v>1</v>
      </c>
      <c r="F29" s="13">
        <f t="shared" si="3"/>
        <v>0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2</v>
      </c>
      <c r="M29" s="13">
        <f t="shared" si="3"/>
        <v>0</v>
      </c>
      <c r="N29" s="13">
        <f t="shared" si="3"/>
        <v>0</v>
      </c>
      <c r="O29" s="13">
        <f t="shared" si="3"/>
        <v>1</v>
      </c>
      <c r="P29" s="13">
        <f t="shared" si="3"/>
        <v>1</v>
      </c>
      <c r="Q29" s="13">
        <f t="shared" si="3"/>
        <v>1</v>
      </c>
      <c r="R29" s="13">
        <f t="shared" si="3"/>
        <v>0</v>
      </c>
      <c r="S29" s="13">
        <f t="shared" si="3"/>
        <v>0</v>
      </c>
      <c r="T29" s="13">
        <f t="shared" si="3"/>
        <v>1</v>
      </c>
      <c r="U29" s="13">
        <f t="shared" si="3"/>
        <v>0</v>
      </c>
      <c r="V29" s="13">
        <f t="shared" si="3"/>
        <v>2</v>
      </c>
      <c r="W29" s="13">
        <f t="shared" si="3"/>
        <v>1</v>
      </c>
      <c r="X29" s="34">
        <f t="shared" si="3"/>
        <v>0</v>
      </c>
      <c r="Y29" s="38">
        <f t="shared" si="0"/>
        <v>0.75</v>
      </c>
      <c r="Z29" s="45">
        <f t="shared" si="1"/>
        <v>0.25</v>
      </c>
    </row>
    <row r="30" spans="1:26" ht="15.75" customHeight="1" x14ac:dyDescent="0.2">
      <c r="A30" s="119" t="s">
        <v>49</v>
      </c>
      <c r="B30" s="107"/>
      <c r="C30" s="108"/>
      <c r="D30" s="2" t="s">
        <v>50</v>
      </c>
      <c r="E30" s="11">
        <f t="shared" ref="E30:X30" si="4">E29/E33</f>
        <v>0.125</v>
      </c>
      <c r="F30" s="3">
        <f t="shared" si="4"/>
        <v>0</v>
      </c>
      <c r="G30" s="3">
        <f t="shared" si="4"/>
        <v>0.125</v>
      </c>
      <c r="H30" s="3">
        <f t="shared" si="4"/>
        <v>0.125</v>
      </c>
      <c r="I30" s="3">
        <f t="shared" si="4"/>
        <v>0.125</v>
      </c>
      <c r="J30" s="3">
        <f t="shared" si="4"/>
        <v>0.125</v>
      </c>
      <c r="K30" s="3">
        <f t="shared" si="4"/>
        <v>0.125</v>
      </c>
      <c r="L30" s="3">
        <f t="shared" si="4"/>
        <v>0.22222222222222221</v>
      </c>
      <c r="M30" s="3">
        <f t="shared" si="4"/>
        <v>0</v>
      </c>
      <c r="N30" s="3">
        <f t="shared" si="4"/>
        <v>0</v>
      </c>
      <c r="O30" s="3">
        <f t="shared" si="4"/>
        <v>0.125</v>
      </c>
      <c r="P30" s="3">
        <f t="shared" si="4"/>
        <v>0.125</v>
      </c>
      <c r="Q30" s="3">
        <f t="shared" si="4"/>
        <v>0.125</v>
      </c>
      <c r="R30" s="3">
        <f t="shared" si="4"/>
        <v>0</v>
      </c>
      <c r="S30" s="3">
        <f t="shared" si="4"/>
        <v>0</v>
      </c>
      <c r="T30" s="3">
        <f t="shared" si="4"/>
        <v>0.125</v>
      </c>
      <c r="U30" s="3">
        <f t="shared" si="4"/>
        <v>0</v>
      </c>
      <c r="V30" s="3">
        <f t="shared" si="4"/>
        <v>0.22222222222222221</v>
      </c>
      <c r="W30" s="3">
        <f t="shared" si="4"/>
        <v>0.125</v>
      </c>
      <c r="X30" s="35">
        <f t="shared" si="4"/>
        <v>0</v>
      </c>
      <c r="Y30" s="42">
        <f t="shared" si="0"/>
        <v>9.0972222222222232E-2</v>
      </c>
      <c r="Z30" s="50">
        <f t="shared" si="1"/>
        <v>2.7777777777777776E-2</v>
      </c>
    </row>
    <row r="31" spans="1:26" ht="15.75" customHeight="1" x14ac:dyDescent="0.2">
      <c r="A31" s="119" t="s">
        <v>51</v>
      </c>
      <c r="B31" s="107"/>
      <c r="C31" s="108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19" t="s">
        <v>53</v>
      </c>
      <c r="B32" s="107"/>
      <c r="C32" s="108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19" t="s">
        <v>55</v>
      </c>
      <c r="B33" s="114"/>
      <c r="C33" s="101" t="s">
        <v>56</v>
      </c>
      <c r="D33" s="101" t="s">
        <v>57</v>
      </c>
      <c r="E33" s="5">
        <f t="shared" ref="E33:X33" si="7">E6+E12+E20</f>
        <v>8</v>
      </c>
      <c r="F33" s="5">
        <f t="shared" si="7"/>
        <v>7</v>
      </c>
      <c r="G33" s="5">
        <f t="shared" si="7"/>
        <v>8</v>
      </c>
      <c r="H33" s="5">
        <f t="shared" si="7"/>
        <v>8</v>
      </c>
      <c r="I33" s="5">
        <f t="shared" si="7"/>
        <v>8</v>
      </c>
      <c r="J33" s="5">
        <f t="shared" si="7"/>
        <v>8</v>
      </c>
      <c r="K33" s="5">
        <f t="shared" si="7"/>
        <v>8</v>
      </c>
      <c r="L33" s="5">
        <f t="shared" si="7"/>
        <v>9</v>
      </c>
      <c r="M33" s="5">
        <f t="shared" si="7"/>
        <v>7</v>
      </c>
      <c r="N33" s="5">
        <f t="shared" si="7"/>
        <v>7</v>
      </c>
      <c r="O33" s="5">
        <f t="shared" si="7"/>
        <v>8</v>
      </c>
      <c r="P33" s="5">
        <f t="shared" si="7"/>
        <v>8</v>
      </c>
      <c r="Q33" s="5">
        <f t="shared" si="7"/>
        <v>8</v>
      </c>
      <c r="R33" s="5">
        <f t="shared" si="7"/>
        <v>7</v>
      </c>
      <c r="S33" s="5">
        <f t="shared" si="7"/>
        <v>7</v>
      </c>
      <c r="T33" s="5">
        <f t="shared" si="7"/>
        <v>8</v>
      </c>
      <c r="U33" s="5">
        <f t="shared" si="7"/>
        <v>7</v>
      </c>
      <c r="V33" s="5">
        <f t="shared" si="7"/>
        <v>9</v>
      </c>
      <c r="W33" s="5">
        <f t="shared" si="7"/>
        <v>8</v>
      </c>
      <c r="X33" s="32">
        <f t="shared" si="7"/>
        <v>7</v>
      </c>
      <c r="Y33" s="39">
        <f t="shared" si="0"/>
        <v>7.75</v>
      </c>
      <c r="Z33" s="46">
        <f t="shared" si="1"/>
        <v>7.25</v>
      </c>
    </row>
    <row r="34" spans="1:26" ht="15.75" customHeight="1" thickBot="1" x14ac:dyDescent="0.25">
      <c r="A34" s="120"/>
      <c r="B34" s="121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24">
        <f t="shared" si="8"/>
        <v>1</v>
      </c>
      <c r="P34" s="24">
        <f t="shared" si="8"/>
        <v>1</v>
      </c>
      <c r="Q34" s="24">
        <f t="shared" si="8"/>
        <v>1</v>
      </c>
      <c r="R34" s="24">
        <f t="shared" si="8"/>
        <v>1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1</v>
      </c>
      <c r="Z34" s="47">
        <f t="shared" si="1"/>
        <v>1</v>
      </c>
    </row>
    <row r="35" spans="1:26" ht="15.75" customHeight="1" thickBot="1" x14ac:dyDescent="0.25">
      <c r="A35" s="116" t="s">
        <v>60</v>
      </c>
      <c r="B35" s="117"/>
      <c r="C35" s="118"/>
      <c r="D35" s="26" t="s">
        <v>61</v>
      </c>
      <c r="E35" s="27" t="b">
        <v>0</v>
      </c>
      <c r="F35" s="28" t="b">
        <v>1</v>
      </c>
      <c r="G35" s="28" t="b">
        <v>0</v>
      </c>
      <c r="H35" s="28" t="b">
        <v>0</v>
      </c>
      <c r="I35" s="28" t="b">
        <v>0</v>
      </c>
      <c r="J35" s="28" t="b">
        <v>0</v>
      </c>
      <c r="K35" s="28" t="b">
        <v>0</v>
      </c>
      <c r="L35" s="28" t="b">
        <v>0</v>
      </c>
      <c r="M35" s="28" t="b">
        <v>1</v>
      </c>
      <c r="N35" s="28" t="b">
        <v>1</v>
      </c>
      <c r="O35" s="28" t="b">
        <v>0</v>
      </c>
      <c r="P35" s="28" t="b">
        <v>0</v>
      </c>
      <c r="Q35" s="28" t="b">
        <v>0</v>
      </c>
      <c r="R35" s="28" t="b">
        <v>1</v>
      </c>
      <c r="S35" s="28" t="b">
        <v>1</v>
      </c>
      <c r="T35" s="28" t="b">
        <v>0</v>
      </c>
      <c r="U35" s="28" t="b">
        <v>1</v>
      </c>
      <c r="V35" s="28" t="b">
        <v>1</v>
      </c>
      <c r="W35" s="28" t="b">
        <v>0</v>
      </c>
      <c r="X35" s="29" t="b">
        <v>1</v>
      </c>
      <c r="Y35" s="51" t="s">
        <v>62</v>
      </c>
      <c r="Z35" s="52">
        <f>COUNTIF(E35:X35,TRUE)/COUNT(E4:X4)</f>
        <v>0.4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1:C31"/>
    <mergeCell ref="A32:C32"/>
    <mergeCell ref="A33:B34"/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2021-05-03T17:52:01Z</dcterms:modified>
</cp:coreProperties>
</file>