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Youtube_Marketing_Project\"/>
    </mc:Choice>
  </mc:AlternateContent>
  <xr:revisionPtr revIDLastSave="0" documentId="8_{462FC016-4986-4481-BD59-15F9FD9ED54B}" xr6:coauthVersionLast="47" xr6:coauthVersionMax="47" xr10:uidLastSave="{00000000-0000-0000-0000-000000000000}"/>
  <bookViews>
    <workbookView xWindow="-108" yWindow="-108" windowWidth="23256" windowHeight="12456" xr2:uid="{185BDFCD-3F32-4B34-ADC9-A2FC1329997A}"/>
  </bookViews>
  <sheets>
    <sheet name="total subs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 r="K12" i="1"/>
  <c r="K10" i="1"/>
  <c r="F12" i="1"/>
  <c r="M12" i="1" s="1"/>
  <c r="D11" i="1"/>
  <c r="L11" i="1" s="1"/>
  <c r="D12" i="1"/>
  <c r="L12" i="1" s="1"/>
  <c r="D10" i="1"/>
  <c r="F10" i="1" s="1"/>
  <c r="M10" i="1" l="1"/>
  <c r="H10" i="1"/>
  <c r="N10" i="1" s="1"/>
  <c r="L10" i="1"/>
  <c r="F11" i="1"/>
  <c r="H12" i="1"/>
  <c r="N12" i="1" s="1"/>
  <c r="M11" i="1" l="1"/>
  <c r="H11" i="1"/>
  <c r="N11" i="1" s="1"/>
</calcChain>
</file>

<file path=xl/sharedStrings.xml><?xml version="1.0" encoding="utf-8"?>
<sst xmlns="http://schemas.openxmlformats.org/spreadsheetml/2006/main" count="24" uniqueCount="24">
  <si>
    <t>Total Subscribers Analysis</t>
  </si>
  <si>
    <t>Reconciliations (Excel vs SQL)</t>
  </si>
  <si>
    <t>Channel Name</t>
  </si>
  <si>
    <t>Avg Views per Vid (Excel)</t>
  </si>
  <si>
    <t>Avg Views per Vid (SQL)</t>
  </si>
  <si>
    <t>Potential Revenue per Vid (Excel)</t>
  </si>
  <si>
    <t>Net Profit (Excel)</t>
  </si>
  <si>
    <t>Conversion Rate</t>
  </si>
  <si>
    <t>Product Cost</t>
  </si>
  <si>
    <t>Campaign Cost</t>
  </si>
  <si>
    <t>Potential Product Sales per Vid (Excel)</t>
  </si>
  <si>
    <t>Potential Product Sales per Vid (SQL)</t>
  </si>
  <si>
    <t>NoCopyrightSounds</t>
  </si>
  <si>
    <t>DanTDM</t>
  </si>
  <si>
    <t>Dan Rhodes</t>
  </si>
  <si>
    <t>Net Profit (SQL)</t>
  </si>
  <si>
    <t>Potential Revenue per Vid (SQL)</t>
  </si>
  <si>
    <t>Difference (Excel vs SQL)</t>
  </si>
  <si>
    <t>Avg Views per Vid</t>
  </si>
  <si>
    <t xml:space="preserve">Potential Product Sales per Vid </t>
  </si>
  <si>
    <t>Potential Revenue per Vid</t>
  </si>
  <si>
    <t>Net Profit</t>
  </si>
  <si>
    <t>Recommendations</t>
  </si>
  <si>
    <t>Based on the viewship and views per subscriber, Dan Rhodes appears to be the best option to advance with because theirs is higher return on inverstment with Dan Rhodes compared to the other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</si>
</sst>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8" x14ac:knownFonts="1">
    <font>
      <sz val="11"/>
      <color theme="1"/>
      <name val="Aptos Narrow"/>
      <family val="2"/>
      <scheme val="minor"/>
    </font>
    <font>
      <sz val="11"/>
      <color theme="1"/>
      <name val="Aptos Narrow"/>
      <family val="2"/>
      <scheme val="minor"/>
    </font>
    <font>
      <sz val="11"/>
      <color rgb="FF9C5700"/>
      <name val="Aptos Narrow"/>
      <family val="2"/>
      <scheme val="minor"/>
    </font>
    <font>
      <b/>
      <sz val="11"/>
      <color theme="1"/>
      <name val="Aptos Narrow"/>
      <family val="2"/>
      <scheme val="minor"/>
    </font>
    <font>
      <b/>
      <sz val="16"/>
      <color theme="1"/>
      <name val="Aptos Narrow"/>
      <family val="2"/>
      <scheme val="minor"/>
    </font>
    <font>
      <sz val="11"/>
      <color rgb="FF006100"/>
      <name val="Aptos Narrow"/>
      <family val="2"/>
      <scheme val="minor"/>
    </font>
    <font>
      <b/>
      <sz val="14"/>
      <color theme="1"/>
      <name val="Aptos Narrow"/>
      <family val="2"/>
      <scheme val="minor"/>
    </font>
    <font>
      <b/>
      <sz val="11"/>
      <color rgb="FF006100"/>
      <name val="Aptos Narrow"/>
      <family val="2"/>
      <scheme val="minor"/>
    </font>
  </fonts>
  <fills count="9">
    <fill>
      <patternFill patternType="none"/>
    </fill>
    <fill>
      <patternFill patternType="gray125"/>
    </fill>
    <fill>
      <patternFill patternType="solid">
        <fgColor rgb="FFFFEB9C"/>
      </patternFill>
    </fill>
    <fill>
      <patternFill patternType="solid">
        <fgColor theme="5"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tint="0.79998168889431442"/>
        <bgColor indexed="64"/>
      </patternFill>
    </fill>
    <fill>
      <patternFill patternType="solid">
        <fgColor rgb="FFC6EFCE"/>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5" fillId="7" borderId="0" applyNumberFormat="0" applyBorder="0" applyAlignment="0" applyProtection="0"/>
  </cellStyleXfs>
  <cellXfs count="22">
    <xf numFmtId="0" fontId="0" fillId="0" borderId="0" xfId="0"/>
    <xf numFmtId="0" fontId="3" fillId="0" borderId="0" xfId="0" applyFont="1"/>
    <xf numFmtId="0" fontId="0" fillId="0" borderId="1" xfId="0" applyBorder="1"/>
    <xf numFmtId="0" fontId="0" fillId="0" borderId="1" xfId="0" applyBorder="1" applyAlignment="1">
      <alignment horizontal="center" wrapText="1"/>
    </xf>
    <xf numFmtId="0" fontId="2" fillId="2" borderId="1" xfId="2" applyBorder="1" applyAlignment="1">
      <alignment horizontal="center" wrapText="1"/>
    </xf>
    <xf numFmtId="0" fontId="1" fillId="3" borderId="1" xfId="3" applyBorder="1" applyAlignment="1">
      <alignment horizontal="center" wrapText="1"/>
    </xf>
    <xf numFmtId="0" fontId="1" fillId="4" borderId="1" xfId="4" applyBorder="1" applyAlignment="1">
      <alignment horizontal="center" wrapText="1"/>
    </xf>
    <xf numFmtId="0" fontId="1" fillId="5" borderId="1" xfId="5" applyBorder="1" applyAlignment="1">
      <alignment horizontal="center" wrapText="1"/>
    </xf>
    <xf numFmtId="0" fontId="0" fillId="0" borderId="2" xfId="0" applyBorder="1"/>
    <xf numFmtId="0" fontId="0" fillId="0" borderId="3" xfId="0" applyBorder="1"/>
    <xf numFmtId="164" fontId="0" fillId="0" borderId="1" xfId="1" applyNumberFormat="1" applyFont="1" applyBorder="1"/>
    <xf numFmtId="164" fontId="0" fillId="0" borderId="1" xfId="0" applyNumberFormat="1" applyBorder="1"/>
    <xf numFmtId="0" fontId="4" fillId="6" borderId="0" xfId="0" applyFont="1" applyFill="1" applyAlignment="1">
      <alignment horizontal="center"/>
    </xf>
    <xf numFmtId="0" fontId="0" fillId="6" borderId="0" xfId="0" applyFill="1" applyAlignment="1">
      <alignment horizontal="center"/>
    </xf>
    <xf numFmtId="164" fontId="0" fillId="0" borderId="0" xfId="0" applyNumberFormat="1"/>
    <xf numFmtId="0" fontId="6" fillId="8" borderId="4" xfId="0" applyFont="1" applyFill="1" applyBorder="1" applyAlignment="1">
      <alignment horizontal="center"/>
    </xf>
    <xf numFmtId="0" fontId="0" fillId="8" borderId="4" xfId="0" applyFill="1" applyBorder="1" applyAlignment="1">
      <alignment horizontal="center"/>
    </xf>
    <xf numFmtId="0" fontId="0" fillId="3" borderId="1" xfId="3" applyFont="1" applyBorder="1" applyAlignment="1">
      <alignment horizontal="center" wrapText="1"/>
    </xf>
    <xf numFmtId="0" fontId="0" fillId="4" borderId="1" xfId="4" applyFont="1" applyBorder="1" applyAlignment="1">
      <alignment horizontal="center" wrapText="1"/>
    </xf>
    <xf numFmtId="0" fontId="0" fillId="5" borderId="1" xfId="5" applyFont="1" applyBorder="1" applyAlignment="1">
      <alignment horizontal="center" wrapText="1"/>
    </xf>
    <xf numFmtId="164" fontId="7" fillId="7" borderId="1" xfId="6" applyNumberFormat="1" applyFont="1" applyBorder="1"/>
    <xf numFmtId="0" fontId="0" fillId="0" borderId="0" xfId="0" applyAlignment="1">
      <alignment horizontal="center" wrapText="1"/>
    </xf>
  </cellXfs>
  <cellStyles count="7">
    <cellStyle name="60% - Accent2" xfId="3" builtinId="36"/>
    <cellStyle name="60% - Accent4" xfId="4" builtinId="44"/>
    <cellStyle name="60% - Accent5" xfId="5" builtinId="48"/>
    <cellStyle name="Comma" xfId="1" builtinId="3"/>
    <cellStyle name="Good" xfId="6" builtinId="26"/>
    <cellStyle name="Neutral" xfId="2" builtinId="28"/>
    <cellStyle name="Normal" xfId="0" builtinId="0"/>
  </cellStyles>
  <dxfs count="2">
    <dxf>
      <fill>
        <patternFill>
          <bgColor rgb="FFFF5050"/>
        </patternFill>
      </fill>
    </dxf>
    <dxf>
      <fill>
        <patternFill>
          <bgColor rgb="FFFF5050"/>
        </patternFill>
      </fill>
    </dxf>
  </dxfs>
  <tableStyles count="1" defaultTableStyle="TableStyleMedium2" defaultPivotStyle="PivotStyleLight16">
    <tableStyle name="Invisible" pivot="0" table="0" count="0" xr9:uid="{F0273B30-19F3-4D0C-9533-3DEB6CC07FC6}"/>
  </tableStyles>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A138-7A61-43B1-8ECE-DF09389AC03D}">
  <dimension ref="A1:N19"/>
  <sheetViews>
    <sheetView tabSelected="1" zoomScale="91" zoomScaleNormal="91" workbookViewId="0">
      <pane xSplit="4" ySplit="9" topLeftCell="E10" activePane="bottomRight" state="frozen"/>
      <selection pane="topRight" activeCell="E1" sqref="E1"/>
      <selection pane="bottomLeft" activeCell="A10" sqref="A10"/>
      <selection pane="bottomRight" activeCell="D24" sqref="D24"/>
    </sheetView>
  </sheetViews>
  <sheetFormatPr defaultRowHeight="14.4" x14ac:dyDescent="0.3"/>
  <cols>
    <col min="1" max="1" width="18" customWidth="1"/>
    <col min="2" max="2" width="18.21875" customWidth="1"/>
    <col min="3" max="3" width="17.6640625" customWidth="1"/>
    <col min="4" max="4" width="19.88671875" customWidth="1"/>
    <col min="5" max="5" width="18.88671875" customWidth="1"/>
    <col min="6" max="6" width="19.5546875" customWidth="1"/>
    <col min="7" max="7" width="18.109375" customWidth="1"/>
    <col min="8" max="8" width="13.44140625" customWidth="1"/>
    <col min="9" max="9" width="12.109375" customWidth="1"/>
    <col min="11" max="11" width="18.109375" customWidth="1"/>
    <col min="12" max="12" width="22.6640625" customWidth="1"/>
    <col min="13" max="13" width="20.109375" customWidth="1"/>
    <col min="14" max="14" width="16.5546875" customWidth="1"/>
  </cols>
  <sheetData>
    <row r="1" spans="1:14" ht="21" x14ac:dyDescent="0.4">
      <c r="A1" s="12" t="s">
        <v>0</v>
      </c>
      <c r="B1" s="13"/>
      <c r="C1" s="13"/>
      <c r="D1" s="13"/>
    </row>
    <row r="4" spans="1:14" x14ac:dyDescent="0.3">
      <c r="A4" s="1" t="s">
        <v>1</v>
      </c>
      <c r="C4" s="2" t="s">
        <v>7</v>
      </c>
      <c r="D4" s="2">
        <v>0.02</v>
      </c>
    </row>
    <row r="5" spans="1:14" x14ac:dyDescent="0.3">
      <c r="C5" s="2" t="s">
        <v>8</v>
      </c>
      <c r="D5" s="2">
        <v>5</v>
      </c>
    </row>
    <row r="6" spans="1:14" x14ac:dyDescent="0.3">
      <c r="C6" s="8" t="s">
        <v>9</v>
      </c>
      <c r="D6" s="8">
        <v>50000</v>
      </c>
    </row>
    <row r="7" spans="1:14" x14ac:dyDescent="0.3">
      <c r="C7" s="9"/>
      <c r="D7" s="9"/>
    </row>
    <row r="8" spans="1:14" ht="18" x14ac:dyDescent="0.35">
      <c r="K8" s="15" t="s">
        <v>17</v>
      </c>
      <c r="L8" s="16"/>
      <c r="M8" s="16"/>
      <c r="N8" s="16"/>
    </row>
    <row r="9" spans="1:14" ht="28.2" customHeight="1" x14ac:dyDescent="0.3">
      <c r="A9" s="3" t="s">
        <v>2</v>
      </c>
      <c r="B9" s="4" t="s">
        <v>3</v>
      </c>
      <c r="C9" s="4" t="s">
        <v>4</v>
      </c>
      <c r="D9" s="5" t="s">
        <v>10</v>
      </c>
      <c r="E9" s="5" t="s">
        <v>11</v>
      </c>
      <c r="F9" s="6" t="s">
        <v>5</v>
      </c>
      <c r="G9" s="6" t="s">
        <v>16</v>
      </c>
      <c r="H9" s="7" t="s">
        <v>6</v>
      </c>
      <c r="I9" s="7" t="s">
        <v>15</v>
      </c>
      <c r="K9" s="4" t="s">
        <v>18</v>
      </c>
      <c r="L9" s="17" t="s">
        <v>19</v>
      </c>
      <c r="M9" s="18" t="s">
        <v>20</v>
      </c>
      <c r="N9" s="19" t="s">
        <v>21</v>
      </c>
    </row>
    <row r="10" spans="1:14" x14ac:dyDescent="0.3">
      <c r="A10" s="2" t="s">
        <v>12</v>
      </c>
      <c r="B10" s="10">
        <v>6920000</v>
      </c>
      <c r="C10" s="10">
        <v>6920000</v>
      </c>
      <c r="D10" s="10">
        <f>B10*$D$4</f>
        <v>138400</v>
      </c>
      <c r="E10" s="10">
        <v>138400</v>
      </c>
      <c r="F10" s="11">
        <f>D10 * $D$5</f>
        <v>692000</v>
      </c>
      <c r="G10" s="2">
        <v>692000</v>
      </c>
      <c r="H10" s="11">
        <f>F10 - $D$6</f>
        <v>642000</v>
      </c>
      <c r="I10" s="10">
        <v>642000</v>
      </c>
      <c r="K10" s="14">
        <f>B10-C10</f>
        <v>0</v>
      </c>
      <c r="L10" s="14">
        <f>D10-E10</f>
        <v>0</v>
      </c>
      <c r="M10" s="14">
        <f>F10-G10</f>
        <v>0</v>
      </c>
      <c r="N10" s="14">
        <f>H10-I10</f>
        <v>0</v>
      </c>
    </row>
    <row r="11" spans="1:14" x14ac:dyDescent="0.3">
      <c r="A11" s="2" t="s">
        <v>13</v>
      </c>
      <c r="B11" s="10">
        <v>5340000</v>
      </c>
      <c r="C11" s="10">
        <v>5340000</v>
      </c>
      <c r="D11" s="10">
        <f t="shared" ref="D11:D12" si="0">B11*$D$4</f>
        <v>106800</v>
      </c>
      <c r="E11" s="10">
        <v>106800</v>
      </c>
      <c r="F11" s="11">
        <f t="shared" ref="F11:F12" si="1">D11 * $D$5</f>
        <v>534000</v>
      </c>
      <c r="G11" s="2">
        <v>534000</v>
      </c>
      <c r="H11" s="11">
        <f t="shared" ref="H11:H12" si="2">F11 - $D$6</f>
        <v>484000</v>
      </c>
      <c r="I11" s="10">
        <v>484000</v>
      </c>
      <c r="K11" s="14">
        <f t="shared" ref="K11:K12" si="3">B11-C11</f>
        <v>0</v>
      </c>
      <c r="L11" s="14">
        <f t="shared" ref="L11:L12" si="4">D11-E11</f>
        <v>0</v>
      </c>
      <c r="M11" s="14">
        <f t="shared" ref="M11:M12" si="5">F11-G11</f>
        <v>0</v>
      </c>
      <c r="N11" s="14">
        <f t="shared" ref="N11:N12" si="6">H11-I11</f>
        <v>0</v>
      </c>
    </row>
    <row r="12" spans="1:14" x14ac:dyDescent="0.3">
      <c r="A12" s="2" t="s">
        <v>14</v>
      </c>
      <c r="B12" s="10">
        <v>11150000</v>
      </c>
      <c r="C12" s="10">
        <v>11150000</v>
      </c>
      <c r="D12" s="10">
        <f t="shared" si="0"/>
        <v>223000</v>
      </c>
      <c r="E12" s="10">
        <v>223000</v>
      </c>
      <c r="F12" s="11">
        <f t="shared" si="1"/>
        <v>1115000</v>
      </c>
      <c r="G12" s="2">
        <v>1115000</v>
      </c>
      <c r="H12" s="20">
        <f t="shared" si="2"/>
        <v>1065000</v>
      </c>
      <c r="I12" s="20">
        <v>1065000</v>
      </c>
      <c r="K12" s="14">
        <f t="shared" si="3"/>
        <v>0</v>
      </c>
      <c r="L12" s="14">
        <f t="shared" si="4"/>
        <v>0</v>
      </c>
      <c r="M12" s="14">
        <f t="shared" si="5"/>
        <v>0</v>
      </c>
      <c r="N12" s="14">
        <f t="shared" si="6"/>
        <v>0</v>
      </c>
    </row>
    <row r="17" spans="1:4" x14ac:dyDescent="0.3">
      <c r="A17" s="1" t="s">
        <v>22</v>
      </c>
    </row>
    <row r="19" spans="1:4" ht="42" customHeight="1" x14ac:dyDescent="0.3">
      <c r="A19" s="21" t="s">
        <v>23</v>
      </c>
      <c r="B19" s="21"/>
      <c r="C19" s="21"/>
      <c r="D19" s="21"/>
    </row>
  </sheetData>
  <mergeCells count="3">
    <mergeCell ref="A1:D1"/>
    <mergeCell ref="K8:N8"/>
    <mergeCell ref="A19:D19"/>
  </mergeCells>
  <conditionalFormatting sqref="K10:N12">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subs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Mahmoud Abdelazem Ibrahim</dc:creator>
  <cp:lastModifiedBy>Ahmed Mahmoud Abdelazem Ibrahim</cp:lastModifiedBy>
  <dcterms:created xsi:type="dcterms:W3CDTF">2024-08-23T09:47:51Z</dcterms:created>
  <dcterms:modified xsi:type="dcterms:W3CDTF">2024-08-23T15:32:47Z</dcterms:modified>
</cp:coreProperties>
</file>