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USER\Desktop\sahada\"/>
    </mc:Choice>
  </mc:AlternateContent>
  <xr:revisionPtr revIDLastSave="0" documentId="13_ncr:1_{B134B72F-8180-4141-8A9D-C47208C00979}" xr6:coauthVersionLast="47" xr6:coauthVersionMax="47" xr10:uidLastSave="{00000000-0000-0000-0000-000000000000}"/>
  <bookViews>
    <workbookView xWindow="-120" yWindow="-120" windowWidth="24240" windowHeight="13140" xr2:uid="{00000000-000D-0000-FFFF-FFFF00000000}"/>
  </bookViews>
  <sheets>
    <sheet name="DASHABORD" sheetId="10" r:id="rId1"/>
    <sheet name="ANALYSIS" sheetId="13" r:id="rId2"/>
    <sheet name="Data" sheetId="1" r:id="rId3"/>
    <sheet name="Icons" sheetId="9" r:id="rId4"/>
  </sheets>
  <definedNames>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31" i="13"/>
  <c r="M19" i="13"/>
  <c r="M25" i="13"/>
  <c r="M22" i="13"/>
  <c r="N28" i="13"/>
</calcChain>
</file>

<file path=xl/sharedStrings.xml><?xml version="1.0" encoding="utf-8"?>
<sst xmlns="http://schemas.openxmlformats.org/spreadsheetml/2006/main" count="3608" uniqueCount="956">
  <si>
    <t>Region</t>
  </si>
  <si>
    <t>West</t>
  </si>
  <si>
    <t>USB Drive</t>
  </si>
  <si>
    <t>East</t>
  </si>
  <si>
    <t>Charger</t>
  </si>
  <si>
    <t>Pen Set</t>
  </si>
  <si>
    <t>Chair</t>
  </si>
  <si>
    <t>North</t>
  </si>
  <si>
    <t>Desk Lamp</t>
  </si>
  <si>
    <t>Notebook</t>
  </si>
  <si>
    <t>South</t>
  </si>
  <si>
    <t>Backpack</t>
  </si>
  <si>
    <t>Order ID</t>
  </si>
  <si>
    <t>Order Date</t>
  </si>
  <si>
    <t>Year</t>
  </si>
  <si>
    <t>Quarter</t>
  </si>
  <si>
    <t>Month</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</si>
  <si>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</si>
  <si>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</si>
  <si>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</si>
  <si>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</si>
  <si>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</si>
  <si>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</si>
  <si>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</si>
  <si>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</si>
  <si>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</si>
  <si>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</si>
  <si>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</si>
  <si>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</si>
  <si>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</si>
  <si>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</si>
  <si>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</si>
  <si>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</si>
  <si>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</si>
  <si>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</si>
  <si>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</si>
  <si>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</si>
  <si>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</si>
  <si>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</si>
  <si>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</si>
  <si>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</si>
  <si>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</si>
  <si>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</si>
  <si>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</si>
  <si>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</si>
  <si>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</si>
  <si>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</si>
  <si>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</si>
  <si>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</si>
  <si>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</si>
  <si>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</si>
  <si>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</si>
  <si>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</si>
  <si>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</si>
  <si>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</si>
  <si>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</si>
  <si>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</si>
  <si>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</si>
  <si>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</si>
  <si>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</si>
  <si>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</si>
  <si>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</si>
  <si>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</si>
  <si>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</si>
  <si>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</si>
  <si>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</si>
  <si>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</si>
  <si>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</si>
  <si>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</si>
  <si>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</si>
  <si>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</si>
  <si>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</si>
  <si>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</si>
  <si>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</si>
  <si>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</si>
  <si>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</si>
  <si>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</si>
  <si>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</si>
  <si>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</si>
  <si>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</si>
  <si>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</si>
  <si>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</si>
  <si>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</si>
  <si>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</si>
  <si>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</si>
  <si>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</si>
  <si>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</si>
  <si>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</si>
  <si>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</si>
  <si>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</si>
  <si>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</si>
  <si>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</si>
  <si>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</si>
  <si>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</si>
  <si>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</si>
  <si>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</si>
  <si>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</si>
  <si>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</si>
  <si>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</si>
  <si>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</si>
  <si>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</si>
  <si>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</si>
  <si>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</si>
  <si>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</si>
  <si>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</si>
  <si>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</si>
  <si>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</si>
  <si>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</si>
  <si>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</si>
  <si>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</si>
  <si>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</si>
  <si>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</si>
  <si>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</si>
  <si>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</si>
  <si>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</si>
  <si>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</si>
  <si>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</si>
  <si>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</si>
  <si>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</si>
  <si>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</si>
  <si>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</si>
  <si>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</si>
  <si>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</si>
  <si>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</si>
  <si>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</si>
  <si>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</si>
  <si>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</si>
  <si>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</si>
  <si>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</si>
  <si>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</si>
  <si>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</si>
  <si>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</si>
  <si>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</si>
  <si>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</si>
  <si>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</si>
  <si>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</si>
  <si>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</si>
  <si>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</si>
  <si>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</si>
  <si>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</si>
  <si>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</si>
  <si>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</si>
  <si>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</si>
  <si>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</si>
  <si>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</si>
  <si>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</si>
  <si>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</si>
  <si>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</si>
  <si>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</si>
  <si>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</si>
  <si>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</si>
  <si>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</si>
  <si>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</si>
  <si>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</si>
  <si>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</si>
  <si>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</si>
  <si>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</si>
  <si>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</si>
  <si>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</si>
  <si>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</si>
  <si>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</si>
  <si>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</si>
  <si>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</si>
  <si>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</si>
  <si>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</si>
  <si>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</si>
  <si>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</si>
  <si>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</si>
  <si>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</si>
  <si>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</si>
  <si>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</si>
  <si>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</si>
  <si>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</si>
  <si>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</si>
  <si>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</si>
  <si>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</si>
  <si>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</si>
  <si>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</si>
  <si>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</si>
  <si>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</si>
  <si>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</si>
  <si>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</si>
  <si>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</si>
  <si>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</si>
  <si>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</si>
  <si>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</si>
  <si>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</si>
  <si>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</si>
  <si>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</si>
  <si>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</si>
  <si>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</si>
  <si>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</si>
  <si>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</si>
  <si>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</si>
  <si>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</si>
  <si>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</si>
  <si>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</si>
  <si>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</si>
  <si>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</si>
  <si>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</si>
  <si>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</si>
  <si>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</si>
  <si>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</si>
  <si>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</si>
  <si>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</si>
  <si>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</si>
  <si>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</si>
  <si>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</si>
  <si>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</si>
  <si>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</si>
  <si>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</si>
  <si>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</si>
  <si>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</si>
  <si>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</si>
  <si>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</si>
  <si>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</si>
  <si>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</si>
  <si>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</si>
  <si>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</si>
  <si>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</si>
  <si>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</si>
  <si>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</si>
  <si>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</si>
  <si>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</si>
  <si>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</si>
  <si>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</si>
  <si>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</si>
  <si>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</si>
  <si>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</si>
  <si>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</si>
  <si>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</si>
  <si>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</si>
  <si>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</si>
  <si>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</si>
  <si>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</si>
  <si>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</si>
  <si>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</si>
  <si>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</si>
  <si>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</si>
  <si>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</si>
  <si>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</si>
  <si>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</si>
  <si>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</si>
  <si>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</si>
  <si>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</si>
  <si>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</si>
  <si>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</si>
  <si>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</si>
  <si>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</si>
  <si>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</si>
  <si>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</si>
  <si>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</si>
  <si>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</si>
  <si>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</si>
  <si>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</si>
  <si>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</si>
  <si>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</si>
  <si>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</si>
  <si>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</si>
  <si>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</si>
  <si>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</si>
  <si>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</si>
  <si>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</si>
  <si>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</si>
  <si>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</si>
  <si>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</si>
  <si>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</si>
  <si>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</si>
  <si>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</si>
  <si>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</si>
  <si>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</si>
  <si>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</si>
  <si>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</si>
  <si>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</si>
  <si>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</si>
  <si>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</si>
  <si>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</si>
  <si>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</si>
  <si>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</si>
  <si>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</si>
  <si>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</si>
  <si>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</si>
  <si>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</si>
  <si>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</si>
  <si>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</si>
  <si>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</si>
  <si>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</si>
  <si>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</si>
  <si>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</si>
  <si>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</si>
  <si>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</si>
  <si>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</si>
  <si>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</si>
  <si>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</si>
  <si>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</si>
  <si>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</si>
  <si>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</si>
  <si>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</si>
  <si>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</si>
  <si>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</si>
  <si>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</si>
  <si>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</si>
  <si>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</si>
  <si>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</si>
  <si>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</si>
  <si>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</si>
  <si>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</si>
  <si>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</si>
  <si>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</si>
  <si>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</si>
  <si>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</si>
  <si>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</si>
  <si>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</si>
  <si>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</si>
  <si>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</si>
  <si>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</si>
  <si>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</si>
  <si>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</si>
  <si>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</si>
  <si>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</si>
  <si>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</si>
  <si>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</si>
  <si>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</si>
  <si>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</si>
  <si>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</si>
  <si>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</si>
  <si>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</si>
  <si>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</si>
  <si>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</si>
  <si>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</si>
  <si>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</si>
  <si>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</si>
  <si>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</si>
  <si>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</si>
  <si>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</si>
  <si>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</si>
  <si>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</si>
  <si>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</si>
  <si>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</si>
  <si>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</si>
  <si>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</si>
  <si>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</si>
  <si>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</si>
  <si>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</si>
  <si>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</si>
  <si>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</si>
  <si>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</si>
  <si>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</si>
  <si>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</si>
  <si>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</si>
  <si>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</si>
  <si>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</si>
  <si>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</si>
  <si>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</si>
  <si>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</si>
  <si>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</si>
  <si>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</si>
  <si>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</si>
  <si>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</si>
  <si>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</si>
  <si>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</si>
  <si>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</si>
  <si>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</si>
  <si>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</si>
  <si>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</si>
  <si>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</si>
  <si>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</si>
  <si>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</si>
  <si>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</si>
  <si>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</si>
  <si>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</si>
  <si>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</si>
  <si>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</si>
  <si>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</si>
  <si>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</si>
  <si>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</si>
  <si>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</si>
  <si>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</si>
  <si>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</si>
  <si>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</si>
  <si>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</si>
  <si>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</si>
  <si>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</si>
  <si>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</si>
  <si>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</si>
  <si>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</si>
  <si>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</si>
  <si>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</si>
  <si>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</si>
  <si>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</si>
  <si>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</si>
  <si>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</si>
  <si>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</si>
  <si>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</si>
  <si>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</si>
  <si>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</si>
  <si>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</si>
  <si>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</si>
  <si>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</si>
  <si>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</si>
  <si>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</si>
  <si>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</si>
  <si>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</si>
  <si>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</si>
  <si>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</si>
  <si>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</si>
  <si>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</si>
  <si>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</si>
  <si>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</si>
  <si>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</si>
  <si>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</si>
  <si>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</si>
  <si>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</si>
  <si>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</si>
  <si>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</si>
  <si>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</si>
  <si>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</si>
  <si>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</si>
  <si>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</si>
  <si>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</si>
  <si>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</si>
  <si>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</si>
  <si>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</si>
  <si>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</si>
  <si>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</si>
  <si>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</si>
  <si>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</si>
  <si>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</si>
  <si>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</si>
  <si>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</si>
  <si>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</si>
  <si>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</si>
  <si>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</si>
  <si>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</si>
  <si>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</si>
  <si>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</si>
  <si>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</si>
  <si>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</si>
  <si>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</si>
  <si>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</si>
  <si>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</si>
  <si>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</si>
  <si>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</si>
  <si>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</si>
  <si>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</si>
  <si>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</si>
  <si>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</si>
  <si>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</si>
  <si>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</si>
  <si>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</si>
  <si>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</si>
  <si>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</si>
  <si>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</si>
  <si>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</si>
  <si>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</si>
  <si>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</si>
  <si>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</si>
  <si>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</si>
  <si>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</si>
  <si>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</si>
  <si>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</si>
  <si>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</si>
  <si>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</si>
  <si>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</si>
  <si>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</si>
  <si>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</si>
  <si>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</si>
  <si>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</si>
  <si>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</si>
  <si>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</si>
  <si>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</si>
  <si>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</si>
  <si>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</si>
  <si>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</si>
  <si>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</si>
  <si>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</si>
  <si>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</si>
  <si>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</si>
  <si>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</si>
  <si>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</si>
  <si>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</si>
  <si>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</si>
  <si>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</si>
  <si>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</si>
  <si>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</si>
  <si>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</si>
  <si>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</si>
  <si>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</si>
  <si>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</si>
  <si>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</si>
  <si>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</si>
  <si>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</si>
  <si>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</si>
  <si>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</si>
  <si>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</si>
  <si>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</si>
  <si>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</si>
  <si>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</si>
  <si>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</si>
  <si>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</si>
  <si>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</si>
  <si>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</si>
  <si>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</si>
  <si>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</si>
  <si>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</si>
  <si>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</si>
  <si>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</si>
  <si>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</si>
  <si>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</si>
  <si>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</si>
  <si>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</si>
  <si>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</si>
  <si>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</si>
  <si>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</si>
  <si>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</si>
  <si>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</si>
  <si>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</si>
  <si>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</si>
  <si>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</si>
  <si>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</si>
  <si>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</si>
  <si>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</si>
  <si>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</si>
  <si>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</si>
  <si>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</si>
  <si>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</si>
  <si>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</si>
  <si>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</si>
  <si>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</si>
  <si>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</si>
  <si>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</si>
  <si>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</si>
  <si>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</si>
  <si>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</si>
  <si>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</si>
  <si>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</si>
  <si>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</si>
  <si>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</si>
  <si>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</si>
  <si>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</si>
  <si>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</si>
  <si>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</si>
  <si>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</si>
  <si>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</si>
  <si>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</si>
  <si>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</si>
  <si>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</si>
  <si>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</si>
  <si>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</si>
  <si>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</si>
  <si>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</si>
  <si>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</si>
  <si>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</si>
  <si>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</si>
  <si>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</si>
  <si>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</si>
  <si>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</si>
  <si>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</si>
  <si>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</si>
  <si>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</si>
  <si>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</si>
  <si>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</si>
  <si>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</si>
  <si>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</si>
  <si>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</si>
  <si>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</si>
  <si>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</si>
  <si>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</si>
  <si>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</si>
  <si>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</si>
  <si>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</si>
  <si>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</si>
  <si>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</si>
  <si>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</si>
  <si>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</si>
  <si>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</si>
  <si>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</si>
  <si>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</si>
  <si>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</si>
  <si>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</si>
  <si>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</si>
  <si>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</si>
  <si>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</si>
  <si>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</si>
  <si>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</si>
  <si>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</si>
  <si>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</si>
  <si>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</si>
  <si>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</si>
  <si>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</si>
  <si>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</si>
  <si>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</si>
  <si>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</si>
  <si>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</si>
  <si>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</si>
  <si>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</si>
  <si>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</si>
  <si>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</si>
  <si>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</si>
  <si>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</si>
  <si>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</si>
  <si>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</si>
  <si>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</si>
  <si>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</si>
  <si>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</si>
  <si>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</si>
  <si>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</si>
  <si>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</si>
  <si>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</si>
  <si>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</si>
  <si>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</si>
  <si>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</si>
  <si>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</si>
  <si>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</si>
  <si>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</si>
  <si>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</si>
  <si>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</si>
  <si>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</si>
  <si>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</si>
  <si>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</si>
  <si>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</si>
  <si>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</si>
  <si>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</si>
  <si>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</si>
  <si>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</si>
  <si>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</si>
  <si>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</si>
  <si>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</si>
  <si>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</si>
  <si>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</si>
  <si>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</si>
  <si>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</si>
  <si>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</si>
  <si>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</si>
  <si>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</si>
  <si>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</si>
  <si>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</si>
  <si>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</si>
  <si>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</si>
  <si>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</si>
  <si>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</si>
  <si>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</si>
  <si>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</si>
  <si>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</si>
  <si>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</si>
  <si>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</si>
  <si>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</si>
  <si>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</si>
  <si>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</si>
  <si>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</si>
  <si>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</si>
  <si>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</si>
  <si>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</si>
  <si>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</si>
  <si>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</si>
  <si>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</si>
  <si>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</si>
  <si>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</si>
  <si>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</si>
  <si>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</si>
  <si>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</si>
  <si>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</si>
  <si>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</si>
  <si>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</si>
  <si>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</si>
  <si>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</si>
  <si>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</si>
  <si>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</si>
  <si>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</si>
  <si>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</si>
  <si>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</si>
  <si>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</si>
  <si>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</si>
  <si>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</si>
  <si>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</si>
  <si>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</si>
  <si>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</si>
  <si>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</si>
  <si>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</si>
  <si>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</si>
  <si>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</si>
  <si>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</si>
  <si>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</si>
  <si>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</si>
  <si>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</si>
  <si>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</si>
  <si>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</si>
  <si>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</si>
  <si>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</si>
  <si>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</si>
  <si>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</si>
  <si>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</si>
  <si>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</si>
  <si>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</si>
  <si>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</si>
  <si>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</si>
  <si>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</si>
  <si>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</si>
  <si>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</si>
  <si>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</si>
  <si>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</si>
  <si>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</si>
  <si>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</si>
  <si>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</si>
  <si>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</si>
  <si>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</si>
  <si>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</si>
  <si>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</si>
  <si>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</si>
  <si>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</si>
  <si>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</si>
  <si>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</si>
  <si>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</si>
  <si>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</si>
  <si>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</si>
  <si>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</si>
  <si>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</si>
  <si>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</si>
  <si>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</si>
  <si>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</si>
  <si>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</si>
  <si>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</si>
  <si>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</si>
  <si>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</si>
  <si>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</si>
  <si>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</si>
  <si>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</si>
  <si>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</si>
  <si>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</si>
  <si>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</si>
  <si>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</si>
  <si>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</si>
  <si>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</si>
  <si>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</si>
  <si>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</si>
  <si>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</si>
  <si>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</si>
  <si>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</si>
  <si>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</si>
  <si>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</si>
  <si>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</si>
  <si>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</si>
  <si>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</si>
  <si>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</si>
  <si>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</si>
  <si>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</si>
  <si>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</si>
  <si>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</si>
  <si>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</si>
  <si>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</si>
  <si>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</si>
  <si>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</si>
  <si>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</si>
  <si>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</si>
  <si>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</si>
  <si>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</si>
  <si>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</si>
  <si>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</si>
  <si>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</si>
  <si>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</si>
  <si>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</si>
  <si>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</si>
  <si>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</si>
  <si>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</si>
  <si>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</si>
  <si>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</si>
  <si>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</si>
  <si>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</si>
  <si>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</si>
  <si>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</si>
  <si>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</si>
  <si>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</si>
  <si>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</si>
  <si>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</si>
  <si>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</si>
  <si>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</si>
  <si>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</si>
  <si>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</si>
  <si>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</si>
  <si>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</si>
  <si>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</si>
  <si>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</si>
  <si>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</si>
  <si>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</si>
  <si>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</si>
  <si>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</si>
  <si>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</si>
  <si>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</si>
  <si>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</si>
  <si>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</si>
  <si>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</si>
  <si>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</si>
  <si>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</si>
  <si>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</si>
  <si>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</si>
  <si>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</si>
  <si>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</si>
  <si>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</si>
  <si>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</si>
  <si>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</si>
  <si>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</si>
  <si>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</si>
  <si>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</si>
  <si>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</si>
  <si>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</si>
  <si>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</si>
  <si>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</si>
  <si>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</si>
  <si>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</si>
  <si>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</si>
  <si>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</si>
  <si>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</si>
  <si>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</si>
  <si>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</si>
  <si>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</si>
  <si>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</si>
  <si>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</si>
  <si>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</si>
  <si>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</si>
  <si>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</si>
  <si>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</si>
  <si>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</si>
  <si>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</si>
  <si>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</si>
  <si>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</si>
  <si>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</si>
  <si>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</si>
  <si>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</si>
  <si>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</si>
  <si>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</si>
  <si>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</si>
  <si>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</si>
  <si>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</si>
  <si>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</si>
  <si>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</si>
  <si>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</si>
  <si>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</si>
  <si>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</si>
  <si>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</si>
  <si>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</si>
  <si>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</si>
  <si>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</si>
  <si>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</si>
  <si>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</si>
  <si>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</si>
  <si>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</si>
  <si>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</si>
  <si>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</si>
  <si>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</si>
  <si>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</si>
  <si>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</si>
  <si>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</si>
  <si>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</si>
  <si>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</si>
  <si>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</si>
  <si>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</si>
  <si>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</si>
  <si>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</si>
  <si>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</si>
  <si>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</si>
  <si>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</si>
  <si>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</si>
  <si>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</si>
  <si>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</si>
  <si>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</si>
  <si>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</si>
  <si>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</si>
  <si>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</si>
  <si>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</si>
  <si>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</si>
  <si>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</si>
  <si>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</si>
  <si>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</si>
  <si>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</si>
  <si>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</si>
  <si>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</si>
  <si>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</si>
  <si>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</si>
  <si>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</si>
  <si>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</si>
  <si>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</si>
  <si>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</si>
  <si>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</si>
  <si>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</si>
  <si>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</si>
  <si>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</si>
  <si>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</si>
  <si>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</si>
  <si>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</si>
  <si>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</si>
  <si>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</si>
  <si>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</si>
  <si>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</si>
  <si>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</si>
  <si>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</si>
  <si>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</si>
  <si>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</si>
  <si>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</si>
  <si>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</si>
  <si>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</si>
  <si>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</si>
  <si>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</si>
  <si>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</si>
  <si>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</si>
  <si>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</si>
  <si>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</si>
  <si>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</si>
  <si>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</si>
  <si>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</si>
  <si>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</si>
  <si>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</si>
  <si>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</si>
  <si>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</si>
  <si>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</si>
  <si>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</si>
  <si>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</si>
  <si>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</si>
  <si>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</si>
  <si>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</si>
  <si>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</si>
  <si>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</si>
  <si>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</si>
  <si>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</si>
  <si>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</si>
  <si>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</si>
  <si>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</si>
  <si>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</si>
  <si>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</si>
  <si>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</si>
  <si>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</si>
  <si>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</si>
  <si>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</si>
  <si>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</si>
  <si>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Month2</t>
  </si>
  <si>
    <t>Row Labels</t>
  </si>
  <si>
    <t>Jan</t>
  </si>
  <si>
    <t>Feb</t>
  </si>
  <si>
    <t>Mar</t>
  </si>
  <si>
    <t>Apr</t>
  </si>
  <si>
    <t>May</t>
  </si>
  <si>
    <t>Jul</t>
  </si>
  <si>
    <t>Aug</t>
  </si>
  <si>
    <t>Sep</t>
  </si>
  <si>
    <t>Oct</t>
  </si>
  <si>
    <t>Nov</t>
  </si>
  <si>
    <t>Dec</t>
  </si>
  <si>
    <t>Grand Total</t>
  </si>
  <si>
    <t>Jun</t>
  </si>
  <si>
    <t>Sum of Sales Amount</t>
  </si>
  <si>
    <t>Sum of Profit</t>
  </si>
  <si>
    <t>Sum of Cost Amount</t>
  </si>
  <si>
    <t>Sum of Quantity Sold</t>
  </si>
  <si>
    <t>Count of Order ID</t>
  </si>
  <si>
    <t>Sum of Sales Amount2</t>
  </si>
  <si>
    <t>Count of Order ID2</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</si>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</sst>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3" formatCode="#,##0"/>
    </dxf>
    <dxf>
      <numFmt numFmtId="3" formatCode="#,##0"/>
    </dxf>
    <dxf>
      <numFmt numFmtId="3" formatCode="#,##0"/>
    </dxf>
    <dxf>
      <numFmt numFmtId="164" formatCode="&quot;₹&quot;\ #,##0,&quot;k&quot;"/>
    </dxf>
    <dxf>
      <numFmt numFmtId="164" formatCode="&quot;₹&quot;\ #,##0,&quot;k&quot;"/>
    </dxf>
    <dxf>
      <numFmt numFmtId="3" formatCode="#,##0"/>
    </dxf>
    <dxf>
      <numFmt numFmtId="164" formatCode="&quot;₹&quot;\ #,##0,&quot;k&quot;"/>
    </dxf>
    <dxf>
      <numFmt numFmtId="164" formatCode="&quot;₹&quot;\ #,##0,&quot;k&quot;"/>
    </dxf>
    <dxf>
      <numFmt numFmtId="3" formatCode="#,##0"/>
    </dxf>
    <dxf>
      <numFmt numFmtId="164" formatCode="&quot;₹&quot;\ #,##0,&quot;k&quot;"/>
    </dxf>
    <dxf>
      <numFmt numFmtId="3" formatCode="#,##0"/>
    </dxf>
    <dxf>
      <numFmt numFmtId="164" formatCode="&quot;₹&quot;\ #,##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24"/>
      <tableStyleElement type="headerRow" dxfId="23"/>
    </tableStyle>
    <tableStyle name="TimeSlicerStyleLight1 2" pivot="0" table="0" count="9" xr9:uid="{00000000-0011-0000-FFFF-FFFF01000000}">
      <tableStyleElement type="wholeTable" dxfId="22"/>
      <tableStyleElement type="headerRow" dxfId="21"/>
    </tableStyle>
    <tableStyle name="TimeSlicerStyleLight1 2 2" pivot="0" table="0" count="9" xr9:uid="{00000000-0011-0000-FFFF-FFFF02000000}">
      <tableStyleElement type="wholeTable" dxfId="20"/>
      <tableStyleElement type="headerRow" dxfId="19"/>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Dataset.xlsm]ANALYSIS!PivotTable2</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90000"/>
                    <a:lumOff val="10000"/>
                  </a:schemeClr>
                </a:solidFill>
              </a:rPr>
              <a:t>MONTHLY SALES TREND</a:t>
            </a:r>
          </a:p>
        </c:rich>
      </c:tx>
      <c:layout>
        <c:manualLayout>
          <c:xMode val="edge"/>
          <c:yMode val="edge"/>
          <c:x val="3.1201224846894131E-2"/>
          <c:y val="3.43531879656995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60243405596331"/>
          <c:y val="0.21199123653373339"/>
          <c:w val="0.8398616034061811"/>
          <c:h val="0.62622942656980007"/>
        </c:manualLayout>
      </c:layout>
      <c:areaChart>
        <c:grouping val="stacked"/>
        <c:varyColors val="0"/>
        <c:ser>
          <c:idx val="0"/>
          <c:order val="0"/>
          <c:tx>
            <c:strRef>
              <c:f>ANALYSIS!$B$3</c:f>
              <c:strCache>
                <c:ptCount val="1"/>
                <c:pt idx="0">
                  <c:v>Sum of Sales Amount</c:v>
                </c:pt>
              </c:strCache>
            </c:strRef>
          </c:tx>
          <c:spPr>
            <a:solidFill>
              <a:schemeClr val="accent4">
                <a:tint val="77000"/>
              </a:schemeClr>
            </a:solidFill>
            <a:ln>
              <a:noFill/>
            </a:ln>
            <a:effectLst/>
          </c:spPr>
          <c:cat>
            <c:strRef>
              <c:f>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ANALYSIS!$B$4:$B$16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207A-4057-8B3E-403DFBE92746}"/>
            </c:ext>
          </c:extLst>
        </c:ser>
        <c:dLbls>
          <c:showLegendKey val="0"/>
          <c:showVal val="0"/>
          <c:showCatName val="0"/>
          <c:showSerName val="0"/>
          <c:showPercent val="0"/>
          <c:showBubbleSize val="0"/>
        </c:dLbls>
        <c:axId val="169335600"/>
        <c:axId val="169106336"/>
      </c:areaChart>
      <c:lineChart>
        <c:grouping val="standard"/>
        <c:varyColors val="0"/>
        <c:ser>
          <c:idx val="1"/>
          <c:order val="1"/>
          <c:tx>
            <c:strRef>
              <c:f>ANALYSIS!$C$3</c:f>
              <c:strCache>
                <c:ptCount val="1"/>
                <c:pt idx="0">
                  <c:v>Sum of Sales Amount2</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ANALYSIS!$C$4:$C$16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B7D7-4150-81AD-BEEA432C89EE}"/>
            </c:ext>
          </c:extLst>
        </c:ser>
        <c:dLbls>
          <c:showLegendKey val="0"/>
          <c:showVal val="0"/>
          <c:showCatName val="0"/>
          <c:showSerName val="0"/>
          <c:showPercent val="0"/>
          <c:showBubbleSize val="0"/>
        </c:dLbls>
        <c:marker val="1"/>
        <c:smooth val="0"/>
        <c:axId val="169335600"/>
        <c:axId val="169106336"/>
      </c:lineChart>
      <c:catAx>
        <c:axId val="16933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06336"/>
        <c:crosses val="autoZero"/>
        <c:auto val="1"/>
        <c:lblAlgn val="ctr"/>
        <c:lblOffset val="100"/>
        <c:noMultiLvlLbl val="0"/>
      </c:catAx>
      <c:valAx>
        <c:axId val="169106336"/>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3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Dataset.xlsm]ANALYSIS!PivotTable3</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solidFill>
              </a:rPr>
              <a:t>SALES</a:t>
            </a:r>
            <a:r>
              <a:rPr lang="en-US" b="1" baseline="0">
                <a:solidFill>
                  <a:schemeClr val="tx2"/>
                </a:solidFill>
              </a:rPr>
              <a:t> BY REGION</a:t>
            </a:r>
            <a:endParaRPr lang="en-US" b="1">
              <a:solidFill>
                <a:schemeClr val="tx2"/>
              </a:solidFill>
            </a:endParaRPr>
          </a:p>
        </c:rich>
      </c:tx>
      <c:layout>
        <c:manualLayout>
          <c:xMode val="edge"/>
          <c:yMode val="edge"/>
          <c:x val="0.14902212642414112"/>
          <c:y val="3.92878990950635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ANALYSIS!$D$4:$D$8</c:f>
              <c:strCache>
                <c:ptCount val="4"/>
                <c:pt idx="0">
                  <c:v>South</c:v>
                </c:pt>
                <c:pt idx="1">
                  <c:v>North</c:v>
                </c:pt>
                <c:pt idx="2">
                  <c:v>West</c:v>
                </c:pt>
                <c:pt idx="3">
                  <c:v>East</c:v>
                </c:pt>
              </c:strCache>
            </c:strRef>
          </c:cat>
          <c:val>
            <c:numRef>
              <c:f>ANALYSIS!$E$4:$E$8</c:f>
              <c:numCache>
                <c:formatCode>"₹"\ #,##0,"k"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9D8A-4E06-85DC-6E6C4F38689F}"/>
            </c:ext>
          </c:extLst>
        </c:ser>
        <c:dLbls>
          <c:dLblPos val="outEnd"/>
          <c:showLegendKey val="0"/>
          <c:showVal val="1"/>
          <c:showCatName val="0"/>
          <c:showSerName val="0"/>
          <c:showPercent val="0"/>
          <c:showBubbleSize val="0"/>
        </c:dLbls>
        <c:gapWidth val="182"/>
        <c:axId val="626444719"/>
        <c:axId val="589578207"/>
      </c:barChart>
      <c:catAx>
        <c:axId val="62644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578207"/>
        <c:crosses val="autoZero"/>
        <c:auto val="1"/>
        <c:lblAlgn val="ctr"/>
        <c:lblOffset val="100"/>
        <c:noMultiLvlLbl val="0"/>
      </c:catAx>
      <c:valAx>
        <c:axId val="589578207"/>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44471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1">
                <a:solidFill>
                  <a:srgbClr val="002060"/>
                </a:solidFill>
              </a:rPr>
              <a:t>PROFIT</a:t>
            </a:r>
            <a:r>
              <a:rPr lang="en-US" b="1" baseline="0">
                <a:solidFill>
                  <a:srgbClr val="002060"/>
                </a:solidFill>
              </a:rPr>
              <a:t> BY REGION</a:t>
            </a:r>
            <a:endParaRPr lang="en-US" b="1">
              <a:solidFill>
                <a:srgbClr val="002060"/>
              </a:solidFill>
            </a:endParaRPr>
          </a:p>
        </c:rich>
      </c:tx>
      <c:layout>
        <c:manualLayout>
          <c:xMode val="edge"/>
          <c:yMode val="edge"/>
          <c:x val="0.31762489063867017"/>
          <c:y val="2.777777777777777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v>Total</c:v>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0AB-4E42-BDA3-A2F7E8C4895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0AB-4E42-BDA3-A2F7E8C4895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0AB-4E42-BDA3-A2F7E8C4895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0AB-4E42-BDA3-A2F7E8C4895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4"/>
              <c:pt idx="0">
                <c:v>East</c:v>
              </c:pt>
              <c:pt idx="1">
                <c:v>West</c:v>
              </c:pt>
              <c:pt idx="2">
                <c:v>South</c:v>
              </c:pt>
              <c:pt idx="3">
                <c:v>North</c:v>
              </c:pt>
            </c:strLit>
          </c:cat>
          <c:val>
            <c:numLit>
              <c:formatCode>General</c:formatCode>
              <c:ptCount val="4"/>
              <c:pt idx="0">
                <c:v>135447.96000000002</c:v>
              </c:pt>
              <c:pt idx="1">
                <c:v>122527.45999999995</c:v>
              </c:pt>
              <c:pt idx="2">
                <c:v>113438.89999999998</c:v>
              </c:pt>
              <c:pt idx="3">
                <c:v>104478.31000000001</c:v>
              </c:pt>
            </c:numLit>
          </c:val>
          <c:extLst>
            <c:ext xmlns:c16="http://schemas.microsoft.com/office/drawing/2014/chart" uri="{C3380CC4-5D6E-409C-BE32-E72D297353CC}">
              <c16:uniqueId val="{00000008-F0AB-4E42-BDA3-A2F7E8C4895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rPr>
              <a:t>TOP</a:t>
            </a:r>
            <a:r>
              <a:rPr lang="en-US" b="1" baseline="0">
                <a:solidFill>
                  <a:srgbClr val="002060"/>
                </a:solidFill>
              </a:rPr>
              <a:t> 5 CUSTOMERS BY REVENUE</a:t>
            </a:r>
            <a:endParaRPr lang="en-US" b="1">
              <a:solidFill>
                <a:srgbClr val="002060"/>
              </a:solidFill>
            </a:endParaRPr>
          </a:p>
        </c:rich>
      </c:tx>
      <c:layout>
        <c:manualLayout>
          <c:xMode val="edge"/>
          <c:yMode val="edge"/>
          <c:x val="8.002077865266842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5">
                <a:lumMod val="50000"/>
              </a:schemeClr>
            </a:solidFill>
            <a:ln>
              <a:solidFill>
                <a:schemeClr val="tx1">
                  <a:lumMod val="85000"/>
                  <a:lumOff val="1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Jonathan</c:v>
              </c:pt>
              <c:pt idx="1">
                <c:v>Maria</c:v>
              </c:pt>
              <c:pt idx="2">
                <c:v>Harold</c:v>
              </c:pt>
              <c:pt idx="3">
                <c:v>Alaia</c:v>
              </c:pt>
              <c:pt idx="4">
                <c:v>Vivian</c:v>
              </c:pt>
            </c:strLit>
          </c:cat>
          <c:val>
            <c:numLit>
              <c:formatCode>General</c:formatCode>
              <c:ptCount val="5"/>
              <c:pt idx="0">
                <c:v>20481.93</c:v>
              </c:pt>
              <c:pt idx="1">
                <c:v>21957</c:v>
              </c:pt>
              <c:pt idx="2">
                <c:v>24035.34</c:v>
              </c:pt>
              <c:pt idx="3">
                <c:v>25322.050000000003</c:v>
              </c:pt>
              <c:pt idx="4">
                <c:v>28354.220000000005</c:v>
              </c:pt>
            </c:numLit>
          </c:val>
          <c:extLst>
            <c:ext xmlns:c16="http://schemas.microsoft.com/office/drawing/2014/chart" uri="{C3380CC4-5D6E-409C-BE32-E72D297353CC}">
              <c16:uniqueId val="{00000000-0E51-4B1A-B83C-9BE32C6967D7}"/>
            </c:ext>
          </c:extLst>
        </c:ser>
        <c:dLbls>
          <c:dLblPos val="outEnd"/>
          <c:showLegendKey val="0"/>
          <c:showVal val="1"/>
          <c:showCatName val="0"/>
          <c:showSerName val="0"/>
          <c:showPercent val="0"/>
          <c:showBubbleSize val="0"/>
        </c:dLbls>
        <c:gapWidth val="182"/>
        <c:axId val="638529679"/>
        <c:axId val="664343839"/>
      </c:barChart>
      <c:catAx>
        <c:axId val="638529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343839"/>
        <c:crosses val="autoZero"/>
        <c:auto val="1"/>
        <c:lblAlgn val="ctr"/>
        <c:lblOffset val="100"/>
        <c:noMultiLvlLbl val="0"/>
      </c:catAx>
      <c:valAx>
        <c:axId val="664343839"/>
        <c:scaling>
          <c:orientation val="minMax"/>
        </c:scaling>
        <c:delete val="1"/>
        <c:axPos val="b"/>
        <c:numFmt formatCode="General" sourceLinked="1"/>
        <c:majorTickMark val="none"/>
        <c:minorTickMark val="none"/>
        <c:tickLblPos val="nextTo"/>
        <c:crossAx val="63852967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Dataset.xlsm]ANALYSIS!PivotTable8</c:name>
    <c:fmtId val="6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90000"/>
                    <a:lumOff val="10000"/>
                  </a:schemeClr>
                </a:solidFill>
              </a:rPr>
              <a:t>SALES</a:t>
            </a:r>
            <a:r>
              <a:rPr lang="en-IN" b="1" baseline="0">
                <a:solidFill>
                  <a:schemeClr val="tx2">
                    <a:lumMod val="90000"/>
                    <a:lumOff val="10000"/>
                  </a:schemeClr>
                </a:solidFill>
              </a:rPr>
              <a:t> VS COST BY PRODUCT</a:t>
            </a:r>
            <a:endParaRPr lang="en-IN" b="1">
              <a:solidFill>
                <a:schemeClr val="tx2">
                  <a:lumMod val="90000"/>
                  <a:lumOff val="10000"/>
                </a:schemeClr>
              </a:solidFill>
            </a:endParaRPr>
          </a:p>
        </c:rich>
      </c:tx>
      <c:layout>
        <c:manualLayout>
          <c:xMode val="edge"/>
          <c:yMode val="edge"/>
          <c:x val="9.8125200413296754E-2"/>
          <c:y val="5.35771409459719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ANALYSIS!$H$12</c:f>
              <c:strCache>
                <c:ptCount val="1"/>
                <c:pt idx="0">
                  <c:v>Sum of Sales Amount</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ANALYSIS!$G$13:$G$20</c:f>
              <c:strCache>
                <c:ptCount val="7"/>
                <c:pt idx="0">
                  <c:v>Backpack 19</c:v>
                </c:pt>
                <c:pt idx="1">
                  <c:v>Chair 12</c:v>
                </c:pt>
                <c:pt idx="2">
                  <c:v>Charger 27</c:v>
                </c:pt>
                <c:pt idx="3">
                  <c:v>Desk Lamp 48</c:v>
                </c:pt>
                <c:pt idx="4">
                  <c:v>Pen Set 17</c:v>
                </c:pt>
                <c:pt idx="5">
                  <c:v>USB Drive 18</c:v>
                </c:pt>
                <c:pt idx="6">
                  <c:v>USB Drive 24</c:v>
                </c:pt>
              </c:strCache>
            </c:strRef>
          </c:cat>
          <c:val>
            <c:numRef>
              <c:f>ANALYSIS!$H$13:$H$20</c:f>
              <c:numCache>
                <c:formatCode>"₹"\ #,##0,"k"</c:formatCode>
                <c:ptCount val="7"/>
                <c:pt idx="0">
                  <c:v>50644.959999999999</c:v>
                </c:pt>
                <c:pt idx="1">
                  <c:v>51371.08</c:v>
                </c:pt>
                <c:pt idx="2">
                  <c:v>54343.26</c:v>
                </c:pt>
                <c:pt idx="3">
                  <c:v>50426.720000000001</c:v>
                </c:pt>
                <c:pt idx="4">
                  <c:v>49370.68</c:v>
                </c:pt>
                <c:pt idx="5">
                  <c:v>53892.299999999996</c:v>
                </c:pt>
                <c:pt idx="6">
                  <c:v>54337.25</c:v>
                </c:pt>
              </c:numCache>
            </c:numRef>
          </c:val>
          <c:extLst>
            <c:ext xmlns:c16="http://schemas.microsoft.com/office/drawing/2014/chart" uri="{C3380CC4-5D6E-409C-BE32-E72D297353CC}">
              <c16:uniqueId val="{00000000-2504-4A40-B18A-F667748C08BD}"/>
            </c:ext>
          </c:extLst>
        </c:ser>
        <c:ser>
          <c:idx val="1"/>
          <c:order val="1"/>
          <c:tx>
            <c:strRef>
              <c:f>ANALYSIS!$I$12</c:f>
              <c:strCache>
                <c:ptCount val="1"/>
                <c:pt idx="0">
                  <c:v>Sum of Cost Amount</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ANALYSIS!$G$13:$G$20</c:f>
              <c:strCache>
                <c:ptCount val="7"/>
                <c:pt idx="0">
                  <c:v>Backpack 19</c:v>
                </c:pt>
                <c:pt idx="1">
                  <c:v>Chair 12</c:v>
                </c:pt>
                <c:pt idx="2">
                  <c:v>Charger 27</c:v>
                </c:pt>
                <c:pt idx="3">
                  <c:v>Desk Lamp 48</c:v>
                </c:pt>
                <c:pt idx="4">
                  <c:v>Pen Set 17</c:v>
                </c:pt>
                <c:pt idx="5">
                  <c:v>USB Drive 18</c:v>
                </c:pt>
                <c:pt idx="6">
                  <c:v>USB Drive 24</c:v>
                </c:pt>
              </c:strCache>
            </c:strRef>
          </c:cat>
          <c:val>
            <c:numRef>
              <c:f>ANALYSIS!$I$13:$I$20</c:f>
              <c:numCache>
                <c:formatCode>"₹"\ #,##0,"k"</c:formatCode>
                <c:ptCount val="7"/>
                <c:pt idx="0">
                  <c:v>35669.5</c:v>
                </c:pt>
                <c:pt idx="1">
                  <c:v>33320.550000000003</c:v>
                </c:pt>
                <c:pt idx="2">
                  <c:v>36401.210000000006</c:v>
                </c:pt>
                <c:pt idx="3">
                  <c:v>34164.35</c:v>
                </c:pt>
                <c:pt idx="4">
                  <c:v>33343.520000000004</c:v>
                </c:pt>
                <c:pt idx="5">
                  <c:v>36564.199999999997</c:v>
                </c:pt>
                <c:pt idx="6">
                  <c:v>37761.980000000003</c:v>
                </c:pt>
              </c:numCache>
            </c:numRef>
          </c:val>
          <c:extLst>
            <c:ext xmlns:c16="http://schemas.microsoft.com/office/drawing/2014/chart" uri="{C3380CC4-5D6E-409C-BE32-E72D297353CC}">
              <c16:uniqueId val="{00000001-2504-4A40-B18A-F667748C08BD}"/>
            </c:ext>
          </c:extLst>
        </c:ser>
        <c:dLbls>
          <c:dLblPos val="outEnd"/>
          <c:showLegendKey val="0"/>
          <c:showVal val="1"/>
          <c:showCatName val="0"/>
          <c:showSerName val="0"/>
          <c:showPercent val="0"/>
          <c:showBubbleSize val="0"/>
        </c:dLbls>
        <c:gapWidth val="219"/>
        <c:overlap val="-27"/>
        <c:axId val="634049295"/>
        <c:axId val="664340959"/>
      </c:barChart>
      <c:catAx>
        <c:axId val="63404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340959"/>
        <c:crosses val="autoZero"/>
        <c:auto val="1"/>
        <c:lblAlgn val="ctr"/>
        <c:lblOffset val="100"/>
        <c:noMultiLvlLbl val="0"/>
      </c:catAx>
      <c:valAx>
        <c:axId val="664340959"/>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04929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Dataset.xlsm]ANALYSIS!PivotTable9</c:name>
    <c:fmtId val="7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1">
                <a:solidFill>
                  <a:srgbClr val="002060"/>
                </a:solidFill>
              </a:rPr>
              <a:t>sales</a:t>
            </a:r>
            <a:r>
              <a:rPr lang="en-US" b="1" baseline="0">
                <a:solidFill>
                  <a:srgbClr val="002060"/>
                </a:solidFill>
              </a:rPr>
              <a:t> by item category</a:t>
            </a:r>
            <a:endParaRPr lang="en-US" b="1">
              <a:solidFill>
                <a:srgbClr val="002060"/>
              </a:solidFill>
            </a:endParaRPr>
          </a:p>
        </c:rich>
      </c:tx>
      <c:layout>
        <c:manualLayout>
          <c:xMode val="edge"/>
          <c:yMode val="edge"/>
          <c:x val="0.20281233595800521"/>
          <c:y val="2.777777777777777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ANALYSIS!$E$19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374-4841-8B34-F25113BFCF4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374-4841-8B34-F25113BFCF4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374-4841-8B34-F25113BFCF4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374-4841-8B34-F25113BFCF4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374-4841-8B34-F25113BFCF4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374-4841-8B34-F25113BFCF4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374-4841-8B34-F25113BFCF4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ANALYSIS!$D$20:$D$27</c:f>
              <c:strCache>
                <c:ptCount val="7"/>
                <c:pt idx="0">
                  <c:v>Backpack</c:v>
                </c:pt>
                <c:pt idx="1">
                  <c:v>Chair</c:v>
                </c:pt>
                <c:pt idx="2">
                  <c:v>Charger</c:v>
                </c:pt>
                <c:pt idx="3">
                  <c:v>Desk Lamp</c:v>
                </c:pt>
                <c:pt idx="4">
                  <c:v>Notebook</c:v>
                </c:pt>
                <c:pt idx="5">
                  <c:v>Pen Set</c:v>
                </c:pt>
                <c:pt idx="6">
                  <c:v>USB Drive</c:v>
                </c:pt>
              </c:strCache>
            </c:strRef>
          </c:cat>
          <c:val>
            <c:numRef>
              <c:f>ANALYSIS!$E$20:$E$27</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E374-4841-8B34-F25113BFCF4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Dataset.xlsm]ANALYSIS!PivotTable10</c:name>
    <c:fmtId val="7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a:solidFill>
                  <a:srgbClr val="002060"/>
                </a:solidFill>
              </a:rPr>
              <a:t>QUANTITY</a:t>
            </a:r>
            <a:r>
              <a:rPr lang="en-IN" sz="1400" b="0" baseline="0">
                <a:solidFill>
                  <a:srgbClr val="002060"/>
                </a:solidFill>
              </a:rPr>
              <a:t> SOLD BY PRODUCT</a:t>
            </a:r>
            <a:endParaRPr lang="en-IN" sz="1400" b="0">
              <a:solidFill>
                <a:srgbClr val="002060"/>
              </a:solidFill>
            </a:endParaRPr>
          </a:p>
        </c:rich>
      </c:tx>
      <c:layout>
        <c:manualLayout>
          <c:xMode val="edge"/>
          <c:yMode val="edge"/>
          <c:x val="2.3735360666123632E-2"/>
          <c:y val="4.1223730269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ANALYSIS!$H$23</c:f>
              <c:strCache>
                <c:ptCount val="1"/>
                <c:pt idx="0">
                  <c:v>Total</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ANALYSIS!$G$24:$G$31</c:f>
              <c:strCache>
                <c:ptCount val="7"/>
                <c:pt idx="0">
                  <c:v>Chair 6</c:v>
                </c:pt>
                <c:pt idx="1">
                  <c:v>USB Drive 18</c:v>
                </c:pt>
                <c:pt idx="2">
                  <c:v>Pen Set 17</c:v>
                </c:pt>
                <c:pt idx="3">
                  <c:v>Backpack 19</c:v>
                </c:pt>
                <c:pt idx="4">
                  <c:v>Notebook 21</c:v>
                </c:pt>
                <c:pt idx="5">
                  <c:v>Charger 27</c:v>
                </c:pt>
                <c:pt idx="6">
                  <c:v>USB Drive 24</c:v>
                </c:pt>
              </c:strCache>
            </c:strRef>
          </c:cat>
          <c:val>
            <c:numRef>
              <c:f>ANALYSIS!$H$24:$H$31</c:f>
              <c:numCache>
                <c:formatCode>#,##0</c:formatCode>
                <c:ptCount val="7"/>
                <c:pt idx="0">
                  <c:v>166</c:v>
                </c:pt>
                <c:pt idx="1">
                  <c:v>171</c:v>
                </c:pt>
                <c:pt idx="2">
                  <c:v>175</c:v>
                </c:pt>
                <c:pt idx="3">
                  <c:v>176</c:v>
                </c:pt>
                <c:pt idx="4">
                  <c:v>178</c:v>
                </c:pt>
                <c:pt idx="5">
                  <c:v>188</c:v>
                </c:pt>
                <c:pt idx="6">
                  <c:v>196</c:v>
                </c:pt>
              </c:numCache>
            </c:numRef>
          </c:val>
          <c:extLst>
            <c:ext xmlns:c16="http://schemas.microsoft.com/office/drawing/2014/chart" uri="{C3380CC4-5D6E-409C-BE32-E72D297353CC}">
              <c16:uniqueId val="{00000000-64FC-4D29-A649-F98594A98EED}"/>
            </c:ext>
          </c:extLst>
        </c:ser>
        <c:dLbls>
          <c:dLblPos val="outEnd"/>
          <c:showLegendKey val="0"/>
          <c:showVal val="1"/>
          <c:showCatName val="0"/>
          <c:showSerName val="0"/>
          <c:showPercent val="0"/>
          <c:showBubbleSize val="0"/>
        </c:dLbls>
        <c:gapWidth val="182"/>
        <c:axId val="703247583"/>
        <c:axId val="664359679"/>
      </c:barChart>
      <c:catAx>
        <c:axId val="703247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359679"/>
        <c:crosses val="autoZero"/>
        <c:auto val="1"/>
        <c:lblAlgn val="ctr"/>
        <c:lblOffset val="100"/>
        <c:noMultiLvlLbl val="0"/>
      </c:catAx>
      <c:valAx>
        <c:axId val="664359679"/>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247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Dataset.xlsm]ANALYSIS!PivotTable1</c:name>
    <c:fmtId val="8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1">
                <a:solidFill>
                  <a:schemeClr val="tx2">
                    <a:lumMod val="90000"/>
                    <a:lumOff val="10000"/>
                  </a:schemeClr>
                </a:solidFill>
              </a:rPr>
              <a:t>ORDERS OVER TIME</a:t>
            </a:r>
          </a:p>
        </c:rich>
      </c:tx>
      <c:layout>
        <c:manualLayout>
          <c:xMode val="edge"/>
          <c:yMode val="edge"/>
          <c:x val="0.23152777777777778"/>
          <c:y val="3.850885650044234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w="9525">
              <a:solidFill>
                <a:schemeClr val="accent4">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ANALYSIS!$L$3</c:f>
              <c:strCache>
                <c:ptCount val="1"/>
                <c:pt idx="0">
                  <c:v>Count of Order ID</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ANALYSIS!$K$4:$K$16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ANALYSIS!$L$4:$L$16</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118E-4D33-96AA-EA8350B5F047}"/>
            </c:ext>
          </c:extLst>
        </c:ser>
        <c:dLbls>
          <c:showLegendKey val="0"/>
          <c:showVal val="0"/>
          <c:showCatName val="0"/>
          <c:showSerName val="0"/>
          <c:showPercent val="0"/>
          <c:showBubbleSize val="0"/>
        </c:dLbls>
        <c:axId val="1987142432"/>
        <c:axId val="1819349760"/>
      </c:areaChart>
      <c:lineChart>
        <c:grouping val="standard"/>
        <c:varyColors val="0"/>
        <c:ser>
          <c:idx val="1"/>
          <c:order val="1"/>
          <c:tx>
            <c:strRef>
              <c:f>ANALYSIS!$M$3</c:f>
              <c:strCache>
                <c:ptCount val="1"/>
                <c:pt idx="0">
                  <c:v>Count of Order ID2</c:v>
                </c:pt>
              </c:strCache>
            </c:strRef>
          </c:tx>
          <c:spPr>
            <a:ln w="34925" cap="rnd">
              <a:solidFill>
                <a:schemeClr val="accent4">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w="9525">
                <a:solidFill>
                  <a:schemeClr val="accent4">
                    <a:tint val="77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ANALYSIS!$M$4:$M$16</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01E2-4134-93A0-94D439DD08FE}"/>
            </c:ext>
          </c:extLst>
        </c:ser>
        <c:dLbls>
          <c:showLegendKey val="0"/>
          <c:showVal val="0"/>
          <c:showCatName val="0"/>
          <c:showSerName val="0"/>
          <c:showPercent val="0"/>
          <c:showBubbleSize val="0"/>
        </c:dLbls>
        <c:marker val="1"/>
        <c:smooth val="0"/>
        <c:axId val="1987142432"/>
        <c:axId val="1819349760"/>
      </c:lineChart>
      <c:catAx>
        <c:axId val="19871424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349760"/>
        <c:crosses val="autoZero"/>
        <c:auto val="1"/>
        <c:lblAlgn val="ctr"/>
        <c:lblOffset val="100"/>
        <c:noMultiLvlLbl val="0"/>
      </c:catAx>
      <c:valAx>
        <c:axId val="181934976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714243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chart" Target="../charts/chart1.xml"/><Relationship Id="rId26" Type="http://schemas.openxmlformats.org/officeDocument/2006/relationships/chart" Target="../charts/chart8.xml"/><Relationship Id="rId39" Type="http://schemas.openxmlformats.org/officeDocument/2006/relationships/image" Target="../media/image28.svg"/><Relationship Id="rId21" Type="http://schemas.openxmlformats.org/officeDocument/2006/relationships/chart" Target="../charts/chart3.xml"/><Relationship Id="rId34" Type="http://schemas.openxmlformats.org/officeDocument/2006/relationships/image" Target="../media/image23.jpe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hyperlink" Target="#Data!A1"/><Relationship Id="rId25" Type="http://schemas.openxmlformats.org/officeDocument/2006/relationships/chart" Target="../charts/chart7.xml"/><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image" Target="../media/image2.svg"/><Relationship Id="rId16" Type="http://schemas.openxmlformats.org/officeDocument/2006/relationships/hyperlink" Target="#DASHABORD!A1"/><Relationship Id="rId20" Type="http://schemas.openxmlformats.org/officeDocument/2006/relationships/chart" Target="../charts/chart2.xml"/><Relationship Id="rId29" Type="http://schemas.openxmlformats.org/officeDocument/2006/relationships/image" Target="../media/image18.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6.xml"/><Relationship Id="rId32" Type="http://schemas.openxmlformats.org/officeDocument/2006/relationships/image" Target="../media/image21.png"/><Relationship Id="rId37" Type="http://schemas.openxmlformats.org/officeDocument/2006/relationships/image" Target="../media/image26.pn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chart" Target="../charts/chart5.xml"/><Relationship Id="rId28" Type="http://schemas.openxmlformats.org/officeDocument/2006/relationships/image" Target="../media/image17.png"/><Relationship Id="rId36" Type="http://schemas.openxmlformats.org/officeDocument/2006/relationships/image" Target="../media/image25.svg"/><Relationship Id="rId10" Type="http://schemas.openxmlformats.org/officeDocument/2006/relationships/image" Target="../media/image10.png"/><Relationship Id="rId19" Type="http://schemas.openxmlformats.org/officeDocument/2006/relationships/hyperlink" Target="#ANALYSIS!A1"/><Relationship Id="rId31" Type="http://schemas.openxmlformats.org/officeDocument/2006/relationships/image" Target="../media/image20.jpe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4.xml"/><Relationship Id="rId27" Type="http://schemas.openxmlformats.org/officeDocument/2006/relationships/image" Target="../media/image16.png"/><Relationship Id="rId30" Type="http://schemas.openxmlformats.org/officeDocument/2006/relationships/image" Target="../media/image19.jpeg"/><Relationship Id="rId35" Type="http://schemas.openxmlformats.org/officeDocument/2006/relationships/image" Target="../media/image24.png"/><Relationship Id="rId8" Type="http://schemas.openxmlformats.org/officeDocument/2006/relationships/image" Target="../media/image8.png"/><Relationship Id="rId3"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hyperlink" Target="#DASHABORD!A1"/></Relationships>
</file>

<file path=xl/drawings/_rels/drawing4.xml.rels><?xml version="1.0" encoding="UTF-8" standalone="yes"?>
<Relationships xmlns="http://schemas.openxmlformats.org/package/2006/relationships"><Relationship Id="rId1" Type="http://schemas.openxmlformats.org/officeDocument/2006/relationships/hyperlink" Target="#DASHABORD!A1"/></Relationships>
</file>

<file path=xl/drawings/_rels/drawing5.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30.svg"/><Relationship Id="rId1" Type="http://schemas.openxmlformats.org/officeDocument/2006/relationships/image" Target="../media/image29.png"/><Relationship Id="rId5" Type="http://schemas.openxmlformats.org/officeDocument/2006/relationships/image" Target="../media/image33.svg"/><Relationship Id="rId4"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xdr:from>
      <xdr:col>7</xdr:col>
      <xdr:colOff>293076</xdr:colOff>
      <xdr:row>3</xdr:row>
      <xdr:rowOff>4069</xdr:rowOff>
    </xdr:from>
    <xdr:to>
      <xdr:col>32</xdr:col>
      <xdr:colOff>512884</xdr:colOff>
      <xdr:row>46</xdr:row>
      <xdr:rowOff>11906</xdr:rowOff>
    </xdr:to>
    <xdr:sp macro="" textlink="">
      <xdr:nvSpPr>
        <xdr:cNvPr id="2" name="Rectangle 1">
          <a:extLst>
            <a:ext uri="{FF2B5EF4-FFF2-40B4-BE49-F238E27FC236}">
              <a16:creationId xmlns:a16="http://schemas.microsoft.com/office/drawing/2014/main" id="{7CAD40B3-5462-B780-A3D3-3A8EC2E271AE}"/>
            </a:ext>
          </a:extLst>
        </xdr:cNvPr>
        <xdr:cNvSpPr/>
      </xdr:nvSpPr>
      <xdr:spPr>
        <a:xfrm>
          <a:off x="4543607" y="575569"/>
          <a:ext cx="15400277" cy="8199337"/>
        </a:xfrm>
        <a:prstGeom prst="rect">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329102</xdr:colOff>
      <xdr:row>3</xdr:row>
      <xdr:rowOff>59531</xdr:rowOff>
    </xdr:from>
    <xdr:to>
      <xdr:col>10</xdr:col>
      <xdr:colOff>414582</xdr:colOff>
      <xdr:row>45</xdr:row>
      <xdr:rowOff>170960</xdr:rowOff>
    </xdr:to>
    <xdr:sp macro="" textlink="">
      <xdr:nvSpPr>
        <xdr:cNvPr id="4" name="Rectangle: Rounded Corners 3">
          <a:extLst>
            <a:ext uri="{FF2B5EF4-FFF2-40B4-BE49-F238E27FC236}">
              <a16:creationId xmlns:a16="http://schemas.microsoft.com/office/drawing/2014/main" id="{CB887523-8EC2-7BED-65B9-0993AB79AEA1}"/>
            </a:ext>
          </a:extLst>
        </xdr:cNvPr>
        <xdr:cNvSpPr/>
      </xdr:nvSpPr>
      <xdr:spPr>
        <a:xfrm>
          <a:off x="4579633" y="631031"/>
          <a:ext cx="1907137" cy="8112429"/>
        </a:xfrm>
        <a:prstGeom prst="roundRect">
          <a:avLst>
            <a:gd name="adj" fmla="val 5487"/>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590550</xdr:colOff>
      <xdr:row>3</xdr:row>
      <xdr:rowOff>187325</xdr:rowOff>
    </xdr:from>
    <xdr:to>
      <xdr:col>10</xdr:col>
      <xdr:colOff>12700</xdr:colOff>
      <xdr:row>10</xdr:row>
      <xdr:rowOff>139700</xdr:rowOff>
    </xdr:to>
    <xdr:sp macro="" textlink="">
      <xdr:nvSpPr>
        <xdr:cNvPr id="7" name="Flowchart: Connector 6">
          <a:extLst>
            <a:ext uri="{FF2B5EF4-FFF2-40B4-BE49-F238E27FC236}">
              <a16:creationId xmlns:a16="http://schemas.microsoft.com/office/drawing/2014/main" id="{A42DD830-FC70-F0F5-57B3-1DC5D446FA78}"/>
            </a:ext>
          </a:extLst>
        </xdr:cNvPr>
        <xdr:cNvSpPr/>
      </xdr:nvSpPr>
      <xdr:spPr>
        <a:xfrm>
          <a:off x="4857750" y="758825"/>
          <a:ext cx="1250950" cy="1285875"/>
        </a:xfrm>
        <a:prstGeom prst="flowChartConnector">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12701</xdr:colOff>
      <xdr:row>4</xdr:row>
      <xdr:rowOff>47625</xdr:rowOff>
    </xdr:from>
    <xdr:to>
      <xdr:col>9</xdr:col>
      <xdr:colOff>606425</xdr:colOff>
      <xdr:row>10</xdr:row>
      <xdr:rowOff>142877</xdr:rowOff>
    </xdr:to>
    <xdr:sp macro="" textlink="">
      <xdr:nvSpPr>
        <xdr:cNvPr id="9" name="Flowchart: Connector 8">
          <a:extLst>
            <a:ext uri="{FF2B5EF4-FFF2-40B4-BE49-F238E27FC236}">
              <a16:creationId xmlns:a16="http://schemas.microsoft.com/office/drawing/2014/main" id="{33101B47-B40D-CAB8-9731-AD2531F873AE}"/>
            </a:ext>
          </a:extLst>
        </xdr:cNvPr>
        <xdr:cNvSpPr/>
      </xdr:nvSpPr>
      <xdr:spPr>
        <a:xfrm>
          <a:off x="4870451" y="809625"/>
          <a:ext cx="1200943" cy="1238252"/>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190500</xdr:colOff>
      <xdr:row>6</xdr:row>
      <xdr:rowOff>19937</xdr:rowOff>
    </xdr:from>
    <xdr:to>
      <xdr:col>9</xdr:col>
      <xdr:colOff>396875</xdr:colOff>
      <xdr:row>10</xdr:row>
      <xdr:rowOff>142875</xdr:rowOff>
    </xdr:to>
    <xdr:pic>
      <xdr:nvPicPr>
        <xdr:cNvPr id="11" name="Graphic 10" descr="Presentation with bar chart with solid fill">
          <a:extLst>
            <a:ext uri="{FF2B5EF4-FFF2-40B4-BE49-F238E27FC236}">
              <a16:creationId xmlns:a16="http://schemas.microsoft.com/office/drawing/2014/main" id="{60B8A107-9F6C-5200-7650-B0102C4734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67300" y="1162937"/>
          <a:ext cx="815975" cy="884938"/>
        </a:xfrm>
        <a:prstGeom prst="rect">
          <a:avLst/>
        </a:prstGeom>
      </xdr:spPr>
    </xdr:pic>
    <xdr:clientData/>
  </xdr:twoCellAnchor>
  <xdr:twoCellAnchor>
    <xdr:from>
      <xdr:col>10</xdr:col>
      <xdr:colOff>399317</xdr:colOff>
      <xdr:row>3</xdr:row>
      <xdr:rowOff>54954</xdr:rowOff>
    </xdr:from>
    <xdr:to>
      <xdr:col>22</xdr:col>
      <xdr:colOff>154781</xdr:colOff>
      <xdr:row>10</xdr:row>
      <xdr:rowOff>54954</xdr:rowOff>
    </xdr:to>
    <xdr:sp macro="" textlink="">
      <xdr:nvSpPr>
        <xdr:cNvPr id="12" name="TextBox 11">
          <a:extLst>
            <a:ext uri="{FF2B5EF4-FFF2-40B4-BE49-F238E27FC236}">
              <a16:creationId xmlns:a16="http://schemas.microsoft.com/office/drawing/2014/main" id="{0559BCD4-8372-FB7D-40E2-558B24FCB60E}"/>
            </a:ext>
          </a:extLst>
        </xdr:cNvPr>
        <xdr:cNvSpPr txBox="1"/>
      </xdr:nvSpPr>
      <xdr:spPr>
        <a:xfrm>
          <a:off x="6471505" y="626454"/>
          <a:ext cx="7042089"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t>SALES ANALYTICS </a:t>
          </a:r>
          <a:r>
            <a:rPr lang="en-IN" sz="4000" b="1">
              <a:solidFill>
                <a:schemeClr val="accent4">
                  <a:lumMod val="60000"/>
                  <a:lumOff val="40000"/>
                </a:schemeClr>
              </a:solidFill>
            </a:rPr>
            <a:t>DASHBOARD</a:t>
          </a:r>
        </a:p>
      </xdr:txBody>
    </xdr:sp>
    <xdr:clientData/>
  </xdr:twoCellAnchor>
  <xdr:twoCellAnchor editAs="oneCell">
    <xdr:from>
      <xdr:col>10</xdr:col>
      <xdr:colOff>532581</xdr:colOff>
      <xdr:row>8</xdr:row>
      <xdr:rowOff>7548</xdr:rowOff>
    </xdr:from>
    <xdr:to>
      <xdr:col>16</xdr:col>
      <xdr:colOff>153198</xdr:colOff>
      <xdr:row>13</xdr:row>
      <xdr:rowOff>39298</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B3653D26-573B-433C-BE3C-04D1C40F947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583794" y="1570625"/>
              <a:ext cx="3338635" cy="10086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492347</xdr:colOff>
      <xdr:row>7</xdr:row>
      <xdr:rowOff>159342</xdr:rowOff>
    </xdr:from>
    <xdr:to>
      <xdr:col>11</xdr:col>
      <xdr:colOff>170960</xdr:colOff>
      <xdr:row>9</xdr:row>
      <xdr:rowOff>125883</xdr:rowOff>
    </xdr:to>
    <xdr:pic>
      <xdr:nvPicPr>
        <xdr:cNvPr id="5" name="Graphic 4" descr="Daily calendar with solid fill">
          <a:extLst>
            <a:ext uri="{FF2B5EF4-FFF2-40B4-BE49-F238E27FC236}">
              <a16:creationId xmlns:a16="http://schemas.microsoft.com/office/drawing/2014/main" id="{BCA32634-2958-4085-BFDD-1CE36AB325C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98116" y="1527034"/>
          <a:ext cx="289190" cy="357311"/>
        </a:xfrm>
        <a:prstGeom prst="rect">
          <a:avLst/>
        </a:prstGeom>
      </xdr:spPr>
    </xdr:pic>
    <xdr:clientData/>
  </xdr:twoCellAnchor>
  <xdr:twoCellAnchor editAs="oneCell">
    <xdr:from>
      <xdr:col>16</xdr:col>
      <xdr:colOff>215737</xdr:colOff>
      <xdr:row>8</xdr:row>
      <xdr:rowOff>9770</xdr:rowOff>
    </xdr:from>
    <xdr:to>
      <xdr:col>19</xdr:col>
      <xdr:colOff>306703</xdr:colOff>
      <xdr:row>13</xdr:row>
      <xdr:rowOff>19680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BB834B8A-5982-4D31-9809-B3E6E2ADE38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984968" y="1572847"/>
              <a:ext cx="1922697" cy="986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215885</xdr:colOff>
      <xdr:row>7</xdr:row>
      <xdr:rowOff>185912</xdr:rowOff>
    </xdr:from>
    <xdr:to>
      <xdr:col>16</xdr:col>
      <xdr:colOff>546854</xdr:colOff>
      <xdr:row>9</xdr:row>
      <xdr:rowOff>135880</xdr:rowOff>
    </xdr:to>
    <xdr:pic>
      <xdr:nvPicPr>
        <xdr:cNvPr id="10" name="Graphic 9" descr="Marker with solid fill">
          <a:extLst>
            <a:ext uri="{FF2B5EF4-FFF2-40B4-BE49-F238E27FC236}">
              <a16:creationId xmlns:a16="http://schemas.microsoft.com/office/drawing/2014/main" id="{F69A5163-5A2D-49C0-9B98-21EFD65A25A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985116" y="1553604"/>
          <a:ext cx="330969" cy="340738"/>
        </a:xfrm>
        <a:prstGeom prst="rect">
          <a:avLst/>
        </a:prstGeom>
      </xdr:spPr>
    </xdr:pic>
    <xdr:clientData/>
  </xdr:twoCellAnchor>
  <xdr:twoCellAnchor editAs="oneCell">
    <xdr:from>
      <xdr:col>19</xdr:col>
      <xdr:colOff>389881</xdr:colOff>
      <xdr:row>8</xdr:row>
      <xdr:rowOff>3481</xdr:rowOff>
    </xdr:from>
    <xdr:to>
      <xdr:col>25</xdr:col>
      <xdr:colOff>466242</xdr:colOff>
      <xdr:row>13</xdr:row>
      <xdr:rowOff>28670</xdr:rowOff>
    </xdr:to>
    <mc:AlternateContent xmlns:mc="http://schemas.openxmlformats.org/markup-compatibility/2006" xmlns:a14="http://schemas.microsoft.com/office/drawing/2010/main">
      <mc:Choice Requires="a14">
        <xdr:graphicFrame macro="">
          <xdr:nvGraphicFramePr>
            <xdr:cNvPr id="14" name="Item Category">
              <a:extLst>
                <a:ext uri="{FF2B5EF4-FFF2-40B4-BE49-F238E27FC236}">
                  <a16:creationId xmlns:a16="http://schemas.microsoft.com/office/drawing/2014/main" id="{478A66EC-2FF6-407F-8339-ECD0CD2F6BEF}"/>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1927037" y="1527481"/>
              <a:ext cx="3719674" cy="977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0</xdr:colOff>
      <xdr:row>20</xdr:row>
      <xdr:rowOff>0</xdr:rowOff>
    </xdr:from>
    <xdr:to>
      <xdr:col>27</xdr:col>
      <xdr:colOff>304800</xdr:colOff>
      <xdr:row>21</xdr:row>
      <xdr:rowOff>114300</xdr:rowOff>
    </xdr:to>
    <xdr:sp macro="" textlink="">
      <xdr:nvSpPr>
        <xdr:cNvPr id="1025" name="AutoShape 1" descr="Price Tag Graphic Icon PNG Images, Vectors Free Download - Pngtree">
          <a:extLst>
            <a:ext uri="{FF2B5EF4-FFF2-40B4-BE49-F238E27FC236}">
              <a16:creationId xmlns:a16="http://schemas.microsoft.com/office/drawing/2014/main" id="{9B88B3CF-4350-F48E-C8D4-7B7585DACFAC}"/>
            </a:ext>
          </a:extLst>
        </xdr:cNvPr>
        <xdr:cNvSpPr>
          <a:spLocks noChangeAspect="1" noChangeArrowheads="1"/>
        </xdr:cNvSpPr>
      </xdr:nvSpPr>
      <xdr:spPr bwMode="auto">
        <a:xfrm>
          <a:off x="164592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10</xdr:col>
      <xdr:colOff>449134</xdr:colOff>
      <xdr:row>5</xdr:row>
      <xdr:rowOff>172516</xdr:rowOff>
    </xdr:from>
    <xdr:to>
      <xdr:col>18</xdr:col>
      <xdr:colOff>388520</xdr:colOff>
      <xdr:row>8</xdr:row>
      <xdr:rowOff>11767</xdr:rowOff>
    </xdr:to>
    <xdr:sp macro="" textlink="">
      <xdr:nvSpPr>
        <xdr:cNvPr id="15" name="TextBox 14">
          <a:extLst>
            <a:ext uri="{FF2B5EF4-FFF2-40B4-BE49-F238E27FC236}">
              <a16:creationId xmlns:a16="http://schemas.microsoft.com/office/drawing/2014/main" id="{90D6494A-444D-0FC0-49E8-4E98D2991FB3}"/>
            </a:ext>
          </a:extLst>
        </xdr:cNvPr>
        <xdr:cNvSpPr txBox="1"/>
      </xdr:nvSpPr>
      <xdr:spPr>
        <a:xfrm>
          <a:off x="6521322" y="1125016"/>
          <a:ext cx="4797136" cy="410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Track Performance. Analyze</a:t>
          </a:r>
          <a:r>
            <a:rPr lang="en-IN" sz="1600" b="1" baseline="0"/>
            <a:t> Trends. Drive Growth.</a:t>
          </a:r>
          <a:endParaRPr lang="en-IN" sz="1600" b="1"/>
        </a:p>
      </xdr:txBody>
    </xdr:sp>
    <xdr:clientData/>
  </xdr:twoCellAnchor>
  <xdr:twoCellAnchor>
    <xdr:from>
      <xdr:col>10</xdr:col>
      <xdr:colOff>563307</xdr:colOff>
      <xdr:row>13</xdr:row>
      <xdr:rowOff>194052</xdr:rowOff>
    </xdr:from>
    <xdr:to>
      <xdr:col>14</xdr:col>
      <xdr:colOff>549519</xdr:colOff>
      <xdr:row>18</xdr:row>
      <xdr:rowOff>90144</xdr:rowOff>
    </xdr:to>
    <xdr:sp macro="" textlink="">
      <xdr:nvSpPr>
        <xdr:cNvPr id="16" name="Rectangle: Rounded Corners 15">
          <a:extLst>
            <a:ext uri="{FF2B5EF4-FFF2-40B4-BE49-F238E27FC236}">
              <a16:creationId xmlns:a16="http://schemas.microsoft.com/office/drawing/2014/main" id="{ECE60977-E791-9637-07EC-8E3882056D38}"/>
            </a:ext>
          </a:extLst>
        </xdr:cNvPr>
        <xdr:cNvSpPr/>
      </xdr:nvSpPr>
      <xdr:spPr>
        <a:xfrm>
          <a:off x="6708468" y="2723810"/>
          <a:ext cx="2444277" cy="86907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996</xdr:colOff>
      <xdr:row>14</xdr:row>
      <xdr:rowOff>40158</xdr:rowOff>
    </xdr:from>
    <xdr:to>
      <xdr:col>12</xdr:col>
      <xdr:colOff>61610</xdr:colOff>
      <xdr:row>18</xdr:row>
      <xdr:rowOff>57476</xdr:rowOff>
    </xdr:to>
    <xdr:sp macro="" textlink="">
      <xdr:nvSpPr>
        <xdr:cNvPr id="17" name="Rectangle: Rounded Corners 16">
          <a:extLst>
            <a:ext uri="{FF2B5EF4-FFF2-40B4-BE49-F238E27FC236}">
              <a16:creationId xmlns:a16="http://schemas.microsoft.com/office/drawing/2014/main" id="{3B94FDAC-408C-D1D3-4522-40B1D52AFC18}"/>
            </a:ext>
          </a:extLst>
        </xdr:cNvPr>
        <xdr:cNvSpPr/>
      </xdr:nvSpPr>
      <xdr:spPr>
        <a:xfrm>
          <a:off x="6760673" y="2764513"/>
          <a:ext cx="675131" cy="795705"/>
        </a:xfrm>
        <a:prstGeom prst="roundRect">
          <a:avLst>
            <a:gd name="adj" fmla="val 1277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24423</xdr:colOff>
      <xdr:row>13</xdr:row>
      <xdr:rowOff>185394</xdr:rowOff>
    </xdr:from>
    <xdr:to>
      <xdr:col>19</xdr:col>
      <xdr:colOff>232019</xdr:colOff>
      <xdr:row>18</xdr:row>
      <xdr:rowOff>98803</xdr:rowOff>
    </xdr:to>
    <xdr:sp macro="" textlink="">
      <xdr:nvSpPr>
        <xdr:cNvPr id="18" name="Rectangle: Rounded Corners 17">
          <a:extLst>
            <a:ext uri="{FF2B5EF4-FFF2-40B4-BE49-F238E27FC236}">
              <a16:creationId xmlns:a16="http://schemas.microsoft.com/office/drawing/2014/main" id="{5B6B0F8D-039E-8375-2851-FC3FFAB6A0DC}"/>
            </a:ext>
          </a:extLst>
        </xdr:cNvPr>
        <xdr:cNvSpPr/>
      </xdr:nvSpPr>
      <xdr:spPr>
        <a:xfrm>
          <a:off x="9183077" y="2725394"/>
          <a:ext cx="2649904" cy="89033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5,314</a:t>
          </a:r>
        </a:p>
      </xdr:txBody>
    </xdr:sp>
    <xdr:clientData/>
  </xdr:twoCellAnchor>
  <xdr:twoCellAnchor>
    <xdr:from>
      <xdr:col>15</xdr:col>
      <xdr:colOff>89033</xdr:colOff>
      <xdr:row>14</xdr:row>
      <xdr:rowOff>41741</xdr:rowOff>
    </xdr:from>
    <xdr:to>
      <xdr:col>16</xdr:col>
      <xdr:colOff>149646</xdr:colOff>
      <xdr:row>18</xdr:row>
      <xdr:rowOff>59059</xdr:rowOff>
    </xdr:to>
    <xdr:sp macro="" textlink="">
      <xdr:nvSpPr>
        <xdr:cNvPr id="19" name="Rectangle: Rounded Corners 18">
          <a:extLst>
            <a:ext uri="{FF2B5EF4-FFF2-40B4-BE49-F238E27FC236}">
              <a16:creationId xmlns:a16="http://schemas.microsoft.com/office/drawing/2014/main" id="{9AAD95AE-94A6-E3D2-302D-A43CF82157C8}"/>
            </a:ext>
          </a:extLst>
        </xdr:cNvPr>
        <xdr:cNvSpPr/>
      </xdr:nvSpPr>
      <xdr:spPr>
        <a:xfrm>
          <a:off x="9247687" y="2777126"/>
          <a:ext cx="671190" cy="798856"/>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613542</xdr:colOff>
      <xdr:row>14</xdr:row>
      <xdr:rowOff>86591</xdr:rowOff>
    </xdr:from>
    <xdr:to>
      <xdr:col>11</xdr:col>
      <xdr:colOff>596370</xdr:colOff>
      <xdr:row>17</xdr:row>
      <xdr:rowOff>129887</xdr:rowOff>
    </xdr:to>
    <xdr:pic>
      <xdr:nvPicPr>
        <xdr:cNvPr id="21" name="Picture 20">
          <a:extLst>
            <a:ext uri="{FF2B5EF4-FFF2-40B4-BE49-F238E27FC236}">
              <a16:creationId xmlns:a16="http://schemas.microsoft.com/office/drawing/2014/main" id="{5CD04ED3-DB78-410D-AB64-0CFFF1637A57}"/>
            </a:ext>
          </a:extLst>
        </xdr:cNvPr>
        <xdr:cNvPicPr>
          <a:picLocks noChangeAspect="1"/>
        </xdr:cNvPicPr>
      </xdr:nvPicPr>
      <xdr:blipFill rotWithShape="1">
        <a:blip xmlns:r="http://schemas.openxmlformats.org/officeDocument/2006/relationships" r:embed="rId7" cstate="print">
          <a:duotone>
            <a:schemeClr val="bg2">
              <a:shade val="45000"/>
              <a:satMod val="135000"/>
            </a:schemeClr>
            <a:prstClr val="white"/>
          </a:duotone>
          <a:extLst>
            <a:ext uri="{28A0092B-C50C-407E-A947-70E740481C1C}">
              <a14:useLocalDpi xmlns:a14="http://schemas.microsoft.com/office/drawing/2010/main" val="0"/>
            </a:ext>
          </a:extLst>
        </a:blip>
        <a:srcRect l="2356" t="34764" r="83586" b="45403"/>
        <a:stretch>
          <a:fillRect/>
        </a:stretch>
      </xdr:blipFill>
      <xdr:spPr>
        <a:xfrm>
          <a:off x="6758703" y="2810946"/>
          <a:ext cx="597344" cy="627086"/>
        </a:xfrm>
        <a:prstGeom prst="rect">
          <a:avLst/>
        </a:prstGeom>
      </xdr:spPr>
    </xdr:pic>
    <xdr:clientData/>
  </xdr:twoCellAnchor>
  <xdr:twoCellAnchor>
    <xdr:from>
      <xdr:col>19</xdr:col>
      <xdr:colOff>24423</xdr:colOff>
      <xdr:row>13</xdr:row>
      <xdr:rowOff>112961</xdr:rowOff>
    </xdr:from>
    <xdr:to>
      <xdr:col>22</xdr:col>
      <xdr:colOff>32105</xdr:colOff>
      <xdr:row>18</xdr:row>
      <xdr:rowOff>8075</xdr:rowOff>
    </xdr:to>
    <xdr:sp macro="" textlink="">
      <xdr:nvSpPr>
        <xdr:cNvPr id="23" name="Rectangle: Rounded Corners 22">
          <a:extLst>
            <a:ext uri="{FF2B5EF4-FFF2-40B4-BE49-F238E27FC236}">
              <a16:creationId xmlns:a16="http://schemas.microsoft.com/office/drawing/2014/main" id="{9E204637-4694-3ADB-CA8C-4234B934A34E}"/>
            </a:ext>
          </a:extLst>
        </xdr:cNvPr>
        <xdr:cNvSpPr/>
      </xdr:nvSpPr>
      <xdr:spPr>
        <a:xfrm>
          <a:off x="11625385" y="2652961"/>
          <a:ext cx="1839412" cy="8720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12211</xdr:colOff>
      <xdr:row>14</xdr:row>
      <xdr:rowOff>1939</xdr:rowOff>
    </xdr:from>
    <xdr:to>
      <xdr:col>28</xdr:col>
      <xdr:colOff>107155</xdr:colOff>
      <xdr:row>18</xdr:row>
      <xdr:rowOff>36635</xdr:rowOff>
    </xdr:to>
    <xdr:sp macro="" textlink="">
      <xdr:nvSpPr>
        <xdr:cNvPr id="24" name="Rectangle: Rounded Corners 23">
          <a:extLst>
            <a:ext uri="{FF2B5EF4-FFF2-40B4-BE49-F238E27FC236}">
              <a16:creationId xmlns:a16="http://schemas.microsoft.com/office/drawing/2014/main" id="{B35FC655-FD67-1875-6E04-B51A336FF79B}"/>
            </a:ext>
          </a:extLst>
        </xdr:cNvPr>
        <xdr:cNvSpPr/>
      </xdr:nvSpPr>
      <xdr:spPr>
        <a:xfrm>
          <a:off x="14585461" y="2668939"/>
          <a:ext cx="2523819" cy="79669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250031</xdr:colOff>
      <xdr:row>13</xdr:row>
      <xdr:rowOff>187207</xdr:rowOff>
    </xdr:from>
    <xdr:to>
      <xdr:col>32</xdr:col>
      <xdr:colOff>297656</xdr:colOff>
      <xdr:row>18</xdr:row>
      <xdr:rowOff>27574</xdr:rowOff>
    </xdr:to>
    <xdr:sp macro="" textlink="">
      <xdr:nvSpPr>
        <xdr:cNvPr id="25" name="Rectangle: Rounded Corners 24">
          <a:extLst>
            <a:ext uri="{FF2B5EF4-FFF2-40B4-BE49-F238E27FC236}">
              <a16:creationId xmlns:a16="http://schemas.microsoft.com/office/drawing/2014/main" id="{0F311C21-D900-7022-9C23-CE5AE9DD5779}"/>
            </a:ext>
          </a:extLst>
        </xdr:cNvPr>
        <xdr:cNvSpPr/>
      </xdr:nvSpPr>
      <xdr:spPr>
        <a:xfrm>
          <a:off x="17252156" y="2663707"/>
          <a:ext cx="2476500" cy="79286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94584</xdr:colOff>
      <xdr:row>14</xdr:row>
      <xdr:rowOff>95250</xdr:rowOff>
    </xdr:from>
    <xdr:to>
      <xdr:col>16</xdr:col>
      <xdr:colOff>203024</xdr:colOff>
      <xdr:row>17</xdr:row>
      <xdr:rowOff>175009</xdr:rowOff>
    </xdr:to>
    <xdr:pic>
      <xdr:nvPicPr>
        <xdr:cNvPr id="26" name="Picture 25">
          <a:extLst>
            <a:ext uri="{FF2B5EF4-FFF2-40B4-BE49-F238E27FC236}">
              <a16:creationId xmlns:a16="http://schemas.microsoft.com/office/drawing/2014/main" id="{460DF1A6-9CEB-4BF5-A310-1ADCA03E4230}"/>
            </a:ext>
          </a:extLst>
        </xdr:cNvPr>
        <xdr:cNvPicPr>
          <a:picLocks noChangeAspect="1"/>
        </xdr:cNvPicPr>
      </xdr:nvPicPr>
      <xdr:blipFill>
        <a:blip xmlns:r="http://schemas.openxmlformats.org/officeDocument/2006/relationships" r:embed="rId8">
          <a:clrChange>
            <a:clrFrom>
              <a:srgbClr val="000700">
                <a:alpha val="13333"/>
              </a:srgbClr>
            </a:clrFrom>
            <a:clrTo>
              <a:srgbClr val="000700">
                <a:alpha val="0"/>
              </a:srgbClr>
            </a:clrTo>
          </a:clrChange>
          <a:duotone>
            <a:schemeClr val="bg2">
              <a:shade val="45000"/>
              <a:satMod val="135000"/>
            </a:schemeClr>
            <a:prstClr val="white"/>
          </a:duotone>
        </a:blip>
        <a:stretch>
          <a:fillRect/>
        </a:stretch>
      </xdr:blipFill>
      <xdr:spPr>
        <a:xfrm>
          <a:off x="9253238" y="2830635"/>
          <a:ext cx="719017" cy="665912"/>
        </a:xfrm>
        <a:prstGeom prst="rect">
          <a:avLst/>
        </a:prstGeom>
      </xdr:spPr>
    </xdr:pic>
    <xdr:clientData/>
  </xdr:twoCellAnchor>
  <xdr:twoCellAnchor>
    <xdr:from>
      <xdr:col>19</xdr:col>
      <xdr:colOff>401011</xdr:colOff>
      <xdr:row>14</xdr:row>
      <xdr:rowOff>23045</xdr:rowOff>
    </xdr:from>
    <xdr:to>
      <xdr:col>20</xdr:col>
      <xdr:colOff>408693</xdr:colOff>
      <xdr:row>18</xdr:row>
      <xdr:rowOff>23046</xdr:rowOff>
    </xdr:to>
    <xdr:sp macro="" textlink="">
      <xdr:nvSpPr>
        <xdr:cNvPr id="28" name="Rectangle: Rounded Corners 27">
          <a:extLst>
            <a:ext uri="{FF2B5EF4-FFF2-40B4-BE49-F238E27FC236}">
              <a16:creationId xmlns:a16="http://schemas.microsoft.com/office/drawing/2014/main" id="{49E657B6-18E8-3D51-10D6-C3140B7882F7}"/>
            </a:ext>
          </a:extLst>
        </xdr:cNvPr>
        <xdr:cNvSpPr/>
      </xdr:nvSpPr>
      <xdr:spPr>
        <a:xfrm>
          <a:off x="12001973" y="2758430"/>
          <a:ext cx="618258" cy="781539"/>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394712</xdr:colOff>
      <xdr:row>14</xdr:row>
      <xdr:rowOff>1182</xdr:rowOff>
    </xdr:from>
    <xdr:to>
      <xdr:col>20</xdr:col>
      <xdr:colOff>520325</xdr:colOff>
      <xdr:row>17</xdr:row>
      <xdr:rowOff>185766</xdr:rowOff>
    </xdr:to>
    <xdr:pic>
      <xdr:nvPicPr>
        <xdr:cNvPr id="30" name="Picture 29">
          <a:extLst>
            <a:ext uri="{FF2B5EF4-FFF2-40B4-BE49-F238E27FC236}">
              <a16:creationId xmlns:a16="http://schemas.microsoft.com/office/drawing/2014/main" id="{713F1A7E-C0BA-45D5-92F3-1ED60DEBE469}"/>
            </a:ext>
          </a:extLst>
        </xdr:cNvPr>
        <xdr:cNvPicPr>
          <a:picLocks noChangeAspect="1"/>
        </xdr:cNvPicPr>
      </xdr:nvPicPr>
      <xdr:blipFill rotWithShape="1">
        <a:blip xmlns:r="http://schemas.openxmlformats.org/officeDocument/2006/relationships" r:embed="rId9" cstate="print">
          <a:duotone>
            <a:schemeClr val="bg2">
              <a:shade val="45000"/>
              <a:satMod val="135000"/>
            </a:schemeClr>
            <a:prstClr val="white"/>
          </a:duotone>
          <a:extLst>
            <a:ext uri="{28A0092B-C50C-407E-A947-70E740481C1C}">
              <a14:useLocalDpi xmlns:a14="http://schemas.microsoft.com/office/drawing/2010/main" val="0"/>
            </a:ext>
          </a:extLst>
        </a:blip>
        <a:srcRect l="46125" t="33283" r="38298" b="44035"/>
        <a:stretch>
          <a:fillRect/>
        </a:stretch>
      </xdr:blipFill>
      <xdr:spPr>
        <a:xfrm>
          <a:off x="11995674" y="2736567"/>
          <a:ext cx="736189" cy="770737"/>
        </a:xfrm>
        <a:prstGeom prst="rect">
          <a:avLst/>
        </a:prstGeom>
      </xdr:spPr>
    </xdr:pic>
    <xdr:clientData/>
  </xdr:twoCellAnchor>
  <xdr:twoCellAnchor>
    <xdr:from>
      <xdr:col>24</xdr:col>
      <xdr:colOff>85480</xdr:colOff>
      <xdr:row>14</xdr:row>
      <xdr:rowOff>61057</xdr:rowOff>
    </xdr:from>
    <xdr:to>
      <xdr:col>24</xdr:col>
      <xdr:colOff>561731</xdr:colOff>
      <xdr:row>17</xdr:row>
      <xdr:rowOff>183174</xdr:rowOff>
    </xdr:to>
    <xdr:sp macro="" textlink="">
      <xdr:nvSpPr>
        <xdr:cNvPr id="31" name="Rectangle: Rounded Corners 30">
          <a:extLst>
            <a:ext uri="{FF2B5EF4-FFF2-40B4-BE49-F238E27FC236}">
              <a16:creationId xmlns:a16="http://schemas.microsoft.com/office/drawing/2014/main" id="{6793E520-5480-43A0-D295-91CB78E9E22C}"/>
            </a:ext>
          </a:extLst>
        </xdr:cNvPr>
        <xdr:cNvSpPr/>
      </xdr:nvSpPr>
      <xdr:spPr>
        <a:xfrm>
          <a:off x="14739326" y="2796442"/>
          <a:ext cx="476251" cy="70827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158750</xdr:colOff>
      <xdr:row>15</xdr:row>
      <xdr:rowOff>40572</xdr:rowOff>
    </xdr:from>
    <xdr:to>
      <xdr:col>24</xdr:col>
      <xdr:colOff>537308</xdr:colOff>
      <xdr:row>17</xdr:row>
      <xdr:rowOff>189568</xdr:rowOff>
    </xdr:to>
    <xdr:pic>
      <xdr:nvPicPr>
        <xdr:cNvPr id="32" name="Picture 31">
          <a:extLst>
            <a:ext uri="{FF2B5EF4-FFF2-40B4-BE49-F238E27FC236}">
              <a16:creationId xmlns:a16="http://schemas.microsoft.com/office/drawing/2014/main" id="{D319452A-19CE-4058-BB3B-4CB999FD045E}"/>
            </a:ext>
          </a:extLst>
        </xdr:cNvPr>
        <xdr:cNvPicPr>
          <a:picLocks noChangeAspect="1"/>
        </xdr:cNvPicPr>
      </xdr:nvPicPr>
      <xdr:blipFill rotWithShape="1">
        <a:blip xmlns:r="http://schemas.openxmlformats.org/officeDocument/2006/relationships" r:embed="rId10" cstate="print">
          <a:duotone>
            <a:schemeClr val="bg2">
              <a:shade val="45000"/>
              <a:satMod val="135000"/>
            </a:schemeClr>
            <a:prstClr val="white"/>
          </a:duotone>
          <a:extLst>
            <a:ext uri="{28A0092B-C50C-407E-A947-70E740481C1C}">
              <a14:useLocalDpi xmlns:a14="http://schemas.microsoft.com/office/drawing/2010/main" val="0"/>
            </a:ext>
          </a:extLst>
        </a:blip>
        <a:srcRect l="65067" t="35057" r="22094" b="44001"/>
        <a:stretch>
          <a:fillRect/>
        </a:stretch>
      </xdr:blipFill>
      <xdr:spPr>
        <a:xfrm>
          <a:off x="14812596" y="2971341"/>
          <a:ext cx="378558" cy="539765"/>
        </a:xfrm>
        <a:prstGeom prst="rect">
          <a:avLst/>
        </a:prstGeom>
      </xdr:spPr>
    </xdr:pic>
    <xdr:clientData/>
  </xdr:twoCellAnchor>
  <xdr:twoCellAnchor>
    <xdr:from>
      <xdr:col>28</xdr:col>
      <xdr:colOff>297884</xdr:colOff>
      <xdr:row>14</xdr:row>
      <xdr:rowOff>35255</xdr:rowOff>
    </xdr:from>
    <xdr:to>
      <xdr:col>29</xdr:col>
      <xdr:colOff>174979</xdr:colOff>
      <xdr:row>17</xdr:row>
      <xdr:rowOff>173520</xdr:rowOff>
    </xdr:to>
    <xdr:sp macro="" textlink="">
      <xdr:nvSpPr>
        <xdr:cNvPr id="33" name="Rectangle: Rounded Corners 32">
          <a:extLst>
            <a:ext uri="{FF2B5EF4-FFF2-40B4-BE49-F238E27FC236}">
              <a16:creationId xmlns:a16="http://schemas.microsoft.com/office/drawing/2014/main" id="{7210C4FA-DBCB-966A-198E-C0719C269E28}"/>
            </a:ext>
          </a:extLst>
        </xdr:cNvPr>
        <xdr:cNvSpPr/>
      </xdr:nvSpPr>
      <xdr:spPr>
        <a:xfrm>
          <a:off x="17300009" y="2702255"/>
          <a:ext cx="484314" cy="709765"/>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28</xdr:col>
      <xdr:colOff>319026</xdr:colOff>
      <xdr:row>14</xdr:row>
      <xdr:rowOff>117841</xdr:rowOff>
    </xdr:from>
    <xdr:to>
      <xdr:col>29</xdr:col>
      <xdr:colOff>168824</xdr:colOff>
      <xdr:row>17</xdr:row>
      <xdr:rowOff>97082</xdr:rowOff>
    </xdr:to>
    <xdr:pic>
      <xdr:nvPicPr>
        <xdr:cNvPr id="35" name="Graphic 34" descr="Users with solid fill">
          <a:extLst>
            <a:ext uri="{FF2B5EF4-FFF2-40B4-BE49-F238E27FC236}">
              <a16:creationId xmlns:a16="http://schemas.microsoft.com/office/drawing/2014/main" id="{87DD422C-A43E-F348-0D89-5CF1F832F4F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321151" y="2784841"/>
          <a:ext cx="457017" cy="550741"/>
        </a:xfrm>
        <a:prstGeom prst="rect">
          <a:avLst/>
        </a:prstGeom>
      </xdr:spPr>
    </xdr:pic>
    <xdr:clientData/>
  </xdr:twoCellAnchor>
  <xdr:twoCellAnchor>
    <xdr:from>
      <xdr:col>26</xdr:col>
      <xdr:colOff>37855</xdr:colOff>
      <xdr:row>3</xdr:row>
      <xdr:rowOff>146540</xdr:rowOff>
    </xdr:from>
    <xdr:to>
      <xdr:col>27</xdr:col>
      <xdr:colOff>553182</xdr:colOff>
      <xdr:row>5</xdr:row>
      <xdr:rowOff>191113</xdr:rowOff>
    </xdr:to>
    <xdr:sp macro="" textlink="">
      <xdr:nvSpPr>
        <xdr:cNvPr id="36" name="Rectangle: Rounded Corners 35">
          <a:extLst>
            <a:ext uri="{FF2B5EF4-FFF2-40B4-BE49-F238E27FC236}">
              <a16:creationId xmlns:a16="http://schemas.microsoft.com/office/drawing/2014/main" id="{0D7BBD23-76C8-576F-4883-D0A36555E735}"/>
            </a:ext>
          </a:extLst>
        </xdr:cNvPr>
        <xdr:cNvSpPr/>
      </xdr:nvSpPr>
      <xdr:spPr>
        <a:xfrm>
          <a:off x="15912855" y="732694"/>
          <a:ext cx="1125904" cy="43534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26</xdr:col>
      <xdr:colOff>54953</xdr:colOff>
      <xdr:row>3</xdr:row>
      <xdr:rowOff>111126</xdr:rowOff>
    </xdr:from>
    <xdr:to>
      <xdr:col>26</xdr:col>
      <xdr:colOff>379780</xdr:colOff>
      <xdr:row>6</xdr:row>
      <xdr:rowOff>33337</xdr:rowOff>
    </xdr:to>
    <xdr:pic>
      <xdr:nvPicPr>
        <xdr:cNvPr id="38" name="Graphic 37" descr="Daily calendar with solid fill">
          <a:extLst>
            <a:ext uri="{FF2B5EF4-FFF2-40B4-BE49-F238E27FC236}">
              <a16:creationId xmlns:a16="http://schemas.microsoft.com/office/drawing/2014/main" id="{184CA72E-90F4-9ADF-839F-BBF84FE5BB7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929953" y="697280"/>
          <a:ext cx="324827" cy="508365"/>
        </a:xfrm>
        <a:prstGeom prst="rect">
          <a:avLst/>
        </a:prstGeom>
      </xdr:spPr>
    </xdr:pic>
    <xdr:clientData/>
  </xdr:twoCellAnchor>
  <xdr:twoCellAnchor>
    <xdr:from>
      <xdr:col>26</xdr:col>
      <xdr:colOff>318109</xdr:colOff>
      <xdr:row>3</xdr:row>
      <xdr:rowOff>146537</xdr:rowOff>
    </xdr:from>
    <xdr:to>
      <xdr:col>28</xdr:col>
      <xdr:colOff>286359</xdr:colOff>
      <xdr:row>6</xdr:row>
      <xdr:rowOff>19538</xdr:rowOff>
    </xdr:to>
    <xdr:sp macro="" textlink="">
      <xdr:nvSpPr>
        <xdr:cNvPr id="39" name="TextBox 38">
          <a:extLst>
            <a:ext uri="{FF2B5EF4-FFF2-40B4-BE49-F238E27FC236}">
              <a16:creationId xmlns:a16="http://schemas.microsoft.com/office/drawing/2014/main" id="{F307D118-4098-DDC2-FDDA-1102C35267E6}"/>
            </a:ext>
          </a:extLst>
        </xdr:cNvPr>
        <xdr:cNvSpPr txBox="1"/>
      </xdr:nvSpPr>
      <xdr:spPr>
        <a:xfrm>
          <a:off x="16193109" y="732691"/>
          <a:ext cx="1189404" cy="459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Date</a:t>
          </a:r>
          <a:r>
            <a:rPr lang="en-IN" sz="1100" b="1" baseline="0"/>
            <a:t> as of:</a:t>
          </a:r>
        </a:p>
        <a:p>
          <a:r>
            <a:rPr lang="en-IN" sz="1100" b="1" baseline="0"/>
            <a:t>Aug06,2026</a:t>
          </a:r>
        </a:p>
        <a:p>
          <a:endParaRPr lang="en-IN" sz="1100"/>
        </a:p>
      </xdr:txBody>
    </xdr:sp>
    <xdr:clientData/>
  </xdr:twoCellAnchor>
  <xdr:twoCellAnchor>
    <xdr:from>
      <xdr:col>29</xdr:col>
      <xdr:colOff>554863</xdr:colOff>
      <xdr:row>3</xdr:row>
      <xdr:rowOff>63350</xdr:rowOff>
    </xdr:from>
    <xdr:to>
      <xdr:col>30</xdr:col>
      <xdr:colOff>594550</xdr:colOff>
      <xdr:row>6</xdr:row>
      <xdr:rowOff>85482</xdr:rowOff>
    </xdr:to>
    <xdr:sp macro="" textlink="">
      <xdr:nvSpPr>
        <xdr:cNvPr id="40" name="Oval 39">
          <a:extLst>
            <a:ext uri="{FF2B5EF4-FFF2-40B4-BE49-F238E27FC236}">
              <a16:creationId xmlns:a16="http://schemas.microsoft.com/office/drawing/2014/main" id="{53611652-EC43-8A7E-FAAE-E337FCEBEB24}"/>
            </a:ext>
          </a:extLst>
        </xdr:cNvPr>
        <xdr:cNvSpPr/>
      </xdr:nvSpPr>
      <xdr:spPr>
        <a:xfrm>
          <a:off x="18261594" y="649504"/>
          <a:ext cx="650264" cy="608286"/>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30</xdr:col>
      <xdr:colOff>109903</xdr:colOff>
      <xdr:row>3</xdr:row>
      <xdr:rowOff>185248</xdr:rowOff>
    </xdr:from>
    <xdr:to>
      <xdr:col>30</xdr:col>
      <xdr:colOff>506778</xdr:colOff>
      <xdr:row>6</xdr:row>
      <xdr:rowOff>8296</xdr:rowOff>
    </xdr:to>
    <xdr:pic>
      <xdr:nvPicPr>
        <xdr:cNvPr id="45" name="dimg_Re2sauSiK4ygseMP0Ozd-QE_351" descr="Blue Bar Chart Icon with Upward Diagonal Arrow Business Growth Positive Trend Illustration 75813681 Vector Art at Vecteezy">
          <a:extLst>
            <a:ext uri="{FF2B5EF4-FFF2-40B4-BE49-F238E27FC236}">
              <a16:creationId xmlns:a16="http://schemas.microsoft.com/office/drawing/2014/main" id="{1156B400-2DAA-C1CC-BDD6-B80FE227CF57}"/>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8427211" y="771402"/>
          <a:ext cx="396875" cy="409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396478</xdr:colOff>
      <xdr:row>11</xdr:row>
      <xdr:rowOff>100013</xdr:rowOff>
    </xdr:from>
    <xdr:to>
      <xdr:col>10</xdr:col>
      <xdr:colOff>280866</xdr:colOff>
      <xdr:row>14</xdr:row>
      <xdr:rowOff>30560</xdr:rowOff>
    </xdr:to>
    <xdr:sp macro="" textlink="">
      <xdr:nvSpPr>
        <xdr:cNvPr id="46" name="Rectangle: Rounded Corners 45">
          <a:hlinkClick xmlns:r="http://schemas.openxmlformats.org/officeDocument/2006/relationships" r:id="rId16"/>
          <a:extLst>
            <a:ext uri="{FF2B5EF4-FFF2-40B4-BE49-F238E27FC236}">
              <a16:creationId xmlns:a16="http://schemas.microsoft.com/office/drawing/2014/main" id="{F442DAB7-4B29-EBBC-F3A2-FC28E209F181}"/>
            </a:ext>
          </a:extLst>
        </xdr:cNvPr>
        <xdr:cNvSpPr/>
      </xdr:nvSpPr>
      <xdr:spPr>
        <a:xfrm>
          <a:off x="4670516" y="2249244"/>
          <a:ext cx="1716119" cy="516701"/>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349251</xdr:colOff>
      <xdr:row>12</xdr:row>
      <xdr:rowOff>57150</xdr:rowOff>
    </xdr:from>
    <xdr:to>
      <xdr:col>11</xdr:col>
      <xdr:colOff>226219</xdr:colOff>
      <xdr:row>13</xdr:row>
      <xdr:rowOff>126604</xdr:rowOff>
    </xdr:to>
    <xdr:sp macro="" textlink="">
      <xdr:nvSpPr>
        <xdr:cNvPr id="47" name="TextBox 46">
          <a:extLst>
            <a:ext uri="{FF2B5EF4-FFF2-40B4-BE49-F238E27FC236}">
              <a16:creationId xmlns:a16="http://schemas.microsoft.com/office/drawing/2014/main" id="{30BEB975-E1A5-6E21-AC38-0ED4D1F34D8F}"/>
            </a:ext>
          </a:extLst>
        </xdr:cNvPr>
        <xdr:cNvSpPr txBox="1"/>
      </xdr:nvSpPr>
      <xdr:spPr>
        <a:xfrm>
          <a:off x="5226051" y="2343150"/>
          <a:ext cx="1705768" cy="259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Dashboard</a:t>
          </a:r>
        </a:p>
      </xdr:txBody>
    </xdr:sp>
    <xdr:clientData/>
  </xdr:twoCellAnchor>
  <xdr:twoCellAnchor>
    <xdr:from>
      <xdr:col>7</xdr:col>
      <xdr:colOff>400080</xdr:colOff>
      <xdr:row>14</xdr:row>
      <xdr:rowOff>170961</xdr:rowOff>
    </xdr:from>
    <xdr:to>
      <xdr:col>10</xdr:col>
      <xdr:colOff>281018</xdr:colOff>
      <xdr:row>17</xdr:row>
      <xdr:rowOff>49609</xdr:rowOff>
    </xdr:to>
    <xdr:sp macro="" textlink="">
      <xdr:nvSpPr>
        <xdr:cNvPr id="50" name="Rectangle: Rounded Corners 49">
          <a:extLst>
            <a:ext uri="{FF2B5EF4-FFF2-40B4-BE49-F238E27FC236}">
              <a16:creationId xmlns:a16="http://schemas.microsoft.com/office/drawing/2014/main" id="{A55B16D0-356E-5B10-D7B3-73910F74A44D}"/>
            </a:ext>
          </a:extLst>
        </xdr:cNvPr>
        <xdr:cNvSpPr/>
      </xdr:nvSpPr>
      <xdr:spPr>
        <a:xfrm>
          <a:off x="4674118" y="2906346"/>
          <a:ext cx="1712669" cy="46480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395653</xdr:colOff>
      <xdr:row>17</xdr:row>
      <xdr:rowOff>167146</xdr:rowOff>
    </xdr:from>
    <xdr:to>
      <xdr:col>10</xdr:col>
      <xdr:colOff>305289</xdr:colOff>
      <xdr:row>20</xdr:row>
      <xdr:rowOff>61058</xdr:rowOff>
    </xdr:to>
    <xdr:sp macro="" textlink="">
      <xdr:nvSpPr>
        <xdr:cNvPr id="51" name="Rectangle: Rounded Corners 50">
          <a:hlinkClick xmlns:r="http://schemas.openxmlformats.org/officeDocument/2006/relationships" r:id="rId17"/>
          <a:extLst>
            <a:ext uri="{FF2B5EF4-FFF2-40B4-BE49-F238E27FC236}">
              <a16:creationId xmlns:a16="http://schemas.microsoft.com/office/drawing/2014/main" id="{AE0CE859-CA02-8C19-2B57-17DBA15A5ECD}"/>
            </a:ext>
          </a:extLst>
        </xdr:cNvPr>
        <xdr:cNvSpPr/>
      </xdr:nvSpPr>
      <xdr:spPr>
        <a:xfrm>
          <a:off x="4669691" y="3488684"/>
          <a:ext cx="1741367" cy="480066"/>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573550</xdr:colOff>
      <xdr:row>19</xdr:row>
      <xdr:rowOff>3968</xdr:rowOff>
    </xdr:from>
    <xdr:to>
      <xdr:col>17</xdr:col>
      <xdr:colOff>571501</xdr:colOff>
      <xdr:row>29</xdr:row>
      <xdr:rowOff>174625</xdr:rowOff>
    </xdr:to>
    <xdr:graphicFrame macro="">
      <xdr:nvGraphicFramePr>
        <xdr:cNvPr id="52" name="Chart 51">
          <a:extLst>
            <a:ext uri="{FF2B5EF4-FFF2-40B4-BE49-F238E27FC236}">
              <a16:creationId xmlns:a16="http://schemas.microsoft.com/office/drawing/2014/main" id="{242250FC-0158-437F-BC25-8A97D3536F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461901</xdr:colOff>
      <xdr:row>15</xdr:row>
      <xdr:rowOff>81360</xdr:rowOff>
    </xdr:from>
    <xdr:to>
      <xdr:col>10</xdr:col>
      <xdr:colOff>186073</xdr:colOff>
      <xdr:row>16</xdr:row>
      <xdr:rowOff>162717</xdr:rowOff>
    </xdr:to>
    <xdr:sp macro="" textlink="">
      <xdr:nvSpPr>
        <xdr:cNvPr id="53" name="TextBox 52">
          <a:hlinkClick xmlns:r="http://schemas.openxmlformats.org/officeDocument/2006/relationships" r:id="rId19"/>
          <a:extLst>
            <a:ext uri="{FF2B5EF4-FFF2-40B4-BE49-F238E27FC236}">
              <a16:creationId xmlns:a16="http://schemas.microsoft.com/office/drawing/2014/main" id="{209DD01F-8239-BF7B-329E-8FAB314FE3BA}"/>
            </a:ext>
          </a:extLst>
        </xdr:cNvPr>
        <xdr:cNvSpPr txBox="1"/>
      </xdr:nvSpPr>
      <xdr:spPr>
        <a:xfrm>
          <a:off x="4735939" y="3012129"/>
          <a:ext cx="1555903" cy="276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         Analysis</a:t>
          </a:r>
        </a:p>
      </xdr:txBody>
    </xdr:sp>
    <xdr:clientData/>
  </xdr:twoCellAnchor>
  <xdr:twoCellAnchor>
    <xdr:from>
      <xdr:col>18</xdr:col>
      <xdr:colOff>43656</xdr:colOff>
      <xdr:row>19</xdr:row>
      <xdr:rowOff>3970</xdr:rowOff>
    </xdr:from>
    <xdr:to>
      <xdr:col>22</xdr:col>
      <xdr:colOff>269875</xdr:colOff>
      <xdr:row>29</xdr:row>
      <xdr:rowOff>152798</xdr:rowOff>
    </xdr:to>
    <xdr:graphicFrame macro="">
      <xdr:nvGraphicFramePr>
        <xdr:cNvPr id="6" name="Chart 5">
          <a:extLst>
            <a:ext uri="{FF2B5EF4-FFF2-40B4-BE49-F238E27FC236}">
              <a16:creationId xmlns:a16="http://schemas.microsoft.com/office/drawing/2014/main" id="{A1040FD7-ECD5-434E-9B96-3F07C299E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22</xdr:col>
      <xdr:colOff>349249</xdr:colOff>
      <xdr:row>18</xdr:row>
      <xdr:rowOff>166688</xdr:rowOff>
    </xdr:from>
    <xdr:to>
      <xdr:col>27</xdr:col>
      <xdr:colOff>349250</xdr:colOff>
      <xdr:row>30</xdr:row>
      <xdr:rowOff>0</xdr:rowOff>
    </xdr:to>
    <xdr:graphicFrame macro="">
      <xdr:nvGraphicFramePr>
        <xdr:cNvPr id="13" name="Chart 12">
          <a:extLst>
            <a:ext uri="{FF2B5EF4-FFF2-40B4-BE49-F238E27FC236}">
              <a16:creationId xmlns:a16="http://schemas.microsoft.com/office/drawing/2014/main" id="{18FC03D1-A47B-424E-9ACF-7A660F3FCC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27</xdr:col>
      <xdr:colOff>412750</xdr:colOff>
      <xdr:row>18</xdr:row>
      <xdr:rowOff>158750</xdr:rowOff>
    </xdr:from>
    <xdr:to>
      <xdr:col>32</xdr:col>
      <xdr:colOff>376812</xdr:colOff>
      <xdr:row>30</xdr:row>
      <xdr:rowOff>31750</xdr:rowOff>
    </xdr:to>
    <xdr:graphicFrame macro="">
      <xdr:nvGraphicFramePr>
        <xdr:cNvPr id="20" name="Chart 19">
          <a:extLst>
            <a:ext uri="{FF2B5EF4-FFF2-40B4-BE49-F238E27FC236}">
              <a16:creationId xmlns:a16="http://schemas.microsoft.com/office/drawing/2014/main" id="{2B8E7598-EFDB-4ED4-AF65-B3E69E27E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583791</xdr:colOff>
      <xdr:row>30</xdr:row>
      <xdr:rowOff>106148</xdr:rowOff>
    </xdr:from>
    <xdr:to>
      <xdr:col>17</xdr:col>
      <xdr:colOff>404813</xdr:colOff>
      <xdr:row>43</xdr:row>
      <xdr:rowOff>48847</xdr:rowOff>
    </xdr:to>
    <xdr:graphicFrame macro="">
      <xdr:nvGraphicFramePr>
        <xdr:cNvPr id="22" name="Chart 21">
          <a:extLst>
            <a:ext uri="{FF2B5EF4-FFF2-40B4-BE49-F238E27FC236}">
              <a16:creationId xmlns:a16="http://schemas.microsoft.com/office/drawing/2014/main" id="{D340760A-A16B-466B-AB09-59358065FB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464343</xdr:colOff>
      <xdr:row>30</xdr:row>
      <xdr:rowOff>119063</xdr:rowOff>
    </xdr:from>
    <xdr:to>
      <xdr:col>22</xdr:col>
      <xdr:colOff>345280</xdr:colOff>
      <xdr:row>43</xdr:row>
      <xdr:rowOff>73270</xdr:rowOff>
    </xdr:to>
    <xdr:graphicFrame macro="">
      <xdr:nvGraphicFramePr>
        <xdr:cNvPr id="27" name="Chart 26">
          <a:extLst>
            <a:ext uri="{FF2B5EF4-FFF2-40B4-BE49-F238E27FC236}">
              <a16:creationId xmlns:a16="http://schemas.microsoft.com/office/drawing/2014/main" id="{76BE2F3B-EB20-4C3D-8A01-52A5CE1DE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22</xdr:col>
      <xdr:colOff>404811</xdr:colOff>
      <xdr:row>30</xdr:row>
      <xdr:rowOff>130969</xdr:rowOff>
    </xdr:from>
    <xdr:to>
      <xdr:col>27</xdr:col>
      <xdr:colOff>130968</xdr:colOff>
      <xdr:row>43</xdr:row>
      <xdr:rowOff>73270</xdr:rowOff>
    </xdr:to>
    <xdr:graphicFrame macro="">
      <xdr:nvGraphicFramePr>
        <xdr:cNvPr id="34" name="Chart 33">
          <a:extLst>
            <a:ext uri="{FF2B5EF4-FFF2-40B4-BE49-F238E27FC236}">
              <a16:creationId xmlns:a16="http://schemas.microsoft.com/office/drawing/2014/main" id="{B55A9D11-9197-44BC-AA0F-65E4D2811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27</xdr:col>
      <xdr:colOff>178594</xdr:colOff>
      <xdr:row>30</xdr:row>
      <xdr:rowOff>166687</xdr:rowOff>
    </xdr:from>
    <xdr:to>
      <xdr:col>32</xdr:col>
      <xdr:colOff>428625</xdr:colOff>
      <xdr:row>43</xdr:row>
      <xdr:rowOff>83344</xdr:rowOff>
    </xdr:to>
    <xdr:graphicFrame macro="">
      <xdr:nvGraphicFramePr>
        <xdr:cNvPr id="29" name="Chart 28">
          <a:extLst>
            <a:ext uri="{FF2B5EF4-FFF2-40B4-BE49-F238E27FC236}">
              <a16:creationId xmlns:a16="http://schemas.microsoft.com/office/drawing/2014/main" id="{28CBFA9E-5091-4524-AAFD-FB55CAEF3B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xdr:col>
      <xdr:colOff>321682</xdr:colOff>
      <xdr:row>15</xdr:row>
      <xdr:rowOff>36633</xdr:rowOff>
    </xdr:from>
    <xdr:to>
      <xdr:col>8</xdr:col>
      <xdr:colOff>229157</xdr:colOff>
      <xdr:row>17</xdr:row>
      <xdr:rowOff>36635</xdr:rowOff>
    </xdr:to>
    <xdr:pic>
      <xdr:nvPicPr>
        <xdr:cNvPr id="41" name="Picture 40">
          <a:extLst>
            <a:ext uri="{FF2B5EF4-FFF2-40B4-BE49-F238E27FC236}">
              <a16:creationId xmlns:a16="http://schemas.microsoft.com/office/drawing/2014/main" id="{AE408CD0-861A-4E45-BBDF-4710420EB6A7}"/>
            </a:ext>
          </a:extLst>
        </xdr:cNvPr>
        <xdr:cNvPicPr>
          <a:picLocks noChangeAspect="1"/>
        </xdr:cNvPicPr>
      </xdr:nvPicPr>
      <xdr:blipFill rotWithShape="1">
        <a:blip xmlns:r="http://schemas.openxmlformats.org/officeDocument/2006/relationships" r:embed="rId27" cstate="print">
          <a:duotone>
            <a:schemeClr val="bg2">
              <a:shade val="45000"/>
              <a:satMod val="135000"/>
            </a:schemeClr>
            <a:prstClr val="white"/>
          </a:duotone>
          <a:extLst>
            <a:ext uri="{28A0092B-C50C-407E-A947-70E740481C1C}">
              <a14:useLocalDpi xmlns:a14="http://schemas.microsoft.com/office/drawing/2010/main" val="0"/>
            </a:ext>
          </a:extLst>
        </a:blip>
        <a:srcRect l="2356" t="34764" r="83586" b="45403"/>
        <a:stretch>
          <a:fillRect/>
        </a:stretch>
      </xdr:blipFill>
      <xdr:spPr>
        <a:xfrm>
          <a:off x="4595720" y="2967402"/>
          <a:ext cx="518052" cy="390771"/>
        </a:xfrm>
        <a:prstGeom prst="rect">
          <a:avLst/>
        </a:prstGeom>
      </xdr:spPr>
    </xdr:pic>
    <xdr:clientData/>
  </xdr:twoCellAnchor>
  <xdr:twoCellAnchor editAs="oneCell">
    <xdr:from>
      <xdr:col>7</xdr:col>
      <xdr:colOff>305289</xdr:colOff>
      <xdr:row>18</xdr:row>
      <xdr:rowOff>1</xdr:rowOff>
    </xdr:from>
    <xdr:to>
      <xdr:col>8</xdr:col>
      <xdr:colOff>280866</xdr:colOff>
      <xdr:row>20</xdr:row>
      <xdr:rowOff>36635</xdr:rowOff>
    </xdr:to>
    <xdr:pic>
      <xdr:nvPicPr>
        <xdr:cNvPr id="43" name="Graphic 42" descr="Database with solid fill">
          <a:extLst>
            <a:ext uri="{FF2B5EF4-FFF2-40B4-BE49-F238E27FC236}">
              <a16:creationId xmlns:a16="http://schemas.microsoft.com/office/drawing/2014/main" id="{C60A2F11-03BB-5AB0-CE99-A4B70B849DC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579327" y="3516924"/>
          <a:ext cx="586154" cy="427403"/>
        </a:xfrm>
        <a:prstGeom prst="rect">
          <a:avLst/>
        </a:prstGeom>
      </xdr:spPr>
    </xdr:pic>
    <xdr:clientData/>
  </xdr:twoCellAnchor>
  <xdr:twoCellAnchor>
    <xdr:from>
      <xdr:col>8</xdr:col>
      <xdr:colOff>232020</xdr:colOff>
      <xdr:row>18</xdr:row>
      <xdr:rowOff>36634</xdr:rowOff>
    </xdr:from>
    <xdr:to>
      <xdr:col>10</xdr:col>
      <xdr:colOff>146539</xdr:colOff>
      <xdr:row>19</xdr:row>
      <xdr:rowOff>122114</xdr:rowOff>
    </xdr:to>
    <xdr:sp macro="" textlink="">
      <xdr:nvSpPr>
        <xdr:cNvPr id="44" name="TextBox 43">
          <a:extLst>
            <a:ext uri="{FF2B5EF4-FFF2-40B4-BE49-F238E27FC236}">
              <a16:creationId xmlns:a16="http://schemas.microsoft.com/office/drawing/2014/main" id="{247CCA6C-F458-882A-3618-72E4F989D787}"/>
            </a:ext>
          </a:extLst>
        </xdr:cNvPr>
        <xdr:cNvSpPr txBox="1"/>
      </xdr:nvSpPr>
      <xdr:spPr>
        <a:xfrm>
          <a:off x="5116635" y="3553557"/>
          <a:ext cx="1135673" cy="280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Data</a:t>
          </a:r>
        </a:p>
      </xdr:txBody>
    </xdr:sp>
    <xdr:clientData/>
  </xdr:twoCellAnchor>
  <xdr:twoCellAnchor>
    <xdr:from>
      <xdr:col>12</xdr:col>
      <xdr:colOff>73268</xdr:colOff>
      <xdr:row>14</xdr:row>
      <xdr:rowOff>36634</xdr:rowOff>
    </xdr:from>
    <xdr:to>
      <xdr:col>14</xdr:col>
      <xdr:colOff>378557</xdr:colOff>
      <xdr:row>15</xdr:row>
      <xdr:rowOff>122116</xdr:rowOff>
    </xdr:to>
    <xdr:sp macro="" textlink="">
      <xdr:nvSpPr>
        <xdr:cNvPr id="48" name="TextBox 47">
          <a:extLst>
            <a:ext uri="{FF2B5EF4-FFF2-40B4-BE49-F238E27FC236}">
              <a16:creationId xmlns:a16="http://schemas.microsoft.com/office/drawing/2014/main" id="{4516F04F-2D2D-4C9B-F64E-50F4465065FF}"/>
            </a:ext>
          </a:extLst>
        </xdr:cNvPr>
        <xdr:cNvSpPr txBox="1"/>
      </xdr:nvSpPr>
      <xdr:spPr>
        <a:xfrm>
          <a:off x="7400191" y="2772019"/>
          <a:ext cx="1526443" cy="280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REVENUE</a:t>
          </a:r>
          <a:endParaRPr lang="en-IN" sz="1400" b="1"/>
        </a:p>
      </xdr:txBody>
    </xdr:sp>
    <xdr:clientData/>
  </xdr:twoCellAnchor>
  <xdr:twoCellAnchor>
    <xdr:from>
      <xdr:col>16</xdr:col>
      <xdr:colOff>219806</xdr:colOff>
      <xdr:row>14</xdr:row>
      <xdr:rowOff>24422</xdr:rowOff>
    </xdr:from>
    <xdr:to>
      <xdr:col>19</xdr:col>
      <xdr:colOff>537306</xdr:colOff>
      <xdr:row>15</xdr:row>
      <xdr:rowOff>73270</xdr:rowOff>
    </xdr:to>
    <xdr:sp macro="" textlink="">
      <xdr:nvSpPr>
        <xdr:cNvPr id="54" name="TextBox 53">
          <a:extLst>
            <a:ext uri="{FF2B5EF4-FFF2-40B4-BE49-F238E27FC236}">
              <a16:creationId xmlns:a16="http://schemas.microsoft.com/office/drawing/2014/main" id="{663398F4-B00B-F92C-ED6B-D0CCE9647243}"/>
            </a:ext>
          </a:extLst>
        </xdr:cNvPr>
        <xdr:cNvSpPr txBox="1"/>
      </xdr:nvSpPr>
      <xdr:spPr>
        <a:xfrm>
          <a:off x="9989037" y="2759807"/>
          <a:ext cx="2149231" cy="24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QUANTITY SOLD</a:t>
          </a:r>
        </a:p>
      </xdr:txBody>
    </xdr:sp>
    <xdr:clientData/>
  </xdr:twoCellAnchor>
  <xdr:twoCellAnchor>
    <xdr:from>
      <xdr:col>19</xdr:col>
      <xdr:colOff>341922</xdr:colOff>
      <xdr:row>13</xdr:row>
      <xdr:rowOff>183173</xdr:rowOff>
    </xdr:from>
    <xdr:to>
      <xdr:col>23</xdr:col>
      <xdr:colOff>439616</xdr:colOff>
      <xdr:row>18</xdr:row>
      <xdr:rowOff>61057</xdr:rowOff>
    </xdr:to>
    <xdr:sp macro="" textlink="">
      <xdr:nvSpPr>
        <xdr:cNvPr id="37" name="Rectangle: Rounded Corners 36">
          <a:extLst>
            <a:ext uri="{FF2B5EF4-FFF2-40B4-BE49-F238E27FC236}">
              <a16:creationId xmlns:a16="http://schemas.microsoft.com/office/drawing/2014/main" id="{B03651B2-8621-1462-3DD2-8C7562272199}"/>
            </a:ext>
          </a:extLst>
        </xdr:cNvPr>
        <xdr:cNvSpPr/>
      </xdr:nvSpPr>
      <xdr:spPr>
        <a:xfrm>
          <a:off x="11942884" y="2723173"/>
          <a:ext cx="2540001" cy="854807"/>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537308</xdr:colOff>
      <xdr:row>13</xdr:row>
      <xdr:rowOff>183172</xdr:rowOff>
    </xdr:from>
    <xdr:to>
      <xdr:col>23</xdr:col>
      <xdr:colOff>402980</xdr:colOff>
      <xdr:row>15</xdr:row>
      <xdr:rowOff>85480</xdr:rowOff>
    </xdr:to>
    <xdr:sp macro="" textlink="">
      <xdr:nvSpPr>
        <xdr:cNvPr id="42" name="TextBox 41">
          <a:extLst>
            <a:ext uri="{FF2B5EF4-FFF2-40B4-BE49-F238E27FC236}">
              <a16:creationId xmlns:a16="http://schemas.microsoft.com/office/drawing/2014/main" id="{4DE1B7C2-D31A-9B04-B067-38667E8AE67D}"/>
            </a:ext>
          </a:extLst>
        </xdr:cNvPr>
        <xdr:cNvSpPr txBox="1"/>
      </xdr:nvSpPr>
      <xdr:spPr>
        <a:xfrm>
          <a:off x="12748846" y="2723172"/>
          <a:ext cx="1697403"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ORDERS</a:t>
          </a:r>
          <a:endParaRPr lang="en-IN" sz="1400" b="1"/>
        </a:p>
      </xdr:txBody>
    </xdr:sp>
    <xdr:clientData/>
  </xdr:twoCellAnchor>
  <xdr:twoCellAnchor>
    <xdr:from>
      <xdr:col>25</xdr:col>
      <xdr:colOff>134326</xdr:colOff>
      <xdr:row>14</xdr:row>
      <xdr:rowOff>24423</xdr:rowOff>
    </xdr:from>
    <xdr:to>
      <xdr:col>28</xdr:col>
      <xdr:colOff>305288</xdr:colOff>
      <xdr:row>15</xdr:row>
      <xdr:rowOff>61057</xdr:rowOff>
    </xdr:to>
    <xdr:sp macro="" textlink="">
      <xdr:nvSpPr>
        <xdr:cNvPr id="55" name="TextBox 54">
          <a:extLst>
            <a:ext uri="{FF2B5EF4-FFF2-40B4-BE49-F238E27FC236}">
              <a16:creationId xmlns:a16="http://schemas.microsoft.com/office/drawing/2014/main" id="{A5693ED7-001E-DC73-ED0D-0EE73D144DF1}"/>
            </a:ext>
          </a:extLst>
        </xdr:cNvPr>
        <xdr:cNvSpPr txBox="1"/>
      </xdr:nvSpPr>
      <xdr:spPr>
        <a:xfrm>
          <a:off x="15398749" y="2759808"/>
          <a:ext cx="2002693" cy="232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AVG ORDER VALUE</a:t>
          </a:r>
        </a:p>
      </xdr:txBody>
    </xdr:sp>
    <xdr:clientData/>
  </xdr:twoCellAnchor>
  <xdr:twoCellAnchor>
    <xdr:from>
      <xdr:col>29</xdr:col>
      <xdr:colOff>287581</xdr:colOff>
      <xdr:row>14</xdr:row>
      <xdr:rowOff>48846</xdr:rowOff>
    </xdr:from>
    <xdr:to>
      <xdr:col>33</xdr:col>
      <xdr:colOff>22285</xdr:colOff>
      <xdr:row>15</xdr:row>
      <xdr:rowOff>170962</xdr:rowOff>
    </xdr:to>
    <xdr:sp macro="" textlink="">
      <xdr:nvSpPr>
        <xdr:cNvPr id="56" name="TextBox 55">
          <a:extLst>
            <a:ext uri="{FF2B5EF4-FFF2-40B4-BE49-F238E27FC236}">
              <a16:creationId xmlns:a16="http://schemas.microsoft.com/office/drawing/2014/main" id="{9EBB7512-C6A4-323C-2DEA-6A244A393FB3}"/>
            </a:ext>
          </a:extLst>
        </xdr:cNvPr>
        <xdr:cNvSpPr txBox="1"/>
      </xdr:nvSpPr>
      <xdr:spPr>
        <a:xfrm>
          <a:off x="17896925" y="2715846"/>
          <a:ext cx="2163579" cy="312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CUSTOMERS</a:t>
          </a:r>
        </a:p>
      </xdr:txBody>
    </xdr:sp>
    <xdr:clientData/>
  </xdr:twoCellAnchor>
  <xdr:twoCellAnchor>
    <xdr:from>
      <xdr:col>17</xdr:col>
      <xdr:colOff>48846</xdr:colOff>
      <xdr:row>15</xdr:row>
      <xdr:rowOff>158750</xdr:rowOff>
    </xdr:from>
    <xdr:to>
      <xdr:col>18</xdr:col>
      <xdr:colOff>256442</xdr:colOff>
      <xdr:row>17</xdr:row>
      <xdr:rowOff>73271</xdr:rowOff>
    </xdr:to>
    <xdr:sp macro="" textlink="ANALYSIS!M22">
      <xdr:nvSpPr>
        <xdr:cNvPr id="57" name="TextBox 56">
          <a:extLst>
            <a:ext uri="{FF2B5EF4-FFF2-40B4-BE49-F238E27FC236}">
              <a16:creationId xmlns:a16="http://schemas.microsoft.com/office/drawing/2014/main" id="{C5D52A86-27E3-ED7E-84E8-EDCE1E1AB524}"/>
            </a:ext>
          </a:extLst>
        </xdr:cNvPr>
        <xdr:cNvSpPr txBox="1"/>
      </xdr:nvSpPr>
      <xdr:spPr>
        <a:xfrm>
          <a:off x="10428654" y="3089519"/>
          <a:ext cx="818173" cy="305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AEF87F-339B-434E-9408-C80FEC17236D}" type="TxLink">
            <a:rPr lang="en-US" sz="2000" b="1" i="0" u="none" strike="noStrike">
              <a:solidFill>
                <a:srgbClr val="000000"/>
              </a:solidFill>
              <a:latin typeface="Aptos Narrow"/>
            </a:rPr>
            <a:pPr/>
            <a:t>5,314</a:t>
          </a:fld>
          <a:endParaRPr lang="en-IN" sz="2000" b="1"/>
        </a:p>
      </xdr:txBody>
    </xdr:sp>
    <xdr:clientData/>
  </xdr:twoCellAnchor>
  <xdr:twoCellAnchor>
    <xdr:from>
      <xdr:col>21</xdr:col>
      <xdr:colOff>97691</xdr:colOff>
      <xdr:row>15</xdr:row>
      <xdr:rowOff>134327</xdr:rowOff>
    </xdr:from>
    <xdr:to>
      <xdr:col>22</xdr:col>
      <xdr:colOff>525095</xdr:colOff>
      <xdr:row>17</xdr:row>
      <xdr:rowOff>122116</xdr:rowOff>
    </xdr:to>
    <xdr:sp macro="" textlink="ANALYSIS!M25">
      <xdr:nvSpPr>
        <xdr:cNvPr id="58" name="TextBox 57">
          <a:extLst>
            <a:ext uri="{FF2B5EF4-FFF2-40B4-BE49-F238E27FC236}">
              <a16:creationId xmlns:a16="http://schemas.microsoft.com/office/drawing/2014/main" id="{503EEA44-A64F-519A-5CF1-588A0C535B9F}"/>
            </a:ext>
          </a:extLst>
        </xdr:cNvPr>
        <xdr:cNvSpPr txBox="1"/>
      </xdr:nvSpPr>
      <xdr:spPr>
        <a:xfrm>
          <a:off x="12919806" y="3065096"/>
          <a:ext cx="1037981" cy="3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EA3C8AA-3E03-4243-80E3-2EA23EEB710B}" type="TxLink">
            <a:rPr lang="en-US" sz="2400" b="1" i="0" u="none" strike="noStrike">
              <a:solidFill>
                <a:srgbClr val="000000"/>
              </a:solidFill>
              <a:latin typeface="Aptos Narrow"/>
            </a:rPr>
            <a:pPr/>
            <a:t>500</a:t>
          </a:fld>
          <a:endParaRPr lang="en-IN" sz="2400" b="1"/>
        </a:p>
      </xdr:txBody>
    </xdr:sp>
    <xdr:clientData/>
  </xdr:twoCellAnchor>
  <xdr:twoCellAnchor>
    <xdr:from>
      <xdr:col>25</xdr:col>
      <xdr:colOff>390769</xdr:colOff>
      <xdr:row>15</xdr:row>
      <xdr:rowOff>109903</xdr:rowOff>
    </xdr:from>
    <xdr:to>
      <xdr:col>27</xdr:col>
      <xdr:colOff>146538</xdr:colOff>
      <xdr:row>17</xdr:row>
      <xdr:rowOff>61058</xdr:rowOff>
    </xdr:to>
    <xdr:sp macro="" textlink="ANALYSIS!N28">
      <xdr:nvSpPr>
        <xdr:cNvPr id="59" name="TextBox 58">
          <a:extLst>
            <a:ext uri="{FF2B5EF4-FFF2-40B4-BE49-F238E27FC236}">
              <a16:creationId xmlns:a16="http://schemas.microsoft.com/office/drawing/2014/main" id="{25E3A63F-E012-530B-F2B2-B9284D225892}"/>
            </a:ext>
          </a:extLst>
        </xdr:cNvPr>
        <xdr:cNvSpPr txBox="1"/>
      </xdr:nvSpPr>
      <xdr:spPr>
        <a:xfrm>
          <a:off x="15655192" y="3040672"/>
          <a:ext cx="976923" cy="34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062BFF-ED97-455C-B64B-EA6D9FA9230F}" type="TxLink">
            <a:rPr lang="en-US" sz="2000" b="1" i="0" u="none" strike="noStrike">
              <a:solidFill>
                <a:srgbClr val="000000"/>
              </a:solidFill>
              <a:latin typeface="Aptos Narrow"/>
            </a:rPr>
            <a:pPr/>
            <a:t>2,887</a:t>
          </a:fld>
          <a:endParaRPr lang="en-IN" sz="2000" b="1"/>
        </a:p>
      </xdr:txBody>
    </xdr:sp>
    <xdr:clientData/>
  </xdr:twoCellAnchor>
  <xdr:twoCellAnchor>
    <xdr:from>
      <xdr:col>12</xdr:col>
      <xdr:colOff>232019</xdr:colOff>
      <xdr:row>16</xdr:row>
      <xdr:rowOff>12211</xdr:rowOff>
    </xdr:from>
    <xdr:to>
      <xdr:col>14</xdr:col>
      <xdr:colOff>146538</xdr:colOff>
      <xdr:row>17</xdr:row>
      <xdr:rowOff>146539</xdr:rowOff>
    </xdr:to>
    <xdr:sp macro="" textlink="ANALYSIS!M19">
      <xdr:nvSpPr>
        <xdr:cNvPr id="60" name="TextBox 59">
          <a:extLst>
            <a:ext uri="{FF2B5EF4-FFF2-40B4-BE49-F238E27FC236}">
              <a16:creationId xmlns:a16="http://schemas.microsoft.com/office/drawing/2014/main" id="{A3F44E1A-3658-2BC1-0D04-6B3D1347775F}"/>
            </a:ext>
          </a:extLst>
        </xdr:cNvPr>
        <xdr:cNvSpPr txBox="1"/>
      </xdr:nvSpPr>
      <xdr:spPr>
        <a:xfrm>
          <a:off x="7558942" y="3138365"/>
          <a:ext cx="1135673" cy="329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9E58D6-5E0A-4C14-B6A3-58E928002651}" type="TxLink">
            <a:rPr lang="en-US" sz="2000" b="1" i="0" u="none" strike="noStrike">
              <a:solidFill>
                <a:srgbClr val="000000"/>
              </a:solidFill>
              <a:latin typeface="Aptos Narrow"/>
            </a:rPr>
            <a:pPr/>
            <a:t>14,43,358</a:t>
          </a:fld>
          <a:endParaRPr lang="en-IN" sz="2000" b="1"/>
        </a:p>
      </xdr:txBody>
    </xdr:sp>
    <xdr:clientData/>
  </xdr:twoCellAnchor>
  <xdr:twoCellAnchor>
    <xdr:from>
      <xdr:col>30</xdr:col>
      <xdr:colOff>130053</xdr:colOff>
      <xdr:row>15</xdr:row>
      <xdr:rowOff>134632</xdr:rowOff>
    </xdr:from>
    <xdr:to>
      <xdr:col>31</xdr:col>
      <xdr:colOff>590733</xdr:colOff>
      <xdr:row>17</xdr:row>
      <xdr:rowOff>171267</xdr:rowOff>
    </xdr:to>
    <xdr:sp macro="" textlink="ANALYSIS!M31">
      <xdr:nvSpPr>
        <xdr:cNvPr id="61" name="TextBox 60">
          <a:extLst>
            <a:ext uri="{FF2B5EF4-FFF2-40B4-BE49-F238E27FC236}">
              <a16:creationId xmlns:a16="http://schemas.microsoft.com/office/drawing/2014/main" id="{58D2C8BA-F1D8-263C-8B23-040B7A8A0C58}"/>
            </a:ext>
          </a:extLst>
        </xdr:cNvPr>
        <xdr:cNvSpPr txBox="1"/>
      </xdr:nvSpPr>
      <xdr:spPr>
        <a:xfrm>
          <a:off x="18346616" y="2992132"/>
          <a:ext cx="1067898" cy="417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A3666D-9780-4589-A465-7806741C567E}" type="TxLink">
            <a:rPr lang="en-US" sz="2000" b="1" i="0" u="none" strike="noStrike">
              <a:solidFill>
                <a:srgbClr val="000000"/>
              </a:solidFill>
              <a:latin typeface="Aptos Narrow"/>
            </a:rPr>
            <a:pPr/>
            <a:t>500</a:t>
          </a:fld>
          <a:endParaRPr lang="en-IN" sz="2000" b="1"/>
        </a:p>
      </xdr:txBody>
    </xdr:sp>
    <xdr:clientData/>
  </xdr:twoCellAnchor>
  <xdr:twoCellAnchor editAs="oneCell">
    <xdr:from>
      <xdr:col>19</xdr:col>
      <xdr:colOff>54088</xdr:colOff>
      <xdr:row>36</xdr:row>
      <xdr:rowOff>73269</xdr:rowOff>
    </xdr:from>
    <xdr:to>
      <xdr:col>19</xdr:col>
      <xdr:colOff>589041</xdr:colOff>
      <xdr:row>39</xdr:row>
      <xdr:rowOff>24423</xdr:rowOff>
    </xdr:to>
    <xdr:pic>
      <xdr:nvPicPr>
        <xdr:cNvPr id="62" name="Picture 61" descr="Shopping bag with heart line icon 5367905 Vector Art at Vecteezy">
          <a:extLst>
            <a:ext uri="{FF2B5EF4-FFF2-40B4-BE49-F238E27FC236}">
              <a16:creationId xmlns:a16="http://schemas.microsoft.com/office/drawing/2014/main" id="{B795A575-438F-40FD-A5EF-430982695BB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1655050" y="7107115"/>
          <a:ext cx="534953" cy="537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213988</xdr:colOff>
      <xdr:row>24</xdr:row>
      <xdr:rowOff>36635</xdr:rowOff>
    </xdr:from>
    <xdr:to>
      <xdr:col>24</xdr:col>
      <xdr:colOff>607680</xdr:colOff>
      <xdr:row>26</xdr:row>
      <xdr:rowOff>48847</xdr:rowOff>
    </xdr:to>
    <xdr:pic>
      <xdr:nvPicPr>
        <xdr:cNvPr id="63" name="Picture 62" descr="40,000+ Giving Money Icon Illustrations - iStock">
          <a:extLst>
            <a:ext uri="{FF2B5EF4-FFF2-40B4-BE49-F238E27FC236}">
              <a16:creationId xmlns:a16="http://schemas.microsoft.com/office/drawing/2014/main" id="{592EEC3F-3995-79DC-1047-63639E055E99}"/>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4867834" y="4725866"/>
          <a:ext cx="393692" cy="402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109904</xdr:colOff>
      <xdr:row>43</xdr:row>
      <xdr:rowOff>146539</xdr:rowOff>
    </xdr:from>
    <xdr:to>
      <xdr:col>32</xdr:col>
      <xdr:colOff>354134</xdr:colOff>
      <xdr:row>45</xdr:row>
      <xdr:rowOff>170961</xdr:rowOff>
    </xdr:to>
    <xdr:sp macro="" textlink="">
      <xdr:nvSpPr>
        <xdr:cNvPr id="1024" name="Rectangle: Rounded Corners 1023">
          <a:extLst>
            <a:ext uri="{FF2B5EF4-FFF2-40B4-BE49-F238E27FC236}">
              <a16:creationId xmlns:a16="http://schemas.microsoft.com/office/drawing/2014/main" id="{2D47F473-54F0-7900-7F72-9E6EFE7F0B02}"/>
            </a:ext>
          </a:extLst>
        </xdr:cNvPr>
        <xdr:cNvSpPr/>
      </xdr:nvSpPr>
      <xdr:spPr>
        <a:xfrm>
          <a:off x="6826250" y="8548077"/>
          <a:ext cx="13066346" cy="415192"/>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488461</xdr:colOff>
      <xdr:row>44</xdr:row>
      <xdr:rowOff>48845</xdr:rowOff>
    </xdr:from>
    <xdr:to>
      <xdr:col>23</xdr:col>
      <xdr:colOff>280865</xdr:colOff>
      <xdr:row>45</xdr:row>
      <xdr:rowOff>97691</xdr:rowOff>
    </xdr:to>
    <xdr:sp macro="" textlink="">
      <xdr:nvSpPr>
        <xdr:cNvPr id="1026" name="TextBox 1025">
          <a:extLst>
            <a:ext uri="{FF2B5EF4-FFF2-40B4-BE49-F238E27FC236}">
              <a16:creationId xmlns:a16="http://schemas.microsoft.com/office/drawing/2014/main" id="{583B1878-F921-89E6-0A86-0071CCFE80AB}"/>
            </a:ext>
          </a:extLst>
        </xdr:cNvPr>
        <xdr:cNvSpPr txBox="1"/>
      </xdr:nvSpPr>
      <xdr:spPr>
        <a:xfrm>
          <a:off x="7204807" y="8645768"/>
          <a:ext cx="7119327"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Make</a:t>
          </a:r>
          <a:r>
            <a:rPr lang="en-IN" sz="1200" b="1" baseline="0"/>
            <a:t> Smarter Decisions With Real-time Sales Insights. </a:t>
          </a:r>
          <a:endParaRPr lang="en-IN" sz="1200" b="1"/>
        </a:p>
      </xdr:txBody>
    </xdr:sp>
    <xdr:clientData/>
  </xdr:twoCellAnchor>
  <xdr:twoCellAnchor editAs="oneCell">
    <xdr:from>
      <xdr:col>11</xdr:col>
      <xdr:colOff>146539</xdr:colOff>
      <xdr:row>43</xdr:row>
      <xdr:rowOff>158750</xdr:rowOff>
    </xdr:from>
    <xdr:to>
      <xdr:col>11</xdr:col>
      <xdr:colOff>516535</xdr:colOff>
      <xdr:row>45</xdr:row>
      <xdr:rowOff>170960</xdr:rowOff>
    </xdr:to>
    <xdr:pic>
      <xdr:nvPicPr>
        <xdr:cNvPr id="1028" name="Graphic 1027" descr="Bullseye with solid fill">
          <a:extLst>
            <a:ext uri="{FF2B5EF4-FFF2-40B4-BE49-F238E27FC236}">
              <a16:creationId xmlns:a16="http://schemas.microsoft.com/office/drawing/2014/main" id="{8562BEFD-7732-0887-D41E-B3B94AAC704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862885" y="8560288"/>
          <a:ext cx="369996" cy="402980"/>
        </a:xfrm>
        <a:prstGeom prst="rect">
          <a:avLst/>
        </a:prstGeom>
      </xdr:spPr>
    </xdr:pic>
    <xdr:clientData/>
  </xdr:twoCellAnchor>
  <xdr:twoCellAnchor>
    <xdr:from>
      <xdr:col>30</xdr:col>
      <xdr:colOff>85480</xdr:colOff>
      <xdr:row>42</xdr:row>
      <xdr:rowOff>158751</xdr:rowOff>
    </xdr:from>
    <xdr:to>
      <xdr:col>32</xdr:col>
      <xdr:colOff>561730</xdr:colOff>
      <xdr:row>44</xdr:row>
      <xdr:rowOff>134328</xdr:rowOff>
    </xdr:to>
    <xdr:sp macro="" textlink="">
      <xdr:nvSpPr>
        <xdr:cNvPr id="1029" name="TextBox 1028">
          <a:extLst>
            <a:ext uri="{FF2B5EF4-FFF2-40B4-BE49-F238E27FC236}">
              <a16:creationId xmlns:a16="http://schemas.microsoft.com/office/drawing/2014/main" id="{52FF69A9-415E-4F05-3997-690CAA640D3A}"/>
            </a:ext>
          </a:extLst>
        </xdr:cNvPr>
        <xdr:cNvSpPr txBox="1"/>
      </xdr:nvSpPr>
      <xdr:spPr>
        <a:xfrm>
          <a:off x="18402788" y="8364905"/>
          <a:ext cx="1697404" cy="366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baseline="0">
              <a:solidFill>
                <a:schemeClr val="tx2">
                  <a:lumMod val="50000"/>
                  <a:lumOff val="50000"/>
                </a:schemeClr>
              </a:solidFill>
            </a:rPr>
            <a:t> .  .  </a:t>
          </a:r>
          <a:r>
            <a:rPr lang="en-IN" sz="1400" b="1" baseline="0">
              <a:solidFill>
                <a:schemeClr val="tx2">
                  <a:lumMod val="50000"/>
                  <a:lumOff val="50000"/>
                </a:schemeClr>
              </a:solidFill>
            </a:rPr>
            <a:t>.  </a:t>
          </a:r>
          <a:r>
            <a:rPr lang="en-IN" sz="2000" b="1" baseline="0">
              <a:solidFill>
                <a:schemeClr val="tx2">
                  <a:lumMod val="50000"/>
                  <a:lumOff val="50000"/>
                </a:schemeClr>
              </a:solidFill>
            </a:rPr>
            <a:t>.  .  .  .  .  .</a:t>
          </a:r>
        </a:p>
        <a:p>
          <a:r>
            <a:rPr lang="en-IN" sz="1400" b="1" baseline="0">
              <a:solidFill>
                <a:schemeClr val="tx2">
                  <a:lumMod val="50000"/>
                  <a:lumOff val="50000"/>
                </a:schemeClr>
              </a:solidFill>
            </a:rPr>
            <a:t> .  .  . </a:t>
          </a:r>
          <a:r>
            <a:rPr lang="en-IN" sz="1800" b="1" baseline="0">
              <a:solidFill>
                <a:schemeClr val="tx2">
                  <a:lumMod val="50000"/>
                  <a:lumOff val="50000"/>
                </a:schemeClr>
              </a:solidFill>
            </a:rPr>
            <a:t> .  .  .  .  .  .</a:t>
          </a:r>
          <a:endParaRPr lang="en-IN" sz="1800" b="1">
            <a:solidFill>
              <a:schemeClr val="tx2">
                <a:lumMod val="50000"/>
                <a:lumOff val="50000"/>
              </a:schemeClr>
            </a:solidFill>
          </a:endParaRPr>
        </a:p>
      </xdr:txBody>
    </xdr:sp>
    <xdr:clientData/>
  </xdr:twoCellAnchor>
  <xdr:twoCellAnchor>
    <xdr:from>
      <xdr:col>7</xdr:col>
      <xdr:colOff>488462</xdr:colOff>
      <xdr:row>40</xdr:row>
      <xdr:rowOff>48846</xdr:rowOff>
    </xdr:from>
    <xdr:to>
      <xdr:col>10</xdr:col>
      <xdr:colOff>207596</xdr:colOff>
      <xdr:row>45</xdr:row>
      <xdr:rowOff>85480</xdr:rowOff>
    </xdr:to>
    <xdr:sp macro="" textlink="">
      <xdr:nvSpPr>
        <xdr:cNvPr id="1030" name="Rectangle: Rounded Corners 1029">
          <a:extLst>
            <a:ext uri="{FF2B5EF4-FFF2-40B4-BE49-F238E27FC236}">
              <a16:creationId xmlns:a16="http://schemas.microsoft.com/office/drawing/2014/main" id="{DFFC0931-1B43-DFBF-FA25-CCDDD06BE588}"/>
            </a:ext>
          </a:extLst>
        </xdr:cNvPr>
        <xdr:cNvSpPr/>
      </xdr:nvSpPr>
      <xdr:spPr>
        <a:xfrm>
          <a:off x="4762500" y="7864231"/>
          <a:ext cx="1550865" cy="1013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537307</xdr:colOff>
      <xdr:row>42</xdr:row>
      <xdr:rowOff>97693</xdr:rowOff>
    </xdr:from>
    <xdr:to>
      <xdr:col>10</xdr:col>
      <xdr:colOff>366347</xdr:colOff>
      <xdr:row>46</xdr:row>
      <xdr:rowOff>73271</xdr:rowOff>
    </xdr:to>
    <xdr:sp macro="" textlink="">
      <xdr:nvSpPr>
        <xdr:cNvPr id="1031" name="TextBox 1030">
          <a:extLst>
            <a:ext uri="{FF2B5EF4-FFF2-40B4-BE49-F238E27FC236}">
              <a16:creationId xmlns:a16="http://schemas.microsoft.com/office/drawing/2014/main" id="{0BF900F4-91D8-4B71-2B89-5EBCF561B694}"/>
            </a:ext>
          </a:extLst>
        </xdr:cNvPr>
        <xdr:cNvSpPr txBox="1"/>
      </xdr:nvSpPr>
      <xdr:spPr>
        <a:xfrm>
          <a:off x="4811345" y="8303847"/>
          <a:ext cx="1660771" cy="75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Insight</a:t>
          </a:r>
          <a:r>
            <a:rPr lang="en-IN" sz="1400" b="1" baseline="0"/>
            <a:t> Today.</a:t>
          </a:r>
        </a:p>
        <a:p>
          <a:r>
            <a:rPr lang="en-IN" sz="1400" b="1" baseline="0"/>
            <a:t>Growth Tomorrow.</a:t>
          </a:r>
          <a:endParaRPr lang="en-IN" sz="1400" b="1"/>
        </a:p>
      </xdr:txBody>
    </xdr:sp>
    <xdr:clientData/>
  </xdr:twoCellAnchor>
  <xdr:twoCellAnchor editAs="oneCell">
    <xdr:from>
      <xdr:col>26</xdr:col>
      <xdr:colOff>280865</xdr:colOff>
      <xdr:row>6</xdr:row>
      <xdr:rowOff>109905</xdr:rowOff>
    </xdr:from>
    <xdr:to>
      <xdr:col>32</xdr:col>
      <xdr:colOff>244230</xdr:colOff>
      <xdr:row>13</xdr:row>
      <xdr:rowOff>174114</xdr:rowOff>
    </xdr:to>
    <xdr:pic>
      <xdr:nvPicPr>
        <xdr:cNvPr id="1027" name="Picture 1026">
          <a:extLst>
            <a:ext uri="{FF2B5EF4-FFF2-40B4-BE49-F238E27FC236}">
              <a16:creationId xmlns:a16="http://schemas.microsoft.com/office/drawing/2014/main" id="{B47A91E6-6B56-3833-AD41-36524A01B43F}"/>
            </a:ext>
          </a:extLst>
        </xdr:cNvPr>
        <xdr:cNvPicPr>
          <a:picLocks noChangeAspect="1"/>
        </xdr:cNvPicPr>
      </xdr:nvPicPr>
      <xdr:blipFill>
        <a:blip xmlns:r="http://schemas.openxmlformats.org/officeDocument/2006/relationships" r:embed="rId34"/>
        <a:stretch>
          <a:fillRect/>
        </a:stretch>
      </xdr:blipFill>
      <xdr:spPr>
        <a:xfrm>
          <a:off x="16258284" y="1277486"/>
          <a:ext cx="3650462" cy="1426386"/>
        </a:xfrm>
        <a:prstGeom prst="rect">
          <a:avLst/>
        </a:prstGeom>
      </xdr:spPr>
    </xdr:pic>
    <xdr:clientData/>
  </xdr:twoCellAnchor>
  <xdr:twoCellAnchor editAs="oneCell">
    <xdr:from>
      <xdr:col>7</xdr:col>
      <xdr:colOff>525097</xdr:colOff>
      <xdr:row>40</xdr:row>
      <xdr:rowOff>73269</xdr:rowOff>
    </xdr:from>
    <xdr:to>
      <xdr:col>8</xdr:col>
      <xdr:colOff>352669</xdr:colOff>
      <xdr:row>42</xdr:row>
      <xdr:rowOff>97692</xdr:rowOff>
    </xdr:to>
    <xdr:pic>
      <xdr:nvPicPr>
        <xdr:cNvPr id="1034" name="Graphic 1033" descr="Lightbulb and gear with solid fill">
          <a:extLst>
            <a:ext uri="{FF2B5EF4-FFF2-40B4-BE49-F238E27FC236}">
              <a16:creationId xmlns:a16="http://schemas.microsoft.com/office/drawing/2014/main" id="{E4D30688-0079-058D-98B1-F02C5F9F0261}"/>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799135" y="7888654"/>
          <a:ext cx="438149" cy="415192"/>
        </a:xfrm>
        <a:prstGeom prst="rect">
          <a:avLst/>
        </a:prstGeom>
      </xdr:spPr>
    </xdr:pic>
    <xdr:clientData/>
  </xdr:twoCellAnchor>
  <xdr:twoCellAnchor>
    <xdr:from>
      <xdr:col>30</xdr:col>
      <xdr:colOff>134327</xdr:colOff>
      <xdr:row>43</xdr:row>
      <xdr:rowOff>134327</xdr:rowOff>
    </xdr:from>
    <xdr:to>
      <xdr:col>33</xdr:col>
      <xdr:colOff>97693</xdr:colOff>
      <xdr:row>45</xdr:row>
      <xdr:rowOff>61056</xdr:rowOff>
    </xdr:to>
    <xdr:sp macro="" textlink="">
      <xdr:nvSpPr>
        <xdr:cNvPr id="1035" name="TextBox 1034">
          <a:extLst>
            <a:ext uri="{FF2B5EF4-FFF2-40B4-BE49-F238E27FC236}">
              <a16:creationId xmlns:a16="http://schemas.microsoft.com/office/drawing/2014/main" id="{FF13B662-DC8E-E670-8CD1-EFF761C0DCE6}"/>
            </a:ext>
          </a:extLst>
        </xdr:cNvPr>
        <xdr:cNvSpPr txBox="1"/>
      </xdr:nvSpPr>
      <xdr:spPr>
        <a:xfrm>
          <a:off x="18451635" y="8535865"/>
          <a:ext cx="1795096" cy="317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baseline="0">
              <a:solidFill>
                <a:schemeClr val="tx2">
                  <a:lumMod val="50000"/>
                  <a:lumOff val="50000"/>
                </a:schemeClr>
              </a:solidFill>
            </a:rPr>
            <a:t> .  .  .  </a:t>
          </a:r>
          <a:r>
            <a:rPr lang="en-IN" sz="2000" b="1" baseline="0">
              <a:solidFill>
                <a:schemeClr val="tx2">
                  <a:lumMod val="50000"/>
                  <a:lumOff val="50000"/>
                </a:schemeClr>
              </a:solidFill>
            </a:rPr>
            <a:t>.  .  .  .  .  .</a:t>
          </a:r>
          <a:endParaRPr lang="en-IN" sz="2000" b="1">
            <a:solidFill>
              <a:schemeClr val="tx2">
                <a:lumMod val="50000"/>
                <a:lumOff val="50000"/>
              </a:schemeClr>
            </a:solidFill>
          </a:endParaRPr>
        </a:p>
      </xdr:txBody>
    </xdr:sp>
    <xdr:clientData/>
  </xdr:twoCellAnchor>
  <xdr:twoCellAnchor editAs="oneCell">
    <xdr:from>
      <xdr:col>19</xdr:col>
      <xdr:colOff>512097</xdr:colOff>
      <xdr:row>8</xdr:row>
      <xdr:rowOff>18993</xdr:rowOff>
    </xdr:from>
    <xdr:to>
      <xdr:col>20</xdr:col>
      <xdr:colOff>112661</xdr:colOff>
      <xdr:row>9</xdr:row>
      <xdr:rowOff>51209</xdr:rowOff>
    </xdr:to>
    <xdr:pic>
      <xdr:nvPicPr>
        <xdr:cNvPr id="1036" name="Picture 1035" descr="Tag Label Blue Icon SVG Vector &amp; PNG Free Download | UXWing">
          <a:extLst>
            <a:ext uri="{FF2B5EF4-FFF2-40B4-BE49-F238E27FC236}">
              <a16:creationId xmlns:a16="http://schemas.microsoft.com/office/drawing/2014/main" id="{8D0E4AE2-1903-D7C0-C42E-FE86620D8536}"/>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2187903" y="1575767"/>
          <a:ext cx="215081" cy="226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11</xdr:row>
      <xdr:rowOff>95250</xdr:rowOff>
    </xdr:from>
    <xdr:to>
      <xdr:col>8</xdr:col>
      <xdr:colOff>366711</xdr:colOff>
      <xdr:row>14</xdr:row>
      <xdr:rowOff>0</xdr:rowOff>
    </xdr:to>
    <xdr:pic>
      <xdr:nvPicPr>
        <xdr:cNvPr id="1033" name="Graphic 1032" descr="House with solid fill">
          <a:extLst>
            <a:ext uri="{FF2B5EF4-FFF2-40B4-BE49-F238E27FC236}">
              <a16:creationId xmlns:a16="http://schemas.microsoft.com/office/drawing/2014/main" id="{D2CA0F3C-D419-B65A-B08B-8763443C5239}"/>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4679156" y="2190750"/>
          <a:ext cx="545305" cy="4762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0.65158</cdr:x>
      <cdr:y>0.08591</cdr:y>
    </cdr:from>
    <cdr:to>
      <cdr:x>0.681</cdr:x>
      <cdr:y>0.13423</cdr:y>
    </cdr:to>
    <cdr:sp macro="" textlink="">
      <cdr:nvSpPr>
        <cdr:cNvPr id="2" name="Rectangle 1">
          <a:extLst xmlns:a="http://schemas.openxmlformats.org/drawingml/2006/main">
            <a:ext uri="{FF2B5EF4-FFF2-40B4-BE49-F238E27FC236}">
              <a16:creationId xmlns:a16="http://schemas.microsoft.com/office/drawing/2014/main" id="{F10814CC-9B7C-9FCA-5B75-A4A0686CFBE2}"/>
            </a:ext>
          </a:extLst>
        </cdr:cNvPr>
        <cdr:cNvSpPr/>
      </cdr:nvSpPr>
      <cdr:spPr>
        <a:xfrm xmlns:a="http://schemas.openxmlformats.org/drawingml/2006/main">
          <a:off x="2743200" y="182881"/>
          <a:ext cx="123825" cy="102869"/>
        </a:xfrm>
        <a:prstGeom xmlns:a="http://schemas.openxmlformats.org/drawingml/2006/main" prst="rect">
          <a:avLst/>
        </a:prstGeom>
        <a:solidFill xmlns:a="http://schemas.openxmlformats.org/drawingml/2006/main">
          <a:schemeClr val="accent3">
            <a:lumMod val="75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dr:relSizeAnchor xmlns:cdr="http://schemas.openxmlformats.org/drawingml/2006/chartDrawing">
    <cdr:from>
      <cdr:x>0.67373</cdr:x>
      <cdr:y>0.05424</cdr:y>
    </cdr:from>
    <cdr:to>
      <cdr:x>0.7959</cdr:x>
      <cdr:y>0.14373</cdr:y>
    </cdr:to>
    <cdr:sp macro="" textlink="">
      <cdr:nvSpPr>
        <cdr:cNvPr id="3" name="TextBox 2">
          <a:extLst xmlns:a="http://schemas.openxmlformats.org/drawingml/2006/main">
            <a:ext uri="{FF2B5EF4-FFF2-40B4-BE49-F238E27FC236}">
              <a16:creationId xmlns:a16="http://schemas.microsoft.com/office/drawing/2014/main" id="{6156A03A-D63A-7CA7-CD26-5F29F1154A6E}"/>
            </a:ext>
          </a:extLst>
        </cdr:cNvPr>
        <cdr:cNvSpPr txBox="1"/>
      </cdr:nvSpPr>
      <cdr:spPr>
        <a:xfrm xmlns:a="http://schemas.openxmlformats.org/drawingml/2006/main">
          <a:off x="2806949" y="135911"/>
          <a:ext cx="508991" cy="224222"/>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IN" sz="1100" kern="1200"/>
            <a:t>Sales</a:t>
          </a:r>
        </a:p>
      </cdr:txBody>
    </cdr:sp>
  </cdr:relSizeAnchor>
  <cdr:relSizeAnchor xmlns:cdr="http://schemas.openxmlformats.org/drawingml/2006/chartDrawing">
    <cdr:from>
      <cdr:x>0.8308</cdr:x>
      <cdr:y>0.05342</cdr:y>
    </cdr:from>
    <cdr:to>
      <cdr:x>0.95523</cdr:x>
      <cdr:y>0.14738</cdr:y>
    </cdr:to>
    <cdr:sp macro="" textlink="">
      <cdr:nvSpPr>
        <cdr:cNvPr id="4" name="TextBox 3">
          <a:extLst xmlns:a="http://schemas.openxmlformats.org/drawingml/2006/main">
            <a:ext uri="{FF2B5EF4-FFF2-40B4-BE49-F238E27FC236}">
              <a16:creationId xmlns:a16="http://schemas.microsoft.com/office/drawing/2014/main" id="{57CFA776-1415-C11C-2475-BFC7226240FB}"/>
            </a:ext>
          </a:extLst>
        </cdr:cNvPr>
        <cdr:cNvSpPr txBox="1"/>
      </cdr:nvSpPr>
      <cdr:spPr>
        <a:xfrm xmlns:a="http://schemas.openxmlformats.org/drawingml/2006/main">
          <a:off x="3461315" y="133841"/>
          <a:ext cx="518407" cy="23542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IN" sz="1100" kern="1200"/>
            <a:t>Cost</a:t>
          </a:r>
        </a:p>
      </cdr:txBody>
    </cdr:sp>
  </cdr:relSizeAnchor>
  <cdr:relSizeAnchor xmlns:cdr="http://schemas.openxmlformats.org/drawingml/2006/chartDrawing">
    <cdr:from>
      <cdr:x>0.80493</cdr:x>
      <cdr:y>0.08069</cdr:y>
    </cdr:from>
    <cdr:to>
      <cdr:x>0.84113</cdr:x>
      <cdr:y>0.12543</cdr:y>
    </cdr:to>
    <cdr:sp macro="" textlink="">
      <cdr:nvSpPr>
        <cdr:cNvPr id="5" name="Rectangle 4">
          <a:extLst xmlns:a="http://schemas.openxmlformats.org/drawingml/2006/main">
            <a:ext uri="{FF2B5EF4-FFF2-40B4-BE49-F238E27FC236}">
              <a16:creationId xmlns:a16="http://schemas.microsoft.com/office/drawing/2014/main" id="{A327BC5B-1144-E9E6-6C91-26EBF2F8F047}"/>
            </a:ext>
          </a:extLst>
        </cdr:cNvPr>
        <cdr:cNvSpPr/>
      </cdr:nvSpPr>
      <cdr:spPr>
        <a:xfrm xmlns:a="http://schemas.openxmlformats.org/drawingml/2006/main">
          <a:off x="3353567" y="202174"/>
          <a:ext cx="150814" cy="112106"/>
        </a:xfrm>
        <a:prstGeom xmlns:a="http://schemas.openxmlformats.org/drawingml/2006/main" prst="rect">
          <a:avLst/>
        </a:prstGeom>
        <a:solidFill xmlns:a="http://schemas.openxmlformats.org/drawingml/2006/main">
          <a:schemeClr val="accent5">
            <a:lumMod val="60000"/>
            <a:lumOff val="40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IN" sz="11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18</xdr:col>
      <xdr:colOff>0</xdr:colOff>
      <xdr:row>14</xdr:row>
      <xdr:rowOff>0</xdr:rowOff>
    </xdr:from>
    <xdr:to>
      <xdr:col>18</xdr:col>
      <xdr:colOff>304800</xdr:colOff>
      <xdr:row>15</xdr:row>
      <xdr:rowOff>114300</xdr:rowOff>
    </xdr:to>
    <xdr:sp macro="" textlink="">
      <xdr:nvSpPr>
        <xdr:cNvPr id="5121" name="AutoShape 1" descr="Price Tag Graphic Icon PNG Images, Vectors Free Download - Pngtree">
          <a:extLst>
            <a:ext uri="{FF2B5EF4-FFF2-40B4-BE49-F238E27FC236}">
              <a16:creationId xmlns:a16="http://schemas.microsoft.com/office/drawing/2014/main" id="{B83B6315-2920-7C92-34FC-FC383A553379}"/>
            </a:ext>
          </a:extLst>
        </xdr:cNvPr>
        <xdr:cNvSpPr>
          <a:spLocks noChangeAspect="1" noChangeArrowheads="1"/>
        </xdr:cNvSpPr>
      </xdr:nvSpPr>
      <xdr:spPr bwMode="auto">
        <a:xfrm>
          <a:off x="10972800"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6</xdr:row>
      <xdr:rowOff>0</xdr:rowOff>
    </xdr:from>
    <xdr:to>
      <xdr:col>18</xdr:col>
      <xdr:colOff>304800</xdr:colOff>
      <xdr:row>7</xdr:row>
      <xdr:rowOff>114300</xdr:rowOff>
    </xdr:to>
    <xdr:sp macro="" textlink="">
      <xdr:nvSpPr>
        <xdr:cNvPr id="5122" name="AutoShape 2" descr="Price Tag Graphic Icon PNG Images, Vectors Free Download - Pngtree">
          <a:extLst>
            <a:ext uri="{FF2B5EF4-FFF2-40B4-BE49-F238E27FC236}">
              <a16:creationId xmlns:a16="http://schemas.microsoft.com/office/drawing/2014/main" id="{008330B7-297E-A068-DC53-28BBBB7027A2}"/>
            </a:ext>
          </a:extLst>
        </xdr:cNvPr>
        <xdr:cNvSpPr>
          <a:spLocks noChangeAspect="1" noChangeArrowheads="1"/>
        </xdr:cNvSpPr>
      </xdr:nvSpPr>
      <xdr:spPr bwMode="auto">
        <a:xfrm>
          <a:off x="10972800" y="114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20</xdr:col>
      <xdr:colOff>0</xdr:colOff>
      <xdr:row>11</xdr:row>
      <xdr:rowOff>0</xdr:rowOff>
    </xdr:from>
    <xdr:to>
      <xdr:col>20</xdr:col>
      <xdr:colOff>304800</xdr:colOff>
      <xdr:row>12</xdr:row>
      <xdr:rowOff>114300</xdr:rowOff>
    </xdr:to>
    <xdr:sp macro="" textlink="">
      <xdr:nvSpPr>
        <xdr:cNvPr id="5123" name="AutoShape 3" descr="Price Tag Graphic Icon PNG Images, Vectors Free Download - Pngtree">
          <a:extLst>
            <a:ext uri="{FF2B5EF4-FFF2-40B4-BE49-F238E27FC236}">
              <a16:creationId xmlns:a16="http://schemas.microsoft.com/office/drawing/2014/main" id="{C1484B2B-BAF7-15AA-CC65-4DFC1D48B70C}"/>
            </a:ext>
          </a:extLst>
        </xdr:cNvPr>
        <xdr:cNvSpPr>
          <a:spLocks noChangeAspect="1" noChangeArrowheads="1"/>
        </xdr:cNvSpPr>
      </xdr:nvSpPr>
      <xdr:spPr bwMode="auto">
        <a:xfrm>
          <a:off x="121920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752475</xdr:colOff>
      <xdr:row>0</xdr:row>
      <xdr:rowOff>76201</xdr:rowOff>
    </xdr:from>
    <xdr:to>
      <xdr:col>1</xdr:col>
      <xdr:colOff>990600</xdr:colOff>
      <xdr:row>1</xdr:row>
      <xdr:rowOff>152401</xdr:rowOff>
    </xdr:to>
    <xdr:sp macro="" textlink="">
      <xdr:nvSpPr>
        <xdr:cNvPr id="2" name="TextBox 1">
          <a:hlinkClick xmlns:r="http://schemas.openxmlformats.org/officeDocument/2006/relationships" r:id="rId1"/>
          <a:extLst>
            <a:ext uri="{FF2B5EF4-FFF2-40B4-BE49-F238E27FC236}">
              <a16:creationId xmlns:a16="http://schemas.microsoft.com/office/drawing/2014/main" id="{6468266C-7A24-56BC-744C-EAEE58A06398}"/>
            </a:ext>
          </a:extLst>
        </xdr:cNvPr>
        <xdr:cNvSpPr txBox="1"/>
      </xdr:nvSpPr>
      <xdr:spPr>
        <a:xfrm>
          <a:off x="752475" y="76201"/>
          <a:ext cx="1133475" cy="266700"/>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solidFill>
            </a:rPr>
            <a:t>BACK</a:t>
          </a:r>
          <a:r>
            <a:rPr lang="en-IN" sz="1100" baseline="0">
              <a:solidFill>
                <a:schemeClr val="tx1"/>
              </a:solidFill>
            </a:rPr>
            <a:t> </a:t>
          </a:r>
          <a:endParaRPr lang="en-IN"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371475</xdr:colOff>
      <xdr:row>0</xdr:row>
      <xdr:rowOff>47625</xdr:rowOff>
    </xdr:from>
    <xdr:to>
      <xdr:col>7</xdr:col>
      <xdr:colOff>962025</xdr:colOff>
      <xdr:row>1</xdr:row>
      <xdr:rowOff>133350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59E8D173-1E2F-5602-531B-D7338D6490E6}"/>
            </a:ext>
          </a:extLst>
        </xdr:cNvPr>
        <xdr:cNvSpPr txBox="1"/>
      </xdr:nvSpPr>
      <xdr:spPr>
        <a:xfrm>
          <a:off x="5391150" y="47625"/>
          <a:ext cx="1581150" cy="276225"/>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141785</xdr:colOff>
      <xdr:row>4</xdr:row>
      <xdr:rowOff>80823</xdr:rowOff>
    </xdr:from>
    <xdr:to>
      <xdr:col>18</xdr:col>
      <xdr:colOff>13335</xdr:colOff>
      <xdr:row>18</xdr:row>
      <xdr:rowOff>36195</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847385" y="842823"/>
          <a:ext cx="4138750" cy="262237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12</xdr:col>
      <xdr:colOff>399233</xdr:colOff>
      <xdr:row>12</xdr:row>
      <xdr:rowOff>161922</xdr:rowOff>
    </xdr:from>
    <xdr:to>
      <xdr:col>13</xdr:col>
      <xdr:colOff>438714</xdr:colOff>
      <xdr:row>16</xdr:row>
      <xdr:rowOff>77473</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rcRect l="2356" t="34764" r="83586" b="45403"/>
        <a:stretch>
          <a:fillRect/>
        </a:stretch>
      </xdr:blipFill>
      <xdr:spPr>
        <a:xfrm>
          <a:off x="7714433" y="2447922"/>
          <a:ext cx="649081" cy="677551"/>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AT" refreshedDate="46283.499752777781" createdVersion="8" refreshedVersion="8" minRefreshableVersion="3" recordCount="500" xr:uid="{B98FA7E2-D2F7-42F8-90AC-80EAD890A99E}">
  <cacheSource type="worksheet">
    <worksheetSource name="TABLE1"/>
  </cacheSource>
  <cacheFields count="19">
    <cacheField name="Order ID" numFmtId="0">
      <sharedItems count="50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par="18"/>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ount="50">
        <s v="P024"/>
        <s v="P048"/>
        <s v="P039"/>
        <s v="P004"/>
        <s v="P005"/>
        <s v="P030"/>
        <s v="P033"/>
        <s v="P002"/>
        <s v="P018"/>
        <s v="P050"/>
        <s v="P045"/>
        <s v="P017"/>
        <s v="P015"/>
        <s v="P028"/>
        <s v="P013"/>
        <s v="P009"/>
        <s v="P019"/>
        <s v="P043"/>
        <s v="P001"/>
        <s v="P025"/>
        <s v="P041"/>
        <s v="P006"/>
        <s v="P042"/>
        <s v="P049"/>
        <s v="P021"/>
        <s v="P010"/>
        <s v="P022"/>
        <s v="P007"/>
        <s v="P026"/>
        <s v="P027"/>
        <s v="P044"/>
        <s v="P012"/>
        <s v="P011"/>
        <s v="P034"/>
        <s v="P037"/>
        <s v="P008"/>
        <s v="P038"/>
        <s v="P016"/>
        <s v="P014"/>
        <s v="P046"/>
        <s v="P032"/>
        <s v="P040"/>
        <s v="P020"/>
        <s v="P031"/>
        <s v="P035"/>
        <s v="P047"/>
        <s v="P036"/>
        <s v="P003"/>
        <s v="P023"/>
        <s v="P029"/>
      </sharedItems>
    </cacheField>
    <cacheField name="Product Name" numFmtId="0">
      <sharedItems count="50">
        <s v="USB Drive 24"/>
        <s v="Desk Lamp 48"/>
        <s v="Notebook 39"/>
        <s v="Charger 4"/>
        <s v="USB Drive 5"/>
        <s v="Desk Lamp 30"/>
        <s v="Chair 33"/>
        <s v="Desk Lamp 2"/>
        <s v="USB Drive 18"/>
        <s v="Backpack 50"/>
        <s v="Chair 45"/>
        <s v="Pen Set 17"/>
        <s v="Notebook 15"/>
        <s v="Notebook 28"/>
        <s v="USB Drive 13"/>
        <s v="Charger 9"/>
        <s v="Backpack 19"/>
        <s v="USB Drive 43"/>
        <s v="Desk Lamp 1"/>
        <s v="Pen Set 25"/>
        <s v="Desk Lamp 41"/>
        <s v="Chair 6"/>
        <s v="Backpack 42"/>
        <s v="USB Drive 49"/>
        <s v="Notebook 21"/>
        <s v="Notebook 10"/>
        <s v="USB Drive 22"/>
        <s v="Pen Set 7"/>
        <s v="Charger 26"/>
        <s v="Charger 27"/>
        <s v="Desk Lamp 44"/>
        <s v="Chair 12"/>
        <s v="Desk Lamp 11"/>
        <s v="USB Drive 34"/>
        <s v="Charger 37"/>
        <s v="Backpack 8"/>
        <s v="Charger 38"/>
        <s v="Backpack 16"/>
        <s v="Backpack 14"/>
        <s v="Desk Lamp 46"/>
        <s v="USB Drive 32"/>
        <s v="Backpack 40"/>
        <s v="Desk Lamp 20"/>
        <s v="Backpack 31"/>
        <s v="Charger 35"/>
        <s v="Pen Set 47"/>
        <s v="Chair 36"/>
        <s v="Pen Set 3"/>
        <s v="USB Drive 23"/>
        <s v="Notebook 29"/>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acheField>
    <cacheField name="Profit" numFmtId="0">
      <sharedItems containsSemiMixedTypes="0" containsString="0" containsNumber="1" minValue="19.519999999999996" maxValue="3647.1499999999996"/>
    </cacheField>
    <cacheField name="Quarter" numFmtId="0">
      <sharedItems/>
    </cacheField>
    <cacheField name="Month" numFmtId="0">
      <sharedItems count="12">
        <s v="Jul"/>
        <s v="Jan"/>
        <s v="Apr"/>
        <s v="Oct"/>
        <s v="Sep"/>
        <s v="Dec"/>
        <s v="Feb"/>
        <s v="Mar"/>
        <s v="May"/>
        <s v="Aug"/>
        <s v="Nov"/>
        <s v="Jun"/>
      </sharedItems>
    </cacheField>
    <cacheField name="Month2" numFmtId="0">
      <sharedItems containsSemiMixedTypes="0" containsString="0" containsNumber="1" containsInteger="1" minValue="1" maxValue="12"/>
    </cacheField>
    <cacheField name="Days (Order Date)" numFmtId="0" databaseField="0">
      <fieldGroup base="1">
        <rangePr groupBy="days" startDate="2026-01-01T00:00:00" endDate="2027-01-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7"/>
        </groupItems>
      </fieldGroup>
    </cacheField>
    <cacheField name="Months (Order Date)"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s>
  <extLst>
    <ext xmlns:x14="http://schemas.microsoft.com/office/spreadsheetml/2009/9/main" uri="{725AE2AE-9491-48be-B2B4-4EB974FC3084}">
      <x14:pivotCacheDefinition pivotCacheId="20198597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n v="2026"/>
    <s v="C090"/>
    <x v="0"/>
    <x v="0"/>
    <x v="0"/>
    <x v="0"/>
    <x v="0"/>
    <n v="9"/>
    <n v="247.66"/>
    <n v="1320.15"/>
    <n v="2228.94"/>
    <n v="908.79"/>
    <s v="Q3"/>
    <x v="0"/>
    <n v="7"/>
  </r>
  <r>
    <x v="1"/>
    <x v="1"/>
    <n v="2026"/>
    <s v="C087"/>
    <x v="1"/>
    <x v="1"/>
    <x v="1"/>
    <x v="0"/>
    <x v="1"/>
    <n v="15"/>
    <n v="474.38"/>
    <n v="5478.96"/>
    <n v="7115.7"/>
    <n v="1636.7399999999998"/>
    <s v="Q1"/>
    <x v="1"/>
    <n v="1"/>
  </r>
  <r>
    <x v="2"/>
    <x v="2"/>
    <n v="2026"/>
    <s v="C083"/>
    <x v="2"/>
    <x v="2"/>
    <x v="2"/>
    <x v="1"/>
    <x v="0"/>
    <n v="19"/>
    <n v="483"/>
    <n v="5850.31"/>
    <n v="9177"/>
    <n v="3326.6899999999996"/>
    <s v="Q3"/>
    <x v="0"/>
    <n v="7"/>
  </r>
  <r>
    <x v="3"/>
    <x v="3"/>
    <n v="2026"/>
    <s v="C021"/>
    <x v="3"/>
    <x v="3"/>
    <x v="3"/>
    <x v="2"/>
    <x v="2"/>
    <n v="17"/>
    <n v="311.86"/>
    <n v="3119.49"/>
    <n v="5301.62"/>
    <n v="2182.13"/>
    <s v="Q2"/>
    <x v="2"/>
    <n v="4"/>
  </r>
  <r>
    <x v="4"/>
    <x v="4"/>
    <n v="2026"/>
    <s v="C006"/>
    <x v="4"/>
    <x v="0"/>
    <x v="0"/>
    <x v="0"/>
    <x v="2"/>
    <n v="15"/>
    <n v="350.77"/>
    <n v="3038.92"/>
    <n v="5261.5499999999993"/>
    <n v="2222.6299999999992"/>
    <s v="Q4"/>
    <x v="3"/>
    <n v="10"/>
  </r>
  <r>
    <x v="5"/>
    <x v="5"/>
    <n v="2026"/>
    <s v="C039"/>
    <x v="5"/>
    <x v="4"/>
    <x v="4"/>
    <x v="3"/>
    <x v="3"/>
    <n v="2"/>
    <n v="310.92"/>
    <n v="455.11"/>
    <n v="621.84"/>
    <n v="166.73000000000002"/>
    <s v="Q3"/>
    <x v="4"/>
    <n v="9"/>
  </r>
  <r>
    <x v="6"/>
    <x v="6"/>
    <n v="2026"/>
    <s v="C054"/>
    <x v="6"/>
    <x v="5"/>
    <x v="5"/>
    <x v="3"/>
    <x v="1"/>
    <n v="13"/>
    <n v="35.79"/>
    <n v="321.38"/>
    <n v="465.27"/>
    <n v="143.88999999999999"/>
    <s v="Q4"/>
    <x v="5"/>
    <n v="12"/>
  </r>
  <r>
    <x v="7"/>
    <x v="7"/>
    <n v="2026"/>
    <s v="C030"/>
    <x v="7"/>
    <x v="6"/>
    <x v="6"/>
    <x v="0"/>
    <x v="3"/>
    <n v="7"/>
    <n v="378.96"/>
    <n v="1807.54"/>
    <n v="2652.72"/>
    <n v="845.17999999999984"/>
    <s v="Q1"/>
    <x v="1"/>
    <n v="1"/>
  </r>
  <r>
    <x v="8"/>
    <x v="8"/>
    <n v="2026"/>
    <s v="C038"/>
    <x v="8"/>
    <x v="7"/>
    <x v="7"/>
    <x v="4"/>
    <x v="1"/>
    <n v="2"/>
    <n v="73.33"/>
    <n v="119.22"/>
    <n v="146.66"/>
    <n v="27.439999999999998"/>
    <s v="Q1"/>
    <x v="1"/>
    <n v="1"/>
  </r>
  <r>
    <x v="9"/>
    <x v="9"/>
    <n v="2026"/>
    <s v="C012"/>
    <x v="9"/>
    <x v="8"/>
    <x v="8"/>
    <x v="2"/>
    <x v="3"/>
    <n v="4"/>
    <n v="358.32"/>
    <n v="1035.5899999999999"/>
    <n v="1433.28"/>
    <n v="397.69000000000005"/>
    <s v="Q1"/>
    <x v="6"/>
    <n v="2"/>
  </r>
  <r>
    <x v="10"/>
    <x v="10"/>
    <n v="2026"/>
    <s v="C068"/>
    <x v="10"/>
    <x v="2"/>
    <x v="2"/>
    <x v="1"/>
    <x v="0"/>
    <n v="16"/>
    <n v="330.33"/>
    <n v="3555.02"/>
    <n v="5285.28"/>
    <n v="1730.2599999999998"/>
    <s v="Q1"/>
    <x v="7"/>
    <n v="3"/>
  </r>
  <r>
    <x v="11"/>
    <x v="11"/>
    <n v="2026"/>
    <s v="C068"/>
    <x v="9"/>
    <x v="9"/>
    <x v="9"/>
    <x v="0"/>
    <x v="3"/>
    <n v="19"/>
    <n v="271.2"/>
    <n v="3785.15"/>
    <n v="5152.8"/>
    <n v="1367.65"/>
    <s v="Q2"/>
    <x v="8"/>
    <n v="5"/>
  </r>
  <r>
    <x v="12"/>
    <x v="12"/>
    <n v="2026"/>
    <s v="C051"/>
    <x v="11"/>
    <x v="10"/>
    <x v="10"/>
    <x v="1"/>
    <x v="0"/>
    <n v="11"/>
    <n v="267.58"/>
    <n v="1629.15"/>
    <n v="2943.3799999999997"/>
    <n v="1314.2299999999996"/>
    <s v="Q2"/>
    <x v="8"/>
    <n v="5"/>
  </r>
  <r>
    <x v="13"/>
    <x v="13"/>
    <n v="2026"/>
    <s v="C010"/>
    <x v="12"/>
    <x v="4"/>
    <x v="4"/>
    <x v="3"/>
    <x v="3"/>
    <n v="11"/>
    <n v="63.79"/>
    <n v="545.28"/>
    <n v="701.68999999999994"/>
    <n v="156.40999999999997"/>
    <s v="Q3"/>
    <x v="9"/>
    <n v="8"/>
  </r>
  <r>
    <x v="14"/>
    <x v="14"/>
    <n v="2026"/>
    <s v="C036"/>
    <x v="13"/>
    <x v="11"/>
    <x v="11"/>
    <x v="4"/>
    <x v="0"/>
    <n v="13"/>
    <n v="493.23"/>
    <n v="4677.54"/>
    <n v="6411.99"/>
    <n v="1734.4499999999998"/>
    <s v="Q3"/>
    <x v="0"/>
    <n v="7"/>
  </r>
  <r>
    <x v="15"/>
    <x v="15"/>
    <n v="2026"/>
    <s v="C038"/>
    <x v="14"/>
    <x v="12"/>
    <x v="12"/>
    <x v="5"/>
    <x v="0"/>
    <n v="12"/>
    <n v="356.59"/>
    <n v="2680.36"/>
    <n v="4279.08"/>
    <n v="1598.7199999999998"/>
    <s v="Q3"/>
    <x v="4"/>
    <n v="9"/>
  </r>
  <r>
    <x v="16"/>
    <x v="16"/>
    <n v="2026"/>
    <s v="C093"/>
    <x v="15"/>
    <x v="13"/>
    <x v="13"/>
    <x v="0"/>
    <x v="3"/>
    <n v="17"/>
    <n v="206.03"/>
    <n v="2472.84"/>
    <n v="3502.51"/>
    <n v="1029.67"/>
    <s v="Q1"/>
    <x v="7"/>
    <n v="3"/>
  </r>
  <r>
    <x v="17"/>
    <x v="1"/>
    <n v="2026"/>
    <s v="C078"/>
    <x v="16"/>
    <x v="14"/>
    <x v="14"/>
    <x v="1"/>
    <x v="1"/>
    <n v="8"/>
    <n v="474.76"/>
    <n v="2502.94"/>
    <n v="3798.08"/>
    <n v="1295.1399999999999"/>
    <s v="Q1"/>
    <x v="1"/>
    <n v="1"/>
  </r>
  <r>
    <x v="18"/>
    <x v="17"/>
    <n v="2026"/>
    <s v="C004"/>
    <x v="17"/>
    <x v="14"/>
    <x v="14"/>
    <x v="1"/>
    <x v="2"/>
    <n v="11"/>
    <n v="306.95"/>
    <n v="2861.4"/>
    <n v="3376.45"/>
    <n v="515.04999999999973"/>
    <s v="Q1"/>
    <x v="7"/>
    <n v="3"/>
  </r>
  <r>
    <x v="19"/>
    <x v="18"/>
    <n v="2026"/>
    <s v="C043"/>
    <x v="18"/>
    <x v="7"/>
    <x v="7"/>
    <x v="4"/>
    <x v="0"/>
    <n v="3"/>
    <n v="221.06"/>
    <n v="485.14"/>
    <n v="663.18000000000006"/>
    <n v="178.04000000000008"/>
    <s v="Q3"/>
    <x v="9"/>
    <n v="8"/>
  </r>
  <r>
    <x v="20"/>
    <x v="19"/>
    <n v="2026"/>
    <s v="C020"/>
    <x v="19"/>
    <x v="12"/>
    <x v="12"/>
    <x v="5"/>
    <x v="1"/>
    <n v="14"/>
    <n v="325.60000000000002"/>
    <n v="2851.81"/>
    <n v="4558.4000000000005"/>
    <n v="1706.5900000000006"/>
    <s v="Q3"/>
    <x v="9"/>
    <n v="8"/>
  </r>
  <r>
    <x v="21"/>
    <x v="20"/>
    <n v="2026"/>
    <s v="C052"/>
    <x v="20"/>
    <x v="10"/>
    <x v="10"/>
    <x v="1"/>
    <x v="1"/>
    <n v="17"/>
    <n v="440.76"/>
    <n v="5061.97"/>
    <n v="7492.92"/>
    <n v="2430.9499999999998"/>
    <s v="Q4"/>
    <x v="10"/>
    <n v="11"/>
  </r>
  <r>
    <x v="22"/>
    <x v="21"/>
    <n v="2026"/>
    <s v="C079"/>
    <x v="21"/>
    <x v="15"/>
    <x v="15"/>
    <x v="2"/>
    <x v="2"/>
    <n v="15"/>
    <n v="175.8"/>
    <n v="1763.84"/>
    <n v="2637"/>
    <n v="873.16000000000008"/>
    <s v="Q4"/>
    <x v="10"/>
    <n v="11"/>
  </r>
  <r>
    <x v="23"/>
    <x v="22"/>
    <n v="2026"/>
    <s v="C051"/>
    <x v="22"/>
    <x v="11"/>
    <x v="11"/>
    <x v="4"/>
    <x v="1"/>
    <n v="19"/>
    <n v="235.83"/>
    <n v="2978.8"/>
    <n v="4480.7700000000004"/>
    <n v="1501.9700000000003"/>
    <s v="Q3"/>
    <x v="9"/>
    <n v="8"/>
  </r>
  <r>
    <x v="24"/>
    <x v="23"/>
    <n v="2026"/>
    <s v="C090"/>
    <x v="23"/>
    <x v="16"/>
    <x v="16"/>
    <x v="1"/>
    <x v="3"/>
    <n v="20"/>
    <n v="360.44"/>
    <n v="4828.17"/>
    <n v="7208.8"/>
    <n v="2380.63"/>
    <s v="Q2"/>
    <x v="2"/>
    <n v="4"/>
  </r>
  <r>
    <x v="25"/>
    <x v="24"/>
    <n v="2026"/>
    <s v="C040"/>
    <x v="24"/>
    <x v="17"/>
    <x v="17"/>
    <x v="0"/>
    <x v="2"/>
    <n v="20"/>
    <n v="69.069999999999993"/>
    <n v="989.77"/>
    <n v="1381.3999999999999"/>
    <n v="391.62999999999988"/>
    <s v="Q3"/>
    <x v="0"/>
    <n v="7"/>
  </r>
  <r>
    <x v="26"/>
    <x v="25"/>
    <n v="2026"/>
    <s v="C041"/>
    <x v="25"/>
    <x v="18"/>
    <x v="18"/>
    <x v="0"/>
    <x v="2"/>
    <n v="15"/>
    <n v="308.27999999999997"/>
    <n v="3246.51"/>
    <n v="4624.2"/>
    <n v="1377.6899999999996"/>
    <s v="Q4"/>
    <x v="5"/>
    <n v="12"/>
  </r>
  <r>
    <x v="27"/>
    <x v="26"/>
    <n v="2026"/>
    <s v="C032"/>
    <x v="26"/>
    <x v="19"/>
    <x v="19"/>
    <x v="5"/>
    <x v="0"/>
    <n v="6"/>
    <n v="429.23"/>
    <n v="1427.01"/>
    <n v="2575.38"/>
    <n v="1148.3700000000001"/>
    <s v="Q1"/>
    <x v="7"/>
    <n v="3"/>
  </r>
  <r>
    <x v="28"/>
    <x v="27"/>
    <n v="2026"/>
    <s v="C028"/>
    <x v="27"/>
    <x v="20"/>
    <x v="20"/>
    <x v="0"/>
    <x v="1"/>
    <n v="11"/>
    <n v="43.42"/>
    <n v="385.22"/>
    <n v="477.62"/>
    <n v="92.399999999999977"/>
    <s v="Q3"/>
    <x v="9"/>
    <n v="8"/>
  </r>
  <r>
    <x v="29"/>
    <x v="28"/>
    <n v="2026"/>
    <s v="C046"/>
    <x v="28"/>
    <x v="21"/>
    <x v="21"/>
    <x v="4"/>
    <x v="0"/>
    <n v="19"/>
    <n v="402.77"/>
    <n v="4275.3100000000004"/>
    <n v="7652.6299999999992"/>
    <n v="3377.3199999999988"/>
    <s v="Q2"/>
    <x v="11"/>
    <n v="6"/>
  </r>
  <r>
    <x v="30"/>
    <x v="29"/>
    <n v="2026"/>
    <s v="C011"/>
    <x v="29"/>
    <x v="22"/>
    <x v="22"/>
    <x v="3"/>
    <x v="0"/>
    <n v="11"/>
    <n v="201.37"/>
    <n v="1250.05"/>
    <n v="2215.0700000000002"/>
    <n v="965.02000000000021"/>
    <s v="Q4"/>
    <x v="10"/>
    <n v="11"/>
  </r>
  <r>
    <x v="31"/>
    <x v="30"/>
    <n v="2026"/>
    <s v="C038"/>
    <x v="30"/>
    <x v="23"/>
    <x v="23"/>
    <x v="4"/>
    <x v="0"/>
    <n v="17"/>
    <n v="151.05000000000001"/>
    <n v="1716.85"/>
    <n v="2567.8500000000004"/>
    <n v="851.00000000000045"/>
    <s v="Q4"/>
    <x v="3"/>
    <n v="10"/>
  </r>
  <r>
    <x v="32"/>
    <x v="31"/>
    <n v="2026"/>
    <s v="C041"/>
    <x v="31"/>
    <x v="13"/>
    <x v="13"/>
    <x v="0"/>
    <x v="3"/>
    <n v="2"/>
    <n v="333.63"/>
    <n v="392.88"/>
    <n v="667.26"/>
    <n v="274.38"/>
    <s v="Q1"/>
    <x v="1"/>
    <n v="1"/>
  </r>
  <r>
    <x v="33"/>
    <x v="16"/>
    <n v="2026"/>
    <s v="C078"/>
    <x v="32"/>
    <x v="24"/>
    <x v="24"/>
    <x v="0"/>
    <x v="2"/>
    <n v="9"/>
    <n v="77.33"/>
    <n v="375.33"/>
    <n v="695.97"/>
    <n v="320.64000000000004"/>
    <s v="Q1"/>
    <x v="7"/>
    <n v="3"/>
  </r>
  <r>
    <x v="34"/>
    <x v="32"/>
    <n v="2026"/>
    <s v="C046"/>
    <x v="33"/>
    <x v="25"/>
    <x v="25"/>
    <x v="0"/>
    <x v="1"/>
    <n v="1"/>
    <n v="251.54"/>
    <n v="133.61000000000001"/>
    <n v="251.54"/>
    <n v="117.92999999999998"/>
    <s v="Q2"/>
    <x v="8"/>
    <n v="5"/>
  </r>
  <r>
    <x v="35"/>
    <x v="23"/>
    <n v="2026"/>
    <s v="C041"/>
    <x v="34"/>
    <x v="26"/>
    <x v="26"/>
    <x v="2"/>
    <x v="1"/>
    <n v="1"/>
    <n v="407.67"/>
    <n v="288.17"/>
    <n v="407.67"/>
    <n v="119.5"/>
    <s v="Q2"/>
    <x v="2"/>
    <n v="4"/>
  </r>
  <r>
    <x v="36"/>
    <x v="33"/>
    <n v="2026"/>
    <s v="C027"/>
    <x v="1"/>
    <x v="27"/>
    <x v="27"/>
    <x v="3"/>
    <x v="1"/>
    <n v="20"/>
    <n v="98.75"/>
    <n v="1287.8900000000001"/>
    <n v="1975"/>
    <n v="687.1099999999999"/>
    <s v="Q3"/>
    <x v="9"/>
    <n v="8"/>
  </r>
  <r>
    <x v="37"/>
    <x v="34"/>
    <n v="2026"/>
    <s v="C084"/>
    <x v="35"/>
    <x v="28"/>
    <x v="28"/>
    <x v="5"/>
    <x v="2"/>
    <n v="6"/>
    <n v="63.41"/>
    <n v="257.01"/>
    <n v="380.46"/>
    <n v="123.44999999999999"/>
    <s v="Q2"/>
    <x v="8"/>
    <n v="5"/>
  </r>
  <r>
    <x v="38"/>
    <x v="35"/>
    <n v="2026"/>
    <s v="C021"/>
    <x v="36"/>
    <x v="29"/>
    <x v="29"/>
    <x v="1"/>
    <x v="3"/>
    <n v="10"/>
    <n v="428.74"/>
    <n v="3643.64"/>
    <n v="4287.3999999999996"/>
    <n v="643.75999999999976"/>
    <s v="Q3"/>
    <x v="0"/>
    <n v="7"/>
  </r>
  <r>
    <x v="39"/>
    <x v="36"/>
    <n v="2026"/>
    <s v="C074"/>
    <x v="37"/>
    <x v="30"/>
    <x v="30"/>
    <x v="1"/>
    <x v="2"/>
    <n v="9"/>
    <n v="299.01"/>
    <n v="1921.6"/>
    <n v="2691.09"/>
    <n v="769.49000000000024"/>
    <s v="Q2"/>
    <x v="11"/>
    <n v="6"/>
  </r>
  <r>
    <x v="40"/>
    <x v="37"/>
    <n v="2026"/>
    <s v="C074"/>
    <x v="38"/>
    <x v="9"/>
    <x v="9"/>
    <x v="0"/>
    <x v="2"/>
    <n v="3"/>
    <n v="224.4"/>
    <n v="487.85"/>
    <n v="673.2"/>
    <n v="185.35000000000002"/>
    <s v="Q4"/>
    <x v="3"/>
    <n v="10"/>
  </r>
  <r>
    <x v="41"/>
    <x v="11"/>
    <n v="2026"/>
    <s v="C019"/>
    <x v="39"/>
    <x v="19"/>
    <x v="19"/>
    <x v="5"/>
    <x v="0"/>
    <n v="17"/>
    <n v="251.77"/>
    <n v="2312.52"/>
    <n v="4280.09"/>
    <n v="1967.5700000000002"/>
    <s v="Q2"/>
    <x v="8"/>
    <n v="5"/>
  </r>
  <r>
    <x v="42"/>
    <x v="38"/>
    <n v="2026"/>
    <s v="C042"/>
    <x v="40"/>
    <x v="29"/>
    <x v="29"/>
    <x v="1"/>
    <x v="0"/>
    <n v="20"/>
    <n v="325.52"/>
    <n v="4014.71"/>
    <n v="6510.4"/>
    <n v="2495.6899999999996"/>
    <s v="Q1"/>
    <x v="1"/>
    <n v="1"/>
  </r>
  <r>
    <x v="43"/>
    <x v="39"/>
    <n v="2026"/>
    <s v="C094"/>
    <x v="41"/>
    <x v="28"/>
    <x v="28"/>
    <x v="5"/>
    <x v="2"/>
    <n v="6"/>
    <n v="440.76"/>
    <n v="1519.3"/>
    <n v="2644.56"/>
    <n v="1125.26"/>
    <s v="Q4"/>
    <x v="5"/>
    <n v="12"/>
  </r>
  <r>
    <x v="44"/>
    <x v="40"/>
    <n v="2026"/>
    <s v="C092"/>
    <x v="42"/>
    <x v="12"/>
    <x v="12"/>
    <x v="5"/>
    <x v="1"/>
    <n v="11"/>
    <n v="355.29"/>
    <n v="2750.55"/>
    <n v="3908.19"/>
    <n v="1157.6399999999999"/>
    <s v="Q4"/>
    <x v="10"/>
    <n v="11"/>
  </r>
  <r>
    <x v="45"/>
    <x v="41"/>
    <n v="2026"/>
    <s v="C019"/>
    <x v="43"/>
    <x v="11"/>
    <x v="11"/>
    <x v="4"/>
    <x v="1"/>
    <n v="5"/>
    <n v="44.07"/>
    <n v="153.94999999999999"/>
    <n v="220.35"/>
    <n v="66.400000000000006"/>
    <s v="Q3"/>
    <x v="0"/>
    <n v="7"/>
  </r>
  <r>
    <x v="46"/>
    <x v="42"/>
    <n v="2026"/>
    <s v="C046"/>
    <x v="44"/>
    <x v="31"/>
    <x v="31"/>
    <x v="3"/>
    <x v="0"/>
    <n v="11"/>
    <n v="413.88"/>
    <n v="3095.26"/>
    <n v="4552.68"/>
    <n v="1457.42"/>
    <s v="Q3"/>
    <x v="9"/>
    <n v="8"/>
  </r>
  <r>
    <x v="47"/>
    <x v="43"/>
    <n v="2026"/>
    <s v="C043"/>
    <x v="44"/>
    <x v="32"/>
    <x v="32"/>
    <x v="6"/>
    <x v="3"/>
    <n v="10"/>
    <n v="462.99"/>
    <n v="3011.06"/>
    <n v="4629.8999999999996"/>
    <n v="1618.8399999999997"/>
    <s v="Q2"/>
    <x v="8"/>
    <n v="5"/>
  </r>
  <r>
    <x v="48"/>
    <x v="44"/>
    <n v="2026"/>
    <s v="C095"/>
    <x v="45"/>
    <x v="19"/>
    <x v="19"/>
    <x v="5"/>
    <x v="3"/>
    <n v="2"/>
    <n v="487.67"/>
    <n v="627.03"/>
    <n v="975.34"/>
    <n v="348.31000000000006"/>
    <s v="Q2"/>
    <x v="11"/>
    <n v="6"/>
  </r>
  <r>
    <x v="49"/>
    <x v="45"/>
    <n v="2026"/>
    <s v="C041"/>
    <x v="46"/>
    <x v="16"/>
    <x v="16"/>
    <x v="1"/>
    <x v="1"/>
    <n v="15"/>
    <n v="359.56"/>
    <n v="3727.76"/>
    <n v="5393.4"/>
    <n v="1665.6399999999994"/>
    <s v="Q3"/>
    <x v="9"/>
    <n v="8"/>
  </r>
  <r>
    <x v="50"/>
    <x v="46"/>
    <n v="2026"/>
    <s v="C022"/>
    <x v="47"/>
    <x v="33"/>
    <x v="33"/>
    <x v="1"/>
    <x v="1"/>
    <n v="5"/>
    <n v="313.41000000000003"/>
    <n v="956.31"/>
    <n v="1567.0500000000002"/>
    <n v="610.74000000000024"/>
    <s v="Q4"/>
    <x v="3"/>
    <n v="10"/>
  </r>
  <r>
    <x v="51"/>
    <x v="47"/>
    <n v="2026"/>
    <s v="C033"/>
    <x v="36"/>
    <x v="34"/>
    <x v="34"/>
    <x v="3"/>
    <x v="0"/>
    <n v="18"/>
    <n v="478.01"/>
    <n v="5144.46"/>
    <n v="8604.18"/>
    <n v="3459.7200000000003"/>
    <s v="Q3"/>
    <x v="0"/>
    <n v="7"/>
  </r>
  <r>
    <x v="52"/>
    <x v="48"/>
    <n v="2026"/>
    <s v="C065"/>
    <x v="48"/>
    <x v="31"/>
    <x v="31"/>
    <x v="3"/>
    <x v="2"/>
    <n v="2"/>
    <n v="498.01"/>
    <n v="600.57000000000005"/>
    <n v="996.02"/>
    <n v="395.44999999999993"/>
    <s v="Q2"/>
    <x v="11"/>
    <n v="6"/>
  </r>
  <r>
    <x v="53"/>
    <x v="40"/>
    <n v="2026"/>
    <s v="C035"/>
    <x v="49"/>
    <x v="35"/>
    <x v="35"/>
    <x v="1"/>
    <x v="1"/>
    <n v="11"/>
    <n v="489.24"/>
    <n v="3208.94"/>
    <n v="5381.64"/>
    <n v="2172.7000000000003"/>
    <s v="Q4"/>
    <x v="10"/>
    <n v="11"/>
  </r>
  <r>
    <x v="54"/>
    <x v="49"/>
    <n v="2026"/>
    <s v="C061"/>
    <x v="50"/>
    <x v="25"/>
    <x v="25"/>
    <x v="0"/>
    <x v="3"/>
    <n v="9"/>
    <n v="21.89"/>
    <n v="121.32"/>
    <n v="197.01"/>
    <n v="75.69"/>
    <s v="Q2"/>
    <x v="2"/>
    <n v="4"/>
  </r>
  <r>
    <x v="55"/>
    <x v="50"/>
    <n v="2026"/>
    <s v="C057"/>
    <x v="51"/>
    <x v="36"/>
    <x v="36"/>
    <x v="3"/>
    <x v="2"/>
    <n v="17"/>
    <n v="114.21"/>
    <n v="1375.29"/>
    <n v="1941.57"/>
    <n v="566.28"/>
    <s v="Q4"/>
    <x v="5"/>
    <n v="12"/>
  </r>
  <r>
    <x v="56"/>
    <x v="51"/>
    <n v="2026"/>
    <s v="C022"/>
    <x v="52"/>
    <x v="18"/>
    <x v="18"/>
    <x v="0"/>
    <x v="0"/>
    <n v="6"/>
    <n v="244.51"/>
    <n v="1125.9000000000001"/>
    <n v="1467.06"/>
    <n v="341.15999999999985"/>
    <s v="Q2"/>
    <x v="11"/>
    <n v="6"/>
  </r>
  <r>
    <x v="57"/>
    <x v="52"/>
    <n v="2026"/>
    <s v="C046"/>
    <x v="39"/>
    <x v="2"/>
    <x v="2"/>
    <x v="1"/>
    <x v="1"/>
    <n v="5"/>
    <n v="267.2"/>
    <n v="807.44"/>
    <n v="1336"/>
    <n v="528.55999999999995"/>
    <s v="Q1"/>
    <x v="6"/>
    <n v="2"/>
  </r>
  <r>
    <x v="58"/>
    <x v="53"/>
    <n v="2026"/>
    <s v="C020"/>
    <x v="53"/>
    <x v="35"/>
    <x v="35"/>
    <x v="1"/>
    <x v="0"/>
    <n v="20"/>
    <n v="325.04000000000002"/>
    <n v="3717.21"/>
    <n v="6500.8"/>
    <n v="2783.59"/>
    <s v="Q2"/>
    <x v="11"/>
    <n v="6"/>
  </r>
  <r>
    <x v="59"/>
    <x v="54"/>
    <n v="2026"/>
    <s v="C018"/>
    <x v="54"/>
    <x v="3"/>
    <x v="3"/>
    <x v="2"/>
    <x v="1"/>
    <n v="15"/>
    <n v="272.16000000000003"/>
    <n v="2496.39"/>
    <n v="4082.4000000000005"/>
    <n v="1586.0100000000007"/>
    <s v="Q3"/>
    <x v="4"/>
    <n v="9"/>
  </r>
  <r>
    <x v="60"/>
    <x v="23"/>
    <n v="2026"/>
    <s v="C100"/>
    <x v="55"/>
    <x v="4"/>
    <x v="4"/>
    <x v="3"/>
    <x v="3"/>
    <n v="16"/>
    <n v="328.88"/>
    <n v="3220.64"/>
    <n v="5262.08"/>
    <n v="2041.44"/>
    <s v="Q2"/>
    <x v="2"/>
    <n v="4"/>
  </r>
  <r>
    <x v="61"/>
    <x v="55"/>
    <n v="2026"/>
    <s v="C073"/>
    <x v="31"/>
    <x v="5"/>
    <x v="5"/>
    <x v="3"/>
    <x v="2"/>
    <n v="8"/>
    <n v="43.03"/>
    <n v="218.34"/>
    <n v="344.24"/>
    <n v="125.9"/>
    <s v="Q1"/>
    <x v="6"/>
    <n v="2"/>
  </r>
  <r>
    <x v="62"/>
    <x v="56"/>
    <n v="2026"/>
    <s v="C026"/>
    <x v="56"/>
    <x v="29"/>
    <x v="29"/>
    <x v="1"/>
    <x v="2"/>
    <n v="11"/>
    <n v="258.91000000000003"/>
    <n v="1655.69"/>
    <n v="2848.01"/>
    <n v="1192.3200000000002"/>
    <s v="Q4"/>
    <x v="10"/>
    <n v="11"/>
  </r>
  <r>
    <x v="63"/>
    <x v="57"/>
    <n v="2026"/>
    <s v="C076"/>
    <x v="57"/>
    <x v="28"/>
    <x v="28"/>
    <x v="5"/>
    <x v="1"/>
    <n v="12"/>
    <n v="30.01"/>
    <n v="224.36"/>
    <n v="360.12"/>
    <n v="135.76"/>
    <s v="Q1"/>
    <x v="1"/>
    <n v="1"/>
  </r>
  <r>
    <x v="64"/>
    <x v="58"/>
    <n v="2026"/>
    <s v="C013"/>
    <x v="45"/>
    <x v="28"/>
    <x v="28"/>
    <x v="5"/>
    <x v="1"/>
    <n v="14"/>
    <n v="301.13"/>
    <n v="2469.3200000000002"/>
    <n v="4215.82"/>
    <n v="1746.4999999999995"/>
    <s v="Q2"/>
    <x v="11"/>
    <n v="6"/>
  </r>
  <r>
    <x v="65"/>
    <x v="59"/>
    <n v="2026"/>
    <s v="C010"/>
    <x v="58"/>
    <x v="4"/>
    <x v="4"/>
    <x v="3"/>
    <x v="2"/>
    <n v="4"/>
    <n v="187.73"/>
    <n v="484.83"/>
    <n v="750.92"/>
    <n v="266.08999999999997"/>
    <s v="Q4"/>
    <x v="3"/>
    <n v="10"/>
  </r>
  <r>
    <x v="66"/>
    <x v="41"/>
    <n v="2026"/>
    <s v="C037"/>
    <x v="58"/>
    <x v="33"/>
    <x v="33"/>
    <x v="1"/>
    <x v="2"/>
    <n v="14"/>
    <n v="333.08"/>
    <n v="3518.84"/>
    <n v="4663.12"/>
    <n v="1144.2799999999997"/>
    <s v="Q3"/>
    <x v="0"/>
    <n v="7"/>
  </r>
  <r>
    <x v="67"/>
    <x v="60"/>
    <n v="2026"/>
    <s v="C012"/>
    <x v="59"/>
    <x v="37"/>
    <x v="37"/>
    <x v="6"/>
    <x v="3"/>
    <n v="14"/>
    <n v="498.2"/>
    <n v="4789.07"/>
    <n v="6974.8"/>
    <n v="2185.7300000000005"/>
    <s v="Q1"/>
    <x v="1"/>
    <n v="1"/>
  </r>
  <r>
    <x v="68"/>
    <x v="61"/>
    <n v="2026"/>
    <s v="C029"/>
    <x v="23"/>
    <x v="7"/>
    <x v="7"/>
    <x v="4"/>
    <x v="1"/>
    <n v="14"/>
    <n v="118.82"/>
    <n v="857.4"/>
    <n v="1663.48"/>
    <n v="806.08"/>
    <s v="Q4"/>
    <x v="5"/>
    <n v="12"/>
  </r>
  <r>
    <x v="69"/>
    <x v="62"/>
    <n v="2026"/>
    <s v="C036"/>
    <x v="32"/>
    <x v="20"/>
    <x v="20"/>
    <x v="0"/>
    <x v="3"/>
    <n v="10"/>
    <n v="343.27"/>
    <n v="2108.08"/>
    <n v="3432.7"/>
    <n v="1324.62"/>
    <s v="Q3"/>
    <x v="0"/>
    <n v="7"/>
  </r>
  <r>
    <x v="70"/>
    <x v="17"/>
    <n v="2026"/>
    <s v="C097"/>
    <x v="60"/>
    <x v="8"/>
    <x v="8"/>
    <x v="2"/>
    <x v="0"/>
    <n v="3"/>
    <n v="396.35"/>
    <n v="768.01"/>
    <n v="1189.0500000000002"/>
    <n v="421.04000000000019"/>
    <s v="Q1"/>
    <x v="7"/>
    <n v="3"/>
  </r>
  <r>
    <x v="71"/>
    <x v="63"/>
    <n v="2026"/>
    <s v="C079"/>
    <x v="8"/>
    <x v="8"/>
    <x v="8"/>
    <x v="2"/>
    <x v="1"/>
    <n v="10"/>
    <n v="229.1"/>
    <n v="1720.56"/>
    <n v="2291"/>
    <n v="570.44000000000005"/>
    <s v="Q3"/>
    <x v="4"/>
    <n v="9"/>
  </r>
  <r>
    <x v="72"/>
    <x v="64"/>
    <n v="2026"/>
    <s v="C075"/>
    <x v="61"/>
    <x v="32"/>
    <x v="32"/>
    <x v="6"/>
    <x v="1"/>
    <n v="16"/>
    <n v="186.91"/>
    <n v="2156.7199999999998"/>
    <n v="2990.56"/>
    <n v="833.84000000000015"/>
    <s v="Q2"/>
    <x v="2"/>
    <n v="4"/>
  </r>
  <r>
    <x v="73"/>
    <x v="65"/>
    <n v="2026"/>
    <s v="C096"/>
    <x v="62"/>
    <x v="38"/>
    <x v="38"/>
    <x v="4"/>
    <x v="3"/>
    <n v="15"/>
    <n v="52.92"/>
    <n v="441.41"/>
    <n v="793.80000000000007"/>
    <n v="352.39000000000004"/>
    <s v="Q3"/>
    <x v="4"/>
    <n v="9"/>
  </r>
  <r>
    <x v="74"/>
    <x v="32"/>
    <n v="2026"/>
    <s v="C059"/>
    <x v="63"/>
    <x v="16"/>
    <x v="16"/>
    <x v="1"/>
    <x v="3"/>
    <n v="19"/>
    <n v="278.99"/>
    <n v="3712.3"/>
    <n v="5300.81"/>
    <n v="1588.5100000000002"/>
    <s v="Q2"/>
    <x v="8"/>
    <n v="5"/>
  </r>
  <r>
    <x v="75"/>
    <x v="66"/>
    <n v="2026"/>
    <s v="C071"/>
    <x v="64"/>
    <x v="18"/>
    <x v="18"/>
    <x v="0"/>
    <x v="0"/>
    <n v="19"/>
    <n v="171.6"/>
    <n v="2650.42"/>
    <n v="3260.4"/>
    <n v="609.98"/>
    <s v="Q2"/>
    <x v="11"/>
    <n v="6"/>
  </r>
  <r>
    <x v="76"/>
    <x v="67"/>
    <n v="2026"/>
    <s v="C042"/>
    <x v="65"/>
    <x v="1"/>
    <x v="1"/>
    <x v="0"/>
    <x v="2"/>
    <n v="2"/>
    <n v="346.03"/>
    <n v="505.71"/>
    <n v="692.06"/>
    <n v="186.34999999999997"/>
    <s v="Q2"/>
    <x v="2"/>
    <n v="4"/>
  </r>
  <r>
    <x v="77"/>
    <x v="68"/>
    <n v="2026"/>
    <s v="C013"/>
    <x v="66"/>
    <x v="4"/>
    <x v="4"/>
    <x v="3"/>
    <x v="3"/>
    <n v="10"/>
    <n v="112.32"/>
    <n v="712.9"/>
    <n v="1123.1999999999998"/>
    <n v="410.29999999999984"/>
    <s v="Q1"/>
    <x v="6"/>
    <n v="2"/>
  </r>
  <r>
    <x v="78"/>
    <x v="60"/>
    <n v="2026"/>
    <s v="C010"/>
    <x v="7"/>
    <x v="8"/>
    <x v="8"/>
    <x v="2"/>
    <x v="1"/>
    <n v="10"/>
    <n v="457.33"/>
    <n v="3420.38"/>
    <n v="4573.3"/>
    <n v="1152.92"/>
    <s v="Q1"/>
    <x v="1"/>
    <n v="1"/>
  </r>
  <r>
    <x v="79"/>
    <x v="69"/>
    <n v="2026"/>
    <s v="C016"/>
    <x v="67"/>
    <x v="0"/>
    <x v="0"/>
    <x v="0"/>
    <x v="3"/>
    <n v="19"/>
    <n v="332.94"/>
    <n v="4662.28"/>
    <n v="6325.86"/>
    <n v="1663.58"/>
    <s v="Q1"/>
    <x v="7"/>
    <n v="3"/>
  </r>
  <r>
    <x v="80"/>
    <x v="42"/>
    <n v="2026"/>
    <s v="C073"/>
    <x v="68"/>
    <x v="19"/>
    <x v="19"/>
    <x v="5"/>
    <x v="0"/>
    <n v="16"/>
    <n v="117.48"/>
    <n v="1093.48"/>
    <n v="1879.68"/>
    <n v="786.2"/>
    <s v="Q3"/>
    <x v="9"/>
    <n v="8"/>
  </r>
  <r>
    <x v="81"/>
    <x v="70"/>
    <n v="2026"/>
    <s v="C087"/>
    <x v="69"/>
    <x v="39"/>
    <x v="39"/>
    <x v="4"/>
    <x v="1"/>
    <n v="1"/>
    <n v="295.5"/>
    <n v="208.4"/>
    <n v="295.5"/>
    <n v="87.1"/>
    <s v="Q4"/>
    <x v="5"/>
    <n v="12"/>
  </r>
  <r>
    <x v="82"/>
    <x v="71"/>
    <n v="2026"/>
    <s v="C081"/>
    <x v="48"/>
    <x v="40"/>
    <x v="40"/>
    <x v="0"/>
    <x v="3"/>
    <n v="18"/>
    <n v="37.06"/>
    <n v="361.59"/>
    <n v="667.08"/>
    <n v="305.49000000000007"/>
    <s v="Q4"/>
    <x v="10"/>
    <n v="11"/>
  </r>
  <r>
    <x v="83"/>
    <x v="72"/>
    <n v="2026"/>
    <s v="C054"/>
    <x v="14"/>
    <x v="31"/>
    <x v="31"/>
    <x v="3"/>
    <x v="3"/>
    <n v="6"/>
    <n v="335.71"/>
    <n v="1168.0899999999999"/>
    <n v="2014.2599999999998"/>
    <n v="846.16999999999985"/>
    <s v="Q1"/>
    <x v="7"/>
    <n v="3"/>
  </r>
  <r>
    <x v="84"/>
    <x v="73"/>
    <n v="2026"/>
    <s v="C038"/>
    <x v="2"/>
    <x v="27"/>
    <x v="27"/>
    <x v="3"/>
    <x v="2"/>
    <n v="14"/>
    <n v="438.42"/>
    <n v="3866.28"/>
    <n v="6137.88"/>
    <n v="2271.6"/>
    <s v="Q3"/>
    <x v="9"/>
    <n v="8"/>
  </r>
  <r>
    <x v="85"/>
    <x v="39"/>
    <n v="2026"/>
    <s v="C046"/>
    <x v="70"/>
    <x v="41"/>
    <x v="41"/>
    <x v="4"/>
    <x v="3"/>
    <n v="1"/>
    <n v="451.39"/>
    <n v="312.98"/>
    <n v="451.39"/>
    <n v="138.40999999999997"/>
    <s v="Q4"/>
    <x v="5"/>
    <n v="12"/>
  </r>
  <r>
    <x v="86"/>
    <x v="74"/>
    <n v="2026"/>
    <s v="C035"/>
    <x v="65"/>
    <x v="8"/>
    <x v="8"/>
    <x v="2"/>
    <x v="2"/>
    <n v="11"/>
    <n v="373.71"/>
    <n v="2576.09"/>
    <n v="4110.8099999999995"/>
    <n v="1534.7199999999993"/>
    <s v="Q3"/>
    <x v="4"/>
    <n v="9"/>
  </r>
  <r>
    <x v="87"/>
    <x v="75"/>
    <n v="2026"/>
    <s v="C093"/>
    <x v="71"/>
    <x v="6"/>
    <x v="6"/>
    <x v="0"/>
    <x v="0"/>
    <n v="18"/>
    <n v="234.05"/>
    <n v="2297.8000000000002"/>
    <n v="4212.9000000000005"/>
    <n v="1915.1000000000004"/>
    <s v="Q3"/>
    <x v="4"/>
    <n v="9"/>
  </r>
  <r>
    <x v="88"/>
    <x v="76"/>
    <n v="2026"/>
    <s v="C038"/>
    <x v="72"/>
    <x v="31"/>
    <x v="31"/>
    <x v="3"/>
    <x v="3"/>
    <n v="14"/>
    <n v="461"/>
    <n v="4282.99"/>
    <n v="6454"/>
    <n v="2171.0100000000002"/>
    <s v="Q2"/>
    <x v="2"/>
    <n v="4"/>
  </r>
  <r>
    <x v="89"/>
    <x v="77"/>
    <n v="2026"/>
    <s v="C032"/>
    <x v="73"/>
    <x v="1"/>
    <x v="1"/>
    <x v="0"/>
    <x v="3"/>
    <n v="14"/>
    <n v="463.66"/>
    <n v="4907.8"/>
    <n v="6491.2400000000007"/>
    <n v="1583.4400000000005"/>
    <s v="Q4"/>
    <x v="3"/>
    <n v="10"/>
  </r>
  <r>
    <x v="90"/>
    <x v="19"/>
    <n v="2026"/>
    <s v="C053"/>
    <x v="8"/>
    <x v="23"/>
    <x v="23"/>
    <x v="4"/>
    <x v="0"/>
    <n v="9"/>
    <n v="449.64"/>
    <n v="2589.48"/>
    <n v="4046.7599999999998"/>
    <n v="1457.2799999999997"/>
    <s v="Q3"/>
    <x v="9"/>
    <n v="8"/>
  </r>
  <r>
    <x v="91"/>
    <x v="78"/>
    <n v="2026"/>
    <s v="C026"/>
    <x v="74"/>
    <x v="39"/>
    <x v="39"/>
    <x v="4"/>
    <x v="3"/>
    <n v="13"/>
    <n v="56.03"/>
    <n v="551.46"/>
    <n v="728.39"/>
    <n v="176.92999999999995"/>
    <s v="Q3"/>
    <x v="9"/>
    <n v="8"/>
  </r>
  <r>
    <x v="92"/>
    <x v="16"/>
    <n v="2026"/>
    <s v="C050"/>
    <x v="75"/>
    <x v="1"/>
    <x v="1"/>
    <x v="0"/>
    <x v="1"/>
    <n v="2"/>
    <n v="45.83"/>
    <n v="72.14"/>
    <n v="91.66"/>
    <n v="19.519999999999996"/>
    <s v="Q1"/>
    <x v="7"/>
    <n v="3"/>
  </r>
  <r>
    <x v="93"/>
    <x v="79"/>
    <n v="2026"/>
    <s v="C087"/>
    <x v="59"/>
    <x v="28"/>
    <x v="28"/>
    <x v="5"/>
    <x v="3"/>
    <n v="19"/>
    <n v="86.37"/>
    <n v="1040.1099999999999"/>
    <n v="1641.0300000000002"/>
    <n v="600.9200000000003"/>
    <s v="Q4"/>
    <x v="10"/>
    <n v="11"/>
  </r>
  <r>
    <x v="94"/>
    <x v="80"/>
    <n v="2026"/>
    <s v="C004"/>
    <x v="71"/>
    <x v="16"/>
    <x v="16"/>
    <x v="1"/>
    <x v="0"/>
    <n v="18"/>
    <n v="309.36"/>
    <n v="4132.3500000000004"/>
    <n v="5568.4800000000005"/>
    <n v="1436.13"/>
    <s v="Q1"/>
    <x v="7"/>
    <n v="3"/>
  </r>
  <r>
    <x v="95"/>
    <x v="81"/>
    <n v="2026"/>
    <s v="C039"/>
    <x v="76"/>
    <x v="39"/>
    <x v="39"/>
    <x v="4"/>
    <x v="2"/>
    <n v="15"/>
    <n v="236.93"/>
    <n v="2668.48"/>
    <n v="3553.9500000000003"/>
    <n v="885.47000000000025"/>
    <s v="Q3"/>
    <x v="9"/>
    <n v="8"/>
  </r>
  <r>
    <x v="96"/>
    <x v="61"/>
    <n v="2026"/>
    <s v="C010"/>
    <x v="77"/>
    <x v="29"/>
    <x v="29"/>
    <x v="1"/>
    <x v="3"/>
    <n v="1"/>
    <n v="128.09"/>
    <n v="79.77"/>
    <n v="128.09"/>
    <n v="48.320000000000007"/>
    <s v="Q4"/>
    <x v="5"/>
    <n v="12"/>
  </r>
  <r>
    <x v="97"/>
    <x v="82"/>
    <n v="2026"/>
    <s v="C062"/>
    <x v="50"/>
    <x v="42"/>
    <x v="42"/>
    <x v="4"/>
    <x v="0"/>
    <n v="6"/>
    <n v="322.10000000000002"/>
    <n v="1229.6600000000001"/>
    <n v="1932.6000000000001"/>
    <n v="702.94"/>
    <s v="Q2"/>
    <x v="11"/>
    <n v="6"/>
  </r>
  <r>
    <x v="98"/>
    <x v="83"/>
    <n v="2026"/>
    <s v="C020"/>
    <x v="78"/>
    <x v="23"/>
    <x v="23"/>
    <x v="4"/>
    <x v="2"/>
    <n v="4"/>
    <n v="197.72"/>
    <n v="478.36"/>
    <n v="790.88"/>
    <n v="312.52"/>
    <s v="Q2"/>
    <x v="8"/>
    <n v="5"/>
  </r>
  <r>
    <x v="99"/>
    <x v="84"/>
    <n v="2026"/>
    <s v="C003"/>
    <x v="79"/>
    <x v="13"/>
    <x v="13"/>
    <x v="0"/>
    <x v="3"/>
    <n v="15"/>
    <n v="132.94999999999999"/>
    <n v="1248.17"/>
    <n v="1994.2499999999998"/>
    <n v="746.0799999999997"/>
    <s v="Q1"/>
    <x v="1"/>
    <n v="1"/>
  </r>
  <r>
    <x v="100"/>
    <x v="85"/>
    <n v="2026"/>
    <s v="C004"/>
    <x v="80"/>
    <x v="22"/>
    <x v="22"/>
    <x v="3"/>
    <x v="0"/>
    <n v="17"/>
    <n v="481.04"/>
    <n v="5518.53"/>
    <n v="8177.68"/>
    <n v="2659.1500000000005"/>
    <s v="Q3"/>
    <x v="9"/>
    <n v="8"/>
  </r>
  <r>
    <x v="101"/>
    <x v="86"/>
    <n v="2026"/>
    <s v="C063"/>
    <x v="81"/>
    <x v="17"/>
    <x v="17"/>
    <x v="0"/>
    <x v="2"/>
    <n v="4"/>
    <n v="404.46"/>
    <n v="998"/>
    <n v="1617.84"/>
    <n v="619.83999999999992"/>
    <s v="Q2"/>
    <x v="2"/>
    <n v="4"/>
  </r>
  <r>
    <x v="102"/>
    <x v="87"/>
    <n v="2026"/>
    <s v="C028"/>
    <x v="82"/>
    <x v="23"/>
    <x v="23"/>
    <x v="4"/>
    <x v="3"/>
    <n v="3"/>
    <n v="65.13"/>
    <n v="153.35"/>
    <n v="195.39"/>
    <n v="42.039999999999992"/>
    <s v="Q1"/>
    <x v="7"/>
    <n v="3"/>
  </r>
  <r>
    <x v="103"/>
    <x v="88"/>
    <n v="2026"/>
    <s v="C099"/>
    <x v="83"/>
    <x v="42"/>
    <x v="42"/>
    <x v="4"/>
    <x v="1"/>
    <n v="3"/>
    <n v="102.24"/>
    <n v="177.14"/>
    <n v="306.71999999999997"/>
    <n v="129.57999999999998"/>
    <s v="Q4"/>
    <x v="5"/>
    <n v="12"/>
  </r>
  <r>
    <x v="104"/>
    <x v="89"/>
    <n v="2026"/>
    <s v="C025"/>
    <x v="84"/>
    <x v="31"/>
    <x v="31"/>
    <x v="3"/>
    <x v="0"/>
    <n v="10"/>
    <n v="376.59"/>
    <n v="3051.03"/>
    <n v="3765.8999999999996"/>
    <n v="714.86999999999944"/>
    <s v="Q3"/>
    <x v="4"/>
    <n v="9"/>
  </r>
  <r>
    <x v="105"/>
    <x v="90"/>
    <n v="2026"/>
    <s v="C035"/>
    <x v="85"/>
    <x v="8"/>
    <x v="8"/>
    <x v="2"/>
    <x v="2"/>
    <n v="9"/>
    <n v="261.70999999999998"/>
    <n v="1643.71"/>
    <n v="2355.39"/>
    <n v="711.67999999999984"/>
    <s v="Q1"/>
    <x v="1"/>
    <n v="1"/>
  </r>
  <r>
    <x v="106"/>
    <x v="91"/>
    <n v="2026"/>
    <s v="C011"/>
    <x v="86"/>
    <x v="22"/>
    <x v="22"/>
    <x v="3"/>
    <x v="1"/>
    <n v="4"/>
    <n v="273.18"/>
    <n v="660.65"/>
    <n v="1092.72"/>
    <n v="432.07000000000005"/>
    <s v="Q3"/>
    <x v="4"/>
    <n v="9"/>
  </r>
  <r>
    <x v="107"/>
    <x v="92"/>
    <n v="2026"/>
    <s v="C022"/>
    <x v="43"/>
    <x v="24"/>
    <x v="24"/>
    <x v="0"/>
    <x v="3"/>
    <n v="13"/>
    <n v="284.56"/>
    <n v="2324"/>
    <n v="3699.28"/>
    <n v="1375.2800000000002"/>
    <s v="Q1"/>
    <x v="6"/>
    <n v="2"/>
  </r>
  <r>
    <x v="108"/>
    <x v="93"/>
    <n v="2026"/>
    <s v="C038"/>
    <x v="87"/>
    <x v="20"/>
    <x v="20"/>
    <x v="0"/>
    <x v="2"/>
    <n v="5"/>
    <n v="443.57"/>
    <n v="1580.24"/>
    <n v="2217.85"/>
    <n v="637.6099999999999"/>
    <s v="Q2"/>
    <x v="2"/>
    <n v="4"/>
  </r>
  <r>
    <x v="109"/>
    <x v="94"/>
    <n v="2026"/>
    <s v="C092"/>
    <x v="88"/>
    <x v="8"/>
    <x v="8"/>
    <x v="2"/>
    <x v="2"/>
    <n v="17"/>
    <n v="448.85"/>
    <n v="4859.8"/>
    <n v="7630.4500000000007"/>
    <n v="2770.6500000000005"/>
    <s v="Q4"/>
    <x v="10"/>
    <n v="11"/>
  </r>
  <r>
    <x v="110"/>
    <x v="95"/>
    <n v="2026"/>
    <s v="C082"/>
    <x v="61"/>
    <x v="19"/>
    <x v="19"/>
    <x v="5"/>
    <x v="1"/>
    <n v="12"/>
    <n v="442.08"/>
    <n v="4086.43"/>
    <n v="5304.96"/>
    <n v="1218.5300000000002"/>
    <s v="Q1"/>
    <x v="1"/>
    <n v="1"/>
  </r>
  <r>
    <x v="111"/>
    <x v="96"/>
    <n v="2026"/>
    <s v="C058"/>
    <x v="89"/>
    <x v="8"/>
    <x v="8"/>
    <x v="2"/>
    <x v="2"/>
    <n v="6"/>
    <n v="435.98"/>
    <n v="2027.93"/>
    <n v="2615.88"/>
    <n v="587.95000000000005"/>
    <s v="Q2"/>
    <x v="8"/>
    <n v="5"/>
  </r>
  <r>
    <x v="112"/>
    <x v="97"/>
    <n v="2026"/>
    <s v="C075"/>
    <x v="90"/>
    <x v="43"/>
    <x v="43"/>
    <x v="6"/>
    <x v="2"/>
    <n v="14"/>
    <n v="220.19"/>
    <n v="1946.38"/>
    <n v="3082.66"/>
    <n v="1136.2799999999997"/>
    <s v="Q2"/>
    <x v="2"/>
    <n v="4"/>
  </r>
  <r>
    <x v="113"/>
    <x v="98"/>
    <n v="2026"/>
    <s v="C019"/>
    <x v="91"/>
    <x v="8"/>
    <x v="8"/>
    <x v="2"/>
    <x v="2"/>
    <n v="12"/>
    <n v="229.95"/>
    <n v="1782.04"/>
    <n v="2759.3999999999996"/>
    <n v="977.35999999999967"/>
    <s v="Q4"/>
    <x v="3"/>
    <n v="10"/>
  </r>
  <r>
    <x v="114"/>
    <x v="99"/>
    <n v="2026"/>
    <s v="C027"/>
    <x v="92"/>
    <x v="21"/>
    <x v="21"/>
    <x v="4"/>
    <x v="0"/>
    <n v="15"/>
    <n v="224.53"/>
    <n v="2022.54"/>
    <n v="3367.95"/>
    <n v="1345.4099999999999"/>
    <s v="Q1"/>
    <x v="1"/>
    <n v="1"/>
  </r>
  <r>
    <x v="115"/>
    <x v="97"/>
    <n v="2026"/>
    <s v="C025"/>
    <x v="93"/>
    <x v="11"/>
    <x v="11"/>
    <x v="4"/>
    <x v="3"/>
    <n v="9"/>
    <n v="305.23"/>
    <n v="1991.26"/>
    <n v="2747.07"/>
    <n v="755.81000000000017"/>
    <s v="Q2"/>
    <x v="2"/>
    <n v="4"/>
  </r>
  <r>
    <x v="116"/>
    <x v="100"/>
    <n v="2026"/>
    <s v="C069"/>
    <x v="94"/>
    <x v="44"/>
    <x v="44"/>
    <x v="4"/>
    <x v="2"/>
    <n v="18"/>
    <n v="90.62"/>
    <n v="1105.8800000000001"/>
    <n v="1631.16"/>
    <n v="525.28"/>
    <s v="Q3"/>
    <x v="9"/>
    <n v="8"/>
  </r>
  <r>
    <x v="117"/>
    <x v="25"/>
    <n v="2026"/>
    <s v="C097"/>
    <x v="79"/>
    <x v="30"/>
    <x v="30"/>
    <x v="1"/>
    <x v="0"/>
    <n v="20"/>
    <n v="69.680000000000007"/>
    <n v="769.57"/>
    <n v="1393.6000000000001"/>
    <n v="624.03000000000009"/>
    <s v="Q4"/>
    <x v="5"/>
    <n v="12"/>
  </r>
  <r>
    <x v="118"/>
    <x v="77"/>
    <n v="2026"/>
    <s v="C055"/>
    <x v="8"/>
    <x v="45"/>
    <x v="45"/>
    <x v="0"/>
    <x v="1"/>
    <n v="12"/>
    <n v="215.9"/>
    <n v="1696.77"/>
    <n v="2590.8000000000002"/>
    <n v="894.0300000000002"/>
    <s v="Q4"/>
    <x v="3"/>
    <n v="10"/>
  </r>
  <r>
    <x v="119"/>
    <x v="64"/>
    <n v="2026"/>
    <s v="C073"/>
    <x v="95"/>
    <x v="16"/>
    <x v="16"/>
    <x v="1"/>
    <x v="1"/>
    <n v="1"/>
    <n v="72.3"/>
    <n v="51.57"/>
    <n v="72.3"/>
    <n v="20.729999999999997"/>
    <s v="Q2"/>
    <x v="2"/>
    <n v="4"/>
  </r>
  <r>
    <x v="120"/>
    <x v="76"/>
    <n v="2026"/>
    <s v="C002"/>
    <x v="96"/>
    <x v="25"/>
    <x v="25"/>
    <x v="0"/>
    <x v="2"/>
    <n v="11"/>
    <n v="292.58999999999997"/>
    <n v="2444.7399999999998"/>
    <n v="3218.49"/>
    <n v="773.75"/>
    <s v="Q2"/>
    <x v="2"/>
    <n v="4"/>
  </r>
  <r>
    <x v="121"/>
    <x v="47"/>
    <n v="2026"/>
    <s v="C039"/>
    <x v="75"/>
    <x v="24"/>
    <x v="24"/>
    <x v="0"/>
    <x v="0"/>
    <n v="19"/>
    <n v="399.51"/>
    <n v="5336.15"/>
    <n v="7590.69"/>
    <n v="2254.54"/>
    <s v="Q3"/>
    <x v="0"/>
    <n v="7"/>
  </r>
  <r>
    <x v="122"/>
    <x v="88"/>
    <n v="2026"/>
    <s v="C006"/>
    <x v="97"/>
    <x v="39"/>
    <x v="39"/>
    <x v="4"/>
    <x v="0"/>
    <n v="8"/>
    <n v="234.79"/>
    <n v="1202.3399999999999"/>
    <n v="1878.32"/>
    <n v="675.98"/>
    <s v="Q4"/>
    <x v="5"/>
    <n v="12"/>
  </r>
  <r>
    <x v="123"/>
    <x v="101"/>
    <n v="2026"/>
    <s v="C038"/>
    <x v="34"/>
    <x v="0"/>
    <x v="0"/>
    <x v="0"/>
    <x v="0"/>
    <n v="15"/>
    <n v="362.23"/>
    <n v="4589.1499999999996"/>
    <n v="5433.4500000000007"/>
    <n v="844.30000000000109"/>
    <s v="Q2"/>
    <x v="8"/>
    <n v="5"/>
  </r>
  <r>
    <x v="124"/>
    <x v="51"/>
    <n v="2026"/>
    <s v="C020"/>
    <x v="98"/>
    <x v="12"/>
    <x v="12"/>
    <x v="5"/>
    <x v="0"/>
    <n v="14"/>
    <n v="50.4"/>
    <n v="530.99"/>
    <n v="705.6"/>
    <n v="174.61"/>
    <s v="Q2"/>
    <x v="11"/>
    <n v="6"/>
  </r>
  <r>
    <x v="125"/>
    <x v="102"/>
    <n v="2026"/>
    <s v="C095"/>
    <x v="99"/>
    <x v="28"/>
    <x v="28"/>
    <x v="5"/>
    <x v="0"/>
    <n v="17"/>
    <n v="45.58"/>
    <n v="430.41"/>
    <n v="774.86"/>
    <n v="344.45"/>
    <s v="Q3"/>
    <x v="0"/>
    <n v="7"/>
  </r>
  <r>
    <x v="126"/>
    <x v="103"/>
    <n v="2026"/>
    <s v="C067"/>
    <x v="11"/>
    <x v="37"/>
    <x v="37"/>
    <x v="6"/>
    <x v="1"/>
    <n v="18"/>
    <n v="441.59"/>
    <n v="5579.1"/>
    <n v="7948.62"/>
    <n v="2369.5199999999995"/>
    <s v="Q3"/>
    <x v="4"/>
    <n v="9"/>
  </r>
  <r>
    <x v="127"/>
    <x v="104"/>
    <n v="2026"/>
    <s v="C070"/>
    <x v="75"/>
    <x v="33"/>
    <x v="33"/>
    <x v="1"/>
    <x v="3"/>
    <n v="17"/>
    <n v="491.61"/>
    <n v="5547.84"/>
    <n v="8357.3700000000008"/>
    <n v="2809.5300000000007"/>
    <s v="Q4"/>
    <x v="3"/>
    <n v="10"/>
  </r>
  <r>
    <x v="128"/>
    <x v="5"/>
    <n v="2026"/>
    <s v="C003"/>
    <x v="100"/>
    <x v="36"/>
    <x v="36"/>
    <x v="3"/>
    <x v="2"/>
    <n v="14"/>
    <n v="153.19999999999999"/>
    <n v="1452.04"/>
    <n v="2144.7999999999997"/>
    <n v="692.75999999999976"/>
    <s v="Q3"/>
    <x v="4"/>
    <n v="9"/>
  </r>
  <r>
    <x v="129"/>
    <x v="93"/>
    <n v="2026"/>
    <s v="C064"/>
    <x v="36"/>
    <x v="16"/>
    <x v="16"/>
    <x v="1"/>
    <x v="0"/>
    <n v="20"/>
    <n v="206.76"/>
    <n v="2942.81"/>
    <n v="4135.2"/>
    <n v="1192.3899999999999"/>
    <s v="Q2"/>
    <x v="2"/>
    <n v="4"/>
  </r>
  <r>
    <x v="130"/>
    <x v="105"/>
    <n v="2026"/>
    <s v="C054"/>
    <x v="101"/>
    <x v="46"/>
    <x v="46"/>
    <x v="2"/>
    <x v="2"/>
    <n v="10"/>
    <n v="322.77"/>
    <n v="2632.17"/>
    <n v="3227.7"/>
    <n v="595.52999999999975"/>
    <s v="Q2"/>
    <x v="11"/>
    <n v="6"/>
  </r>
  <r>
    <x v="131"/>
    <x v="106"/>
    <n v="2026"/>
    <s v="C023"/>
    <x v="47"/>
    <x v="17"/>
    <x v="17"/>
    <x v="0"/>
    <x v="2"/>
    <n v="9"/>
    <n v="133.11000000000001"/>
    <n v="755.77"/>
    <n v="1197.9900000000002"/>
    <n v="442.22000000000025"/>
    <s v="Q2"/>
    <x v="2"/>
    <n v="4"/>
  </r>
  <r>
    <x v="132"/>
    <x v="78"/>
    <n v="2026"/>
    <s v="C006"/>
    <x v="45"/>
    <x v="23"/>
    <x v="23"/>
    <x v="4"/>
    <x v="2"/>
    <n v="1"/>
    <n v="191.69"/>
    <n v="114.37"/>
    <n v="191.69"/>
    <n v="77.319999999999993"/>
    <s v="Q3"/>
    <x v="9"/>
    <n v="8"/>
  </r>
  <r>
    <x v="133"/>
    <x v="107"/>
    <n v="2026"/>
    <s v="C053"/>
    <x v="74"/>
    <x v="8"/>
    <x v="8"/>
    <x v="2"/>
    <x v="3"/>
    <n v="4"/>
    <n v="278.69"/>
    <n v="585.94000000000005"/>
    <n v="1114.76"/>
    <n v="528.81999999999994"/>
    <s v="Q4"/>
    <x v="5"/>
    <n v="12"/>
  </r>
  <r>
    <x v="134"/>
    <x v="108"/>
    <n v="2026"/>
    <s v="C033"/>
    <x v="45"/>
    <x v="22"/>
    <x v="22"/>
    <x v="3"/>
    <x v="2"/>
    <n v="18"/>
    <n v="361.23"/>
    <n v="4393.2"/>
    <n v="6502.14"/>
    <n v="2108.9400000000005"/>
    <s v="Q4"/>
    <x v="3"/>
    <n v="10"/>
  </r>
  <r>
    <x v="135"/>
    <x v="109"/>
    <n v="2026"/>
    <s v="C021"/>
    <x v="102"/>
    <x v="30"/>
    <x v="30"/>
    <x v="1"/>
    <x v="1"/>
    <n v="3"/>
    <n v="453.53"/>
    <n v="1103.23"/>
    <n v="1360.59"/>
    <n v="257.3599999999999"/>
    <s v="Q2"/>
    <x v="11"/>
    <n v="6"/>
  </r>
  <r>
    <x v="136"/>
    <x v="29"/>
    <n v="2026"/>
    <s v="C072"/>
    <x v="103"/>
    <x v="44"/>
    <x v="44"/>
    <x v="4"/>
    <x v="3"/>
    <n v="8"/>
    <n v="412.87"/>
    <n v="2797.84"/>
    <n v="3302.96"/>
    <n v="505.11999999999989"/>
    <s v="Q4"/>
    <x v="10"/>
    <n v="11"/>
  </r>
  <r>
    <x v="137"/>
    <x v="110"/>
    <n v="2026"/>
    <s v="C082"/>
    <x v="104"/>
    <x v="21"/>
    <x v="21"/>
    <x v="4"/>
    <x v="1"/>
    <n v="1"/>
    <n v="89.08"/>
    <n v="54.93"/>
    <n v="89.08"/>
    <n v="34.15"/>
    <s v="Q2"/>
    <x v="8"/>
    <n v="5"/>
  </r>
  <r>
    <x v="138"/>
    <x v="111"/>
    <n v="2026"/>
    <s v="C050"/>
    <x v="105"/>
    <x v="47"/>
    <x v="47"/>
    <x v="5"/>
    <x v="0"/>
    <n v="16"/>
    <n v="165.49"/>
    <n v="1652.02"/>
    <n v="2647.84"/>
    <n v="995.82000000000016"/>
    <s v="Q4"/>
    <x v="3"/>
    <n v="10"/>
  </r>
  <r>
    <x v="139"/>
    <x v="112"/>
    <n v="2026"/>
    <s v="C055"/>
    <x v="2"/>
    <x v="41"/>
    <x v="41"/>
    <x v="4"/>
    <x v="2"/>
    <n v="16"/>
    <n v="184.64"/>
    <n v="1732.49"/>
    <n v="2954.24"/>
    <n v="1221.7499999999998"/>
    <s v="Q3"/>
    <x v="9"/>
    <n v="8"/>
  </r>
  <r>
    <x v="140"/>
    <x v="113"/>
    <n v="2026"/>
    <s v="C083"/>
    <x v="40"/>
    <x v="20"/>
    <x v="20"/>
    <x v="0"/>
    <x v="3"/>
    <n v="8"/>
    <n v="37.770000000000003"/>
    <n v="204.44"/>
    <n v="302.16000000000003"/>
    <n v="97.720000000000027"/>
    <s v="Q1"/>
    <x v="6"/>
    <n v="2"/>
  </r>
  <r>
    <x v="141"/>
    <x v="114"/>
    <n v="2026"/>
    <s v="C063"/>
    <x v="12"/>
    <x v="29"/>
    <x v="29"/>
    <x v="1"/>
    <x v="3"/>
    <n v="14"/>
    <n v="68.94"/>
    <n v="513.74"/>
    <n v="965.16"/>
    <n v="451.41999999999996"/>
    <s v="Q1"/>
    <x v="1"/>
    <n v="1"/>
  </r>
  <r>
    <x v="142"/>
    <x v="115"/>
    <n v="2026"/>
    <s v="C085"/>
    <x v="106"/>
    <x v="16"/>
    <x v="16"/>
    <x v="1"/>
    <x v="1"/>
    <n v="19"/>
    <n v="429.73"/>
    <n v="5873.13"/>
    <n v="8164.8700000000008"/>
    <n v="2291.7400000000007"/>
    <s v="Q3"/>
    <x v="4"/>
    <n v="9"/>
  </r>
  <r>
    <x v="143"/>
    <x v="116"/>
    <n v="2026"/>
    <s v="C064"/>
    <x v="53"/>
    <x v="39"/>
    <x v="39"/>
    <x v="4"/>
    <x v="1"/>
    <n v="6"/>
    <n v="98.15"/>
    <n v="365.28"/>
    <n v="588.90000000000009"/>
    <n v="223.62000000000012"/>
    <s v="Q2"/>
    <x v="2"/>
    <n v="4"/>
  </r>
  <r>
    <x v="144"/>
    <x v="117"/>
    <n v="2026"/>
    <s v="C003"/>
    <x v="5"/>
    <x v="18"/>
    <x v="18"/>
    <x v="0"/>
    <x v="3"/>
    <n v="7"/>
    <n v="48.73"/>
    <n v="182.38"/>
    <n v="341.10999999999996"/>
    <n v="158.72999999999996"/>
    <s v="Q1"/>
    <x v="6"/>
    <n v="2"/>
  </r>
  <r>
    <x v="145"/>
    <x v="118"/>
    <n v="2026"/>
    <s v="C075"/>
    <x v="107"/>
    <x v="39"/>
    <x v="39"/>
    <x v="4"/>
    <x v="3"/>
    <n v="1"/>
    <n v="258.31"/>
    <n v="196.61"/>
    <n v="258.31"/>
    <n v="61.699999999999989"/>
    <s v="Q1"/>
    <x v="1"/>
    <n v="1"/>
  </r>
  <r>
    <x v="146"/>
    <x v="119"/>
    <n v="2026"/>
    <s v="C035"/>
    <x v="108"/>
    <x v="47"/>
    <x v="47"/>
    <x v="5"/>
    <x v="0"/>
    <n v="5"/>
    <n v="301.70999999999998"/>
    <n v="946.8"/>
    <n v="1508.55"/>
    <n v="561.75"/>
    <s v="Q1"/>
    <x v="6"/>
    <n v="2"/>
  </r>
  <r>
    <x v="147"/>
    <x v="120"/>
    <n v="2026"/>
    <s v="C010"/>
    <x v="109"/>
    <x v="46"/>
    <x v="46"/>
    <x v="2"/>
    <x v="1"/>
    <n v="11"/>
    <n v="466.27"/>
    <n v="4135.12"/>
    <n v="5128.9699999999993"/>
    <n v="993.84999999999945"/>
    <s v="Q4"/>
    <x v="5"/>
    <n v="12"/>
  </r>
  <r>
    <x v="148"/>
    <x v="121"/>
    <n v="2026"/>
    <s v="C052"/>
    <x v="110"/>
    <x v="5"/>
    <x v="5"/>
    <x v="3"/>
    <x v="3"/>
    <n v="7"/>
    <n v="219.37"/>
    <n v="1121.56"/>
    <n v="1535.5900000000001"/>
    <n v="414.0300000000002"/>
    <s v="Q2"/>
    <x v="2"/>
    <n v="4"/>
  </r>
  <r>
    <x v="149"/>
    <x v="122"/>
    <n v="2026"/>
    <s v="C077"/>
    <x v="12"/>
    <x v="1"/>
    <x v="1"/>
    <x v="0"/>
    <x v="2"/>
    <n v="3"/>
    <n v="355.71"/>
    <n v="555.44000000000005"/>
    <n v="1067.1299999999999"/>
    <n v="511.68999999999983"/>
    <s v="Q4"/>
    <x v="10"/>
    <n v="11"/>
  </r>
  <r>
    <x v="150"/>
    <x v="123"/>
    <n v="2026"/>
    <s v="C018"/>
    <x v="111"/>
    <x v="7"/>
    <x v="7"/>
    <x v="4"/>
    <x v="1"/>
    <n v="6"/>
    <n v="472.14"/>
    <n v="2250.62"/>
    <n v="2832.84"/>
    <n v="582.22000000000025"/>
    <s v="Q1"/>
    <x v="7"/>
    <n v="3"/>
  </r>
  <r>
    <x v="151"/>
    <x v="2"/>
    <n v="2026"/>
    <s v="C080"/>
    <x v="18"/>
    <x v="11"/>
    <x v="11"/>
    <x v="4"/>
    <x v="0"/>
    <n v="11"/>
    <n v="216.74"/>
    <n v="1646.84"/>
    <n v="2384.1400000000003"/>
    <n v="737.30000000000041"/>
    <s v="Q3"/>
    <x v="0"/>
    <n v="7"/>
  </r>
  <r>
    <x v="152"/>
    <x v="89"/>
    <n v="2026"/>
    <s v="C073"/>
    <x v="112"/>
    <x v="2"/>
    <x v="2"/>
    <x v="1"/>
    <x v="3"/>
    <n v="12"/>
    <n v="131.26"/>
    <n v="1100.57"/>
    <n v="1575.12"/>
    <n v="474.54999999999995"/>
    <s v="Q3"/>
    <x v="4"/>
    <n v="9"/>
  </r>
  <r>
    <x v="153"/>
    <x v="0"/>
    <n v="2026"/>
    <s v="C031"/>
    <x v="113"/>
    <x v="11"/>
    <x v="11"/>
    <x v="4"/>
    <x v="1"/>
    <n v="1"/>
    <n v="243.83"/>
    <n v="177.91"/>
    <n v="243.83"/>
    <n v="65.920000000000016"/>
    <s v="Q3"/>
    <x v="0"/>
    <n v="7"/>
  </r>
  <r>
    <x v="154"/>
    <x v="124"/>
    <n v="2026"/>
    <s v="C088"/>
    <x v="99"/>
    <x v="24"/>
    <x v="24"/>
    <x v="0"/>
    <x v="0"/>
    <n v="3"/>
    <n v="87.42"/>
    <n v="197.17"/>
    <n v="262.26"/>
    <n v="65.09"/>
    <s v="Q2"/>
    <x v="2"/>
    <n v="4"/>
  </r>
  <r>
    <x v="155"/>
    <x v="125"/>
    <n v="2026"/>
    <s v="C007"/>
    <x v="114"/>
    <x v="24"/>
    <x v="24"/>
    <x v="0"/>
    <x v="0"/>
    <n v="5"/>
    <n v="384.53"/>
    <n v="1557.04"/>
    <n v="1922.6499999999999"/>
    <n v="365.6099999999999"/>
    <s v="Q2"/>
    <x v="8"/>
    <n v="5"/>
  </r>
  <r>
    <x v="156"/>
    <x v="78"/>
    <n v="2026"/>
    <s v="C081"/>
    <x v="98"/>
    <x v="0"/>
    <x v="0"/>
    <x v="0"/>
    <x v="3"/>
    <n v="5"/>
    <n v="489.97"/>
    <n v="1667.25"/>
    <n v="2449.8500000000004"/>
    <n v="782.60000000000036"/>
    <s v="Q3"/>
    <x v="9"/>
    <n v="8"/>
  </r>
  <r>
    <x v="157"/>
    <x v="103"/>
    <n v="2026"/>
    <s v="C057"/>
    <x v="71"/>
    <x v="42"/>
    <x v="42"/>
    <x v="4"/>
    <x v="0"/>
    <n v="1"/>
    <n v="290.45999999999998"/>
    <n v="187.13"/>
    <n v="290.45999999999998"/>
    <n v="103.32999999999998"/>
    <s v="Q3"/>
    <x v="4"/>
    <n v="9"/>
  </r>
  <r>
    <x v="158"/>
    <x v="126"/>
    <n v="2026"/>
    <s v="C035"/>
    <x v="115"/>
    <x v="41"/>
    <x v="41"/>
    <x v="4"/>
    <x v="2"/>
    <n v="18"/>
    <n v="301.37"/>
    <n v="3013.05"/>
    <n v="5424.66"/>
    <n v="2411.6099999999997"/>
    <s v="Q2"/>
    <x v="8"/>
    <n v="5"/>
  </r>
  <r>
    <x v="159"/>
    <x v="127"/>
    <n v="2026"/>
    <s v="C001"/>
    <x v="61"/>
    <x v="0"/>
    <x v="0"/>
    <x v="0"/>
    <x v="0"/>
    <n v="4"/>
    <n v="303.33999999999997"/>
    <n v="865.96"/>
    <n v="1213.3599999999999"/>
    <n v="347.39999999999986"/>
    <s v="Q1"/>
    <x v="1"/>
    <n v="1"/>
  </r>
  <r>
    <x v="160"/>
    <x v="0"/>
    <n v="2026"/>
    <s v="C040"/>
    <x v="112"/>
    <x v="1"/>
    <x v="1"/>
    <x v="0"/>
    <x v="1"/>
    <n v="12"/>
    <n v="378.71"/>
    <n v="3183.38"/>
    <n v="4544.5199999999995"/>
    <n v="1361.1399999999994"/>
    <s v="Q3"/>
    <x v="0"/>
    <n v="7"/>
  </r>
  <r>
    <x v="161"/>
    <x v="3"/>
    <n v="2026"/>
    <s v="C016"/>
    <x v="23"/>
    <x v="47"/>
    <x v="47"/>
    <x v="5"/>
    <x v="3"/>
    <n v="12"/>
    <n v="383.57"/>
    <n v="2451.6"/>
    <n v="4602.84"/>
    <n v="2151.2400000000002"/>
    <s v="Q2"/>
    <x v="2"/>
    <n v="4"/>
  </r>
  <r>
    <x v="162"/>
    <x v="128"/>
    <n v="2026"/>
    <s v="C052"/>
    <x v="116"/>
    <x v="48"/>
    <x v="48"/>
    <x v="5"/>
    <x v="2"/>
    <n v="10"/>
    <n v="361.07"/>
    <n v="2280.79"/>
    <n v="3610.7"/>
    <n v="1329.9099999999999"/>
    <s v="Q2"/>
    <x v="11"/>
    <n v="6"/>
  </r>
  <r>
    <x v="163"/>
    <x v="50"/>
    <n v="2026"/>
    <s v="C016"/>
    <x v="74"/>
    <x v="28"/>
    <x v="28"/>
    <x v="5"/>
    <x v="0"/>
    <n v="12"/>
    <n v="438.89"/>
    <n v="3718.14"/>
    <n v="5266.68"/>
    <n v="1548.5400000000004"/>
    <s v="Q4"/>
    <x v="5"/>
    <n v="12"/>
  </r>
  <r>
    <x v="164"/>
    <x v="69"/>
    <n v="2026"/>
    <s v="C016"/>
    <x v="117"/>
    <x v="21"/>
    <x v="21"/>
    <x v="4"/>
    <x v="2"/>
    <n v="10"/>
    <n v="364.69"/>
    <n v="2425.81"/>
    <n v="3646.9"/>
    <n v="1221.0900000000001"/>
    <s v="Q1"/>
    <x v="7"/>
    <n v="3"/>
  </r>
  <r>
    <x v="165"/>
    <x v="129"/>
    <n v="2026"/>
    <s v="C077"/>
    <x v="109"/>
    <x v="7"/>
    <x v="7"/>
    <x v="4"/>
    <x v="1"/>
    <n v="5"/>
    <n v="283.66000000000003"/>
    <n v="1093.54"/>
    <n v="1418.3000000000002"/>
    <n v="324.76000000000022"/>
    <s v="Q4"/>
    <x v="5"/>
    <n v="12"/>
  </r>
  <r>
    <x v="166"/>
    <x v="130"/>
    <n v="2026"/>
    <s v="C027"/>
    <x v="118"/>
    <x v="25"/>
    <x v="25"/>
    <x v="0"/>
    <x v="1"/>
    <n v="14"/>
    <n v="258.05"/>
    <n v="2375.75"/>
    <n v="3612.7000000000003"/>
    <n v="1236.9500000000003"/>
    <s v="Q4"/>
    <x v="5"/>
    <n v="12"/>
  </r>
  <r>
    <x v="167"/>
    <x v="131"/>
    <n v="2026"/>
    <s v="C018"/>
    <x v="119"/>
    <x v="47"/>
    <x v="47"/>
    <x v="5"/>
    <x v="3"/>
    <n v="18"/>
    <n v="432.04"/>
    <n v="4250.0200000000004"/>
    <n v="7776.72"/>
    <n v="3526.7"/>
    <s v="Q3"/>
    <x v="4"/>
    <n v="9"/>
  </r>
  <r>
    <x v="168"/>
    <x v="132"/>
    <n v="2026"/>
    <s v="C085"/>
    <x v="18"/>
    <x v="37"/>
    <x v="37"/>
    <x v="6"/>
    <x v="2"/>
    <n v="16"/>
    <n v="139.33000000000001"/>
    <n v="1500.36"/>
    <n v="2229.2800000000002"/>
    <n v="728.9200000000003"/>
    <s v="Q3"/>
    <x v="0"/>
    <n v="7"/>
  </r>
  <r>
    <x v="169"/>
    <x v="80"/>
    <n v="2026"/>
    <s v="C043"/>
    <x v="120"/>
    <x v="29"/>
    <x v="29"/>
    <x v="1"/>
    <x v="0"/>
    <n v="1"/>
    <n v="212.91"/>
    <n v="158.49"/>
    <n v="212.91"/>
    <n v="54.419999999999987"/>
    <s v="Q1"/>
    <x v="7"/>
    <n v="3"/>
  </r>
  <r>
    <x v="170"/>
    <x v="133"/>
    <n v="2026"/>
    <s v="C034"/>
    <x v="54"/>
    <x v="15"/>
    <x v="15"/>
    <x v="2"/>
    <x v="0"/>
    <n v="3"/>
    <n v="233.66"/>
    <n v="577.52"/>
    <n v="700.98"/>
    <n v="123.46000000000004"/>
    <s v="Q4"/>
    <x v="10"/>
    <n v="11"/>
  </r>
  <r>
    <x v="171"/>
    <x v="72"/>
    <n v="2026"/>
    <s v="C040"/>
    <x v="121"/>
    <x v="11"/>
    <x v="11"/>
    <x v="4"/>
    <x v="2"/>
    <n v="20"/>
    <n v="374.59"/>
    <n v="4944.5600000000004"/>
    <n v="7491.7999999999993"/>
    <n v="2547.2399999999989"/>
    <s v="Q1"/>
    <x v="7"/>
    <n v="3"/>
  </r>
  <r>
    <x v="172"/>
    <x v="109"/>
    <n v="2026"/>
    <s v="C087"/>
    <x v="122"/>
    <x v="27"/>
    <x v="27"/>
    <x v="3"/>
    <x v="1"/>
    <n v="1"/>
    <n v="436.31"/>
    <n v="284.48"/>
    <n v="436.31"/>
    <n v="151.82999999999998"/>
    <s v="Q2"/>
    <x v="11"/>
    <n v="6"/>
  </r>
  <r>
    <x v="173"/>
    <x v="95"/>
    <n v="2026"/>
    <s v="C030"/>
    <x v="123"/>
    <x v="45"/>
    <x v="45"/>
    <x v="0"/>
    <x v="2"/>
    <n v="11"/>
    <n v="290.02999999999997"/>
    <n v="2607.48"/>
    <n v="3190.33"/>
    <n v="582.84999999999991"/>
    <s v="Q1"/>
    <x v="1"/>
    <n v="1"/>
  </r>
  <r>
    <x v="174"/>
    <x v="134"/>
    <n v="2026"/>
    <s v="C079"/>
    <x v="124"/>
    <x v="16"/>
    <x v="16"/>
    <x v="1"/>
    <x v="2"/>
    <n v="20"/>
    <n v="224.62"/>
    <n v="3527.09"/>
    <n v="4492.3999999999996"/>
    <n v="965.30999999999949"/>
    <s v="Q2"/>
    <x v="11"/>
    <n v="6"/>
  </r>
  <r>
    <x v="175"/>
    <x v="135"/>
    <n v="2026"/>
    <s v="C056"/>
    <x v="125"/>
    <x v="20"/>
    <x v="20"/>
    <x v="0"/>
    <x v="1"/>
    <n v="14"/>
    <n v="483.95"/>
    <n v="4346.37"/>
    <n v="6775.3"/>
    <n v="2428.9300000000003"/>
    <s v="Q3"/>
    <x v="0"/>
    <n v="7"/>
  </r>
  <r>
    <x v="176"/>
    <x v="86"/>
    <n v="2026"/>
    <s v="C006"/>
    <x v="19"/>
    <x v="1"/>
    <x v="1"/>
    <x v="0"/>
    <x v="1"/>
    <n v="8"/>
    <n v="137.65"/>
    <n v="794.58"/>
    <n v="1101.2"/>
    <n v="306.62"/>
    <s v="Q2"/>
    <x v="2"/>
    <n v="4"/>
  </r>
  <r>
    <x v="177"/>
    <x v="97"/>
    <n v="2026"/>
    <s v="C056"/>
    <x v="126"/>
    <x v="43"/>
    <x v="43"/>
    <x v="6"/>
    <x v="3"/>
    <n v="3"/>
    <n v="402.81"/>
    <n v="792.95"/>
    <n v="1208.43"/>
    <n v="415.48"/>
    <s v="Q2"/>
    <x v="2"/>
    <n v="4"/>
  </r>
  <r>
    <x v="178"/>
    <x v="14"/>
    <n v="2026"/>
    <s v="C036"/>
    <x v="127"/>
    <x v="14"/>
    <x v="14"/>
    <x v="1"/>
    <x v="3"/>
    <n v="4"/>
    <n v="77.87"/>
    <n v="259.26"/>
    <n v="311.48"/>
    <n v="52.220000000000027"/>
    <s v="Q3"/>
    <x v="0"/>
    <n v="7"/>
  </r>
  <r>
    <x v="179"/>
    <x v="136"/>
    <n v="2026"/>
    <s v="C081"/>
    <x v="90"/>
    <x v="5"/>
    <x v="5"/>
    <x v="3"/>
    <x v="1"/>
    <n v="5"/>
    <n v="264.85000000000002"/>
    <n v="924.16"/>
    <n v="1324.25"/>
    <n v="400.09000000000003"/>
    <s v="Q1"/>
    <x v="6"/>
    <n v="2"/>
  </r>
  <r>
    <x v="180"/>
    <x v="123"/>
    <n v="2026"/>
    <s v="C028"/>
    <x v="6"/>
    <x v="49"/>
    <x v="49"/>
    <x v="6"/>
    <x v="3"/>
    <n v="17"/>
    <n v="376.22"/>
    <n v="3729.92"/>
    <n v="6395.7400000000007"/>
    <n v="2665.8200000000006"/>
    <s v="Q1"/>
    <x v="7"/>
    <n v="3"/>
  </r>
  <r>
    <x v="181"/>
    <x v="137"/>
    <n v="2026"/>
    <s v="C011"/>
    <x v="84"/>
    <x v="31"/>
    <x v="31"/>
    <x v="3"/>
    <x v="0"/>
    <n v="20"/>
    <n v="277.73"/>
    <n v="3222.86"/>
    <n v="5554.6"/>
    <n v="2331.7400000000002"/>
    <s v="Q4"/>
    <x v="3"/>
    <n v="10"/>
  </r>
  <r>
    <x v="182"/>
    <x v="138"/>
    <n v="2026"/>
    <s v="C099"/>
    <x v="128"/>
    <x v="22"/>
    <x v="22"/>
    <x v="3"/>
    <x v="1"/>
    <n v="18"/>
    <n v="178.93"/>
    <n v="1934.89"/>
    <n v="3220.7400000000002"/>
    <n v="1285.8500000000001"/>
    <s v="Q1"/>
    <x v="7"/>
    <n v="3"/>
  </r>
  <r>
    <x v="183"/>
    <x v="139"/>
    <n v="2026"/>
    <s v="C076"/>
    <x v="124"/>
    <x v="18"/>
    <x v="18"/>
    <x v="0"/>
    <x v="0"/>
    <n v="4"/>
    <n v="44.76"/>
    <n v="98.19"/>
    <n v="179.04"/>
    <n v="80.849999999999994"/>
    <s v="Q3"/>
    <x v="0"/>
    <n v="7"/>
  </r>
  <r>
    <x v="184"/>
    <x v="140"/>
    <n v="2026"/>
    <s v="C013"/>
    <x v="18"/>
    <x v="24"/>
    <x v="24"/>
    <x v="0"/>
    <x v="1"/>
    <n v="10"/>
    <n v="495.46"/>
    <n v="2775.05"/>
    <n v="4954.5999999999995"/>
    <n v="2179.5499999999993"/>
    <s v="Q4"/>
    <x v="5"/>
    <n v="12"/>
  </r>
  <r>
    <x v="185"/>
    <x v="88"/>
    <n v="2026"/>
    <s v="C025"/>
    <x v="129"/>
    <x v="34"/>
    <x v="34"/>
    <x v="3"/>
    <x v="1"/>
    <n v="3"/>
    <n v="239.58"/>
    <n v="584.9"/>
    <n v="718.74"/>
    <n v="133.84000000000003"/>
    <s v="Q4"/>
    <x v="5"/>
    <n v="12"/>
  </r>
  <r>
    <x v="186"/>
    <x v="141"/>
    <n v="2026"/>
    <s v="C014"/>
    <x v="130"/>
    <x v="48"/>
    <x v="48"/>
    <x v="5"/>
    <x v="0"/>
    <n v="9"/>
    <n v="396.31"/>
    <n v="2657.78"/>
    <n v="3566.79"/>
    <n v="909.00999999999976"/>
    <s v="Q1"/>
    <x v="7"/>
    <n v="3"/>
  </r>
  <r>
    <x v="187"/>
    <x v="130"/>
    <n v="2026"/>
    <s v="C047"/>
    <x v="4"/>
    <x v="13"/>
    <x v="13"/>
    <x v="0"/>
    <x v="2"/>
    <n v="12"/>
    <n v="282.08999999999997"/>
    <n v="2201.5700000000002"/>
    <n v="3385.08"/>
    <n v="1183.5099999999998"/>
    <s v="Q4"/>
    <x v="5"/>
    <n v="12"/>
  </r>
  <r>
    <x v="188"/>
    <x v="23"/>
    <n v="2026"/>
    <s v="C041"/>
    <x v="124"/>
    <x v="33"/>
    <x v="33"/>
    <x v="1"/>
    <x v="2"/>
    <n v="6"/>
    <n v="192.45"/>
    <n v="888.68"/>
    <n v="1154.6999999999998"/>
    <n v="266.01999999999987"/>
    <s v="Q2"/>
    <x v="2"/>
    <n v="4"/>
  </r>
  <r>
    <x v="189"/>
    <x v="100"/>
    <n v="2026"/>
    <s v="C062"/>
    <x v="131"/>
    <x v="31"/>
    <x v="31"/>
    <x v="3"/>
    <x v="3"/>
    <n v="15"/>
    <n v="110.7"/>
    <n v="1149.77"/>
    <n v="1660.5"/>
    <n v="510.73"/>
    <s v="Q3"/>
    <x v="9"/>
    <n v="8"/>
  </r>
  <r>
    <x v="190"/>
    <x v="142"/>
    <n v="2026"/>
    <s v="C087"/>
    <x v="32"/>
    <x v="22"/>
    <x v="22"/>
    <x v="3"/>
    <x v="2"/>
    <n v="11"/>
    <n v="486.56"/>
    <n v="3415.88"/>
    <n v="5352.16"/>
    <n v="1936.2799999999997"/>
    <s v="Q4"/>
    <x v="5"/>
    <n v="12"/>
  </r>
  <r>
    <x v="191"/>
    <x v="63"/>
    <n v="2026"/>
    <s v="C051"/>
    <x v="132"/>
    <x v="2"/>
    <x v="2"/>
    <x v="1"/>
    <x v="0"/>
    <n v="10"/>
    <n v="258.76"/>
    <n v="2005"/>
    <n v="2587.6"/>
    <n v="582.59999999999991"/>
    <s v="Q3"/>
    <x v="4"/>
    <n v="9"/>
  </r>
  <r>
    <x v="192"/>
    <x v="143"/>
    <n v="2026"/>
    <s v="C097"/>
    <x v="20"/>
    <x v="36"/>
    <x v="36"/>
    <x v="3"/>
    <x v="1"/>
    <n v="12"/>
    <n v="342.59"/>
    <n v="2979.09"/>
    <n v="4111.08"/>
    <n v="1131.9899999999998"/>
    <s v="Q4"/>
    <x v="3"/>
    <n v="10"/>
  </r>
  <r>
    <x v="193"/>
    <x v="144"/>
    <n v="2026"/>
    <s v="C020"/>
    <x v="133"/>
    <x v="8"/>
    <x v="8"/>
    <x v="2"/>
    <x v="1"/>
    <n v="20"/>
    <n v="213.11"/>
    <n v="3083.51"/>
    <n v="4262.2000000000007"/>
    <n v="1178.6900000000005"/>
    <s v="Q2"/>
    <x v="8"/>
    <n v="5"/>
  </r>
  <r>
    <x v="194"/>
    <x v="145"/>
    <n v="2026"/>
    <s v="C005"/>
    <x v="134"/>
    <x v="49"/>
    <x v="49"/>
    <x v="6"/>
    <x v="0"/>
    <n v="4"/>
    <n v="143.11000000000001"/>
    <n v="465.64"/>
    <n v="572.44000000000005"/>
    <n v="106.80000000000007"/>
    <s v="Q2"/>
    <x v="2"/>
    <n v="4"/>
  </r>
  <r>
    <x v="195"/>
    <x v="76"/>
    <n v="2026"/>
    <s v="C002"/>
    <x v="135"/>
    <x v="21"/>
    <x v="21"/>
    <x v="4"/>
    <x v="1"/>
    <n v="15"/>
    <n v="76.92"/>
    <n v="721.61"/>
    <n v="1153.8"/>
    <n v="432.18999999999994"/>
    <s v="Q2"/>
    <x v="2"/>
    <n v="4"/>
  </r>
  <r>
    <x v="196"/>
    <x v="146"/>
    <n v="2026"/>
    <s v="C058"/>
    <x v="136"/>
    <x v="40"/>
    <x v="40"/>
    <x v="0"/>
    <x v="2"/>
    <n v="1"/>
    <n v="161.99"/>
    <n v="113.57"/>
    <n v="161.99"/>
    <n v="48.420000000000016"/>
    <s v="Q3"/>
    <x v="9"/>
    <n v="8"/>
  </r>
  <r>
    <x v="197"/>
    <x v="147"/>
    <n v="2026"/>
    <s v="C070"/>
    <x v="95"/>
    <x v="48"/>
    <x v="48"/>
    <x v="5"/>
    <x v="0"/>
    <n v="2"/>
    <n v="403.73"/>
    <n v="671.14"/>
    <n v="807.46"/>
    <n v="136.32000000000005"/>
    <s v="Q1"/>
    <x v="6"/>
    <n v="2"/>
  </r>
  <r>
    <x v="198"/>
    <x v="148"/>
    <n v="2026"/>
    <s v="C082"/>
    <x v="52"/>
    <x v="2"/>
    <x v="2"/>
    <x v="1"/>
    <x v="2"/>
    <n v="8"/>
    <n v="282.26"/>
    <n v="1532.64"/>
    <n v="2258.08"/>
    <n v="725.43999999999983"/>
    <s v="Q2"/>
    <x v="2"/>
    <n v="4"/>
  </r>
  <r>
    <x v="199"/>
    <x v="99"/>
    <n v="2026"/>
    <s v="C076"/>
    <x v="137"/>
    <x v="28"/>
    <x v="28"/>
    <x v="5"/>
    <x v="3"/>
    <n v="15"/>
    <n v="230.1"/>
    <n v="2615.1"/>
    <n v="3451.5"/>
    <n v="836.40000000000009"/>
    <s v="Q1"/>
    <x v="1"/>
    <n v="1"/>
  </r>
  <r>
    <x v="200"/>
    <x v="21"/>
    <n v="2026"/>
    <s v="C044"/>
    <x v="134"/>
    <x v="18"/>
    <x v="18"/>
    <x v="0"/>
    <x v="3"/>
    <n v="2"/>
    <n v="88.36"/>
    <n v="122.85"/>
    <n v="176.72"/>
    <n v="53.870000000000005"/>
    <s v="Q4"/>
    <x v="10"/>
    <n v="11"/>
  </r>
  <r>
    <x v="201"/>
    <x v="149"/>
    <n v="2026"/>
    <s v="C094"/>
    <x v="138"/>
    <x v="43"/>
    <x v="43"/>
    <x v="6"/>
    <x v="2"/>
    <n v="7"/>
    <n v="478.81"/>
    <n v="2028.75"/>
    <n v="3351.67"/>
    <n v="1322.92"/>
    <s v="Q4"/>
    <x v="5"/>
    <n v="12"/>
  </r>
  <r>
    <x v="202"/>
    <x v="150"/>
    <n v="2026"/>
    <s v="C075"/>
    <x v="5"/>
    <x v="45"/>
    <x v="45"/>
    <x v="0"/>
    <x v="0"/>
    <n v="7"/>
    <n v="339.79"/>
    <n v="1733.63"/>
    <n v="2378.5300000000002"/>
    <n v="644.90000000000009"/>
    <s v="Q4"/>
    <x v="10"/>
    <n v="11"/>
  </r>
  <r>
    <x v="203"/>
    <x v="151"/>
    <n v="2026"/>
    <s v="C076"/>
    <x v="139"/>
    <x v="21"/>
    <x v="21"/>
    <x v="4"/>
    <x v="1"/>
    <n v="11"/>
    <n v="277.77999999999997"/>
    <n v="2444.86"/>
    <n v="3055.58"/>
    <n v="610.7199999999998"/>
    <s v="Q2"/>
    <x v="2"/>
    <n v="4"/>
  </r>
  <r>
    <x v="204"/>
    <x v="152"/>
    <n v="2026"/>
    <s v="C049"/>
    <x v="140"/>
    <x v="25"/>
    <x v="25"/>
    <x v="0"/>
    <x v="1"/>
    <n v="4"/>
    <n v="396.2"/>
    <n v="1138.72"/>
    <n v="1584.8"/>
    <n v="446.07999999999993"/>
    <s v="Q2"/>
    <x v="2"/>
    <n v="4"/>
  </r>
  <r>
    <x v="205"/>
    <x v="153"/>
    <n v="2026"/>
    <s v="C028"/>
    <x v="6"/>
    <x v="27"/>
    <x v="27"/>
    <x v="3"/>
    <x v="1"/>
    <n v="8"/>
    <n v="409.54"/>
    <n v="2333.98"/>
    <n v="3276.32"/>
    <n v="942.34000000000015"/>
    <s v="Q1"/>
    <x v="7"/>
    <n v="3"/>
  </r>
  <r>
    <x v="206"/>
    <x v="154"/>
    <n v="2026"/>
    <s v="C056"/>
    <x v="141"/>
    <x v="4"/>
    <x v="4"/>
    <x v="3"/>
    <x v="1"/>
    <n v="5"/>
    <n v="239.73"/>
    <n v="864.19"/>
    <n v="1198.6499999999999"/>
    <n v="334.45999999999981"/>
    <s v="Q1"/>
    <x v="6"/>
    <n v="2"/>
  </r>
  <r>
    <x v="207"/>
    <x v="105"/>
    <n v="2026"/>
    <s v="C090"/>
    <x v="142"/>
    <x v="21"/>
    <x v="21"/>
    <x v="4"/>
    <x v="2"/>
    <n v="10"/>
    <n v="111.27"/>
    <n v="633.16"/>
    <n v="1112.7"/>
    <n v="479.54000000000008"/>
    <s v="Q2"/>
    <x v="11"/>
    <n v="6"/>
  </r>
  <r>
    <x v="208"/>
    <x v="155"/>
    <n v="2026"/>
    <s v="C007"/>
    <x v="143"/>
    <x v="30"/>
    <x v="30"/>
    <x v="1"/>
    <x v="3"/>
    <n v="2"/>
    <n v="235.7"/>
    <n v="266.69"/>
    <n v="471.4"/>
    <n v="204.70999999999998"/>
    <s v="Q4"/>
    <x v="10"/>
    <n v="11"/>
  </r>
  <r>
    <x v="209"/>
    <x v="137"/>
    <n v="2026"/>
    <s v="C022"/>
    <x v="144"/>
    <x v="25"/>
    <x v="25"/>
    <x v="0"/>
    <x v="3"/>
    <n v="8"/>
    <n v="262.14999999999998"/>
    <n v="1406.38"/>
    <n v="2097.1999999999998"/>
    <n v="690.81999999999971"/>
    <s v="Q4"/>
    <x v="3"/>
    <n v="10"/>
  </r>
  <r>
    <x v="210"/>
    <x v="156"/>
    <n v="2026"/>
    <s v="C036"/>
    <x v="82"/>
    <x v="39"/>
    <x v="39"/>
    <x v="4"/>
    <x v="2"/>
    <n v="1"/>
    <n v="167.37"/>
    <n v="103.81"/>
    <n v="167.37"/>
    <n v="63.56"/>
    <s v="Q4"/>
    <x v="10"/>
    <n v="11"/>
  </r>
  <r>
    <x v="211"/>
    <x v="157"/>
    <n v="2026"/>
    <s v="C008"/>
    <x v="131"/>
    <x v="33"/>
    <x v="33"/>
    <x v="1"/>
    <x v="3"/>
    <n v="13"/>
    <n v="312.35000000000002"/>
    <n v="2970.31"/>
    <n v="4060.55"/>
    <n v="1090.2400000000002"/>
    <s v="Q3"/>
    <x v="9"/>
    <n v="8"/>
  </r>
  <r>
    <x v="212"/>
    <x v="41"/>
    <n v="2026"/>
    <s v="C072"/>
    <x v="145"/>
    <x v="24"/>
    <x v="24"/>
    <x v="0"/>
    <x v="3"/>
    <n v="19"/>
    <n v="49.28"/>
    <n v="558.67999999999995"/>
    <n v="936.32"/>
    <n v="377.6400000000001"/>
    <s v="Q3"/>
    <x v="0"/>
    <n v="7"/>
  </r>
  <r>
    <x v="213"/>
    <x v="158"/>
    <n v="2026"/>
    <s v="C018"/>
    <x v="1"/>
    <x v="49"/>
    <x v="49"/>
    <x v="6"/>
    <x v="3"/>
    <n v="9"/>
    <n v="151.97"/>
    <n v="1133.57"/>
    <n v="1367.73"/>
    <n v="234.16000000000008"/>
    <s v="Q4"/>
    <x v="5"/>
    <n v="12"/>
  </r>
  <r>
    <x v="214"/>
    <x v="159"/>
    <n v="2026"/>
    <s v="C056"/>
    <x v="118"/>
    <x v="14"/>
    <x v="14"/>
    <x v="1"/>
    <x v="0"/>
    <n v="9"/>
    <n v="323.55"/>
    <n v="2308.98"/>
    <n v="2911.9500000000003"/>
    <n v="602.97000000000025"/>
    <s v="Q2"/>
    <x v="2"/>
    <n v="4"/>
  </r>
  <r>
    <x v="215"/>
    <x v="160"/>
    <n v="2026"/>
    <s v="C025"/>
    <x v="66"/>
    <x v="7"/>
    <x v="7"/>
    <x v="4"/>
    <x v="1"/>
    <n v="1"/>
    <n v="70.62"/>
    <n v="43.51"/>
    <n v="70.62"/>
    <n v="27.110000000000007"/>
    <s v="Q2"/>
    <x v="8"/>
    <n v="5"/>
  </r>
  <r>
    <x v="216"/>
    <x v="161"/>
    <n v="2026"/>
    <s v="C069"/>
    <x v="89"/>
    <x v="37"/>
    <x v="37"/>
    <x v="6"/>
    <x v="3"/>
    <n v="3"/>
    <n v="165.35"/>
    <n v="308.73"/>
    <n v="496.04999999999995"/>
    <n v="187.31999999999994"/>
    <s v="Q4"/>
    <x v="3"/>
    <n v="10"/>
  </r>
  <r>
    <x v="217"/>
    <x v="114"/>
    <n v="2026"/>
    <s v="C033"/>
    <x v="146"/>
    <x v="10"/>
    <x v="10"/>
    <x v="1"/>
    <x v="0"/>
    <n v="18"/>
    <n v="59.18"/>
    <n v="593.72"/>
    <n v="1065.24"/>
    <n v="471.52"/>
    <s v="Q1"/>
    <x v="1"/>
    <n v="1"/>
  </r>
  <r>
    <x v="218"/>
    <x v="162"/>
    <n v="2026"/>
    <s v="C055"/>
    <x v="119"/>
    <x v="39"/>
    <x v="39"/>
    <x v="4"/>
    <x v="1"/>
    <n v="11"/>
    <n v="151.02000000000001"/>
    <n v="1215.56"/>
    <n v="1661.22"/>
    <n v="445.66000000000008"/>
    <s v="Q1"/>
    <x v="7"/>
    <n v="3"/>
  </r>
  <r>
    <x v="219"/>
    <x v="139"/>
    <n v="2026"/>
    <s v="C004"/>
    <x v="147"/>
    <x v="37"/>
    <x v="37"/>
    <x v="6"/>
    <x v="2"/>
    <n v="15"/>
    <n v="142.41999999999999"/>
    <n v="1405.72"/>
    <n v="2136.2999999999997"/>
    <n v="730.5799999999997"/>
    <s v="Q3"/>
    <x v="0"/>
    <n v="7"/>
  </r>
  <r>
    <x v="220"/>
    <x v="51"/>
    <n v="2026"/>
    <s v="C010"/>
    <x v="2"/>
    <x v="29"/>
    <x v="29"/>
    <x v="1"/>
    <x v="2"/>
    <n v="15"/>
    <n v="427.35"/>
    <n v="4244.6499999999996"/>
    <n v="6410.25"/>
    <n v="2165.6000000000004"/>
    <s v="Q2"/>
    <x v="11"/>
    <n v="6"/>
  </r>
  <r>
    <x v="221"/>
    <x v="163"/>
    <n v="2026"/>
    <s v="C068"/>
    <x v="69"/>
    <x v="29"/>
    <x v="29"/>
    <x v="1"/>
    <x v="1"/>
    <n v="15"/>
    <n v="67.77"/>
    <n v="594.92999999999995"/>
    <n v="1016.55"/>
    <n v="421.62"/>
    <s v="Q4"/>
    <x v="5"/>
    <n v="12"/>
  </r>
  <r>
    <x v="222"/>
    <x v="153"/>
    <n v="2026"/>
    <s v="C100"/>
    <x v="106"/>
    <x v="46"/>
    <x v="46"/>
    <x v="2"/>
    <x v="3"/>
    <n v="19"/>
    <n v="303.26"/>
    <n v="4345.66"/>
    <n v="5761.94"/>
    <n v="1416.2799999999997"/>
    <s v="Q1"/>
    <x v="7"/>
    <n v="3"/>
  </r>
  <r>
    <x v="223"/>
    <x v="164"/>
    <n v="2026"/>
    <s v="C016"/>
    <x v="61"/>
    <x v="42"/>
    <x v="42"/>
    <x v="4"/>
    <x v="2"/>
    <n v="18"/>
    <n v="269.18"/>
    <n v="3300.15"/>
    <n v="4845.24"/>
    <n v="1545.0899999999997"/>
    <s v="Q2"/>
    <x v="11"/>
    <n v="6"/>
  </r>
  <r>
    <x v="224"/>
    <x v="9"/>
    <n v="2026"/>
    <s v="C010"/>
    <x v="148"/>
    <x v="15"/>
    <x v="15"/>
    <x v="2"/>
    <x v="0"/>
    <n v="18"/>
    <n v="32.869999999999997"/>
    <n v="458.32"/>
    <n v="591.66"/>
    <n v="133.33999999999997"/>
    <s v="Q1"/>
    <x v="6"/>
    <n v="2"/>
  </r>
  <r>
    <x v="225"/>
    <x v="165"/>
    <n v="2026"/>
    <s v="C060"/>
    <x v="130"/>
    <x v="9"/>
    <x v="9"/>
    <x v="0"/>
    <x v="0"/>
    <n v="12"/>
    <n v="495.92"/>
    <n v="4206.84"/>
    <n v="5951.04"/>
    <n v="1744.1999999999998"/>
    <s v="Q2"/>
    <x v="8"/>
    <n v="5"/>
  </r>
  <r>
    <x v="226"/>
    <x v="25"/>
    <n v="2026"/>
    <s v="C028"/>
    <x v="149"/>
    <x v="0"/>
    <x v="0"/>
    <x v="0"/>
    <x v="0"/>
    <n v="12"/>
    <n v="79.38"/>
    <n v="560.98"/>
    <n v="952.56"/>
    <n v="391.57999999999993"/>
    <s v="Q4"/>
    <x v="5"/>
    <n v="12"/>
  </r>
  <r>
    <x v="227"/>
    <x v="166"/>
    <n v="2026"/>
    <s v="C085"/>
    <x v="150"/>
    <x v="12"/>
    <x v="12"/>
    <x v="5"/>
    <x v="2"/>
    <n v="3"/>
    <n v="121.64"/>
    <n v="293.7"/>
    <n v="364.92"/>
    <n v="71.220000000000027"/>
    <s v="Q1"/>
    <x v="1"/>
    <n v="1"/>
  </r>
  <r>
    <x v="228"/>
    <x v="167"/>
    <n v="2026"/>
    <s v="C016"/>
    <x v="73"/>
    <x v="1"/>
    <x v="1"/>
    <x v="0"/>
    <x v="2"/>
    <n v="4"/>
    <n v="175.82"/>
    <n v="459.99"/>
    <n v="703.28"/>
    <n v="243.28999999999996"/>
    <s v="Q3"/>
    <x v="9"/>
    <n v="8"/>
  </r>
  <r>
    <x v="229"/>
    <x v="168"/>
    <n v="2026"/>
    <s v="C032"/>
    <x v="102"/>
    <x v="23"/>
    <x v="23"/>
    <x v="4"/>
    <x v="2"/>
    <n v="3"/>
    <n v="375.94"/>
    <n v="795.77"/>
    <n v="1127.82"/>
    <n v="332.04999999999995"/>
    <s v="Q4"/>
    <x v="10"/>
    <n v="11"/>
  </r>
  <r>
    <x v="230"/>
    <x v="11"/>
    <n v="2026"/>
    <s v="C099"/>
    <x v="39"/>
    <x v="31"/>
    <x v="31"/>
    <x v="3"/>
    <x v="1"/>
    <n v="11"/>
    <n v="286.08"/>
    <n v="2238.17"/>
    <n v="3146.8799999999997"/>
    <n v="908.70999999999958"/>
    <s v="Q2"/>
    <x v="8"/>
    <n v="5"/>
  </r>
  <r>
    <x v="231"/>
    <x v="169"/>
    <n v="2026"/>
    <s v="C011"/>
    <x v="146"/>
    <x v="17"/>
    <x v="17"/>
    <x v="0"/>
    <x v="1"/>
    <n v="4"/>
    <n v="489.6"/>
    <n v="1139.3800000000001"/>
    <n v="1958.4"/>
    <n v="819.02"/>
    <s v="Q3"/>
    <x v="9"/>
    <n v="8"/>
  </r>
  <r>
    <x v="232"/>
    <x v="79"/>
    <n v="2026"/>
    <s v="C080"/>
    <x v="81"/>
    <x v="13"/>
    <x v="13"/>
    <x v="0"/>
    <x v="3"/>
    <n v="18"/>
    <n v="29.69"/>
    <n v="370.29"/>
    <n v="534.42000000000007"/>
    <n v="164.13000000000005"/>
    <s v="Q4"/>
    <x v="10"/>
    <n v="11"/>
  </r>
  <r>
    <x v="233"/>
    <x v="170"/>
    <n v="2026"/>
    <s v="C084"/>
    <x v="151"/>
    <x v="23"/>
    <x v="23"/>
    <x v="4"/>
    <x v="2"/>
    <n v="8"/>
    <n v="38.700000000000003"/>
    <n v="246.85"/>
    <n v="309.60000000000002"/>
    <n v="62.750000000000028"/>
    <s v="Q3"/>
    <x v="9"/>
    <n v="8"/>
  </r>
  <r>
    <x v="234"/>
    <x v="171"/>
    <n v="2026"/>
    <s v="C047"/>
    <x v="117"/>
    <x v="7"/>
    <x v="7"/>
    <x v="4"/>
    <x v="0"/>
    <n v="17"/>
    <n v="426.11"/>
    <n v="4745.8500000000004"/>
    <n v="7243.87"/>
    <n v="2498.0199999999995"/>
    <s v="Q1"/>
    <x v="6"/>
    <n v="2"/>
  </r>
  <r>
    <x v="235"/>
    <x v="26"/>
    <n v="2026"/>
    <s v="C073"/>
    <x v="50"/>
    <x v="48"/>
    <x v="48"/>
    <x v="5"/>
    <x v="3"/>
    <n v="5"/>
    <n v="355.27"/>
    <n v="1123.1300000000001"/>
    <n v="1776.35"/>
    <n v="653.2199999999998"/>
    <s v="Q1"/>
    <x v="7"/>
    <n v="3"/>
  </r>
  <r>
    <x v="236"/>
    <x v="102"/>
    <n v="2026"/>
    <s v="C099"/>
    <x v="75"/>
    <x v="8"/>
    <x v="8"/>
    <x v="2"/>
    <x v="1"/>
    <n v="17"/>
    <n v="264.69"/>
    <n v="3079.11"/>
    <n v="4499.7299999999996"/>
    <n v="1420.6199999999994"/>
    <s v="Q3"/>
    <x v="0"/>
    <n v="7"/>
  </r>
  <r>
    <x v="237"/>
    <x v="172"/>
    <n v="2026"/>
    <s v="C031"/>
    <x v="88"/>
    <x v="1"/>
    <x v="1"/>
    <x v="0"/>
    <x v="2"/>
    <n v="11"/>
    <n v="450.42"/>
    <n v="2791.75"/>
    <n v="4954.62"/>
    <n v="2162.87"/>
    <s v="Q1"/>
    <x v="1"/>
    <n v="1"/>
  </r>
  <r>
    <x v="238"/>
    <x v="81"/>
    <n v="2026"/>
    <s v="C071"/>
    <x v="125"/>
    <x v="21"/>
    <x v="21"/>
    <x v="4"/>
    <x v="1"/>
    <n v="6"/>
    <n v="426.12"/>
    <n v="2033.39"/>
    <n v="2556.7200000000003"/>
    <n v="523.33000000000015"/>
    <s v="Q3"/>
    <x v="9"/>
    <n v="8"/>
  </r>
  <r>
    <x v="239"/>
    <x v="60"/>
    <n v="2026"/>
    <s v="C054"/>
    <x v="82"/>
    <x v="20"/>
    <x v="20"/>
    <x v="0"/>
    <x v="0"/>
    <n v="5"/>
    <n v="331.57"/>
    <n v="1108.67"/>
    <n v="1657.85"/>
    <n v="549.17999999999984"/>
    <s v="Q1"/>
    <x v="1"/>
    <n v="1"/>
  </r>
  <r>
    <x v="240"/>
    <x v="65"/>
    <n v="2026"/>
    <s v="C020"/>
    <x v="152"/>
    <x v="21"/>
    <x v="21"/>
    <x v="4"/>
    <x v="2"/>
    <n v="10"/>
    <n v="276.63"/>
    <n v="1820.64"/>
    <n v="2766.3"/>
    <n v="945.66000000000008"/>
    <s v="Q3"/>
    <x v="4"/>
    <n v="9"/>
  </r>
  <r>
    <x v="241"/>
    <x v="56"/>
    <n v="2026"/>
    <s v="C051"/>
    <x v="55"/>
    <x v="14"/>
    <x v="14"/>
    <x v="1"/>
    <x v="3"/>
    <n v="10"/>
    <n v="378.36"/>
    <n v="2381.84"/>
    <n v="3783.6000000000004"/>
    <n v="1401.7600000000002"/>
    <s v="Q4"/>
    <x v="10"/>
    <n v="11"/>
  </r>
  <r>
    <x v="242"/>
    <x v="95"/>
    <n v="2026"/>
    <s v="C045"/>
    <x v="69"/>
    <x v="18"/>
    <x v="18"/>
    <x v="0"/>
    <x v="2"/>
    <n v="9"/>
    <n v="325.83999999999997"/>
    <n v="1778.77"/>
    <n v="2932.56"/>
    <n v="1153.79"/>
    <s v="Q1"/>
    <x v="1"/>
    <n v="1"/>
  </r>
  <r>
    <x v="243"/>
    <x v="103"/>
    <n v="2026"/>
    <s v="C035"/>
    <x v="153"/>
    <x v="36"/>
    <x v="36"/>
    <x v="3"/>
    <x v="0"/>
    <n v="15"/>
    <n v="247.77"/>
    <n v="2386.1999999999998"/>
    <n v="3716.55"/>
    <n v="1330.3500000000004"/>
    <s v="Q3"/>
    <x v="4"/>
    <n v="9"/>
  </r>
  <r>
    <x v="244"/>
    <x v="173"/>
    <n v="2026"/>
    <s v="C094"/>
    <x v="33"/>
    <x v="37"/>
    <x v="37"/>
    <x v="6"/>
    <x v="0"/>
    <n v="20"/>
    <n v="47.95"/>
    <n v="653.89"/>
    <n v="959"/>
    <n v="305.11"/>
    <s v="Q2"/>
    <x v="11"/>
    <n v="6"/>
  </r>
  <r>
    <x v="245"/>
    <x v="174"/>
    <n v="2026"/>
    <s v="C023"/>
    <x v="154"/>
    <x v="8"/>
    <x v="8"/>
    <x v="2"/>
    <x v="1"/>
    <n v="16"/>
    <n v="273.33"/>
    <n v="3184.32"/>
    <n v="4373.28"/>
    <n v="1188.9599999999996"/>
    <s v="Q4"/>
    <x v="10"/>
    <n v="11"/>
  </r>
  <r>
    <x v="246"/>
    <x v="175"/>
    <n v="2026"/>
    <s v="C076"/>
    <x v="155"/>
    <x v="29"/>
    <x v="29"/>
    <x v="1"/>
    <x v="1"/>
    <n v="9"/>
    <n v="366.05"/>
    <n v="2168.4"/>
    <n v="3294.4500000000003"/>
    <n v="1126.0500000000002"/>
    <s v="Q1"/>
    <x v="6"/>
    <n v="2"/>
  </r>
  <r>
    <x v="247"/>
    <x v="124"/>
    <n v="2026"/>
    <s v="C038"/>
    <x v="156"/>
    <x v="42"/>
    <x v="42"/>
    <x v="4"/>
    <x v="1"/>
    <n v="20"/>
    <n v="454.62"/>
    <n v="7075.47"/>
    <n v="9092.4"/>
    <n v="2016.9299999999994"/>
    <s v="Q2"/>
    <x v="2"/>
    <n v="4"/>
  </r>
  <r>
    <x v="248"/>
    <x v="52"/>
    <n v="2026"/>
    <s v="C023"/>
    <x v="157"/>
    <x v="7"/>
    <x v="7"/>
    <x v="4"/>
    <x v="0"/>
    <n v="16"/>
    <n v="82.81"/>
    <n v="830.57"/>
    <n v="1324.96"/>
    <n v="494.39"/>
    <s v="Q1"/>
    <x v="6"/>
    <n v="2"/>
  </r>
  <r>
    <x v="249"/>
    <x v="100"/>
    <n v="2026"/>
    <s v="C070"/>
    <x v="18"/>
    <x v="13"/>
    <x v="13"/>
    <x v="0"/>
    <x v="2"/>
    <n v="9"/>
    <n v="380.67"/>
    <n v="1940.48"/>
    <n v="3426.03"/>
    <n v="1485.5500000000002"/>
    <s v="Q3"/>
    <x v="9"/>
    <n v="8"/>
  </r>
  <r>
    <x v="250"/>
    <x v="176"/>
    <n v="2026"/>
    <s v="C063"/>
    <x v="101"/>
    <x v="40"/>
    <x v="40"/>
    <x v="0"/>
    <x v="1"/>
    <n v="7"/>
    <n v="298.75"/>
    <n v="1152.0899999999999"/>
    <n v="2091.25"/>
    <n v="939.16000000000008"/>
    <s v="Q3"/>
    <x v="0"/>
    <n v="7"/>
  </r>
  <r>
    <x v="251"/>
    <x v="165"/>
    <n v="2026"/>
    <s v="C076"/>
    <x v="158"/>
    <x v="5"/>
    <x v="5"/>
    <x v="3"/>
    <x v="2"/>
    <n v="20"/>
    <n v="286.11"/>
    <n v="3596.9"/>
    <n v="5722.2000000000007"/>
    <n v="2125.3000000000006"/>
    <s v="Q2"/>
    <x v="8"/>
    <n v="5"/>
  </r>
  <r>
    <x v="252"/>
    <x v="117"/>
    <n v="2026"/>
    <s v="C089"/>
    <x v="159"/>
    <x v="40"/>
    <x v="40"/>
    <x v="0"/>
    <x v="1"/>
    <n v="11"/>
    <n v="95.09"/>
    <n v="765.52"/>
    <n v="1045.99"/>
    <n v="280.47000000000003"/>
    <s v="Q1"/>
    <x v="6"/>
    <n v="2"/>
  </r>
  <r>
    <x v="253"/>
    <x v="177"/>
    <n v="2026"/>
    <s v="C075"/>
    <x v="78"/>
    <x v="24"/>
    <x v="24"/>
    <x v="0"/>
    <x v="2"/>
    <n v="5"/>
    <n v="328.25"/>
    <n v="952.99"/>
    <n v="1641.25"/>
    <n v="688.26"/>
    <s v="Q4"/>
    <x v="10"/>
    <n v="11"/>
  </r>
  <r>
    <x v="254"/>
    <x v="178"/>
    <n v="2026"/>
    <s v="C087"/>
    <x v="34"/>
    <x v="47"/>
    <x v="47"/>
    <x v="5"/>
    <x v="0"/>
    <n v="10"/>
    <n v="373.45"/>
    <n v="2191.7600000000002"/>
    <n v="3734.5"/>
    <n v="1542.7399999999998"/>
    <s v="Q4"/>
    <x v="5"/>
    <n v="12"/>
  </r>
  <r>
    <x v="255"/>
    <x v="179"/>
    <n v="2026"/>
    <s v="C067"/>
    <x v="135"/>
    <x v="38"/>
    <x v="38"/>
    <x v="4"/>
    <x v="1"/>
    <n v="8"/>
    <n v="462.85"/>
    <n v="2295.48"/>
    <n v="3702.8"/>
    <n v="1407.3200000000002"/>
    <s v="Q3"/>
    <x v="0"/>
    <n v="7"/>
  </r>
  <r>
    <x v="256"/>
    <x v="114"/>
    <n v="2026"/>
    <s v="C046"/>
    <x v="97"/>
    <x v="0"/>
    <x v="0"/>
    <x v="0"/>
    <x v="0"/>
    <n v="20"/>
    <n v="453.52"/>
    <n v="6508.34"/>
    <n v="9070.4"/>
    <n v="2562.0599999999995"/>
    <s v="Q1"/>
    <x v="1"/>
    <n v="1"/>
  </r>
  <r>
    <x v="257"/>
    <x v="180"/>
    <n v="2026"/>
    <s v="C024"/>
    <x v="29"/>
    <x v="45"/>
    <x v="45"/>
    <x v="0"/>
    <x v="0"/>
    <n v="4"/>
    <n v="440.45"/>
    <n v="1165.46"/>
    <n v="1761.8"/>
    <n v="596.33999999999992"/>
    <s v="Q1"/>
    <x v="1"/>
    <n v="1"/>
  </r>
  <r>
    <x v="258"/>
    <x v="181"/>
    <n v="2026"/>
    <s v="C033"/>
    <x v="24"/>
    <x v="6"/>
    <x v="6"/>
    <x v="0"/>
    <x v="1"/>
    <n v="10"/>
    <n v="394.46"/>
    <n v="2649.43"/>
    <n v="3944.6"/>
    <n v="1295.17"/>
    <s v="Q1"/>
    <x v="1"/>
    <n v="1"/>
  </r>
  <r>
    <x v="259"/>
    <x v="5"/>
    <n v="2026"/>
    <s v="C018"/>
    <x v="103"/>
    <x v="35"/>
    <x v="35"/>
    <x v="1"/>
    <x v="0"/>
    <n v="13"/>
    <n v="241.26"/>
    <n v="2450.42"/>
    <n v="3136.38"/>
    <n v="685.96"/>
    <s v="Q3"/>
    <x v="4"/>
    <n v="9"/>
  </r>
  <r>
    <x v="260"/>
    <x v="147"/>
    <n v="2026"/>
    <s v="C019"/>
    <x v="160"/>
    <x v="44"/>
    <x v="44"/>
    <x v="4"/>
    <x v="0"/>
    <n v="20"/>
    <n v="227.07"/>
    <n v="3051.73"/>
    <n v="4541.3999999999996"/>
    <n v="1489.6699999999996"/>
    <s v="Q1"/>
    <x v="6"/>
    <n v="2"/>
  </r>
  <r>
    <x v="261"/>
    <x v="123"/>
    <n v="2026"/>
    <s v="C052"/>
    <x v="115"/>
    <x v="23"/>
    <x v="23"/>
    <x v="4"/>
    <x v="3"/>
    <n v="7"/>
    <n v="476.38"/>
    <n v="1889.3"/>
    <n v="3334.66"/>
    <n v="1445.36"/>
    <s v="Q1"/>
    <x v="7"/>
    <n v="3"/>
  </r>
  <r>
    <x v="262"/>
    <x v="112"/>
    <n v="2026"/>
    <s v="C002"/>
    <x v="108"/>
    <x v="14"/>
    <x v="14"/>
    <x v="1"/>
    <x v="0"/>
    <n v="4"/>
    <n v="289.60000000000002"/>
    <n v="694.47"/>
    <n v="1158.4000000000001"/>
    <n v="463.93000000000006"/>
    <s v="Q3"/>
    <x v="9"/>
    <n v="8"/>
  </r>
  <r>
    <x v="263"/>
    <x v="154"/>
    <n v="2026"/>
    <s v="C096"/>
    <x v="52"/>
    <x v="48"/>
    <x v="48"/>
    <x v="5"/>
    <x v="3"/>
    <n v="17"/>
    <n v="326.02999999999997"/>
    <n v="4031.23"/>
    <n v="5542.5099999999993"/>
    <n v="1511.2799999999993"/>
    <s v="Q1"/>
    <x v="6"/>
    <n v="2"/>
  </r>
  <r>
    <x v="264"/>
    <x v="182"/>
    <n v="2026"/>
    <s v="C097"/>
    <x v="69"/>
    <x v="46"/>
    <x v="46"/>
    <x v="2"/>
    <x v="3"/>
    <n v="19"/>
    <n v="399.66"/>
    <n v="4928.01"/>
    <n v="7593.5400000000009"/>
    <n v="2665.5300000000007"/>
    <s v="Q1"/>
    <x v="6"/>
    <n v="2"/>
  </r>
  <r>
    <x v="265"/>
    <x v="32"/>
    <n v="2026"/>
    <s v="C052"/>
    <x v="156"/>
    <x v="40"/>
    <x v="40"/>
    <x v="0"/>
    <x v="2"/>
    <n v="14"/>
    <n v="280.11"/>
    <n v="2820.56"/>
    <n v="3921.54"/>
    <n v="1100.98"/>
    <s v="Q2"/>
    <x v="8"/>
    <n v="5"/>
  </r>
  <r>
    <x v="266"/>
    <x v="183"/>
    <n v="2026"/>
    <s v="C007"/>
    <x v="69"/>
    <x v="27"/>
    <x v="27"/>
    <x v="3"/>
    <x v="3"/>
    <n v="3"/>
    <n v="435.35"/>
    <n v="988.81"/>
    <n v="1306.0500000000002"/>
    <n v="317.24000000000024"/>
    <s v="Q2"/>
    <x v="11"/>
    <n v="6"/>
  </r>
  <r>
    <x v="267"/>
    <x v="184"/>
    <n v="2026"/>
    <s v="C083"/>
    <x v="161"/>
    <x v="16"/>
    <x v="16"/>
    <x v="1"/>
    <x v="3"/>
    <n v="12"/>
    <n v="249.41"/>
    <n v="1882.08"/>
    <n v="2992.92"/>
    <n v="1110.8400000000001"/>
    <s v="Q2"/>
    <x v="2"/>
    <n v="4"/>
  </r>
  <r>
    <x v="268"/>
    <x v="78"/>
    <n v="2026"/>
    <s v="C074"/>
    <x v="24"/>
    <x v="44"/>
    <x v="44"/>
    <x v="4"/>
    <x v="2"/>
    <n v="4"/>
    <n v="309.83999999999997"/>
    <n v="709.3"/>
    <n v="1239.3599999999999"/>
    <n v="530.05999999999995"/>
    <s v="Q3"/>
    <x v="9"/>
    <n v="8"/>
  </r>
  <r>
    <x v="269"/>
    <x v="60"/>
    <n v="2026"/>
    <s v="C085"/>
    <x v="162"/>
    <x v="11"/>
    <x v="11"/>
    <x v="4"/>
    <x v="1"/>
    <n v="2"/>
    <n v="187.75"/>
    <n v="308.77"/>
    <n v="375.5"/>
    <n v="66.730000000000018"/>
    <s v="Q1"/>
    <x v="1"/>
    <n v="1"/>
  </r>
  <r>
    <x v="270"/>
    <x v="185"/>
    <n v="2026"/>
    <s v="C006"/>
    <x v="43"/>
    <x v="31"/>
    <x v="31"/>
    <x v="3"/>
    <x v="2"/>
    <n v="6"/>
    <n v="253.73"/>
    <n v="853.37"/>
    <n v="1522.3799999999999"/>
    <n v="669.00999999999988"/>
    <s v="Q3"/>
    <x v="9"/>
    <n v="8"/>
  </r>
  <r>
    <x v="271"/>
    <x v="122"/>
    <n v="2026"/>
    <s v="C021"/>
    <x v="3"/>
    <x v="32"/>
    <x v="32"/>
    <x v="6"/>
    <x v="3"/>
    <n v="12"/>
    <n v="220.09"/>
    <n v="2096.9499999999998"/>
    <n v="2641.08"/>
    <n v="544.13000000000011"/>
    <s v="Q4"/>
    <x v="10"/>
    <n v="11"/>
  </r>
  <r>
    <x v="272"/>
    <x v="186"/>
    <n v="2026"/>
    <s v="C087"/>
    <x v="100"/>
    <x v="17"/>
    <x v="17"/>
    <x v="0"/>
    <x v="0"/>
    <n v="17"/>
    <n v="113.1"/>
    <n v="1170.98"/>
    <n v="1922.6999999999998"/>
    <n v="751.7199999999998"/>
    <s v="Q4"/>
    <x v="5"/>
    <n v="12"/>
  </r>
  <r>
    <x v="273"/>
    <x v="120"/>
    <n v="2026"/>
    <s v="C084"/>
    <x v="126"/>
    <x v="11"/>
    <x v="11"/>
    <x v="4"/>
    <x v="0"/>
    <n v="17"/>
    <n v="90.2"/>
    <n v="1114.5899999999999"/>
    <n v="1533.4"/>
    <n v="418.81000000000017"/>
    <s v="Q4"/>
    <x v="5"/>
    <n v="12"/>
  </r>
  <r>
    <x v="274"/>
    <x v="187"/>
    <n v="2026"/>
    <s v="C030"/>
    <x v="110"/>
    <x v="29"/>
    <x v="29"/>
    <x v="1"/>
    <x v="0"/>
    <n v="20"/>
    <n v="255.26"/>
    <n v="3099.87"/>
    <n v="5105.2"/>
    <n v="2005.33"/>
    <s v="Q1"/>
    <x v="7"/>
    <n v="3"/>
  </r>
  <r>
    <x v="275"/>
    <x v="14"/>
    <n v="2026"/>
    <s v="C005"/>
    <x v="56"/>
    <x v="24"/>
    <x v="24"/>
    <x v="0"/>
    <x v="3"/>
    <n v="18"/>
    <n v="245.96"/>
    <n v="2545.2199999999998"/>
    <n v="4427.28"/>
    <n v="1882.06"/>
    <s v="Q3"/>
    <x v="0"/>
    <n v="7"/>
  </r>
  <r>
    <x v="276"/>
    <x v="188"/>
    <n v="2026"/>
    <s v="C098"/>
    <x v="163"/>
    <x v="35"/>
    <x v="35"/>
    <x v="1"/>
    <x v="1"/>
    <n v="7"/>
    <n v="122.15"/>
    <n v="589.66999999999996"/>
    <n v="855.05000000000007"/>
    <n v="265.38000000000011"/>
    <s v="Q4"/>
    <x v="10"/>
    <n v="11"/>
  </r>
  <r>
    <x v="277"/>
    <x v="120"/>
    <n v="2026"/>
    <s v="C098"/>
    <x v="164"/>
    <x v="47"/>
    <x v="47"/>
    <x v="5"/>
    <x v="3"/>
    <n v="9"/>
    <n v="85.13"/>
    <n v="528.9"/>
    <n v="766.17"/>
    <n v="237.26999999999998"/>
    <s v="Q4"/>
    <x v="5"/>
    <n v="12"/>
  </r>
  <r>
    <x v="278"/>
    <x v="140"/>
    <n v="2026"/>
    <s v="C029"/>
    <x v="165"/>
    <x v="23"/>
    <x v="23"/>
    <x v="4"/>
    <x v="2"/>
    <n v="8"/>
    <n v="428.91"/>
    <n v="2342.89"/>
    <n v="3431.28"/>
    <n v="1088.3900000000003"/>
    <s v="Q4"/>
    <x v="5"/>
    <n v="12"/>
  </r>
  <r>
    <x v="279"/>
    <x v="174"/>
    <n v="2026"/>
    <s v="C062"/>
    <x v="20"/>
    <x v="8"/>
    <x v="8"/>
    <x v="2"/>
    <x v="1"/>
    <n v="10"/>
    <n v="430.8"/>
    <n v="2733.52"/>
    <n v="4308"/>
    <n v="1574.48"/>
    <s v="Q4"/>
    <x v="10"/>
    <n v="11"/>
  </r>
  <r>
    <x v="280"/>
    <x v="28"/>
    <n v="2026"/>
    <s v="C016"/>
    <x v="166"/>
    <x v="38"/>
    <x v="38"/>
    <x v="4"/>
    <x v="1"/>
    <n v="5"/>
    <n v="141.44"/>
    <n v="389.5"/>
    <n v="707.2"/>
    <n v="317.70000000000005"/>
    <s v="Q2"/>
    <x v="11"/>
    <n v="6"/>
  </r>
  <r>
    <x v="281"/>
    <x v="163"/>
    <n v="2026"/>
    <s v="C096"/>
    <x v="38"/>
    <x v="39"/>
    <x v="39"/>
    <x v="4"/>
    <x v="3"/>
    <n v="3"/>
    <n v="340.16"/>
    <n v="751.38"/>
    <n v="1020.48"/>
    <n v="269.10000000000002"/>
    <s v="Q4"/>
    <x v="5"/>
    <n v="12"/>
  </r>
  <r>
    <x v="282"/>
    <x v="11"/>
    <n v="2026"/>
    <s v="C035"/>
    <x v="167"/>
    <x v="37"/>
    <x v="37"/>
    <x v="6"/>
    <x v="3"/>
    <n v="16"/>
    <n v="466.31"/>
    <n v="4242.78"/>
    <n v="7460.96"/>
    <n v="3218.1800000000003"/>
    <s v="Q2"/>
    <x v="8"/>
    <n v="5"/>
  </r>
  <r>
    <x v="283"/>
    <x v="189"/>
    <n v="2026"/>
    <s v="C099"/>
    <x v="57"/>
    <x v="21"/>
    <x v="21"/>
    <x v="4"/>
    <x v="0"/>
    <n v="8"/>
    <n v="177.66"/>
    <n v="771.7"/>
    <n v="1421.28"/>
    <n v="649.57999999999993"/>
    <s v="Q1"/>
    <x v="6"/>
    <n v="2"/>
  </r>
  <r>
    <x v="284"/>
    <x v="190"/>
    <n v="2026"/>
    <s v="C024"/>
    <x v="63"/>
    <x v="27"/>
    <x v="27"/>
    <x v="3"/>
    <x v="0"/>
    <n v="12"/>
    <n v="302.52999999999997"/>
    <n v="2714.93"/>
    <n v="3630.3599999999997"/>
    <n v="915.42999999999984"/>
    <s v="Q3"/>
    <x v="4"/>
    <n v="9"/>
  </r>
  <r>
    <x v="285"/>
    <x v="191"/>
    <n v="2026"/>
    <s v="C044"/>
    <x v="137"/>
    <x v="18"/>
    <x v="18"/>
    <x v="0"/>
    <x v="0"/>
    <n v="18"/>
    <n v="159.83000000000001"/>
    <n v="2395.36"/>
    <n v="2876.94"/>
    <n v="481.57999999999993"/>
    <s v="Q1"/>
    <x v="7"/>
    <n v="3"/>
  </r>
  <r>
    <x v="286"/>
    <x v="29"/>
    <n v="2026"/>
    <s v="C003"/>
    <x v="156"/>
    <x v="21"/>
    <x v="21"/>
    <x v="4"/>
    <x v="1"/>
    <n v="7"/>
    <n v="413.69"/>
    <n v="1970.34"/>
    <n v="2895.83"/>
    <n v="925.49"/>
    <s v="Q4"/>
    <x v="10"/>
    <n v="11"/>
  </r>
  <r>
    <x v="287"/>
    <x v="192"/>
    <n v="2026"/>
    <s v="C099"/>
    <x v="6"/>
    <x v="40"/>
    <x v="40"/>
    <x v="0"/>
    <x v="2"/>
    <n v="20"/>
    <n v="334.19"/>
    <n v="3852.72"/>
    <n v="6683.8"/>
    <n v="2831.0800000000004"/>
    <s v="Q4"/>
    <x v="3"/>
    <n v="10"/>
  </r>
  <r>
    <x v="288"/>
    <x v="193"/>
    <n v="2026"/>
    <s v="C032"/>
    <x v="33"/>
    <x v="31"/>
    <x v="31"/>
    <x v="3"/>
    <x v="0"/>
    <n v="3"/>
    <n v="391.07"/>
    <n v="934.36"/>
    <n v="1173.21"/>
    <n v="238.85000000000002"/>
    <s v="Q2"/>
    <x v="11"/>
    <n v="6"/>
  </r>
  <r>
    <x v="289"/>
    <x v="136"/>
    <n v="2026"/>
    <s v="C096"/>
    <x v="33"/>
    <x v="2"/>
    <x v="2"/>
    <x v="1"/>
    <x v="3"/>
    <n v="19"/>
    <n v="205.8"/>
    <n v="2989.97"/>
    <n v="3910.2000000000003"/>
    <n v="920.23000000000047"/>
    <s v="Q1"/>
    <x v="6"/>
    <n v="2"/>
  </r>
  <r>
    <x v="290"/>
    <x v="171"/>
    <n v="2026"/>
    <s v="C034"/>
    <x v="47"/>
    <x v="35"/>
    <x v="35"/>
    <x v="1"/>
    <x v="3"/>
    <n v="10"/>
    <n v="369.11"/>
    <n v="2725.92"/>
    <n v="3691.1000000000004"/>
    <n v="965.18000000000029"/>
    <s v="Q1"/>
    <x v="6"/>
    <n v="2"/>
  </r>
  <r>
    <x v="291"/>
    <x v="7"/>
    <n v="2026"/>
    <s v="C015"/>
    <x v="35"/>
    <x v="41"/>
    <x v="41"/>
    <x v="4"/>
    <x v="3"/>
    <n v="19"/>
    <n v="299.12"/>
    <n v="3492.09"/>
    <n v="5683.28"/>
    <n v="2191.1899999999996"/>
    <s v="Q1"/>
    <x v="1"/>
    <n v="1"/>
  </r>
  <r>
    <x v="292"/>
    <x v="194"/>
    <n v="2026"/>
    <s v="C093"/>
    <x v="15"/>
    <x v="23"/>
    <x v="23"/>
    <x v="4"/>
    <x v="2"/>
    <n v="7"/>
    <n v="87.34"/>
    <n v="471.19"/>
    <n v="611.38"/>
    <n v="140.19"/>
    <s v="Q1"/>
    <x v="1"/>
    <n v="1"/>
  </r>
  <r>
    <x v="293"/>
    <x v="195"/>
    <n v="2026"/>
    <s v="C057"/>
    <x v="89"/>
    <x v="29"/>
    <x v="29"/>
    <x v="1"/>
    <x v="1"/>
    <n v="18"/>
    <n v="370.66"/>
    <n v="4797.7299999999996"/>
    <n v="6671.88"/>
    <n v="1874.1500000000005"/>
    <s v="Q3"/>
    <x v="4"/>
    <n v="9"/>
  </r>
  <r>
    <x v="294"/>
    <x v="196"/>
    <n v="2026"/>
    <s v="C029"/>
    <x v="13"/>
    <x v="39"/>
    <x v="39"/>
    <x v="4"/>
    <x v="2"/>
    <n v="12"/>
    <n v="418.73"/>
    <n v="3148.06"/>
    <n v="5024.76"/>
    <n v="1876.7000000000003"/>
    <s v="Q2"/>
    <x v="8"/>
    <n v="5"/>
  </r>
  <r>
    <x v="295"/>
    <x v="142"/>
    <n v="2026"/>
    <s v="C056"/>
    <x v="103"/>
    <x v="28"/>
    <x v="28"/>
    <x v="5"/>
    <x v="1"/>
    <n v="13"/>
    <n v="457.43"/>
    <n v="4314.84"/>
    <n v="5946.59"/>
    <n v="1631.75"/>
    <s v="Q4"/>
    <x v="5"/>
    <n v="12"/>
  </r>
  <r>
    <x v="296"/>
    <x v="197"/>
    <n v="2026"/>
    <s v="C050"/>
    <x v="168"/>
    <x v="5"/>
    <x v="5"/>
    <x v="3"/>
    <x v="2"/>
    <n v="18"/>
    <n v="382.03"/>
    <n v="4363.03"/>
    <n v="6876.5399999999991"/>
    <n v="2513.5099999999993"/>
    <s v="Q1"/>
    <x v="1"/>
    <n v="1"/>
  </r>
  <r>
    <x v="297"/>
    <x v="198"/>
    <n v="2026"/>
    <s v="C039"/>
    <x v="11"/>
    <x v="49"/>
    <x v="49"/>
    <x v="6"/>
    <x v="0"/>
    <n v="20"/>
    <n v="320.75"/>
    <n v="4451.79"/>
    <n v="6415"/>
    <n v="1963.21"/>
    <s v="Q2"/>
    <x v="11"/>
    <n v="6"/>
  </r>
  <r>
    <x v="298"/>
    <x v="99"/>
    <n v="2026"/>
    <s v="C022"/>
    <x v="169"/>
    <x v="44"/>
    <x v="44"/>
    <x v="4"/>
    <x v="2"/>
    <n v="17"/>
    <n v="136.94"/>
    <n v="1848.14"/>
    <n v="2327.98"/>
    <n v="479.83999999999992"/>
    <s v="Q1"/>
    <x v="1"/>
    <n v="1"/>
  </r>
  <r>
    <x v="299"/>
    <x v="174"/>
    <n v="2026"/>
    <s v="C058"/>
    <x v="128"/>
    <x v="9"/>
    <x v="9"/>
    <x v="0"/>
    <x v="2"/>
    <n v="4"/>
    <n v="414.65"/>
    <n v="1069.78"/>
    <n v="1658.6"/>
    <n v="588.81999999999994"/>
    <s v="Q4"/>
    <x v="10"/>
    <n v="11"/>
  </r>
  <r>
    <x v="300"/>
    <x v="149"/>
    <n v="2026"/>
    <s v="C095"/>
    <x v="15"/>
    <x v="33"/>
    <x v="33"/>
    <x v="1"/>
    <x v="1"/>
    <n v="5"/>
    <n v="456.79"/>
    <n v="1831.54"/>
    <n v="2283.9500000000003"/>
    <n v="452.41000000000031"/>
    <s v="Q4"/>
    <x v="5"/>
    <n v="12"/>
  </r>
  <r>
    <x v="301"/>
    <x v="86"/>
    <n v="2026"/>
    <s v="C057"/>
    <x v="170"/>
    <x v="35"/>
    <x v="35"/>
    <x v="1"/>
    <x v="3"/>
    <n v="6"/>
    <n v="258.42"/>
    <n v="854.97"/>
    <n v="1550.52"/>
    <n v="695.55"/>
    <s v="Q2"/>
    <x v="2"/>
    <n v="4"/>
  </r>
  <r>
    <x v="302"/>
    <x v="189"/>
    <n v="2026"/>
    <s v="C023"/>
    <x v="171"/>
    <x v="29"/>
    <x v="29"/>
    <x v="1"/>
    <x v="1"/>
    <n v="4"/>
    <n v="395.98"/>
    <n v="1183.24"/>
    <n v="1583.92"/>
    <n v="400.68000000000006"/>
    <s v="Q1"/>
    <x v="6"/>
    <n v="2"/>
  </r>
  <r>
    <x v="303"/>
    <x v="19"/>
    <n v="2026"/>
    <s v="C026"/>
    <x v="36"/>
    <x v="43"/>
    <x v="43"/>
    <x v="6"/>
    <x v="2"/>
    <n v="7"/>
    <n v="71.67"/>
    <n v="406.51"/>
    <n v="501.69"/>
    <n v="95.18"/>
    <s v="Q3"/>
    <x v="9"/>
    <n v="8"/>
  </r>
  <r>
    <x v="304"/>
    <x v="43"/>
    <n v="2026"/>
    <s v="C095"/>
    <x v="42"/>
    <x v="46"/>
    <x v="46"/>
    <x v="2"/>
    <x v="3"/>
    <n v="5"/>
    <n v="51.84"/>
    <n v="162.15"/>
    <n v="259.20000000000005"/>
    <n v="97.05000000000004"/>
    <s v="Q2"/>
    <x v="8"/>
    <n v="5"/>
  </r>
  <r>
    <x v="305"/>
    <x v="199"/>
    <n v="2026"/>
    <s v="C042"/>
    <x v="172"/>
    <x v="27"/>
    <x v="27"/>
    <x v="3"/>
    <x v="3"/>
    <n v="7"/>
    <n v="30.89"/>
    <n v="143.11000000000001"/>
    <n v="216.23000000000002"/>
    <n v="73.12"/>
    <s v="Q3"/>
    <x v="0"/>
    <n v="7"/>
  </r>
  <r>
    <x v="306"/>
    <x v="93"/>
    <n v="2026"/>
    <s v="C034"/>
    <x v="92"/>
    <x v="20"/>
    <x v="20"/>
    <x v="0"/>
    <x v="1"/>
    <n v="11"/>
    <n v="451.43"/>
    <n v="3179.85"/>
    <n v="4965.7300000000005"/>
    <n v="1785.8800000000006"/>
    <s v="Q2"/>
    <x v="2"/>
    <n v="4"/>
  </r>
  <r>
    <x v="307"/>
    <x v="52"/>
    <n v="2026"/>
    <s v="C092"/>
    <x v="64"/>
    <x v="22"/>
    <x v="22"/>
    <x v="3"/>
    <x v="1"/>
    <n v="11"/>
    <n v="201.22"/>
    <n v="1682.68"/>
    <n v="2213.42"/>
    <n v="530.74"/>
    <s v="Q1"/>
    <x v="6"/>
    <n v="2"/>
  </r>
  <r>
    <x v="308"/>
    <x v="200"/>
    <n v="2026"/>
    <s v="C053"/>
    <x v="133"/>
    <x v="20"/>
    <x v="20"/>
    <x v="0"/>
    <x v="1"/>
    <n v="2"/>
    <n v="216"/>
    <n v="240.41"/>
    <n v="432"/>
    <n v="191.59"/>
    <s v="Q3"/>
    <x v="0"/>
    <n v="7"/>
  </r>
  <r>
    <x v="309"/>
    <x v="132"/>
    <n v="2026"/>
    <s v="C097"/>
    <x v="83"/>
    <x v="25"/>
    <x v="25"/>
    <x v="0"/>
    <x v="2"/>
    <n v="9"/>
    <n v="424.67"/>
    <n v="2260.39"/>
    <n v="3822.03"/>
    <n v="1561.6400000000003"/>
    <s v="Q3"/>
    <x v="0"/>
    <n v="7"/>
  </r>
  <r>
    <x v="310"/>
    <x v="201"/>
    <n v="2026"/>
    <s v="C017"/>
    <x v="135"/>
    <x v="19"/>
    <x v="19"/>
    <x v="5"/>
    <x v="2"/>
    <n v="9"/>
    <n v="417.78"/>
    <n v="2178.06"/>
    <n v="3760.0199999999995"/>
    <n v="1581.9599999999996"/>
    <s v="Q3"/>
    <x v="0"/>
    <n v="7"/>
  </r>
  <r>
    <x v="311"/>
    <x v="128"/>
    <n v="2026"/>
    <s v="C039"/>
    <x v="128"/>
    <x v="10"/>
    <x v="10"/>
    <x v="1"/>
    <x v="0"/>
    <n v="3"/>
    <n v="58.51"/>
    <n v="126.1"/>
    <n v="175.53"/>
    <n v="49.430000000000007"/>
    <s v="Q2"/>
    <x v="11"/>
    <n v="6"/>
  </r>
  <r>
    <x v="312"/>
    <x v="202"/>
    <n v="2026"/>
    <s v="C042"/>
    <x v="99"/>
    <x v="10"/>
    <x v="10"/>
    <x v="1"/>
    <x v="2"/>
    <n v="9"/>
    <n v="209.61"/>
    <n v="1224.8599999999999"/>
    <n v="1886.4900000000002"/>
    <n v="661.63000000000034"/>
    <s v="Q3"/>
    <x v="0"/>
    <n v="7"/>
  </r>
  <r>
    <x v="313"/>
    <x v="203"/>
    <n v="2026"/>
    <s v="C087"/>
    <x v="173"/>
    <x v="35"/>
    <x v="35"/>
    <x v="1"/>
    <x v="0"/>
    <n v="18"/>
    <n v="438.68"/>
    <n v="5201"/>
    <n v="7896.24"/>
    <n v="2695.24"/>
    <s v="Q2"/>
    <x v="8"/>
    <n v="5"/>
  </r>
  <r>
    <x v="314"/>
    <x v="132"/>
    <n v="2026"/>
    <s v="C085"/>
    <x v="169"/>
    <x v="37"/>
    <x v="37"/>
    <x v="6"/>
    <x v="1"/>
    <n v="15"/>
    <n v="130.05000000000001"/>
    <n v="1188.31"/>
    <n v="1950.7500000000002"/>
    <n v="762.44000000000028"/>
    <s v="Q3"/>
    <x v="0"/>
    <n v="7"/>
  </r>
  <r>
    <x v="315"/>
    <x v="185"/>
    <n v="2026"/>
    <s v="C076"/>
    <x v="152"/>
    <x v="14"/>
    <x v="14"/>
    <x v="1"/>
    <x v="2"/>
    <n v="1"/>
    <n v="437.87"/>
    <n v="279.17"/>
    <n v="437.87"/>
    <n v="158.69999999999999"/>
    <s v="Q3"/>
    <x v="9"/>
    <n v="8"/>
  </r>
  <r>
    <x v="316"/>
    <x v="19"/>
    <n v="2026"/>
    <s v="C032"/>
    <x v="105"/>
    <x v="6"/>
    <x v="6"/>
    <x v="0"/>
    <x v="0"/>
    <n v="1"/>
    <n v="294.76"/>
    <n v="220.96"/>
    <n v="294.76"/>
    <n v="73.799999999999983"/>
    <s v="Q3"/>
    <x v="9"/>
    <n v="8"/>
  </r>
  <r>
    <x v="317"/>
    <x v="11"/>
    <n v="2026"/>
    <s v="C005"/>
    <x v="159"/>
    <x v="39"/>
    <x v="39"/>
    <x v="4"/>
    <x v="0"/>
    <n v="4"/>
    <n v="120.81"/>
    <n v="258.5"/>
    <n v="483.24"/>
    <n v="224.74"/>
    <s v="Q2"/>
    <x v="8"/>
    <n v="5"/>
  </r>
  <r>
    <x v="318"/>
    <x v="63"/>
    <n v="2026"/>
    <s v="C049"/>
    <x v="129"/>
    <x v="6"/>
    <x v="6"/>
    <x v="0"/>
    <x v="2"/>
    <n v="16"/>
    <n v="260.06"/>
    <n v="2550.31"/>
    <n v="4160.96"/>
    <n v="1610.65"/>
    <s v="Q3"/>
    <x v="4"/>
    <n v="9"/>
  </r>
  <r>
    <x v="319"/>
    <x v="64"/>
    <n v="2026"/>
    <s v="C041"/>
    <x v="61"/>
    <x v="24"/>
    <x v="24"/>
    <x v="0"/>
    <x v="3"/>
    <n v="20"/>
    <n v="302.88"/>
    <n v="4212.5200000000004"/>
    <n v="6057.6"/>
    <n v="1845.08"/>
    <s v="Q2"/>
    <x v="2"/>
    <n v="4"/>
  </r>
  <r>
    <x v="320"/>
    <x v="70"/>
    <n v="2026"/>
    <s v="C045"/>
    <x v="131"/>
    <x v="25"/>
    <x v="25"/>
    <x v="0"/>
    <x v="1"/>
    <n v="11"/>
    <n v="368.9"/>
    <n v="2709.36"/>
    <n v="4057.8999999999996"/>
    <n v="1348.5399999999995"/>
    <s v="Q4"/>
    <x v="5"/>
    <n v="12"/>
  </r>
  <r>
    <x v="321"/>
    <x v="50"/>
    <n v="2026"/>
    <s v="C011"/>
    <x v="174"/>
    <x v="25"/>
    <x v="25"/>
    <x v="0"/>
    <x v="0"/>
    <n v="12"/>
    <n v="115.44"/>
    <n v="1003.02"/>
    <n v="1385.28"/>
    <n v="382.26"/>
    <s v="Q4"/>
    <x v="5"/>
    <n v="12"/>
  </r>
  <r>
    <x v="322"/>
    <x v="204"/>
    <n v="2026"/>
    <s v="C079"/>
    <x v="120"/>
    <x v="35"/>
    <x v="35"/>
    <x v="1"/>
    <x v="3"/>
    <n v="6"/>
    <n v="349.4"/>
    <n v="1226.68"/>
    <n v="2096.3999999999996"/>
    <n v="869.71999999999957"/>
    <s v="Q4"/>
    <x v="3"/>
    <n v="10"/>
  </r>
  <r>
    <x v="323"/>
    <x v="205"/>
    <n v="2026"/>
    <s v="C017"/>
    <x v="56"/>
    <x v="49"/>
    <x v="49"/>
    <x v="6"/>
    <x v="2"/>
    <n v="3"/>
    <n v="457.27"/>
    <n v="894.8"/>
    <n v="1371.81"/>
    <n v="477.01"/>
    <s v="Q2"/>
    <x v="8"/>
    <n v="5"/>
  </r>
  <r>
    <x v="324"/>
    <x v="61"/>
    <n v="2026"/>
    <s v="C028"/>
    <x v="175"/>
    <x v="31"/>
    <x v="31"/>
    <x v="3"/>
    <x v="0"/>
    <n v="17"/>
    <n v="359"/>
    <n v="3402.63"/>
    <n v="6103"/>
    <n v="2700.37"/>
    <s v="Q4"/>
    <x v="5"/>
    <n v="12"/>
  </r>
  <r>
    <x v="325"/>
    <x v="206"/>
    <n v="2026"/>
    <s v="C098"/>
    <x v="123"/>
    <x v="21"/>
    <x v="21"/>
    <x v="4"/>
    <x v="2"/>
    <n v="10"/>
    <n v="230.58"/>
    <n v="1543.13"/>
    <n v="2305.8000000000002"/>
    <n v="762.67000000000007"/>
    <s v="Q3"/>
    <x v="4"/>
    <n v="9"/>
  </r>
  <r>
    <x v="326"/>
    <x v="207"/>
    <n v="2026"/>
    <s v="C092"/>
    <x v="176"/>
    <x v="15"/>
    <x v="15"/>
    <x v="2"/>
    <x v="0"/>
    <n v="16"/>
    <n v="44.96"/>
    <n v="549.46"/>
    <n v="719.36"/>
    <n v="169.89999999999998"/>
    <s v="Q1"/>
    <x v="1"/>
    <n v="1"/>
  </r>
  <r>
    <x v="327"/>
    <x v="60"/>
    <n v="2026"/>
    <s v="C093"/>
    <x v="69"/>
    <x v="48"/>
    <x v="48"/>
    <x v="5"/>
    <x v="3"/>
    <n v="18"/>
    <n v="489.6"/>
    <n v="6403.04"/>
    <n v="8812.8000000000011"/>
    <n v="2409.7600000000011"/>
    <s v="Q1"/>
    <x v="1"/>
    <n v="1"/>
  </r>
  <r>
    <x v="328"/>
    <x v="208"/>
    <n v="2026"/>
    <s v="C005"/>
    <x v="177"/>
    <x v="13"/>
    <x v="13"/>
    <x v="0"/>
    <x v="1"/>
    <n v="6"/>
    <n v="260.3"/>
    <n v="958.79"/>
    <n v="1561.8000000000002"/>
    <n v="603.01000000000022"/>
    <s v="Q2"/>
    <x v="8"/>
    <n v="5"/>
  </r>
  <r>
    <x v="329"/>
    <x v="209"/>
    <n v="2026"/>
    <s v="C013"/>
    <x v="178"/>
    <x v="20"/>
    <x v="20"/>
    <x v="0"/>
    <x v="3"/>
    <n v="9"/>
    <n v="472.84"/>
    <n v="3615.86"/>
    <n v="4255.5599999999995"/>
    <n v="639.69999999999936"/>
    <s v="Q4"/>
    <x v="10"/>
    <n v="11"/>
  </r>
  <r>
    <x v="330"/>
    <x v="210"/>
    <n v="2026"/>
    <s v="C081"/>
    <x v="32"/>
    <x v="10"/>
    <x v="10"/>
    <x v="1"/>
    <x v="3"/>
    <n v="17"/>
    <n v="75.47"/>
    <n v="841.3"/>
    <n v="1282.99"/>
    <n v="441.69000000000005"/>
    <s v="Q2"/>
    <x v="11"/>
    <n v="6"/>
  </r>
  <r>
    <x v="331"/>
    <x v="96"/>
    <n v="2026"/>
    <s v="C057"/>
    <x v="25"/>
    <x v="4"/>
    <x v="4"/>
    <x v="3"/>
    <x v="3"/>
    <n v="6"/>
    <n v="397.6"/>
    <n v="1332.3"/>
    <n v="2385.6000000000004"/>
    <n v="1053.3000000000004"/>
    <s v="Q2"/>
    <x v="8"/>
    <n v="5"/>
  </r>
  <r>
    <x v="332"/>
    <x v="211"/>
    <n v="2026"/>
    <s v="C017"/>
    <x v="41"/>
    <x v="38"/>
    <x v="38"/>
    <x v="4"/>
    <x v="1"/>
    <n v="10"/>
    <n v="175.82"/>
    <n v="1187.96"/>
    <n v="1758.1999999999998"/>
    <n v="570.23999999999978"/>
    <s v="Q4"/>
    <x v="5"/>
    <n v="12"/>
  </r>
  <r>
    <x v="333"/>
    <x v="48"/>
    <n v="2026"/>
    <s v="C095"/>
    <x v="18"/>
    <x v="7"/>
    <x v="7"/>
    <x v="4"/>
    <x v="0"/>
    <n v="14"/>
    <n v="139.07"/>
    <n v="1287.98"/>
    <n v="1946.98"/>
    <n v="659"/>
    <s v="Q2"/>
    <x v="11"/>
    <n v="6"/>
  </r>
  <r>
    <x v="334"/>
    <x v="169"/>
    <n v="2026"/>
    <s v="C044"/>
    <x v="26"/>
    <x v="46"/>
    <x v="46"/>
    <x v="2"/>
    <x v="0"/>
    <n v="3"/>
    <n v="146.63"/>
    <n v="297.39"/>
    <n v="439.89"/>
    <n v="142.5"/>
    <s v="Q3"/>
    <x v="9"/>
    <n v="8"/>
  </r>
  <r>
    <x v="335"/>
    <x v="212"/>
    <n v="2026"/>
    <s v="C007"/>
    <x v="128"/>
    <x v="24"/>
    <x v="24"/>
    <x v="0"/>
    <x v="3"/>
    <n v="13"/>
    <n v="359.21"/>
    <n v="2853.15"/>
    <n v="4669.7299999999996"/>
    <n v="1816.5799999999995"/>
    <s v="Q4"/>
    <x v="5"/>
    <n v="12"/>
  </r>
  <r>
    <x v="336"/>
    <x v="9"/>
    <n v="2026"/>
    <s v="C049"/>
    <x v="172"/>
    <x v="25"/>
    <x v="25"/>
    <x v="0"/>
    <x v="3"/>
    <n v="10"/>
    <n v="480.68"/>
    <n v="3956.1"/>
    <n v="4806.8"/>
    <n v="850.70000000000027"/>
    <s v="Q1"/>
    <x v="6"/>
    <n v="2"/>
  </r>
  <r>
    <x v="337"/>
    <x v="181"/>
    <n v="2026"/>
    <s v="C057"/>
    <x v="179"/>
    <x v="7"/>
    <x v="7"/>
    <x v="4"/>
    <x v="3"/>
    <n v="16"/>
    <n v="170.41"/>
    <n v="1769"/>
    <n v="2726.56"/>
    <n v="957.56"/>
    <s v="Q1"/>
    <x v="1"/>
    <n v="1"/>
  </r>
  <r>
    <x v="338"/>
    <x v="213"/>
    <n v="2026"/>
    <s v="C093"/>
    <x v="180"/>
    <x v="28"/>
    <x v="28"/>
    <x v="5"/>
    <x v="3"/>
    <n v="15"/>
    <n v="391.6"/>
    <n v="4234.84"/>
    <n v="5874"/>
    <n v="1639.1599999999999"/>
    <s v="Q4"/>
    <x v="10"/>
    <n v="11"/>
  </r>
  <r>
    <x v="339"/>
    <x v="23"/>
    <n v="2026"/>
    <s v="C050"/>
    <x v="181"/>
    <x v="0"/>
    <x v="0"/>
    <x v="0"/>
    <x v="0"/>
    <n v="18"/>
    <n v="231.04"/>
    <n v="3119.07"/>
    <n v="4158.72"/>
    <n v="1039.6500000000001"/>
    <s v="Q2"/>
    <x v="2"/>
    <n v="4"/>
  </r>
  <r>
    <x v="340"/>
    <x v="26"/>
    <n v="2026"/>
    <s v="C071"/>
    <x v="14"/>
    <x v="15"/>
    <x v="15"/>
    <x v="2"/>
    <x v="0"/>
    <n v="11"/>
    <n v="235.87"/>
    <n v="1749.93"/>
    <n v="2594.5700000000002"/>
    <n v="844.6400000000001"/>
    <s v="Q1"/>
    <x v="7"/>
    <n v="3"/>
  </r>
  <r>
    <x v="341"/>
    <x v="214"/>
    <n v="2026"/>
    <s v="C051"/>
    <x v="163"/>
    <x v="36"/>
    <x v="36"/>
    <x v="3"/>
    <x v="1"/>
    <n v="15"/>
    <n v="256.43"/>
    <n v="3201.67"/>
    <n v="3846.4500000000003"/>
    <n v="644.7800000000002"/>
    <s v="Q3"/>
    <x v="9"/>
    <n v="8"/>
  </r>
  <r>
    <x v="342"/>
    <x v="124"/>
    <n v="2026"/>
    <s v="C027"/>
    <x v="182"/>
    <x v="14"/>
    <x v="14"/>
    <x v="1"/>
    <x v="0"/>
    <n v="17"/>
    <n v="457.85"/>
    <n v="5670.66"/>
    <n v="7783.4500000000007"/>
    <n v="2112.7900000000009"/>
    <s v="Q2"/>
    <x v="2"/>
    <n v="4"/>
  </r>
  <r>
    <x v="343"/>
    <x v="175"/>
    <n v="2026"/>
    <s v="C048"/>
    <x v="20"/>
    <x v="38"/>
    <x v="38"/>
    <x v="4"/>
    <x v="3"/>
    <n v="1"/>
    <n v="272.36"/>
    <n v="157.91"/>
    <n v="272.36"/>
    <n v="114.45000000000002"/>
    <s v="Q1"/>
    <x v="6"/>
    <n v="2"/>
  </r>
  <r>
    <x v="344"/>
    <x v="63"/>
    <n v="2026"/>
    <s v="C100"/>
    <x v="101"/>
    <x v="41"/>
    <x v="41"/>
    <x v="4"/>
    <x v="2"/>
    <n v="1"/>
    <n v="178.16"/>
    <n v="96.75"/>
    <n v="178.16"/>
    <n v="81.41"/>
    <s v="Q3"/>
    <x v="4"/>
    <n v="9"/>
  </r>
  <r>
    <x v="345"/>
    <x v="3"/>
    <n v="2026"/>
    <s v="C027"/>
    <x v="112"/>
    <x v="46"/>
    <x v="46"/>
    <x v="2"/>
    <x v="0"/>
    <n v="13"/>
    <n v="191.28"/>
    <n v="1634.68"/>
    <n v="2486.64"/>
    <n v="851.95999999999981"/>
    <s v="Q2"/>
    <x v="2"/>
    <n v="4"/>
  </r>
  <r>
    <x v="346"/>
    <x v="96"/>
    <n v="2026"/>
    <s v="C068"/>
    <x v="158"/>
    <x v="3"/>
    <x v="3"/>
    <x v="2"/>
    <x v="2"/>
    <n v="8"/>
    <n v="293.33999999999997"/>
    <n v="1791.73"/>
    <n v="2346.7199999999998"/>
    <n v="554.98999999999978"/>
    <s v="Q2"/>
    <x v="8"/>
    <n v="5"/>
  </r>
  <r>
    <x v="347"/>
    <x v="144"/>
    <n v="2026"/>
    <s v="C007"/>
    <x v="61"/>
    <x v="47"/>
    <x v="47"/>
    <x v="5"/>
    <x v="1"/>
    <n v="18"/>
    <n v="380.07"/>
    <n v="4777.1000000000004"/>
    <n v="6841.26"/>
    <n v="2064.16"/>
    <s v="Q2"/>
    <x v="8"/>
    <n v="5"/>
  </r>
  <r>
    <x v="348"/>
    <x v="178"/>
    <n v="2026"/>
    <s v="C002"/>
    <x v="183"/>
    <x v="6"/>
    <x v="6"/>
    <x v="0"/>
    <x v="0"/>
    <n v="6"/>
    <n v="81.86"/>
    <n v="306.73"/>
    <n v="491.15999999999997"/>
    <n v="184.42999999999995"/>
    <s v="Q4"/>
    <x v="5"/>
    <n v="12"/>
  </r>
  <r>
    <x v="349"/>
    <x v="156"/>
    <n v="2026"/>
    <s v="C061"/>
    <x v="108"/>
    <x v="0"/>
    <x v="0"/>
    <x v="0"/>
    <x v="2"/>
    <n v="15"/>
    <n v="177.75"/>
    <n v="1769.54"/>
    <n v="2666.25"/>
    <n v="896.71"/>
    <s v="Q4"/>
    <x v="10"/>
    <n v="11"/>
  </r>
  <r>
    <x v="350"/>
    <x v="202"/>
    <n v="2026"/>
    <s v="C077"/>
    <x v="67"/>
    <x v="33"/>
    <x v="33"/>
    <x v="1"/>
    <x v="3"/>
    <n v="14"/>
    <n v="468.71"/>
    <n v="4203.43"/>
    <n v="6561.94"/>
    <n v="2358.5099999999993"/>
    <s v="Q3"/>
    <x v="0"/>
    <n v="7"/>
  </r>
  <r>
    <x v="351"/>
    <x v="4"/>
    <n v="2026"/>
    <s v="C024"/>
    <x v="114"/>
    <x v="41"/>
    <x v="41"/>
    <x v="4"/>
    <x v="3"/>
    <n v="3"/>
    <n v="486.92"/>
    <n v="977.67"/>
    <n v="1460.76"/>
    <n v="483.09000000000003"/>
    <s v="Q4"/>
    <x v="3"/>
    <n v="10"/>
  </r>
  <r>
    <x v="352"/>
    <x v="215"/>
    <n v="2026"/>
    <s v="C061"/>
    <x v="19"/>
    <x v="28"/>
    <x v="28"/>
    <x v="5"/>
    <x v="2"/>
    <n v="3"/>
    <n v="262.91000000000003"/>
    <n v="448.83"/>
    <n v="788.73"/>
    <n v="339.90000000000003"/>
    <s v="Q2"/>
    <x v="8"/>
    <n v="5"/>
  </r>
  <r>
    <x v="353"/>
    <x v="216"/>
    <n v="2026"/>
    <s v="C008"/>
    <x v="184"/>
    <x v="35"/>
    <x v="35"/>
    <x v="1"/>
    <x v="3"/>
    <n v="9"/>
    <n v="275.76"/>
    <n v="1425.27"/>
    <n v="2481.84"/>
    <n v="1056.5700000000002"/>
    <s v="Q1"/>
    <x v="7"/>
    <n v="3"/>
  </r>
  <r>
    <x v="354"/>
    <x v="197"/>
    <n v="2026"/>
    <s v="C026"/>
    <x v="178"/>
    <x v="36"/>
    <x v="36"/>
    <x v="3"/>
    <x v="3"/>
    <n v="20"/>
    <n v="264.44"/>
    <n v="3788.33"/>
    <n v="5288.8"/>
    <n v="1500.4700000000003"/>
    <s v="Q1"/>
    <x v="1"/>
    <n v="1"/>
  </r>
  <r>
    <x v="355"/>
    <x v="90"/>
    <n v="2026"/>
    <s v="C098"/>
    <x v="115"/>
    <x v="17"/>
    <x v="17"/>
    <x v="0"/>
    <x v="1"/>
    <n v="13"/>
    <n v="146.93"/>
    <n v="1117.3"/>
    <n v="1910.0900000000001"/>
    <n v="792.79000000000019"/>
    <s v="Q1"/>
    <x v="1"/>
    <n v="1"/>
  </r>
  <r>
    <x v="356"/>
    <x v="190"/>
    <n v="2026"/>
    <s v="C006"/>
    <x v="71"/>
    <x v="35"/>
    <x v="35"/>
    <x v="1"/>
    <x v="2"/>
    <n v="7"/>
    <n v="250.67"/>
    <n v="1022.28"/>
    <n v="1754.6899999999998"/>
    <n v="732.40999999999985"/>
    <s v="Q3"/>
    <x v="4"/>
    <n v="9"/>
  </r>
  <r>
    <x v="357"/>
    <x v="183"/>
    <n v="2026"/>
    <s v="C017"/>
    <x v="153"/>
    <x v="3"/>
    <x v="3"/>
    <x v="2"/>
    <x v="2"/>
    <n v="8"/>
    <n v="137.77000000000001"/>
    <n v="865.42"/>
    <n v="1102.1600000000001"/>
    <n v="236.74000000000012"/>
    <s v="Q2"/>
    <x v="11"/>
    <n v="6"/>
  </r>
  <r>
    <x v="358"/>
    <x v="33"/>
    <n v="2026"/>
    <s v="C042"/>
    <x v="34"/>
    <x v="5"/>
    <x v="5"/>
    <x v="3"/>
    <x v="2"/>
    <n v="17"/>
    <n v="227.68"/>
    <n v="2534.66"/>
    <n v="3870.56"/>
    <n v="1335.9"/>
    <s v="Q3"/>
    <x v="9"/>
    <n v="8"/>
  </r>
  <r>
    <x v="359"/>
    <x v="217"/>
    <n v="2026"/>
    <s v="C031"/>
    <x v="103"/>
    <x v="38"/>
    <x v="38"/>
    <x v="4"/>
    <x v="1"/>
    <n v="14"/>
    <n v="225.63"/>
    <n v="2276.58"/>
    <n v="3158.8199999999997"/>
    <n v="882.23999999999978"/>
    <s v="Q4"/>
    <x v="10"/>
    <n v="11"/>
  </r>
  <r>
    <x v="360"/>
    <x v="171"/>
    <n v="2026"/>
    <s v="C028"/>
    <x v="47"/>
    <x v="24"/>
    <x v="24"/>
    <x v="0"/>
    <x v="2"/>
    <n v="10"/>
    <n v="117.79"/>
    <n v="835.09"/>
    <n v="1177.9000000000001"/>
    <n v="342.81000000000006"/>
    <s v="Q1"/>
    <x v="6"/>
    <n v="2"/>
  </r>
  <r>
    <x v="361"/>
    <x v="218"/>
    <n v="2026"/>
    <s v="C064"/>
    <x v="29"/>
    <x v="27"/>
    <x v="27"/>
    <x v="3"/>
    <x v="3"/>
    <n v="20"/>
    <n v="461.39"/>
    <n v="6447.22"/>
    <n v="9227.7999999999993"/>
    <n v="2780.579999999999"/>
    <s v="Q2"/>
    <x v="8"/>
    <n v="5"/>
  </r>
  <r>
    <x v="362"/>
    <x v="83"/>
    <n v="2026"/>
    <s v="C094"/>
    <x v="109"/>
    <x v="30"/>
    <x v="30"/>
    <x v="1"/>
    <x v="2"/>
    <n v="14"/>
    <n v="397.58"/>
    <n v="4332.5600000000004"/>
    <n v="5566.12"/>
    <n v="1233.5599999999995"/>
    <s v="Q2"/>
    <x v="8"/>
    <n v="5"/>
  </r>
  <r>
    <x v="363"/>
    <x v="116"/>
    <n v="2026"/>
    <s v="C079"/>
    <x v="66"/>
    <x v="36"/>
    <x v="36"/>
    <x v="3"/>
    <x v="0"/>
    <n v="20"/>
    <n v="476.7"/>
    <n v="6104.14"/>
    <n v="9534"/>
    <n v="3429.8599999999997"/>
    <s v="Q2"/>
    <x v="2"/>
    <n v="4"/>
  </r>
  <r>
    <x v="364"/>
    <x v="7"/>
    <n v="2026"/>
    <s v="C085"/>
    <x v="185"/>
    <x v="7"/>
    <x v="7"/>
    <x v="4"/>
    <x v="1"/>
    <n v="5"/>
    <n v="381.24"/>
    <n v="1513.89"/>
    <n v="1906.2"/>
    <n v="392.30999999999995"/>
    <s v="Q1"/>
    <x v="1"/>
    <n v="1"/>
  </r>
  <r>
    <x v="365"/>
    <x v="203"/>
    <n v="2026"/>
    <s v="C066"/>
    <x v="20"/>
    <x v="25"/>
    <x v="25"/>
    <x v="0"/>
    <x v="3"/>
    <n v="1"/>
    <n v="67.150000000000006"/>
    <n v="39.19"/>
    <n v="67.150000000000006"/>
    <n v="27.960000000000008"/>
    <s v="Q2"/>
    <x v="8"/>
    <n v="5"/>
  </r>
  <r>
    <x v="366"/>
    <x v="62"/>
    <n v="2026"/>
    <s v="C039"/>
    <x v="2"/>
    <x v="24"/>
    <x v="24"/>
    <x v="0"/>
    <x v="0"/>
    <n v="4"/>
    <n v="160.66999999999999"/>
    <n v="492.91"/>
    <n v="642.67999999999995"/>
    <n v="149.76999999999992"/>
    <s v="Q3"/>
    <x v="0"/>
    <n v="7"/>
  </r>
  <r>
    <x v="367"/>
    <x v="114"/>
    <n v="2026"/>
    <s v="C022"/>
    <x v="186"/>
    <x v="0"/>
    <x v="0"/>
    <x v="0"/>
    <x v="1"/>
    <n v="14"/>
    <n v="472.01"/>
    <n v="4733.74"/>
    <n v="6608.1399999999994"/>
    <n v="1874.3999999999996"/>
    <s v="Q1"/>
    <x v="1"/>
    <n v="1"/>
  </r>
  <r>
    <x v="368"/>
    <x v="219"/>
    <n v="2026"/>
    <s v="C053"/>
    <x v="51"/>
    <x v="11"/>
    <x v="11"/>
    <x v="4"/>
    <x v="1"/>
    <n v="12"/>
    <n v="44.17"/>
    <n v="390.82"/>
    <n v="530.04"/>
    <n v="139.21999999999997"/>
    <s v="Q4"/>
    <x v="3"/>
    <n v="10"/>
  </r>
  <r>
    <x v="369"/>
    <x v="220"/>
    <n v="2026"/>
    <s v="C063"/>
    <x v="161"/>
    <x v="16"/>
    <x v="16"/>
    <x v="1"/>
    <x v="1"/>
    <n v="19"/>
    <n v="239.14"/>
    <n v="3257.32"/>
    <n v="4543.66"/>
    <n v="1286.3399999999997"/>
    <s v="Q2"/>
    <x v="11"/>
    <n v="6"/>
  </r>
  <r>
    <x v="370"/>
    <x v="9"/>
    <n v="2026"/>
    <s v="C087"/>
    <x v="172"/>
    <x v="0"/>
    <x v="0"/>
    <x v="0"/>
    <x v="0"/>
    <n v="14"/>
    <n v="87.8"/>
    <n v="814.17"/>
    <n v="1229.2"/>
    <n v="415.03000000000009"/>
    <s v="Q1"/>
    <x v="6"/>
    <n v="2"/>
  </r>
  <r>
    <x v="371"/>
    <x v="48"/>
    <n v="2026"/>
    <s v="C011"/>
    <x v="140"/>
    <x v="40"/>
    <x v="40"/>
    <x v="0"/>
    <x v="2"/>
    <n v="7"/>
    <n v="48.79"/>
    <n v="226"/>
    <n v="341.53"/>
    <n v="115.52999999999997"/>
    <s v="Q2"/>
    <x v="11"/>
    <n v="6"/>
  </r>
  <r>
    <x v="372"/>
    <x v="221"/>
    <n v="2026"/>
    <s v="C066"/>
    <x v="83"/>
    <x v="34"/>
    <x v="34"/>
    <x v="3"/>
    <x v="0"/>
    <n v="13"/>
    <n v="108.9"/>
    <n v="980.69"/>
    <n v="1415.7"/>
    <n v="435.01"/>
    <s v="Q4"/>
    <x v="5"/>
    <n v="12"/>
  </r>
  <r>
    <x v="373"/>
    <x v="215"/>
    <n v="2026"/>
    <s v="C033"/>
    <x v="187"/>
    <x v="22"/>
    <x v="22"/>
    <x v="3"/>
    <x v="0"/>
    <n v="12"/>
    <n v="322.32"/>
    <n v="2733.81"/>
    <n v="3867.84"/>
    <n v="1134.0300000000002"/>
    <s v="Q2"/>
    <x v="8"/>
    <n v="5"/>
  </r>
  <r>
    <x v="374"/>
    <x v="222"/>
    <n v="2026"/>
    <s v="C064"/>
    <x v="188"/>
    <x v="14"/>
    <x v="14"/>
    <x v="1"/>
    <x v="2"/>
    <n v="9"/>
    <n v="444.4"/>
    <n v="2827.71"/>
    <n v="3999.6"/>
    <n v="1171.8899999999999"/>
    <s v="Q2"/>
    <x v="2"/>
    <n v="4"/>
  </r>
  <r>
    <x v="375"/>
    <x v="179"/>
    <n v="2026"/>
    <s v="C006"/>
    <x v="19"/>
    <x v="19"/>
    <x v="19"/>
    <x v="5"/>
    <x v="3"/>
    <n v="18"/>
    <n v="392.96"/>
    <n v="4833.18"/>
    <n v="7073.28"/>
    <n v="2240.0999999999995"/>
    <s v="Q3"/>
    <x v="0"/>
    <n v="7"/>
  </r>
  <r>
    <x v="376"/>
    <x v="121"/>
    <n v="2026"/>
    <s v="C049"/>
    <x v="189"/>
    <x v="7"/>
    <x v="7"/>
    <x v="4"/>
    <x v="1"/>
    <n v="14"/>
    <n v="48.61"/>
    <n v="538.67999999999995"/>
    <n v="680.54"/>
    <n v="141.86000000000001"/>
    <s v="Q2"/>
    <x v="2"/>
    <n v="4"/>
  </r>
  <r>
    <x v="377"/>
    <x v="223"/>
    <n v="2026"/>
    <s v="C077"/>
    <x v="116"/>
    <x v="2"/>
    <x v="2"/>
    <x v="1"/>
    <x v="2"/>
    <n v="1"/>
    <n v="252.71"/>
    <n v="145.18"/>
    <n v="252.71"/>
    <n v="107.53"/>
    <s v="Q3"/>
    <x v="4"/>
    <n v="9"/>
  </r>
  <r>
    <x v="378"/>
    <x v="224"/>
    <n v="2026"/>
    <s v="C007"/>
    <x v="33"/>
    <x v="28"/>
    <x v="28"/>
    <x v="5"/>
    <x v="0"/>
    <n v="16"/>
    <n v="189.88"/>
    <n v="1938.21"/>
    <n v="3038.08"/>
    <n v="1099.8699999999999"/>
    <s v="Q4"/>
    <x v="10"/>
    <n v="11"/>
  </r>
  <r>
    <x v="379"/>
    <x v="153"/>
    <n v="2026"/>
    <s v="C006"/>
    <x v="127"/>
    <x v="21"/>
    <x v="21"/>
    <x v="4"/>
    <x v="0"/>
    <n v="15"/>
    <n v="382.8"/>
    <n v="4407"/>
    <n v="5742"/>
    <n v="1335"/>
    <s v="Q1"/>
    <x v="7"/>
    <n v="3"/>
  </r>
  <r>
    <x v="380"/>
    <x v="205"/>
    <n v="2026"/>
    <s v="C047"/>
    <x v="18"/>
    <x v="20"/>
    <x v="20"/>
    <x v="0"/>
    <x v="0"/>
    <n v="9"/>
    <n v="115.23"/>
    <n v="634.88"/>
    <n v="1037.07"/>
    <n v="402.18999999999994"/>
    <s v="Q2"/>
    <x v="8"/>
    <n v="5"/>
  </r>
  <r>
    <x v="381"/>
    <x v="225"/>
    <n v="2026"/>
    <s v="C072"/>
    <x v="87"/>
    <x v="0"/>
    <x v="0"/>
    <x v="0"/>
    <x v="3"/>
    <n v="13"/>
    <n v="151.27000000000001"/>
    <n v="1320.47"/>
    <n v="1966.5100000000002"/>
    <n v="646.04000000000019"/>
    <s v="Q2"/>
    <x v="2"/>
    <n v="4"/>
  </r>
  <r>
    <x v="382"/>
    <x v="119"/>
    <n v="2026"/>
    <s v="C060"/>
    <x v="90"/>
    <x v="33"/>
    <x v="33"/>
    <x v="1"/>
    <x v="3"/>
    <n v="1"/>
    <n v="283.81"/>
    <n v="160.80000000000001"/>
    <n v="283.81"/>
    <n v="123.00999999999999"/>
    <s v="Q1"/>
    <x v="6"/>
    <n v="2"/>
  </r>
  <r>
    <x v="383"/>
    <x v="226"/>
    <n v="2026"/>
    <s v="C060"/>
    <x v="190"/>
    <x v="49"/>
    <x v="49"/>
    <x v="6"/>
    <x v="2"/>
    <n v="14"/>
    <n v="121.21"/>
    <n v="1211.8499999999999"/>
    <n v="1696.9399999999998"/>
    <n v="485.08999999999992"/>
    <s v="Q4"/>
    <x v="3"/>
    <n v="10"/>
  </r>
  <r>
    <x v="384"/>
    <x v="144"/>
    <n v="2026"/>
    <s v="C098"/>
    <x v="131"/>
    <x v="1"/>
    <x v="1"/>
    <x v="0"/>
    <x v="3"/>
    <n v="17"/>
    <n v="497.75"/>
    <n v="6090.12"/>
    <n v="8461.75"/>
    <n v="2371.63"/>
    <s v="Q2"/>
    <x v="8"/>
    <n v="5"/>
  </r>
  <r>
    <x v="385"/>
    <x v="227"/>
    <n v="2026"/>
    <s v="C005"/>
    <x v="99"/>
    <x v="31"/>
    <x v="31"/>
    <x v="3"/>
    <x v="1"/>
    <n v="17"/>
    <n v="242.35"/>
    <n v="2899.06"/>
    <n v="4119.95"/>
    <n v="1220.8899999999999"/>
    <s v="Q3"/>
    <x v="4"/>
    <n v="9"/>
  </r>
  <r>
    <x v="386"/>
    <x v="8"/>
    <n v="2026"/>
    <s v="C020"/>
    <x v="16"/>
    <x v="48"/>
    <x v="48"/>
    <x v="5"/>
    <x v="1"/>
    <n v="18"/>
    <n v="386.69"/>
    <n v="4524.3500000000004"/>
    <n v="6960.42"/>
    <n v="2436.0699999999997"/>
    <s v="Q1"/>
    <x v="1"/>
    <n v="1"/>
  </r>
  <r>
    <x v="387"/>
    <x v="212"/>
    <n v="2026"/>
    <s v="C021"/>
    <x v="10"/>
    <x v="21"/>
    <x v="21"/>
    <x v="4"/>
    <x v="0"/>
    <n v="3"/>
    <n v="280.52999999999997"/>
    <n v="573.45000000000005"/>
    <n v="841.58999999999992"/>
    <n v="268.13999999999987"/>
    <s v="Q4"/>
    <x v="5"/>
    <n v="12"/>
  </r>
  <r>
    <x v="388"/>
    <x v="30"/>
    <n v="2026"/>
    <s v="C085"/>
    <x v="72"/>
    <x v="16"/>
    <x v="16"/>
    <x v="1"/>
    <x v="0"/>
    <n v="13"/>
    <n v="213.24"/>
    <n v="1734.92"/>
    <n v="2772.12"/>
    <n v="1037.1999999999998"/>
    <s v="Q4"/>
    <x v="3"/>
    <n v="10"/>
  </r>
  <r>
    <x v="389"/>
    <x v="129"/>
    <n v="2026"/>
    <s v="C088"/>
    <x v="73"/>
    <x v="11"/>
    <x v="11"/>
    <x v="4"/>
    <x v="1"/>
    <n v="10"/>
    <n v="370.04"/>
    <n v="2727.9"/>
    <n v="3700.4"/>
    <n v="972.5"/>
    <s v="Q4"/>
    <x v="5"/>
    <n v="12"/>
  </r>
  <r>
    <x v="390"/>
    <x v="182"/>
    <n v="2026"/>
    <s v="C040"/>
    <x v="155"/>
    <x v="34"/>
    <x v="34"/>
    <x v="3"/>
    <x v="2"/>
    <n v="13"/>
    <n v="346.41"/>
    <n v="2977.38"/>
    <n v="4503.33"/>
    <n v="1525.9499999999998"/>
    <s v="Q1"/>
    <x v="6"/>
    <n v="2"/>
  </r>
  <r>
    <x v="391"/>
    <x v="160"/>
    <n v="2026"/>
    <s v="C008"/>
    <x v="79"/>
    <x v="30"/>
    <x v="30"/>
    <x v="1"/>
    <x v="3"/>
    <n v="8"/>
    <n v="90.05"/>
    <n v="411.07"/>
    <n v="720.4"/>
    <n v="309.33"/>
    <s v="Q2"/>
    <x v="8"/>
    <n v="5"/>
  </r>
  <r>
    <x v="392"/>
    <x v="225"/>
    <n v="2026"/>
    <s v="C029"/>
    <x v="191"/>
    <x v="1"/>
    <x v="1"/>
    <x v="0"/>
    <x v="2"/>
    <n v="12"/>
    <n v="79.34"/>
    <n v="499.35"/>
    <n v="952.08"/>
    <n v="452.73"/>
    <s v="Q2"/>
    <x v="2"/>
    <n v="4"/>
  </r>
  <r>
    <x v="393"/>
    <x v="118"/>
    <n v="2026"/>
    <s v="C076"/>
    <x v="138"/>
    <x v="32"/>
    <x v="32"/>
    <x v="6"/>
    <x v="2"/>
    <n v="19"/>
    <n v="307.5"/>
    <n v="4815.2700000000004"/>
    <n v="5842.5"/>
    <n v="1027.2299999999996"/>
    <s v="Q1"/>
    <x v="1"/>
    <n v="1"/>
  </r>
  <r>
    <x v="394"/>
    <x v="163"/>
    <n v="2026"/>
    <s v="C001"/>
    <x v="192"/>
    <x v="6"/>
    <x v="6"/>
    <x v="0"/>
    <x v="1"/>
    <n v="2"/>
    <n v="87.64"/>
    <n v="108.57"/>
    <n v="175.28"/>
    <n v="66.710000000000008"/>
    <s v="Q4"/>
    <x v="5"/>
    <n v="12"/>
  </r>
  <r>
    <x v="395"/>
    <x v="96"/>
    <n v="2026"/>
    <s v="C023"/>
    <x v="121"/>
    <x v="39"/>
    <x v="39"/>
    <x v="4"/>
    <x v="0"/>
    <n v="16"/>
    <n v="111.25"/>
    <n v="1003.15"/>
    <n v="1780"/>
    <n v="776.85"/>
    <s v="Q2"/>
    <x v="8"/>
    <n v="5"/>
  </r>
  <r>
    <x v="396"/>
    <x v="181"/>
    <n v="2026"/>
    <s v="C075"/>
    <x v="98"/>
    <x v="41"/>
    <x v="41"/>
    <x v="4"/>
    <x v="0"/>
    <n v="11"/>
    <n v="227.9"/>
    <n v="1736.6"/>
    <n v="2506.9"/>
    <n v="770.30000000000018"/>
    <s v="Q1"/>
    <x v="1"/>
    <n v="1"/>
  </r>
  <r>
    <x v="397"/>
    <x v="228"/>
    <n v="2026"/>
    <s v="C080"/>
    <x v="46"/>
    <x v="31"/>
    <x v="31"/>
    <x v="3"/>
    <x v="3"/>
    <n v="10"/>
    <n v="478.47"/>
    <n v="2850.86"/>
    <n v="4784.7000000000007"/>
    <n v="1933.8400000000006"/>
    <s v="Q2"/>
    <x v="2"/>
    <n v="4"/>
  </r>
  <r>
    <x v="398"/>
    <x v="229"/>
    <n v="2026"/>
    <s v="C090"/>
    <x v="193"/>
    <x v="34"/>
    <x v="34"/>
    <x v="3"/>
    <x v="1"/>
    <n v="1"/>
    <n v="412.77"/>
    <n v="265.69"/>
    <n v="412.77"/>
    <n v="147.07999999999998"/>
    <s v="Q1"/>
    <x v="7"/>
    <n v="3"/>
  </r>
  <r>
    <x v="399"/>
    <x v="196"/>
    <n v="2026"/>
    <s v="C085"/>
    <x v="35"/>
    <x v="42"/>
    <x v="42"/>
    <x v="4"/>
    <x v="2"/>
    <n v="10"/>
    <n v="180.01"/>
    <n v="1096.32"/>
    <n v="1800.1"/>
    <n v="703.78"/>
    <s v="Q2"/>
    <x v="8"/>
    <n v="5"/>
  </r>
  <r>
    <x v="400"/>
    <x v="219"/>
    <n v="2026"/>
    <s v="C076"/>
    <x v="129"/>
    <x v="11"/>
    <x v="11"/>
    <x v="4"/>
    <x v="1"/>
    <n v="15"/>
    <n v="464.76"/>
    <n v="3971.18"/>
    <n v="6971.4"/>
    <n v="3000.22"/>
    <s v="Q4"/>
    <x v="3"/>
    <n v="10"/>
  </r>
  <r>
    <x v="401"/>
    <x v="230"/>
    <n v="2026"/>
    <s v="C095"/>
    <x v="48"/>
    <x v="42"/>
    <x v="42"/>
    <x v="4"/>
    <x v="3"/>
    <n v="4"/>
    <n v="332.17"/>
    <n v="865.37"/>
    <n v="1328.68"/>
    <n v="463.31000000000006"/>
    <s v="Q3"/>
    <x v="0"/>
    <n v="7"/>
  </r>
  <r>
    <x v="402"/>
    <x v="169"/>
    <n v="2026"/>
    <s v="C076"/>
    <x v="151"/>
    <x v="12"/>
    <x v="12"/>
    <x v="5"/>
    <x v="1"/>
    <n v="8"/>
    <n v="439.12"/>
    <n v="2010.79"/>
    <n v="3512.96"/>
    <n v="1502.17"/>
    <s v="Q3"/>
    <x v="9"/>
    <n v="8"/>
  </r>
  <r>
    <x v="403"/>
    <x v="231"/>
    <n v="2026"/>
    <s v="C036"/>
    <x v="194"/>
    <x v="29"/>
    <x v="29"/>
    <x v="1"/>
    <x v="3"/>
    <n v="6"/>
    <n v="486.94"/>
    <n v="2221.14"/>
    <n v="2921.64"/>
    <n v="700.5"/>
    <s v="Q4"/>
    <x v="3"/>
    <n v="10"/>
  </r>
  <r>
    <x v="404"/>
    <x v="232"/>
    <n v="2026"/>
    <s v="C065"/>
    <x v="17"/>
    <x v="8"/>
    <x v="8"/>
    <x v="2"/>
    <x v="2"/>
    <n v="7"/>
    <n v="336.86"/>
    <n v="1327.76"/>
    <n v="2358.02"/>
    <n v="1030.26"/>
    <s v="Q4"/>
    <x v="10"/>
    <n v="11"/>
  </r>
  <r>
    <x v="405"/>
    <x v="158"/>
    <n v="2026"/>
    <s v="C098"/>
    <x v="138"/>
    <x v="39"/>
    <x v="39"/>
    <x v="4"/>
    <x v="1"/>
    <n v="17"/>
    <n v="61.13"/>
    <n v="679.37"/>
    <n v="1039.21"/>
    <n v="359.84000000000003"/>
    <s v="Q4"/>
    <x v="5"/>
    <n v="12"/>
  </r>
  <r>
    <x v="406"/>
    <x v="233"/>
    <n v="2026"/>
    <s v="C056"/>
    <x v="133"/>
    <x v="17"/>
    <x v="17"/>
    <x v="0"/>
    <x v="0"/>
    <n v="11"/>
    <n v="58.38"/>
    <n v="506.39"/>
    <n v="642.18000000000006"/>
    <n v="135.79000000000008"/>
    <s v="Q4"/>
    <x v="3"/>
    <n v="10"/>
  </r>
  <r>
    <x v="407"/>
    <x v="234"/>
    <n v="2026"/>
    <s v="C027"/>
    <x v="111"/>
    <x v="47"/>
    <x v="47"/>
    <x v="5"/>
    <x v="2"/>
    <n v="14"/>
    <n v="393.95"/>
    <n v="3223.9"/>
    <n v="5515.3"/>
    <n v="2291.4"/>
    <s v="Q4"/>
    <x v="3"/>
    <n v="10"/>
  </r>
  <r>
    <x v="408"/>
    <x v="0"/>
    <n v="2026"/>
    <s v="C086"/>
    <x v="105"/>
    <x v="30"/>
    <x v="30"/>
    <x v="1"/>
    <x v="0"/>
    <n v="17"/>
    <n v="40.25"/>
    <n v="563.83000000000004"/>
    <n v="684.25"/>
    <n v="120.41999999999996"/>
    <s v="Q3"/>
    <x v="0"/>
    <n v="7"/>
  </r>
  <r>
    <x v="409"/>
    <x v="117"/>
    <n v="2026"/>
    <s v="C072"/>
    <x v="195"/>
    <x v="24"/>
    <x v="24"/>
    <x v="0"/>
    <x v="1"/>
    <n v="10"/>
    <n v="69.89"/>
    <n v="420.11"/>
    <n v="698.9"/>
    <n v="278.78999999999996"/>
    <s v="Q1"/>
    <x v="6"/>
    <n v="2"/>
  </r>
  <r>
    <x v="410"/>
    <x v="4"/>
    <n v="2026"/>
    <s v="C087"/>
    <x v="196"/>
    <x v="21"/>
    <x v="21"/>
    <x v="4"/>
    <x v="0"/>
    <n v="11"/>
    <n v="145.1"/>
    <n v="1180.55"/>
    <n v="1596.1"/>
    <n v="415.54999999999995"/>
    <s v="Q4"/>
    <x v="3"/>
    <n v="10"/>
  </r>
  <r>
    <x v="411"/>
    <x v="235"/>
    <n v="2026"/>
    <s v="C054"/>
    <x v="151"/>
    <x v="47"/>
    <x v="47"/>
    <x v="5"/>
    <x v="2"/>
    <n v="5"/>
    <n v="156.69999999999999"/>
    <n v="578.53"/>
    <n v="783.5"/>
    <n v="204.97000000000003"/>
    <s v="Q4"/>
    <x v="10"/>
    <n v="11"/>
  </r>
  <r>
    <x v="412"/>
    <x v="236"/>
    <n v="2026"/>
    <s v="C092"/>
    <x v="194"/>
    <x v="35"/>
    <x v="35"/>
    <x v="1"/>
    <x v="3"/>
    <n v="8"/>
    <n v="344.5"/>
    <n v="1598.47"/>
    <n v="2756"/>
    <n v="1157.53"/>
    <s v="Q3"/>
    <x v="0"/>
    <n v="7"/>
  </r>
  <r>
    <x v="413"/>
    <x v="237"/>
    <n v="2026"/>
    <s v="C004"/>
    <x v="91"/>
    <x v="48"/>
    <x v="48"/>
    <x v="5"/>
    <x v="1"/>
    <n v="10"/>
    <n v="184.53"/>
    <n v="1402.27"/>
    <n v="1845.3"/>
    <n v="443.03"/>
    <s v="Q4"/>
    <x v="5"/>
    <n v="12"/>
  </r>
  <r>
    <x v="414"/>
    <x v="238"/>
    <n v="2026"/>
    <s v="C011"/>
    <x v="18"/>
    <x v="1"/>
    <x v="1"/>
    <x v="0"/>
    <x v="0"/>
    <n v="12"/>
    <n v="199.98"/>
    <n v="1647.19"/>
    <n v="2399.7599999999998"/>
    <n v="752.56999999999971"/>
    <s v="Q4"/>
    <x v="10"/>
    <n v="11"/>
  </r>
  <r>
    <x v="415"/>
    <x v="72"/>
    <n v="2026"/>
    <s v="C086"/>
    <x v="197"/>
    <x v="23"/>
    <x v="23"/>
    <x v="4"/>
    <x v="0"/>
    <n v="12"/>
    <n v="245.29"/>
    <n v="2053.31"/>
    <n v="2943.48"/>
    <n v="890.17000000000007"/>
    <s v="Q1"/>
    <x v="7"/>
    <n v="3"/>
  </r>
  <r>
    <x v="416"/>
    <x v="239"/>
    <n v="2026"/>
    <s v="C011"/>
    <x v="61"/>
    <x v="38"/>
    <x v="38"/>
    <x v="4"/>
    <x v="3"/>
    <n v="12"/>
    <n v="91.77"/>
    <n v="634.57000000000005"/>
    <n v="1101.24"/>
    <n v="466.66999999999996"/>
    <s v="Q2"/>
    <x v="2"/>
    <n v="4"/>
  </r>
  <r>
    <x v="417"/>
    <x v="218"/>
    <n v="2026"/>
    <s v="C083"/>
    <x v="167"/>
    <x v="23"/>
    <x v="23"/>
    <x v="4"/>
    <x v="3"/>
    <n v="20"/>
    <n v="255.87"/>
    <n v="3067.13"/>
    <n v="5117.3999999999996"/>
    <n v="2050.2699999999995"/>
    <s v="Q2"/>
    <x v="8"/>
    <n v="5"/>
  </r>
  <r>
    <x v="418"/>
    <x v="227"/>
    <n v="2026"/>
    <s v="C043"/>
    <x v="45"/>
    <x v="45"/>
    <x v="45"/>
    <x v="0"/>
    <x v="0"/>
    <n v="2"/>
    <n v="187.76"/>
    <n v="246.69"/>
    <n v="375.52"/>
    <n v="128.82999999999998"/>
    <s v="Q3"/>
    <x v="4"/>
    <n v="9"/>
  </r>
  <r>
    <x v="419"/>
    <x v="186"/>
    <n v="2026"/>
    <s v="C002"/>
    <x v="23"/>
    <x v="11"/>
    <x v="11"/>
    <x v="4"/>
    <x v="2"/>
    <n v="15"/>
    <n v="150.11000000000001"/>
    <n v="1497.83"/>
    <n v="2251.65"/>
    <n v="753.82000000000016"/>
    <s v="Q4"/>
    <x v="5"/>
    <n v="12"/>
  </r>
  <r>
    <x v="420"/>
    <x v="240"/>
    <n v="2026"/>
    <s v="C097"/>
    <x v="102"/>
    <x v="0"/>
    <x v="0"/>
    <x v="0"/>
    <x v="2"/>
    <n v="15"/>
    <n v="150.97999999999999"/>
    <n v="1297.3"/>
    <n v="2264.6999999999998"/>
    <n v="967.39999999999986"/>
    <s v="Q3"/>
    <x v="9"/>
    <n v="8"/>
  </r>
  <r>
    <x v="421"/>
    <x v="199"/>
    <n v="2026"/>
    <s v="C063"/>
    <x v="52"/>
    <x v="42"/>
    <x v="42"/>
    <x v="4"/>
    <x v="1"/>
    <n v="3"/>
    <n v="284.04000000000002"/>
    <n v="613.94000000000005"/>
    <n v="852.12000000000012"/>
    <n v="238.18000000000006"/>
    <s v="Q3"/>
    <x v="0"/>
    <n v="7"/>
  </r>
  <r>
    <x v="422"/>
    <x v="196"/>
    <n v="2026"/>
    <s v="C061"/>
    <x v="63"/>
    <x v="34"/>
    <x v="34"/>
    <x v="3"/>
    <x v="0"/>
    <n v="13"/>
    <n v="379.63"/>
    <n v="3950.52"/>
    <n v="4935.1899999999996"/>
    <n v="984.66999999999962"/>
    <s v="Q2"/>
    <x v="8"/>
    <n v="5"/>
  </r>
  <r>
    <x v="423"/>
    <x v="79"/>
    <n v="2026"/>
    <s v="C018"/>
    <x v="66"/>
    <x v="41"/>
    <x v="41"/>
    <x v="4"/>
    <x v="0"/>
    <n v="15"/>
    <n v="485.71"/>
    <n v="5115.3599999999997"/>
    <n v="7285.65"/>
    <n v="2170.29"/>
    <s v="Q4"/>
    <x v="10"/>
    <n v="11"/>
  </r>
  <r>
    <x v="424"/>
    <x v="122"/>
    <n v="2026"/>
    <s v="C096"/>
    <x v="186"/>
    <x v="3"/>
    <x v="3"/>
    <x v="2"/>
    <x v="3"/>
    <n v="6"/>
    <n v="452.93"/>
    <n v="1660.7"/>
    <n v="2717.58"/>
    <n v="1056.8799999999999"/>
    <s v="Q4"/>
    <x v="10"/>
    <n v="11"/>
  </r>
  <r>
    <x v="425"/>
    <x v="230"/>
    <n v="2026"/>
    <s v="C038"/>
    <x v="89"/>
    <x v="1"/>
    <x v="1"/>
    <x v="0"/>
    <x v="0"/>
    <n v="12"/>
    <n v="384.68"/>
    <n v="2669.8"/>
    <n v="4616.16"/>
    <n v="1946.3599999999997"/>
    <s v="Q3"/>
    <x v="0"/>
    <n v="7"/>
  </r>
  <r>
    <x v="426"/>
    <x v="136"/>
    <n v="2026"/>
    <s v="C089"/>
    <x v="182"/>
    <x v="32"/>
    <x v="32"/>
    <x v="6"/>
    <x v="0"/>
    <n v="15"/>
    <n v="75.790000000000006"/>
    <n v="842.76"/>
    <n v="1136.8500000000001"/>
    <n v="294.09000000000015"/>
    <s v="Q1"/>
    <x v="6"/>
    <n v="2"/>
  </r>
  <r>
    <x v="427"/>
    <x v="80"/>
    <n v="2026"/>
    <s v="C021"/>
    <x v="158"/>
    <x v="40"/>
    <x v="40"/>
    <x v="0"/>
    <x v="0"/>
    <n v="1"/>
    <n v="199.87"/>
    <n v="142.29"/>
    <n v="199.87"/>
    <n v="57.580000000000013"/>
    <s v="Q1"/>
    <x v="7"/>
    <n v="3"/>
  </r>
  <r>
    <x v="428"/>
    <x v="241"/>
    <n v="2026"/>
    <s v="C006"/>
    <x v="159"/>
    <x v="42"/>
    <x v="42"/>
    <x v="4"/>
    <x v="2"/>
    <n v="9"/>
    <n v="84.24"/>
    <n v="534.59"/>
    <n v="758.16"/>
    <n v="223.56999999999994"/>
    <s v="Q4"/>
    <x v="3"/>
    <n v="10"/>
  </r>
  <r>
    <x v="429"/>
    <x v="159"/>
    <n v="2026"/>
    <s v="C033"/>
    <x v="189"/>
    <x v="31"/>
    <x v="31"/>
    <x v="3"/>
    <x v="3"/>
    <n v="8"/>
    <n v="407.55"/>
    <n v="1955.54"/>
    <n v="3260.4"/>
    <n v="1304.8600000000001"/>
    <s v="Q2"/>
    <x v="2"/>
    <n v="4"/>
  </r>
  <r>
    <x v="430"/>
    <x v="133"/>
    <n v="2026"/>
    <s v="C044"/>
    <x v="39"/>
    <x v="23"/>
    <x v="23"/>
    <x v="4"/>
    <x v="1"/>
    <n v="13"/>
    <n v="246.01"/>
    <n v="2619.58"/>
    <n v="3198.13"/>
    <n v="578.55000000000018"/>
    <s v="Q4"/>
    <x v="10"/>
    <n v="11"/>
  </r>
  <r>
    <x v="431"/>
    <x v="204"/>
    <n v="2026"/>
    <s v="C048"/>
    <x v="21"/>
    <x v="29"/>
    <x v="29"/>
    <x v="1"/>
    <x v="0"/>
    <n v="6"/>
    <n v="277"/>
    <n v="1179.8800000000001"/>
    <n v="1662"/>
    <n v="482.11999999999989"/>
    <s v="Q4"/>
    <x v="3"/>
    <n v="10"/>
  </r>
  <r>
    <x v="432"/>
    <x v="242"/>
    <n v="2026"/>
    <s v="C049"/>
    <x v="180"/>
    <x v="38"/>
    <x v="38"/>
    <x v="4"/>
    <x v="2"/>
    <n v="17"/>
    <n v="443.24"/>
    <n v="5410.22"/>
    <n v="7535.08"/>
    <n v="2124.8599999999997"/>
    <s v="Q2"/>
    <x v="8"/>
    <n v="5"/>
  </r>
  <r>
    <x v="433"/>
    <x v="243"/>
    <n v="2026"/>
    <s v="C048"/>
    <x v="32"/>
    <x v="17"/>
    <x v="17"/>
    <x v="0"/>
    <x v="2"/>
    <n v="4"/>
    <n v="499.07"/>
    <n v="1506.94"/>
    <n v="1996.28"/>
    <n v="489.33999999999992"/>
    <s v="Q1"/>
    <x v="6"/>
    <n v="2"/>
  </r>
  <r>
    <x v="434"/>
    <x v="62"/>
    <n v="2026"/>
    <s v="C027"/>
    <x v="16"/>
    <x v="7"/>
    <x v="7"/>
    <x v="4"/>
    <x v="3"/>
    <n v="7"/>
    <n v="431.12"/>
    <n v="2003.11"/>
    <n v="3017.84"/>
    <n v="1014.7300000000002"/>
    <s v="Q3"/>
    <x v="0"/>
    <n v="7"/>
  </r>
  <r>
    <x v="435"/>
    <x v="244"/>
    <n v="2026"/>
    <s v="C022"/>
    <x v="93"/>
    <x v="10"/>
    <x v="10"/>
    <x v="1"/>
    <x v="2"/>
    <n v="5"/>
    <n v="81.93"/>
    <n v="315.45999999999998"/>
    <n v="409.65000000000003"/>
    <n v="94.190000000000055"/>
    <s v="Q3"/>
    <x v="0"/>
    <n v="7"/>
  </r>
  <r>
    <x v="436"/>
    <x v="241"/>
    <n v="2026"/>
    <s v="C067"/>
    <x v="53"/>
    <x v="25"/>
    <x v="25"/>
    <x v="0"/>
    <x v="3"/>
    <n v="17"/>
    <n v="201.68"/>
    <n v="2471.94"/>
    <n v="3428.56"/>
    <n v="956.61999999999989"/>
    <s v="Q4"/>
    <x v="3"/>
    <n v="10"/>
  </r>
  <r>
    <x v="437"/>
    <x v="53"/>
    <n v="2026"/>
    <s v="C055"/>
    <x v="147"/>
    <x v="17"/>
    <x v="17"/>
    <x v="0"/>
    <x v="1"/>
    <n v="10"/>
    <n v="448.58"/>
    <n v="3340.35"/>
    <n v="4485.8"/>
    <n v="1145.4500000000003"/>
    <s v="Q2"/>
    <x v="11"/>
    <n v="6"/>
  </r>
  <r>
    <x v="438"/>
    <x v="19"/>
    <n v="2026"/>
    <s v="C070"/>
    <x v="19"/>
    <x v="34"/>
    <x v="34"/>
    <x v="3"/>
    <x v="2"/>
    <n v="16"/>
    <n v="435.02"/>
    <n v="4877.8999999999996"/>
    <n v="6960.32"/>
    <n v="2082.42"/>
    <s v="Q3"/>
    <x v="9"/>
    <n v="8"/>
  </r>
  <r>
    <x v="439"/>
    <x v="76"/>
    <n v="2026"/>
    <s v="C058"/>
    <x v="169"/>
    <x v="42"/>
    <x v="42"/>
    <x v="4"/>
    <x v="2"/>
    <n v="12"/>
    <n v="238.68"/>
    <n v="1837.93"/>
    <n v="2864.16"/>
    <n v="1026.2299999999998"/>
    <s v="Q2"/>
    <x v="2"/>
    <n v="4"/>
  </r>
  <r>
    <x v="440"/>
    <x v="113"/>
    <n v="2026"/>
    <s v="C009"/>
    <x v="198"/>
    <x v="8"/>
    <x v="8"/>
    <x v="2"/>
    <x v="1"/>
    <n v="15"/>
    <n v="267.85000000000002"/>
    <n v="2735.93"/>
    <n v="4017.7500000000005"/>
    <n v="1281.8200000000006"/>
    <s v="Q1"/>
    <x v="6"/>
    <n v="2"/>
  </r>
  <r>
    <x v="441"/>
    <x v="123"/>
    <n v="2026"/>
    <s v="C082"/>
    <x v="127"/>
    <x v="21"/>
    <x v="21"/>
    <x v="4"/>
    <x v="3"/>
    <n v="1"/>
    <n v="412.86"/>
    <n v="212.96"/>
    <n v="412.86"/>
    <n v="199.9"/>
    <s v="Q1"/>
    <x v="7"/>
    <n v="3"/>
  </r>
  <r>
    <x v="442"/>
    <x v="245"/>
    <n v="2026"/>
    <s v="C099"/>
    <x v="48"/>
    <x v="47"/>
    <x v="47"/>
    <x v="5"/>
    <x v="0"/>
    <n v="11"/>
    <n v="35.880000000000003"/>
    <n v="275.92"/>
    <n v="394.68"/>
    <n v="118.75999999999999"/>
    <s v="Q3"/>
    <x v="4"/>
    <n v="9"/>
  </r>
  <r>
    <x v="443"/>
    <x v="83"/>
    <n v="2026"/>
    <s v="C046"/>
    <x v="57"/>
    <x v="13"/>
    <x v="13"/>
    <x v="0"/>
    <x v="2"/>
    <n v="2"/>
    <n v="81.92"/>
    <n v="97.14"/>
    <n v="163.84"/>
    <n v="66.7"/>
    <s v="Q2"/>
    <x v="8"/>
    <n v="5"/>
  </r>
  <r>
    <x v="444"/>
    <x v="246"/>
    <n v="2026"/>
    <s v="C049"/>
    <x v="28"/>
    <x v="13"/>
    <x v="13"/>
    <x v="0"/>
    <x v="0"/>
    <n v="15"/>
    <n v="62.8"/>
    <n v="587.92999999999995"/>
    <n v="942"/>
    <n v="354.07000000000005"/>
    <s v="Q2"/>
    <x v="11"/>
    <n v="6"/>
  </r>
  <r>
    <x v="445"/>
    <x v="117"/>
    <n v="2026"/>
    <s v="C071"/>
    <x v="173"/>
    <x v="47"/>
    <x v="47"/>
    <x v="5"/>
    <x v="1"/>
    <n v="3"/>
    <n v="44.22"/>
    <n v="96.68"/>
    <n v="132.66"/>
    <n v="35.97999999999999"/>
    <s v="Q1"/>
    <x v="6"/>
    <n v="2"/>
  </r>
  <r>
    <x v="446"/>
    <x v="247"/>
    <n v="2026"/>
    <s v="C049"/>
    <x v="155"/>
    <x v="20"/>
    <x v="20"/>
    <x v="0"/>
    <x v="0"/>
    <n v="19"/>
    <n v="304.41000000000003"/>
    <n v="3243.05"/>
    <n v="5783.7900000000009"/>
    <n v="2540.7400000000007"/>
    <s v="Q2"/>
    <x v="8"/>
    <n v="5"/>
  </r>
  <r>
    <x v="447"/>
    <x v="247"/>
    <n v="2026"/>
    <s v="C073"/>
    <x v="100"/>
    <x v="41"/>
    <x v="41"/>
    <x v="4"/>
    <x v="2"/>
    <n v="2"/>
    <n v="421.01"/>
    <n v="545.1"/>
    <n v="842.02"/>
    <n v="296.91999999999996"/>
    <s v="Q2"/>
    <x v="8"/>
    <n v="5"/>
  </r>
  <r>
    <x v="448"/>
    <x v="75"/>
    <n v="2026"/>
    <s v="C015"/>
    <x v="166"/>
    <x v="45"/>
    <x v="45"/>
    <x v="0"/>
    <x v="3"/>
    <n v="3"/>
    <n v="184.97"/>
    <n v="444.06"/>
    <n v="554.91"/>
    <n v="110.84999999999997"/>
    <s v="Q3"/>
    <x v="4"/>
    <n v="9"/>
  </r>
  <r>
    <x v="449"/>
    <x v="248"/>
    <n v="2026"/>
    <s v="C099"/>
    <x v="121"/>
    <x v="45"/>
    <x v="45"/>
    <x v="0"/>
    <x v="1"/>
    <n v="5"/>
    <n v="376.81"/>
    <n v="1289.8900000000001"/>
    <n v="1884.05"/>
    <n v="594.15999999999985"/>
    <s v="Q4"/>
    <x v="10"/>
    <n v="11"/>
  </r>
  <r>
    <x v="450"/>
    <x v="92"/>
    <n v="2026"/>
    <s v="C070"/>
    <x v="196"/>
    <x v="35"/>
    <x v="35"/>
    <x v="1"/>
    <x v="1"/>
    <n v="4"/>
    <n v="182.05"/>
    <n v="481.49"/>
    <n v="728.2"/>
    <n v="246.71000000000004"/>
    <s v="Q1"/>
    <x v="6"/>
    <n v="2"/>
  </r>
  <r>
    <x v="451"/>
    <x v="118"/>
    <n v="2026"/>
    <s v="C029"/>
    <x v="128"/>
    <x v="34"/>
    <x v="34"/>
    <x v="3"/>
    <x v="3"/>
    <n v="17"/>
    <n v="424.2"/>
    <n v="4515"/>
    <n v="7211.4"/>
    <n v="2696.3999999999996"/>
    <s v="Q1"/>
    <x v="1"/>
    <n v="1"/>
  </r>
  <r>
    <x v="452"/>
    <x v="153"/>
    <n v="2026"/>
    <s v="C034"/>
    <x v="120"/>
    <x v="40"/>
    <x v="40"/>
    <x v="0"/>
    <x v="1"/>
    <n v="20"/>
    <n v="261.88"/>
    <n v="3292.08"/>
    <n v="5237.6000000000004"/>
    <n v="1945.5200000000004"/>
    <s v="Q1"/>
    <x v="7"/>
    <n v="3"/>
  </r>
  <r>
    <x v="453"/>
    <x v="137"/>
    <n v="2026"/>
    <s v="C082"/>
    <x v="139"/>
    <x v="43"/>
    <x v="43"/>
    <x v="6"/>
    <x v="2"/>
    <n v="12"/>
    <n v="269.75"/>
    <n v="1852.24"/>
    <n v="3237"/>
    <n v="1384.76"/>
    <s v="Q4"/>
    <x v="3"/>
    <n v="10"/>
  </r>
  <r>
    <x v="454"/>
    <x v="7"/>
    <n v="2026"/>
    <s v="C047"/>
    <x v="75"/>
    <x v="11"/>
    <x v="11"/>
    <x v="4"/>
    <x v="1"/>
    <n v="8"/>
    <n v="419.86"/>
    <n v="2222.79"/>
    <n v="3358.88"/>
    <n v="1136.0900000000001"/>
    <s v="Q1"/>
    <x v="1"/>
    <n v="1"/>
  </r>
  <r>
    <x v="455"/>
    <x v="249"/>
    <n v="2026"/>
    <s v="C045"/>
    <x v="95"/>
    <x v="34"/>
    <x v="34"/>
    <x v="3"/>
    <x v="3"/>
    <n v="15"/>
    <n v="323.7"/>
    <n v="2883.48"/>
    <n v="4855.5"/>
    <n v="1972.02"/>
    <s v="Q4"/>
    <x v="5"/>
    <n v="12"/>
  </r>
  <r>
    <x v="456"/>
    <x v="204"/>
    <n v="2026"/>
    <s v="C089"/>
    <x v="199"/>
    <x v="23"/>
    <x v="23"/>
    <x v="4"/>
    <x v="2"/>
    <n v="6"/>
    <n v="196.21"/>
    <n v="713.83"/>
    <n v="1177.26"/>
    <n v="463.42999999999995"/>
    <s v="Q4"/>
    <x v="3"/>
    <n v="10"/>
  </r>
  <r>
    <x v="457"/>
    <x v="250"/>
    <n v="2026"/>
    <s v="C048"/>
    <x v="172"/>
    <x v="29"/>
    <x v="29"/>
    <x v="1"/>
    <x v="2"/>
    <n v="18"/>
    <n v="179.1"/>
    <n v="2122.4"/>
    <n v="3223.7999999999997"/>
    <n v="1101.3999999999996"/>
    <s v="Q3"/>
    <x v="9"/>
    <n v="8"/>
  </r>
  <r>
    <x v="458"/>
    <x v="106"/>
    <n v="2026"/>
    <s v="C036"/>
    <x v="200"/>
    <x v="48"/>
    <x v="48"/>
    <x v="5"/>
    <x v="1"/>
    <n v="3"/>
    <n v="311.81"/>
    <n v="515.79"/>
    <n v="935.43000000000006"/>
    <n v="419.6400000000001"/>
    <s v="Q2"/>
    <x v="2"/>
    <n v="4"/>
  </r>
  <r>
    <x v="459"/>
    <x v="123"/>
    <n v="2026"/>
    <s v="C022"/>
    <x v="136"/>
    <x v="1"/>
    <x v="1"/>
    <x v="0"/>
    <x v="3"/>
    <n v="3"/>
    <n v="459.32"/>
    <n v="931.25"/>
    <n v="1377.96"/>
    <n v="446.71000000000004"/>
    <s v="Q1"/>
    <x v="7"/>
    <n v="3"/>
  </r>
  <r>
    <x v="460"/>
    <x v="243"/>
    <n v="2026"/>
    <s v="C010"/>
    <x v="157"/>
    <x v="43"/>
    <x v="43"/>
    <x v="6"/>
    <x v="0"/>
    <n v="14"/>
    <n v="121.62"/>
    <n v="1102.17"/>
    <n v="1702.68"/>
    <n v="600.51"/>
    <s v="Q1"/>
    <x v="6"/>
    <n v="2"/>
  </r>
  <r>
    <x v="461"/>
    <x v="215"/>
    <n v="2026"/>
    <s v="C055"/>
    <x v="169"/>
    <x v="20"/>
    <x v="20"/>
    <x v="0"/>
    <x v="3"/>
    <n v="13"/>
    <n v="397.78"/>
    <n v="3531.68"/>
    <n v="5171.1399999999994"/>
    <n v="1639.4599999999996"/>
    <s v="Q2"/>
    <x v="8"/>
    <n v="5"/>
  </r>
  <r>
    <x v="462"/>
    <x v="245"/>
    <n v="2026"/>
    <s v="C070"/>
    <x v="165"/>
    <x v="26"/>
    <x v="26"/>
    <x v="2"/>
    <x v="3"/>
    <n v="17"/>
    <n v="426.36"/>
    <n v="4312.93"/>
    <n v="7248.12"/>
    <n v="2935.1899999999996"/>
    <s v="Q3"/>
    <x v="4"/>
    <n v="9"/>
  </r>
  <r>
    <x v="463"/>
    <x v="240"/>
    <n v="2026"/>
    <s v="C067"/>
    <x v="104"/>
    <x v="10"/>
    <x v="10"/>
    <x v="1"/>
    <x v="3"/>
    <n v="15"/>
    <n v="181.75"/>
    <n v="1555.33"/>
    <n v="2726.25"/>
    <n v="1170.92"/>
    <s v="Q3"/>
    <x v="9"/>
    <n v="8"/>
  </r>
  <r>
    <x v="464"/>
    <x v="4"/>
    <n v="2026"/>
    <s v="C088"/>
    <x v="201"/>
    <x v="15"/>
    <x v="15"/>
    <x v="2"/>
    <x v="3"/>
    <n v="9"/>
    <n v="426.54"/>
    <n v="2239.88"/>
    <n v="3838.86"/>
    <n v="1598.98"/>
    <s v="Q4"/>
    <x v="3"/>
    <n v="10"/>
  </r>
  <r>
    <x v="465"/>
    <x v="221"/>
    <n v="2026"/>
    <s v="C048"/>
    <x v="41"/>
    <x v="13"/>
    <x v="13"/>
    <x v="0"/>
    <x v="2"/>
    <n v="1"/>
    <n v="261.58999999999997"/>
    <n v="163.04"/>
    <n v="261.58999999999997"/>
    <n v="98.549999999999983"/>
    <s v="Q4"/>
    <x v="5"/>
    <n v="12"/>
  </r>
  <r>
    <x v="466"/>
    <x v="116"/>
    <n v="2026"/>
    <s v="C015"/>
    <x v="202"/>
    <x v="15"/>
    <x v="15"/>
    <x v="2"/>
    <x v="3"/>
    <n v="6"/>
    <n v="207.84"/>
    <n v="677.26"/>
    <n v="1247.04"/>
    <n v="569.78"/>
    <s v="Q2"/>
    <x v="2"/>
    <n v="4"/>
  </r>
  <r>
    <x v="467"/>
    <x v="205"/>
    <n v="2026"/>
    <s v="C058"/>
    <x v="140"/>
    <x v="17"/>
    <x v="17"/>
    <x v="0"/>
    <x v="2"/>
    <n v="12"/>
    <n v="413.57"/>
    <n v="3054.8"/>
    <n v="4962.84"/>
    <n v="1908.04"/>
    <s v="Q2"/>
    <x v="8"/>
    <n v="5"/>
  </r>
  <r>
    <x v="468"/>
    <x v="233"/>
    <n v="2026"/>
    <s v="C077"/>
    <x v="32"/>
    <x v="34"/>
    <x v="34"/>
    <x v="3"/>
    <x v="3"/>
    <n v="17"/>
    <n v="20.350000000000001"/>
    <n v="247.25"/>
    <n v="345.95000000000005"/>
    <n v="98.700000000000045"/>
    <s v="Q4"/>
    <x v="3"/>
    <n v="10"/>
  </r>
  <r>
    <x v="469"/>
    <x v="1"/>
    <n v="2026"/>
    <s v="C092"/>
    <x v="162"/>
    <x v="30"/>
    <x v="30"/>
    <x v="1"/>
    <x v="0"/>
    <n v="17"/>
    <n v="344.9"/>
    <n v="3533.35"/>
    <n v="5863.2999999999993"/>
    <n v="2329.9499999999994"/>
    <s v="Q1"/>
    <x v="1"/>
    <n v="1"/>
  </r>
  <r>
    <x v="470"/>
    <x v="47"/>
    <n v="2026"/>
    <s v="C006"/>
    <x v="75"/>
    <x v="15"/>
    <x v="15"/>
    <x v="2"/>
    <x v="1"/>
    <n v="3"/>
    <n v="45.67"/>
    <n v="93.69"/>
    <n v="137.01"/>
    <n v="43.319999999999993"/>
    <s v="Q3"/>
    <x v="0"/>
    <n v="7"/>
  </r>
  <r>
    <x v="471"/>
    <x v="188"/>
    <n v="2026"/>
    <s v="C032"/>
    <x v="26"/>
    <x v="20"/>
    <x v="20"/>
    <x v="0"/>
    <x v="3"/>
    <n v="3"/>
    <n v="257.87"/>
    <n v="473.79"/>
    <n v="773.61"/>
    <n v="299.82"/>
    <s v="Q4"/>
    <x v="10"/>
    <n v="11"/>
  </r>
  <r>
    <x v="472"/>
    <x v="18"/>
    <n v="2026"/>
    <s v="C018"/>
    <x v="203"/>
    <x v="32"/>
    <x v="32"/>
    <x v="6"/>
    <x v="1"/>
    <n v="11"/>
    <n v="35.28"/>
    <n v="215.32"/>
    <n v="388.08000000000004"/>
    <n v="172.76000000000005"/>
    <s v="Q3"/>
    <x v="9"/>
    <n v="8"/>
  </r>
  <r>
    <x v="473"/>
    <x v="238"/>
    <n v="2026"/>
    <s v="C055"/>
    <x v="167"/>
    <x v="1"/>
    <x v="1"/>
    <x v="0"/>
    <x v="2"/>
    <n v="16"/>
    <n v="366.1"/>
    <n v="3576.89"/>
    <n v="5857.6"/>
    <n v="2280.7100000000005"/>
    <s v="Q4"/>
    <x v="10"/>
    <n v="11"/>
  </r>
  <r>
    <x v="474"/>
    <x v="200"/>
    <n v="2026"/>
    <s v="C095"/>
    <x v="154"/>
    <x v="47"/>
    <x v="47"/>
    <x v="5"/>
    <x v="3"/>
    <n v="2"/>
    <n v="140.81"/>
    <n v="237.34"/>
    <n v="281.62"/>
    <n v="44.28"/>
    <s v="Q3"/>
    <x v="0"/>
    <n v="7"/>
  </r>
  <r>
    <x v="475"/>
    <x v="24"/>
    <n v="2026"/>
    <s v="C019"/>
    <x v="141"/>
    <x v="45"/>
    <x v="45"/>
    <x v="0"/>
    <x v="2"/>
    <n v="7"/>
    <n v="334.45"/>
    <n v="1939.83"/>
    <n v="2341.15"/>
    <n v="401.32000000000016"/>
    <s v="Q3"/>
    <x v="0"/>
    <n v="7"/>
  </r>
  <r>
    <x v="476"/>
    <x v="251"/>
    <n v="2026"/>
    <s v="C068"/>
    <x v="139"/>
    <x v="22"/>
    <x v="22"/>
    <x v="3"/>
    <x v="1"/>
    <n v="5"/>
    <n v="224.07"/>
    <n v="621.99"/>
    <n v="1120.3499999999999"/>
    <n v="498.3599999999999"/>
    <s v="Q4"/>
    <x v="5"/>
    <n v="12"/>
  </r>
  <r>
    <x v="477"/>
    <x v="252"/>
    <n v="2026"/>
    <s v="C091"/>
    <x v="23"/>
    <x v="35"/>
    <x v="35"/>
    <x v="1"/>
    <x v="0"/>
    <n v="3"/>
    <n v="237.43"/>
    <n v="490.56"/>
    <n v="712.29"/>
    <n v="221.72999999999996"/>
    <s v="Q3"/>
    <x v="4"/>
    <n v="9"/>
  </r>
  <r>
    <x v="478"/>
    <x v="79"/>
    <n v="2026"/>
    <s v="C091"/>
    <x v="168"/>
    <x v="26"/>
    <x v="26"/>
    <x v="2"/>
    <x v="3"/>
    <n v="14"/>
    <n v="388.92"/>
    <n v="3238.34"/>
    <n v="5444.88"/>
    <n v="2206.54"/>
    <s v="Q4"/>
    <x v="10"/>
    <n v="11"/>
  </r>
  <r>
    <x v="479"/>
    <x v="169"/>
    <n v="2026"/>
    <s v="C096"/>
    <x v="153"/>
    <x v="6"/>
    <x v="6"/>
    <x v="0"/>
    <x v="2"/>
    <n v="6"/>
    <n v="171.38"/>
    <n v="639.76"/>
    <n v="1028.28"/>
    <n v="388.52"/>
    <s v="Q3"/>
    <x v="9"/>
    <n v="8"/>
  </r>
  <r>
    <x v="480"/>
    <x v="114"/>
    <n v="2026"/>
    <s v="C063"/>
    <x v="78"/>
    <x v="11"/>
    <x v="11"/>
    <x v="4"/>
    <x v="3"/>
    <n v="8"/>
    <n v="222.57"/>
    <n v="1163.6300000000001"/>
    <n v="1780.56"/>
    <n v="616.92999999999984"/>
    <s v="Q1"/>
    <x v="1"/>
    <n v="1"/>
  </r>
  <r>
    <x v="481"/>
    <x v="253"/>
    <n v="2026"/>
    <s v="C032"/>
    <x v="177"/>
    <x v="17"/>
    <x v="17"/>
    <x v="0"/>
    <x v="3"/>
    <n v="15"/>
    <n v="418.09"/>
    <n v="3341.77"/>
    <n v="6271.3499999999995"/>
    <n v="2929.5799999999995"/>
    <s v="Q1"/>
    <x v="7"/>
    <n v="3"/>
  </r>
  <r>
    <x v="482"/>
    <x v="147"/>
    <n v="2026"/>
    <s v="C041"/>
    <x v="189"/>
    <x v="34"/>
    <x v="34"/>
    <x v="3"/>
    <x v="0"/>
    <n v="18"/>
    <n v="453.87"/>
    <n v="4522.51"/>
    <n v="8169.66"/>
    <n v="3647.1499999999996"/>
    <s v="Q1"/>
    <x v="6"/>
    <n v="2"/>
  </r>
  <r>
    <x v="483"/>
    <x v="95"/>
    <n v="2026"/>
    <s v="C066"/>
    <x v="14"/>
    <x v="11"/>
    <x v="11"/>
    <x v="4"/>
    <x v="1"/>
    <n v="10"/>
    <n v="488.89"/>
    <n v="3375.15"/>
    <n v="4888.8999999999996"/>
    <n v="1513.7499999999995"/>
    <s v="Q1"/>
    <x v="1"/>
    <n v="1"/>
  </r>
  <r>
    <x v="484"/>
    <x v="74"/>
    <n v="2026"/>
    <s v="C039"/>
    <x v="112"/>
    <x v="0"/>
    <x v="0"/>
    <x v="0"/>
    <x v="3"/>
    <n v="8"/>
    <n v="313.47000000000003"/>
    <n v="1494.66"/>
    <n v="2507.7600000000002"/>
    <n v="1013.1000000000001"/>
    <s v="Q3"/>
    <x v="4"/>
    <n v="9"/>
  </r>
  <r>
    <x v="485"/>
    <x v="128"/>
    <n v="2026"/>
    <s v="C038"/>
    <x v="113"/>
    <x v="29"/>
    <x v="29"/>
    <x v="1"/>
    <x v="3"/>
    <n v="20"/>
    <n v="375.08"/>
    <n v="4722.93"/>
    <n v="7501.5999999999995"/>
    <n v="2778.6699999999992"/>
    <s v="Q2"/>
    <x v="11"/>
    <n v="6"/>
  </r>
  <r>
    <x v="486"/>
    <x v="254"/>
    <n v="2026"/>
    <s v="C034"/>
    <x v="82"/>
    <x v="41"/>
    <x v="41"/>
    <x v="4"/>
    <x v="3"/>
    <n v="3"/>
    <n v="237.43"/>
    <n v="455.96"/>
    <n v="712.29"/>
    <n v="256.33"/>
    <s v="Q4"/>
    <x v="10"/>
    <n v="11"/>
  </r>
  <r>
    <x v="487"/>
    <x v="130"/>
    <n v="2026"/>
    <s v="C033"/>
    <x v="102"/>
    <x v="30"/>
    <x v="30"/>
    <x v="1"/>
    <x v="3"/>
    <n v="7"/>
    <n v="480.11"/>
    <n v="2360.8000000000002"/>
    <n v="3360.77"/>
    <n v="999.9699999999998"/>
    <s v="Q4"/>
    <x v="5"/>
    <n v="12"/>
  </r>
  <r>
    <x v="488"/>
    <x v="47"/>
    <n v="2026"/>
    <s v="C082"/>
    <x v="9"/>
    <x v="31"/>
    <x v="31"/>
    <x v="3"/>
    <x v="3"/>
    <n v="15"/>
    <n v="150.84"/>
    <n v="1615.99"/>
    <n v="2262.6"/>
    <n v="646.6099999999999"/>
    <s v="Q3"/>
    <x v="0"/>
    <n v="7"/>
  </r>
  <r>
    <x v="489"/>
    <x v="91"/>
    <n v="2026"/>
    <s v="C096"/>
    <x v="60"/>
    <x v="12"/>
    <x v="12"/>
    <x v="5"/>
    <x v="2"/>
    <n v="3"/>
    <n v="66.319999999999993"/>
    <n v="164.8"/>
    <n v="198.95999999999998"/>
    <n v="34.159999999999968"/>
    <s v="Q3"/>
    <x v="4"/>
    <n v="9"/>
  </r>
  <r>
    <x v="490"/>
    <x v="255"/>
    <n v="2026"/>
    <s v="C090"/>
    <x v="144"/>
    <x v="27"/>
    <x v="27"/>
    <x v="3"/>
    <x v="2"/>
    <n v="10"/>
    <n v="73.599999999999994"/>
    <n v="504.78"/>
    <n v="736"/>
    <n v="231.22000000000003"/>
    <s v="Q1"/>
    <x v="7"/>
    <n v="3"/>
  </r>
  <r>
    <x v="491"/>
    <x v="256"/>
    <n v="2026"/>
    <s v="C090"/>
    <x v="204"/>
    <x v="24"/>
    <x v="24"/>
    <x v="0"/>
    <x v="2"/>
    <n v="20"/>
    <n v="59.78"/>
    <n v="655.77"/>
    <n v="1195.5999999999999"/>
    <n v="539.82999999999993"/>
    <s v="Q1"/>
    <x v="6"/>
    <n v="2"/>
  </r>
  <r>
    <x v="492"/>
    <x v="85"/>
    <n v="2026"/>
    <s v="C099"/>
    <x v="205"/>
    <x v="27"/>
    <x v="27"/>
    <x v="3"/>
    <x v="3"/>
    <n v="15"/>
    <n v="334.8"/>
    <n v="3221.49"/>
    <n v="5022"/>
    <n v="1800.5100000000002"/>
    <s v="Q3"/>
    <x v="9"/>
    <n v="8"/>
  </r>
  <r>
    <x v="493"/>
    <x v="158"/>
    <n v="2026"/>
    <s v="C038"/>
    <x v="202"/>
    <x v="19"/>
    <x v="19"/>
    <x v="5"/>
    <x v="1"/>
    <n v="2"/>
    <n v="67.33"/>
    <n v="99.49"/>
    <n v="134.66"/>
    <n v="35.17"/>
    <s v="Q4"/>
    <x v="5"/>
    <n v="12"/>
  </r>
  <r>
    <x v="494"/>
    <x v="257"/>
    <n v="2026"/>
    <s v="C070"/>
    <x v="178"/>
    <x v="20"/>
    <x v="20"/>
    <x v="0"/>
    <x v="3"/>
    <n v="15"/>
    <n v="30.32"/>
    <n v="336.55"/>
    <n v="454.8"/>
    <n v="118.25"/>
    <s v="Q3"/>
    <x v="9"/>
    <n v="8"/>
  </r>
  <r>
    <x v="495"/>
    <x v="252"/>
    <n v="2026"/>
    <s v="C063"/>
    <x v="134"/>
    <x v="21"/>
    <x v="21"/>
    <x v="4"/>
    <x v="3"/>
    <n v="14"/>
    <n v="26.8"/>
    <n v="291.69"/>
    <n v="375.2"/>
    <n v="83.509999999999991"/>
    <s v="Q3"/>
    <x v="4"/>
    <n v="9"/>
  </r>
  <r>
    <x v="496"/>
    <x v="190"/>
    <n v="2026"/>
    <s v="C071"/>
    <x v="178"/>
    <x v="33"/>
    <x v="33"/>
    <x v="1"/>
    <x v="3"/>
    <n v="15"/>
    <n v="448.07"/>
    <n v="5303.89"/>
    <n v="6721.05"/>
    <n v="1417.1599999999999"/>
    <s v="Q3"/>
    <x v="4"/>
    <n v="9"/>
  </r>
  <r>
    <x v="497"/>
    <x v="258"/>
    <n v="2026"/>
    <s v="C041"/>
    <x v="205"/>
    <x v="38"/>
    <x v="38"/>
    <x v="4"/>
    <x v="0"/>
    <n v="5"/>
    <n v="107.92"/>
    <n v="364.7"/>
    <n v="539.6"/>
    <n v="174.90000000000003"/>
    <s v="Q3"/>
    <x v="0"/>
    <n v="7"/>
  </r>
  <r>
    <x v="498"/>
    <x v="259"/>
    <n v="2026"/>
    <s v="C036"/>
    <x v="58"/>
    <x v="17"/>
    <x v="17"/>
    <x v="0"/>
    <x v="1"/>
    <n v="18"/>
    <n v="425.48"/>
    <n v="5131.3900000000003"/>
    <n v="7658.64"/>
    <n v="2527.25"/>
    <s v="Q3"/>
    <x v="0"/>
    <n v="7"/>
  </r>
  <r>
    <x v="499"/>
    <x v="182"/>
    <n v="2026"/>
    <s v="C083"/>
    <x v="10"/>
    <x v="5"/>
    <x v="5"/>
    <x v="3"/>
    <x v="3"/>
    <n v="8"/>
    <n v="296.11"/>
    <n v="1932.97"/>
    <n v="2368.88"/>
    <n v="435.91000000000008"/>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F29079-ACC3-4781-839A-28383E10EA9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G23:H31"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axis="axisRow" showAll="0" measureFilter="1" sortType="ascending">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autoSortScope>
        <pivotArea dataOnly="0" outline="0" fieldPosition="0">
          <references count="1">
            <reference field="4294967294" count="1" selected="0">
              <x v="0"/>
            </reference>
          </references>
        </pivotArea>
      </autoSortScope>
    </pivotField>
    <pivotField showAll="0">
      <items count="8">
        <item x="3"/>
        <item x="0"/>
        <item x="5"/>
        <item x="6"/>
        <item x="1"/>
        <item x="2"/>
        <item x="4"/>
        <item t="default"/>
      </items>
    </pivotField>
    <pivotField showAll="0">
      <items count="5">
        <item x="2"/>
        <item x="3"/>
        <item x="0"/>
        <item x="1"/>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8">
    <i>
      <x v="12"/>
    </i>
    <i>
      <x v="41"/>
    </i>
    <i>
      <x v="35"/>
    </i>
    <i>
      <x v="2"/>
    </i>
    <i>
      <x v="31"/>
    </i>
    <i>
      <x v="14"/>
    </i>
    <i>
      <x v="44"/>
    </i>
    <i t="grand">
      <x/>
    </i>
  </rowItems>
  <colItems count="1">
    <i/>
  </colItems>
  <dataFields count="1">
    <dataField name="Sum of Quantity Sold" fld="9" baseField="0" baseItem="0" numFmtId="3"/>
  </dataFields>
  <formats count="1">
    <format dxfId="6">
      <pivotArea outline="0" collapsedLevelsAreSubtotals="1" fieldPosition="0"/>
    </format>
  </formats>
  <chartFormats count="3">
    <chartFormat chart="77" format="0"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4"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1A600E-D223-41A8-9CA6-FA1648B2B340}"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L30:L31"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dataField="1"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Customer Name" fld="4"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35EC91-5F10-439C-995B-4388495F7AF4}"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L27:M28" firstHeaderRow="0" firstDataRow="1" firstDataCol="0"/>
  <pivotFields count="19">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Fields count="1">
    <field x="-2"/>
  </colFields>
  <colItems count="2">
    <i>
      <x/>
    </i>
    <i i="1">
      <x v="1"/>
    </i>
  </colItems>
  <dataFields count="2">
    <dataField name="Sum of Sales Amount" fld="12" baseField="0" baseItem="0"/>
    <dataField name="Count of Order ID" fld="0"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B1404E-B6ED-45BD-817C-1D3272C1EBEA}"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L24:L25" firstHeaderRow="1" firstDataRow="1" firstDataCol="0"/>
  <pivotFields count="19">
    <pivotField dataField="1"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Order ID" fld="0"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E12CB64-7D0D-4578-8C07-9767E2091BB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6">
  <location ref="D19:E27"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measureFilter="1">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axis="axisRow" showAll="0">
      <items count="8">
        <item x="3"/>
        <item x="0"/>
        <item x="5"/>
        <item x="6"/>
        <item x="1"/>
        <item x="2"/>
        <item x="4"/>
        <item t="default"/>
      </items>
    </pivotField>
    <pivotField showAll="0">
      <items count="5">
        <item x="2"/>
        <item x="3"/>
        <item x="0"/>
        <item x="1"/>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Items count="1">
    <i/>
  </colItems>
  <dataFields count="1">
    <dataField name="Sum of Sales Amount" fld="12" baseField="0" baseItem="0"/>
  </dataFields>
  <formats count="1">
    <format dxfId="10">
      <pivotArea outline="0" collapsedLevelsAreSubtotals="1" fieldPosition="0"/>
    </format>
  </formats>
  <chartFormats count="14">
    <chartFormat chart="52" format="0" series="1">
      <pivotArea type="data" outline="0" fieldPosition="0">
        <references count="1">
          <reference field="4294967294" count="1" selected="0">
            <x v="0"/>
          </reference>
        </references>
      </pivotArea>
    </chartFormat>
    <chartFormat chart="54" format="2"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59" format="0" series="1">
      <pivotArea type="data" outline="0" fieldPosition="0">
        <references count="1">
          <reference field="4294967294" count="1" selected="0">
            <x v="0"/>
          </reference>
        </references>
      </pivotArea>
    </chartFormat>
    <chartFormat chart="61" format="4" series="1">
      <pivotArea type="data" outline="0" fieldPosition="0">
        <references count="1">
          <reference field="4294967294" count="1" selected="0">
            <x v="0"/>
          </reference>
        </references>
      </pivotArea>
    </chartFormat>
    <chartFormat chart="71" format="0" series="1">
      <pivotArea type="data" outline="0" fieldPosition="0">
        <references count="1">
          <reference field="4294967294" count="1" selected="0">
            <x v="0"/>
          </reference>
        </references>
      </pivotArea>
    </chartFormat>
    <chartFormat chart="75" format="9" series="1">
      <pivotArea type="data" outline="0" fieldPosition="0">
        <references count="1">
          <reference field="4294967294" count="1" selected="0">
            <x v="0"/>
          </reference>
        </references>
      </pivotArea>
    </chartFormat>
    <chartFormat chart="75" format="10">
      <pivotArea type="data" outline="0" fieldPosition="0">
        <references count="2">
          <reference field="4294967294" count="1" selected="0">
            <x v="0"/>
          </reference>
          <reference field="7" count="1" selected="0">
            <x v="0"/>
          </reference>
        </references>
      </pivotArea>
    </chartFormat>
    <chartFormat chart="75" format="11">
      <pivotArea type="data" outline="0" fieldPosition="0">
        <references count="2">
          <reference field="4294967294" count="1" selected="0">
            <x v="0"/>
          </reference>
          <reference field="7" count="1" selected="0">
            <x v="1"/>
          </reference>
        </references>
      </pivotArea>
    </chartFormat>
    <chartFormat chart="75" format="12">
      <pivotArea type="data" outline="0" fieldPosition="0">
        <references count="2">
          <reference field="4294967294" count="1" selected="0">
            <x v="0"/>
          </reference>
          <reference field="7" count="1" selected="0">
            <x v="2"/>
          </reference>
        </references>
      </pivotArea>
    </chartFormat>
    <chartFormat chart="75" format="13">
      <pivotArea type="data" outline="0" fieldPosition="0">
        <references count="2">
          <reference field="4294967294" count="1" selected="0">
            <x v="0"/>
          </reference>
          <reference field="7" count="1" selected="0">
            <x v="3"/>
          </reference>
        </references>
      </pivotArea>
    </chartFormat>
    <chartFormat chart="75" format="14">
      <pivotArea type="data" outline="0" fieldPosition="0">
        <references count="2">
          <reference field="4294967294" count="1" selected="0">
            <x v="0"/>
          </reference>
          <reference field="7" count="1" selected="0">
            <x v="4"/>
          </reference>
        </references>
      </pivotArea>
    </chartFormat>
    <chartFormat chart="75" format="15">
      <pivotArea type="data" outline="0" fieldPosition="0">
        <references count="2">
          <reference field="4294967294" count="1" selected="0">
            <x v="0"/>
          </reference>
          <reference field="7" count="1" selected="0">
            <x v="5"/>
          </reference>
        </references>
      </pivotArea>
    </chartFormat>
    <chartFormat chart="75" format="1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filters count="2">
    <filter fld="4" type="count" evalOrder="-1" id="1" iMeasureFld="0">
      <autoFilter ref="A1">
        <filterColumn colId="0">
          <top10 val="5" filterVal="5"/>
        </filterColumn>
      </autoFilter>
    </filter>
    <filter fld="6"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842D9D-8652-4A16-B486-71B988AD6BA3}"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2">
  <location ref="G12:I20" firstHeaderRow="0"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axis="axisRow" showAll="0" measureFilter="1">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dataField="1"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8">
    <i>
      <x v="2"/>
    </i>
    <i>
      <x v="8"/>
    </i>
    <i>
      <x v="14"/>
    </i>
    <i>
      <x v="28"/>
    </i>
    <i>
      <x v="35"/>
    </i>
    <i>
      <x v="41"/>
    </i>
    <i>
      <x v="44"/>
    </i>
    <i t="grand">
      <x/>
    </i>
  </rowItems>
  <colFields count="1">
    <field x="-2"/>
  </colFields>
  <colItems count="2">
    <i>
      <x/>
    </i>
    <i i="1">
      <x v="1"/>
    </i>
  </colItems>
  <dataFields count="2">
    <dataField name="Sum of Sales Amount" fld="12" baseField="0" baseItem="0"/>
    <dataField name="Sum of Cost Amount" fld="11" baseField="0" baseItem="0"/>
  </dataFields>
  <formats count="1">
    <format dxfId="11">
      <pivotArea outline="0" collapsedLevelsAreSubtotals="1" fieldPosition="0"/>
    </format>
  </formats>
  <chartFormats count="4">
    <chartFormat chart="52" format="0" series="1">
      <pivotArea type="data" outline="0" fieldPosition="0">
        <references count="1">
          <reference field="4294967294" count="1" selected="0">
            <x v="0"/>
          </reference>
        </references>
      </pivotArea>
    </chartFormat>
    <chartFormat chart="54" format="2" series="1">
      <pivotArea type="data" outline="0" fieldPosition="0">
        <references count="1">
          <reference field="4294967294" count="1" selected="0">
            <x v="0"/>
          </reference>
        </references>
      </pivotArea>
    </chartFormat>
    <chartFormat chart="61" format="4" series="1">
      <pivotArea type="data" outline="0" fieldPosition="0">
        <references count="1">
          <reference field="4294967294" count="1" selected="0">
            <x v="0"/>
          </reference>
        </references>
      </pivotArea>
    </chartFormat>
    <chartFormat chart="6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2">
    <filter fld="4" type="count" evalOrder="-1" id="1" iMeasureFld="0">
      <autoFilter ref="A1">
        <filterColumn colId="0">
          <top10 val="5" filterVal="5"/>
        </filterColumn>
      </autoFilter>
    </filter>
    <filter fld="6"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6B9266-A3DE-4F33-A0C3-CB10132A35AC}"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L21:L22"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Quantity Sold" fld="9"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DF76DF-4E4A-4E0C-83D2-F7D56BF7565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3:C16" firstHeaderRow="0"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dataField="1" showAll="0"/>
    <pivotField showAll="0"/>
    <pivotField showAll="0"/>
    <pivotField axis="axisRow"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2" baseField="0" baseItem="0" numFmtId="164"/>
    <dataField name="Sum of Sales Amount2" fld="12" baseField="0" baseItem="0"/>
  </dataFields>
  <formats count="1">
    <format dxfId="13">
      <pivotArea outline="0" collapsedLevelsAreSubtotals="1" fieldPosition="0"/>
    </format>
  </formats>
  <chartFormats count="3">
    <chartFormat chart="2"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39DC04A-5B64-4333-8778-BF564D3AF31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5">
  <location ref="G3:H9"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6">
    <i>
      <x v="110"/>
    </i>
    <i>
      <x v="140"/>
    </i>
    <i>
      <x v="90"/>
    </i>
    <i>
      <x v="7"/>
    </i>
    <i>
      <x v="197"/>
    </i>
    <i t="grand">
      <x/>
    </i>
  </rowItems>
  <colItems count="1">
    <i/>
  </colItems>
  <dataFields count="1">
    <dataField name="Sum of Sales Amount" fld="12" baseField="0" baseItem="0"/>
  </dataFields>
  <formats count="1">
    <format dxfId="14">
      <pivotArea outline="0" collapsedLevelsAreSubtotals="1" fieldPosition="0"/>
    </format>
  </formats>
  <chartFormats count="2">
    <chartFormat chart="52" format="0" series="1">
      <pivotArea type="data" outline="0" fieldPosition="0">
        <references count="1">
          <reference field="4294967294" count="1" selected="0">
            <x v="0"/>
          </reference>
        </references>
      </pivotArea>
    </chartFormat>
    <chartFormat chart="5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7749A75-18A4-4C54-AF1F-EA256C7EA07B}"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L18:L19"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Sales Amount" fld="12" baseField="0" baseItem="0"/>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4836C68-75A7-4CBC-B52F-A1EDAB466CB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0">
  <location ref="D11:E16"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5">
    <i>
      <x v="1"/>
    </i>
    <i>
      <x v="2"/>
    </i>
    <i>
      <x/>
    </i>
    <i>
      <x v="3"/>
    </i>
    <i t="grand">
      <x/>
    </i>
  </rowItems>
  <colItems count="1">
    <i/>
  </colItems>
  <dataFields count="1">
    <dataField name="Sum of Profit" fld="13" baseField="0" baseItem="0"/>
  </dataFields>
  <formats count="1">
    <format dxfId="16">
      <pivotArea outline="0" collapsedLevelsAreSubtotals="1" fieldPosition="0"/>
    </format>
  </formats>
  <chartFormats count="5">
    <chartFormat chart="49" format="6" series="1">
      <pivotArea type="data" outline="0" fieldPosition="0">
        <references count="1">
          <reference field="4294967294" count="1" selected="0">
            <x v="0"/>
          </reference>
        </references>
      </pivotArea>
    </chartFormat>
    <chartFormat chart="49" format="7">
      <pivotArea type="data" outline="0" fieldPosition="0">
        <references count="2">
          <reference field="4294967294" count="1" selected="0">
            <x v="0"/>
          </reference>
          <reference field="8" count="1" selected="0">
            <x v="1"/>
          </reference>
        </references>
      </pivotArea>
    </chartFormat>
    <chartFormat chart="49" format="8">
      <pivotArea type="data" outline="0" fieldPosition="0">
        <references count="2">
          <reference field="4294967294" count="1" selected="0">
            <x v="0"/>
          </reference>
          <reference field="8" count="1" selected="0">
            <x v="2"/>
          </reference>
        </references>
      </pivotArea>
    </chartFormat>
    <chartFormat chart="49" format="9">
      <pivotArea type="data" outline="0" fieldPosition="0">
        <references count="2">
          <reference field="4294967294" count="1" selected="0">
            <x v="0"/>
          </reference>
          <reference field="8" count="1" selected="0">
            <x v="0"/>
          </reference>
        </references>
      </pivotArea>
    </chartFormat>
    <chartFormat chart="49"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34B3FE9-CA4C-4017-BA0F-5E2E37F3136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5">
  <location ref="K3:M16" firstHeaderRow="0" firstDataRow="1" firstDataCol="1"/>
  <pivotFields count="19">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2"/>
        <item x="3"/>
        <item x="0"/>
        <item x="1"/>
        <item t="default"/>
      </items>
    </pivotField>
    <pivotField showAll="0"/>
    <pivotField showAll="0"/>
    <pivotField showAll="0"/>
    <pivotField showAll="0"/>
    <pivotField showAll="0"/>
    <pivotField showAll="0"/>
    <pivotField axis="axisRow"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0" subtotal="count" baseField="0" baseItem="0"/>
    <dataField name="Count of Order ID2" fld="0" subtotal="count" baseField="0" baseItem="0"/>
  </dataFields>
  <formats count="1">
    <format dxfId="17">
      <pivotArea outline="0" collapsedLevelsAreSubtotals="1" fieldPosition="0"/>
    </format>
  </formats>
  <chartFormats count="2">
    <chartFormat chart="85" format="2" series="1">
      <pivotArea type="data" outline="0" fieldPosition="0">
        <references count="1">
          <reference field="4294967294" count="1" selected="0">
            <x v="0"/>
          </reference>
        </references>
      </pivotArea>
    </chartFormat>
    <chartFormat chart="8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B8CA37F-D871-4A0E-A5FE-FE956E2E84F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D3:E8"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5">
    <i>
      <x/>
    </i>
    <i>
      <x v="3"/>
    </i>
    <i>
      <x v="2"/>
    </i>
    <i>
      <x v="1"/>
    </i>
    <i t="grand">
      <x/>
    </i>
  </rowItems>
  <colItems count="1">
    <i/>
  </colItems>
  <dataFields count="1">
    <dataField name="Sum of Sales Amount" fld="12" baseField="0" baseItem="0" numFmtId="164"/>
  </dataFields>
  <formats count="1">
    <format dxfId="18">
      <pivotArea outline="0" collapsedLevelsAreSubtotals="1" fieldPosition="0"/>
    </format>
  </formats>
  <chartFormats count="3">
    <chartFormat chart="2"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318A2BA-4310-4A67-A193-253F7692E7FF}" sourceName="Month">
  <pivotTables>
    <pivotTable tabId="13" name="PivotTable2"/>
    <pivotTable tabId="13" name="PivotTable3"/>
    <pivotTable tabId="13" name="PivotTable6"/>
    <pivotTable tabId="13" name="PivotTable7"/>
    <pivotTable tabId="13" name="PivotTable8"/>
    <pivotTable tabId="13" name="PivotTable9"/>
    <pivotTable tabId="13" name="PivotTable10"/>
    <pivotTable tabId="13" name="PivotTable1"/>
    <pivotTable tabId="13" name="PivotTable11"/>
    <pivotTable tabId="13" name="PivotTable12"/>
    <pivotTable tabId="13" name="PivotTable13"/>
    <pivotTable tabId="13" name="PivotTable14"/>
    <pivotTable tabId="13" name="PivotTable15"/>
  </pivotTables>
  <data>
    <tabular pivotCacheId="2019859735">
      <items count="12">
        <i x="1" s="1"/>
        <i x="6" s="1"/>
        <i x="7" s="1"/>
        <i x="2" s="1"/>
        <i x="8" s="1"/>
        <i x="11" s="1"/>
        <i x="0" s="1"/>
        <i x="9" s="1"/>
        <i x="4" s="1"/>
        <i x="3" s="1"/>
        <i x="10"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5774651-8DCF-42DB-8C85-56F7DAF1CB6D}" sourceName="Region">
  <pivotTables>
    <pivotTable tabId="13" name="PivotTable2"/>
    <pivotTable tabId="13" name="PivotTable3"/>
    <pivotTable tabId="13" name="PivotTable6"/>
    <pivotTable tabId="13" name="PivotTable7"/>
    <pivotTable tabId="13" name="PivotTable8"/>
    <pivotTable tabId="13" name="PivotTable9"/>
    <pivotTable tabId="13" name="PivotTable10"/>
    <pivotTable tabId="13" name="PivotTable1"/>
    <pivotTable tabId="13" name="PivotTable11"/>
    <pivotTable tabId="13" name="PivotTable12"/>
    <pivotTable tabId="13" name="PivotTable13"/>
    <pivotTable tabId="13" name="PivotTable14"/>
    <pivotTable tabId="13" name="PivotTable15"/>
  </pivotTables>
  <data>
    <tabular pivotCacheId="2019859735">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07132351-F779-4977-989B-3C95D0BA3DF4}" sourceName="Item Category">
  <pivotTables>
    <pivotTable tabId="13" name="PivotTable2"/>
    <pivotTable tabId="13" name="PivotTable3"/>
    <pivotTable tabId="13" name="PivotTable6"/>
    <pivotTable tabId="13" name="PivotTable7"/>
    <pivotTable tabId="13" name="PivotTable8"/>
    <pivotTable tabId="13" name="PivotTable9"/>
    <pivotTable tabId="13" name="PivotTable10"/>
    <pivotTable tabId="13" name="PivotTable1"/>
    <pivotTable tabId="13" name="PivotTable11"/>
    <pivotTable tabId="13" name="PivotTable12"/>
    <pivotTable tabId="13" name="PivotTable13"/>
    <pivotTable tabId="13" name="PivotTable14"/>
    <pivotTable tabId="13" name="PivotTable15"/>
  </pivotTables>
  <data>
    <tabular pivotCacheId="2019859735">
      <items count="7">
        <i x="3" s="1"/>
        <i x="0" s="1"/>
        <i x="5" s="1"/>
        <i x="6"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F4AF7CC-7053-436C-9C45-6DAC60FCBA46}" cache="Slicer_Month" caption="        Month" columnCount="6" rowHeight="257175"/>
  <slicer name="Region" xr10:uid="{8ECEBE83-A3B7-42C7-8F2B-A83C80B44E54}" cache="Slicer_Region" caption="         Region" columnCount="2" rowHeight="257175"/>
  <slicer name="Item Category" xr10:uid="{4B0FB373-AFA9-491B-934B-5F608C062B0D}" cache="Slicer_Item_Category" caption="            Item Category" columnCount="4"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2"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E185-9AE9-4F85-AF5F-43305EEB4CA3}">
  <dimension ref="A1"/>
  <sheetViews>
    <sheetView showGridLines="0" tabSelected="1" topLeftCell="A3" zoomScale="60" zoomScaleNormal="60" workbookViewId="0">
      <selection activeCell="H32" sqref="H3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B640B-8D0A-4974-9656-0FE78C53E9DC}">
  <dimension ref="A3:N31"/>
  <sheetViews>
    <sheetView workbookViewId="0"/>
  </sheetViews>
  <sheetFormatPr defaultRowHeight="15" x14ac:dyDescent="0.25"/>
  <cols>
    <col min="1" max="1" width="13.42578125" bestFit="1" customWidth="1"/>
    <col min="2" max="2" width="20.28515625" bestFit="1" customWidth="1"/>
    <col min="3" max="3" width="21.42578125" bestFit="1" customWidth="1"/>
    <col min="4" max="4" width="13.42578125" bestFit="1" customWidth="1"/>
    <col min="5" max="5" width="20.28515625" bestFit="1" customWidth="1"/>
    <col min="6" max="6" width="19.7109375" bestFit="1" customWidth="1"/>
    <col min="7" max="7" width="13.42578125" bestFit="1" customWidth="1"/>
    <col min="8" max="8" width="20.140625" bestFit="1" customWidth="1"/>
    <col min="9" max="9" width="19.7109375" bestFit="1" customWidth="1"/>
    <col min="10" max="10" width="17" bestFit="1" customWidth="1"/>
    <col min="11" max="11" width="13.42578125" bestFit="1" customWidth="1"/>
    <col min="12" max="12" width="24.42578125" bestFit="1" customWidth="1"/>
    <col min="13" max="14" width="17" bestFit="1" customWidth="1"/>
    <col min="15" max="531" width="20.28515625" bestFit="1" customWidth="1"/>
    <col min="532" max="532" width="25.28515625" bestFit="1" customWidth="1"/>
    <col min="533" max="533" width="22.140625" bestFit="1" customWidth="1"/>
  </cols>
  <sheetData>
    <row r="3" spans="1:13" x14ac:dyDescent="0.25">
      <c r="A3" s="3" t="s">
        <v>934</v>
      </c>
      <c r="B3" t="s">
        <v>948</v>
      </c>
      <c r="C3" t="s">
        <v>953</v>
      </c>
      <c r="D3" s="3" t="s">
        <v>934</v>
      </c>
      <c r="E3" t="s">
        <v>948</v>
      </c>
      <c r="G3" s="3" t="s">
        <v>934</v>
      </c>
      <c r="H3" t="s">
        <v>948</v>
      </c>
      <c r="K3" s="3" t="s">
        <v>934</v>
      </c>
      <c r="L3" t="s">
        <v>952</v>
      </c>
      <c r="M3" t="s">
        <v>954</v>
      </c>
    </row>
    <row r="4" spans="1:13" x14ac:dyDescent="0.25">
      <c r="A4" s="4" t="s">
        <v>935</v>
      </c>
      <c r="B4" s="5">
        <v>162911.72999999998</v>
      </c>
      <c r="C4" s="5">
        <v>162911.72999999998</v>
      </c>
      <c r="D4" s="4" t="s">
        <v>10</v>
      </c>
      <c r="E4" s="5">
        <v>334589.0900000002</v>
      </c>
      <c r="G4" s="4" t="s">
        <v>746</v>
      </c>
      <c r="H4" s="5">
        <v>20481.93</v>
      </c>
      <c r="K4" s="4" t="s">
        <v>935</v>
      </c>
      <c r="L4" s="6">
        <v>46</v>
      </c>
      <c r="M4" s="6">
        <v>46</v>
      </c>
    </row>
    <row r="5" spans="1:13" x14ac:dyDescent="0.25">
      <c r="A5" s="4" t="s">
        <v>936</v>
      </c>
      <c r="B5" s="5">
        <v>91837.34</v>
      </c>
      <c r="C5" s="5">
        <v>91837.34</v>
      </c>
      <c r="D5" s="4" t="s">
        <v>7</v>
      </c>
      <c r="E5" s="5">
        <v>335657.0500000001</v>
      </c>
      <c r="G5" s="4" t="s">
        <v>796</v>
      </c>
      <c r="H5" s="5">
        <v>21957</v>
      </c>
      <c r="K5" s="4" t="s">
        <v>936</v>
      </c>
      <c r="L5" s="6">
        <v>40</v>
      </c>
      <c r="M5" s="6">
        <v>40</v>
      </c>
    </row>
    <row r="6" spans="1:13" x14ac:dyDescent="0.25">
      <c r="A6" s="4" t="s">
        <v>937</v>
      </c>
      <c r="B6" s="5">
        <v>110390.94000000003</v>
      </c>
      <c r="C6" s="5">
        <v>110390.94000000003</v>
      </c>
      <c r="D6" s="4" t="s">
        <v>1</v>
      </c>
      <c r="E6" s="5">
        <v>367091.05999999988</v>
      </c>
      <c r="G6" s="4" t="s">
        <v>802</v>
      </c>
      <c r="H6" s="5">
        <v>24035.34</v>
      </c>
      <c r="K6" s="4" t="s">
        <v>937</v>
      </c>
      <c r="L6" s="6">
        <v>36</v>
      </c>
      <c r="M6" s="6">
        <v>36</v>
      </c>
    </row>
    <row r="7" spans="1:13" x14ac:dyDescent="0.25">
      <c r="A7" s="4" t="s">
        <v>938</v>
      </c>
      <c r="B7" s="5">
        <v>139207.45000000001</v>
      </c>
      <c r="C7" s="5">
        <v>139207.45000000001</v>
      </c>
      <c r="D7" s="4" t="s">
        <v>3</v>
      </c>
      <c r="E7" s="5">
        <v>406020.77000000014</v>
      </c>
      <c r="G7" s="4" t="s">
        <v>729</v>
      </c>
      <c r="H7" s="5">
        <v>25322.050000000003</v>
      </c>
      <c r="K7" s="4" t="s">
        <v>938</v>
      </c>
      <c r="L7" s="6">
        <v>48</v>
      </c>
      <c r="M7" s="6">
        <v>48</v>
      </c>
    </row>
    <row r="8" spans="1:13" x14ac:dyDescent="0.25">
      <c r="A8" s="4" t="s">
        <v>939</v>
      </c>
      <c r="B8" s="5">
        <v>165749.90999999995</v>
      </c>
      <c r="C8" s="5">
        <v>165749.90999999995</v>
      </c>
      <c r="D8" s="4" t="s">
        <v>946</v>
      </c>
      <c r="E8" s="5">
        <v>1443357.9700000002</v>
      </c>
      <c r="G8" s="4" t="s">
        <v>788</v>
      </c>
      <c r="H8" s="5">
        <v>28354.220000000005</v>
      </c>
      <c r="K8" s="4" t="s">
        <v>939</v>
      </c>
      <c r="L8" s="6">
        <v>47</v>
      </c>
      <c r="M8" s="6">
        <v>47</v>
      </c>
    </row>
    <row r="9" spans="1:13" x14ac:dyDescent="0.25">
      <c r="A9" s="4" t="s">
        <v>947</v>
      </c>
      <c r="B9" s="5">
        <v>88775.96</v>
      </c>
      <c r="C9" s="5">
        <v>88775.96</v>
      </c>
      <c r="G9" s="4" t="s">
        <v>946</v>
      </c>
      <c r="H9" s="5">
        <v>120150.54000000001</v>
      </c>
      <c r="K9" s="4" t="s">
        <v>947</v>
      </c>
      <c r="L9" s="6">
        <v>32</v>
      </c>
      <c r="M9" s="6">
        <v>32</v>
      </c>
    </row>
    <row r="10" spans="1:13" x14ac:dyDescent="0.25">
      <c r="A10" s="4" t="s">
        <v>940</v>
      </c>
      <c r="B10" s="5">
        <v>136464.63999999998</v>
      </c>
      <c r="C10" s="5">
        <v>136464.63999999998</v>
      </c>
      <c r="K10" s="4" t="s">
        <v>940</v>
      </c>
      <c r="L10" s="6">
        <v>46</v>
      </c>
      <c r="M10" s="6">
        <v>46</v>
      </c>
    </row>
    <row r="11" spans="1:13" x14ac:dyDescent="0.25">
      <c r="A11" s="4" t="s">
        <v>941</v>
      </c>
      <c r="B11" s="5">
        <v>108283.64</v>
      </c>
      <c r="C11" s="5">
        <v>108283.64</v>
      </c>
      <c r="D11" s="3" t="s">
        <v>934</v>
      </c>
      <c r="E11" t="s">
        <v>949</v>
      </c>
      <c r="K11" s="4" t="s">
        <v>941</v>
      </c>
      <c r="L11" s="6">
        <v>44</v>
      </c>
      <c r="M11" s="6">
        <v>44</v>
      </c>
    </row>
    <row r="12" spans="1:13" x14ac:dyDescent="0.25">
      <c r="A12" s="4" t="s">
        <v>942</v>
      </c>
      <c r="B12" s="5">
        <v>107520.87000000002</v>
      </c>
      <c r="C12" s="5">
        <v>107520.87000000002</v>
      </c>
      <c r="D12" s="4" t="s">
        <v>3</v>
      </c>
      <c r="E12" s="5">
        <v>135447.96000000002</v>
      </c>
      <c r="G12" s="3" t="s">
        <v>934</v>
      </c>
      <c r="H12" t="s">
        <v>948</v>
      </c>
      <c r="I12" t="s">
        <v>950</v>
      </c>
      <c r="K12" s="4" t="s">
        <v>942</v>
      </c>
      <c r="L12" s="6">
        <v>36</v>
      </c>
      <c r="M12" s="6">
        <v>36</v>
      </c>
    </row>
    <row r="13" spans="1:13" x14ac:dyDescent="0.25">
      <c r="A13" s="4" t="s">
        <v>943</v>
      </c>
      <c r="B13" s="5">
        <v>99762.76</v>
      </c>
      <c r="C13" s="5">
        <v>99762.76</v>
      </c>
      <c r="D13" s="4" t="s">
        <v>1</v>
      </c>
      <c r="E13" s="5">
        <v>122527.45999999995</v>
      </c>
      <c r="G13" s="4" t="s">
        <v>106</v>
      </c>
      <c r="H13" s="5">
        <v>50644.959999999999</v>
      </c>
      <c r="I13" s="5">
        <v>35669.5</v>
      </c>
      <c r="K13" s="4" t="s">
        <v>943</v>
      </c>
      <c r="L13" s="6">
        <v>33</v>
      </c>
      <c r="M13" s="6">
        <v>33</v>
      </c>
    </row>
    <row r="14" spans="1:13" x14ac:dyDescent="0.25">
      <c r="A14" s="4" t="s">
        <v>944</v>
      </c>
      <c r="B14" s="5">
        <v>118913.19000000002</v>
      </c>
      <c r="C14" s="5">
        <v>118913.19000000002</v>
      </c>
      <c r="D14" s="4" t="s">
        <v>10</v>
      </c>
      <c r="E14" s="5">
        <v>113438.89999999998</v>
      </c>
      <c r="G14" s="4" t="s">
        <v>171</v>
      </c>
      <c r="H14" s="5">
        <v>51371.08</v>
      </c>
      <c r="I14" s="5">
        <v>33320.550000000003</v>
      </c>
      <c r="K14" s="4" t="s">
        <v>944</v>
      </c>
      <c r="L14" s="6">
        <v>42</v>
      </c>
      <c r="M14" s="6">
        <v>42</v>
      </c>
    </row>
    <row r="15" spans="1:13" x14ac:dyDescent="0.25">
      <c r="A15" s="4" t="s">
        <v>945</v>
      </c>
      <c r="B15" s="5">
        <v>113539.53999999996</v>
      </c>
      <c r="C15" s="5">
        <v>113539.53999999996</v>
      </c>
      <c r="D15" s="4" t="s">
        <v>7</v>
      </c>
      <c r="E15" s="5">
        <v>104478.31000000001</v>
      </c>
      <c r="G15" s="4" t="s">
        <v>154</v>
      </c>
      <c r="H15" s="5">
        <v>54343.26</v>
      </c>
      <c r="I15" s="5">
        <v>36401.210000000006</v>
      </c>
      <c r="K15" s="4" t="s">
        <v>945</v>
      </c>
      <c r="L15" s="6">
        <v>50</v>
      </c>
      <c r="M15" s="6">
        <v>50</v>
      </c>
    </row>
    <row r="16" spans="1:13" x14ac:dyDescent="0.25">
      <c r="A16" s="4" t="s">
        <v>946</v>
      </c>
      <c r="B16" s="5">
        <v>1443357.97</v>
      </c>
      <c r="C16" s="5">
        <v>1443357.97</v>
      </c>
      <c r="D16" s="4" t="s">
        <v>946</v>
      </c>
      <c r="E16" s="5">
        <v>475892.62999999995</v>
      </c>
      <c r="G16" s="4" t="s">
        <v>34</v>
      </c>
      <c r="H16" s="5">
        <v>50426.720000000001</v>
      </c>
      <c r="I16" s="5">
        <v>34164.35</v>
      </c>
      <c r="K16" s="4" t="s">
        <v>946</v>
      </c>
      <c r="L16" s="6">
        <v>500</v>
      </c>
      <c r="M16" s="6">
        <v>500</v>
      </c>
    </row>
    <row r="17" spans="4:14" x14ac:dyDescent="0.25">
      <c r="G17" s="4" t="s">
        <v>79</v>
      </c>
      <c r="H17" s="5">
        <v>49370.68</v>
      </c>
      <c r="I17" s="5">
        <v>33343.520000000004</v>
      </c>
    </row>
    <row r="18" spans="4:14" x14ac:dyDescent="0.25">
      <c r="G18" s="4" t="s">
        <v>64</v>
      </c>
      <c r="H18" s="5">
        <v>53892.299999999996</v>
      </c>
      <c r="I18" s="5">
        <v>36564.199999999997</v>
      </c>
      <c r="L18" t="s">
        <v>948</v>
      </c>
    </row>
    <row r="19" spans="4:14" x14ac:dyDescent="0.25">
      <c r="D19" s="3" t="s">
        <v>934</v>
      </c>
      <c r="E19" t="s">
        <v>948</v>
      </c>
      <c r="G19" s="4" t="s">
        <v>30</v>
      </c>
      <c r="H19" s="5">
        <v>54337.25</v>
      </c>
      <c r="I19" s="5">
        <v>37761.980000000003</v>
      </c>
      <c r="L19" s="6">
        <v>1443357.9700000002</v>
      </c>
      <c r="M19" s="6">
        <f>GETPIVOTDATA("Sales Amount",$L$18)</f>
        <v>1443357.9700000002</v>
      </c>
    </row>
    <row r="20" spans="4:14" x14ac:dyDescent="0.25">
      <c r="D20" s="4" t="s">
        <v>11</v>
      </c>
      <c r="E20" s="5">
        <v>230364.65000000005</v>
      </c>
      <c r="G20" s="4" t="s">
        <v>946</v>
      </c>
      <c r="H20" s="5">
        <v>364386.25</v>
      </c>
      <c r="I20" s="5">
        <v>247225.31000000003</v>
      </c>
    </row>
    <row r="21" spans="4:14" x14ac:dyDescent="0.25">
      <c r="D21" s="4" t="s">
        <v>6</v>
      </c>
      <c r="E21" s="5">
        <v>345729.68000000017</v>
      </c>
      <c r="L21" t="s">
        <v>951</v>
      </c>
    </row>
    <row r="22" spans="4:14" x14ac:dyDescent="0.25">
      <c r="D22" s="4" t="s">
        <v>4</v>
      </c>
      <c r="E22" s="5">
        <v>146737.34999999995</v>
      </c>
      <c r="L22" s="6">
        <v>5314</v>
      </c>
      <c r="M22" s="6">
        <f>GETPIVOTDATA("Quantity Sold",$L$21)</f>
        <v>5314</v>
      </c>
    </row>
    <row r="23" spans="4:14" x14ac:dyDescent="0.25">
      <c r="D23" s="4" t="s">
        <v>8</v>
      </c>
      <c r="E23" s="5">
        <v>78688.52</v>
      </c>
      <c r="G23" s="3" t="s">
        <v>934</v>
      </c>
      <c r="H23" t="s">
        <v>951</v>
      </c>
    </row>
    <row r="24" spans="4:14" x14ac:dyDescent="0.25">
      <c r="D24" s="4" t="s">
        <v>9</v>
      </c>
      <c r="E24" s="5">
        <v>274219.75</v>
      </c>
      <c r="G24" s="4" t="s">
        <v>126</v>
      </c>
      <c r="H24" s="6">
        <v>166</v>
      </c>
      <c r="K24" s="6"/>
      <c r="L24" t="s">
        <v>952</v>
      </c>
    </row>
    <row r="25" spans="4:14" x14ac:dyDescent="0.25">
      <c r="D25" s="4" t="s">
        <v>5</v>
      </c>
      <c r="E25" s="5">
        <v>119907.81000000001</v>
      </c>
      <c r="G25" s="4" t="s">
        <v>64</v>
      </c>
      <c r="H25" s="6">
        <v>171</v>
      </c>
      <c r="L25" s="6">
        <v>500</v>
      </c>
      <c r="M25">
        <f>GETPIVOTDATA("Order ID",$L$24)</f>
        <v>500</v>
      </c>
    </row>
    <row r="26" spans="4:14" x14ac:dyDescent="0.25">
      <c r="D26" s="4" t="s">
        <v>2</v>
      </c>
      <c r="E26" s="5">
        <v>247710.21000000002</v>
      </c>
      <c r="G26" s="4" t="s">
        <v>79</v>
      </c>
      <c r="H26" s="6">
        <v>175</v>
      </c>
    </row>
    <row r="27" spans="4:14" x14ac:dyDescent="0.25">
      <c r="D27" s="4" t="s">
        <v>946</v>
      </c>
      <c r="E27" s="5">
        <v>1443357.9700000002</v>
      </c>
      <c r="G27" s="4" t="s">
        <v>106</v>
      </c>
      <c r="H27" s="6">
        <v>176</v>
      </c>
      <c r="L27" t="s">
        <v>948</v>
      </c>
      <c r="M27" t="s">
        <v>952</v>
      </c>
    </row>
    <row r="28" spans="4:14" x14ac:dyDescent="0.25">
      <c r="G28" s="4" t="s">
        <v>137</v>
      </c>
      <c r="H28" s="6">
        <v>178</v>
      </c>
      <c r="L28" s="6">
        <v>1443357.9700000002</v>
      </c>
      <c r="M28" s="6">
        <v>500</v>
      </c>
      <c r="N28" s="6">
        <f>M19/GETPIVOTDATA("Count of Order ID",$L$27)</f>
        <v>2886.7159400000005</v>
      </c>
    </row>
    <row r="29" spans="4:14" x14ac:dyDescent="0.25">
      <c r="G29" s="4" t="s">
        <v>154</v>
      </c>
      <c r="H29" s="6">
        <v>188</v>
      </c>
    </row>
    <row r="30" spans="4:14" x14ac:dyDescent="0.25">
      <c r="G30" s="4" t="s">
        <v>30</v>
      </c>
      <c r="H30" s="6">
        <v>196</v>
      </c>
      <c r="L30" t="s">
        <v>955</v>
      </c>
    </row>
    <row r="31" spans="4:14" x14ac:dyDescent="0.25">
      <c r="G31" s="4" t="s">
        <v>946</v>
      </c>
      <c r="H31" s="6">
        <v>1250</v>
      </c>
      <c r="L31" s="6">
        <v>500</v>
      </c>
      <c r="M31">
        <f>GETPIVOTDATA("Customer Name",$L$30)</f>
        <v>500</v>
      </c>
    </row>
  </sheetData>
  <pageMargins left="0.7" right="0.7" top="0.75" bottom="0.75" header="0.3" footer="0.3"/>
  <pageSetup orientation="portrait" r:id="rId14"/>
  <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topLeftCell="G1" workbookViewId="0">
      <pane ySplit="3" topLeftCell="A4" activePane="bottomLeft" state="frozen"/>
      <selection pane="bottomLeft" activeCell="I2" sqref="I2"/>
    </sheetView>
  </sheetViews>
  <sheetFormatPr defaultRowHeight="15" x14ac:dyDescent="0.25"/>
  <cols>
    <col min="1" max="1" width="10"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4.28515625" bestFit="1" customWidth="1"/>
    <col min="11" max="11" width="11.28515625" bestFit="1" customWidth="1"/>
    <col min="12" max="12" width="13.7109375" bestFit="1" customWidth="1"/>
    <col min="13" max="13" width="15.28515625" customWidth="1"/>
    <col min="14" max="14" width="10.85546875" customWidth="1"/>
    <col min="16" max="16" width="10.140625" customWidth="1"/>
  </cols>
  <sheetData>
    <row r="3" spans="1:17" x14ac:dyDescent="0.25">
      <c r="A3" t="s">
        <v>12</v>
      </c>
      <c r="B3" t="s">
        <v>13</v>
      </c>
      <c r="C3" t="s">
        <v>14</v>
      </c>
      <c r="D3" t="s">
        <v>17</v>
      </c>
      <c r="E3" t="s">
        <v>18</v>
      </c>
      <c r="F3" t="s">
        <v>19</v>
      </c>
      <c r="G3" t="s">
        <v>20</v>
      </c>
      <c r="H3" t="s">
        <v>21</v>
      </c>
      <c r="I3" t="s">
        <v>0</v>
      </c>
      <c r="J3" t="s">
        <v>22</v>
      </c>
      <c r="K3" t="s">
        <v>23</v>
      </c>
      <c r="L3" t="s">
        <v>25</v>
      </c>
      <c r="M3" s="2" t="s">
        <v>24</v>
      </c>
      <c r="N3" s="2" t="s">
        <v>26</v>
      </c>
      <c r="O3" s="2" t="s">
        <v>15</v>
      </c>
      <c r="P3" s="2" t="s">
        <v>16</v>
      </c>
      <c r="Q3" s="2" t="s">
        <v>933</v>
      </c>
    </row>
    <row r="4" spans="1:17" x14ac:dyDescent="0.25">
      <c r="A4" t="s">
        <v>27</v>
      </c>
      <c r="B4" s="1">
        <v>46211</v>
      </c>
      <c r="C4">
        <v>2026</v>
      </c>
      <c r="D4" t="s">
        <v>28</v>
      </c>
      <c r="E4" t="s">
        <v>727</v>
      </c>
      <c r="F4" t="s">
        <v>29</v>
      </c>
      <c r="G4" t="s">
        <v>30</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31</v>
      </c>
      <c r="B5" s="1">
        <v>46025</v>
      </c>
      <c r="C5">
        <v>2026</v>
      </c>
      <c r="D5" t="s">
        <v>32</v>
      </c>
      <c r="E5" t="s">
        <v>728</v>
      </c>
      <c r="F5" t="s">
        <v>33</v>
      </c>
      <c r="G5" t="s">
        <v>34</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35</v>
      </c>
      <c r="B6" s="1">
        <v>46231</v>
      </c>
      <c r="C6">
        <v>2026</v>
      </c>
      <c r="D6" t="s">
        <v>36</v>
      </c>
      <c r="E6" t="s">
        <v>729</v>
      </c>
      <c r="F6" t="s">
        <v>37</v>
      </c>
      <c r="G6" t="s">
        <v>38</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39</v>
      </c>
      <c r="B7" s="1">
        <v>46133</v>
      </c>
      <c r="C7">
        <v>2026</v>
      </c>
      <c r="D7" t="s">
        <v>40</v>
      </c>
      <c r="E7" t="s">
        <v>730</v>
      </c>
      <c r="F7" t="s">
        <v>41</v>
      </c>
      <c r="G7" t="s">
        <v>42</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43</v>
      </c>
      <c r="B8" s="1">
        <v>46296</v>
      </c>
      <c r="C8">
        <v>2026</v>
      </c>
      <c r="D8" t="s">
        <v>44</v>
      </c>
      <c r="E8" t="s">
        <v>731</v>
      </c>
      <c r="F8" t="s">
        <v>29</v>
      </c>
      <c r="G8" t="s">
        <v>30</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45</v>
      </c>
      <c r="B9" s="1">
        <v>46286</v>
      </c>
      <c r="C9">
        <v>2026</v>
      </c>
      <c r="D9" t="s">
        <v>46</v>
      </c>
      <c r="E9" t="s">
        <v>732</v>
      </c>
      <c r="F9" t="s">
        <v>47</v>
      </c>
      <c r="G9" t="s">
        <v>48</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49</v>
      </c>
      <c r="B10" s="1">
        <v>46363</v>
      </c>
      <c r="C10">
        <v>2026</v>
      </c>
      <c r="D10" t="s">
        <v>50</v>
      </c>
      <c r="E10" t="s">
        <v>733</v>
      </c>
      <c r="F10" t="s">
        <v>51</v>
      </c>
      <c r="G10" t="s">
        <v>52</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53</v>
      </c>
      <c r="B11" s="1">
        <v>46027</v>
      </c>
      <c r="C11">
        <v>2026</v>
      </c>
      <c r="D11" t="s">
        <v>54</v>
      </c>
      <c r="E11" t="s">
        <v>734</v>
      </c>
      <c r="F11" t="s">
        <v>55</v>
      </c>
      <c r="G11" t="s">
        <v>56</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57</v>
      </c>
      <c r="B12" s="1">
        <v>46024</v>
      </c>
      <c r="C12">
        <v>2026</v>
      </c>
      <c r="D12" t="s">
        <v>58</v>
      </c>
      <c r="E12" t="s">
        <v>735</v>
      </c>
      <c r="F12" t="s">
        <v>59</v>
      </c>
      <c r="G12" t="s">
        <v>60</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61</v>
      </c>
      <c r="B13" s="1">
        <v>46063</v>
      </c>
      <c r="C13">
        <v>2026</v>
      </c>
      <c r="D13" t="s">
        <v>62</v>
      </c>
      <c r="E13" t="s">
        <v>736</v>
      </c>
      <c r="F13" t="s">
        <v>63</v>
      </c>
      <c r="G13" t="s">
        <v>64</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65</v>
      </c>
      <c r="B14" s="1">
        <v>46099</v>
      </c>
      <c r="C14">
        <v>2026</v>
      </c>
      <c r="D14" t="s">
        <v>66</v>
      </c>
      <c r="E14" t="s">
        <v>737</v>
      </c>
      <c r="F14" t="s">
        <v>37</v>
      </c>
      <c r="G14" t="s">
        <v>38</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67</v>
      </c>
      <c r="B15" s="1">
        <v>46160</v>
      </c>
      <c r="C15">
        <v>2026</v>
      </c>
      <c r="D15" t="s">
        <v>66</v>
      </c>
      <c r="E15" t="s">
        <v>736</v>
      </c>
      <c r="F15" t="s">
        <v>68</v>
      </c>
      <c r="G15" t="s">
        <v>69</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70</v>
      </c>
      <c r="B16" s="1">
        <v>46147</v>
      </c>
      <c r="C16">
        <v>2026</v>
      </c>
      <c r="D16" t="s">
        <v>71</v>
      </c>
      <c r="E16" t="s">
        <v>738</v>
      </c>
      <c r="F16" t="s">
        <v>72</v>
      </c>
      <c r="G16" t="s">
        <v>73</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74</v>
      </c>
      <c r="B17" s="1">
        <v>46255</v>
      </c>
      <c r="C17">
        <v>2026</v>
      </c>
      <c r="D17" t="s">
        <v>75</v>
      </c>
      <c r="E17" t="s">
        <v>739</v>
      </c>
      <c r="F17" t="s">
        <v>47</v>
      </c>
      <c r="G17" t="s">
        <v>48</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76</v>
      </c>
      <c r="B18" s="1">
        <v>46222</v>
      </c>
      <c r="C18">
        <v>2026</v>
      </c>
      <c r="D18" t="s">
        <v>77</v>
      </c>
      <c r="E18" t="s">
        <v>740</v>
      </c>
      <c r="F18" t="s">
        <v>78</v>
      </c>
      <c r="G18" t="s">
        <v>79</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80</v>
      </c>
      <c r="B19" s="1">
        <v>46276</v>
      </c>
      <c r="C19">
        <v>2026</v>
      </c>
      <c r="D19" t="s">
        <v>58</v>
      </c>
      <c r="E19" t="s">
        <v>741</v>
      </c>
      <c r="F19" t="s">
        <v>81</v>
      </c>
      <c r="G19" t="s">
        <v>82</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83</v>
      </c>
      <c r="B20" s="1">
        <v>46085</v>
      </c>
      <c r="C20">
        <v>2026</v>
      </c>
      <c r="D20" t="s">
        <v>84</v>
      </c>
      <c r="E20" t="s">
        <v>742</v>
      </c>
      <c r="F20" t="s">
        <v>85</v>
      </c>
      <c r="G20" t="s">
        <v>86</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87</v>
      </c>
      <c r="B21" s="1">
        <v>46025</v>
      </c>
      <c r="C21">
        <v>2026</v>
      </c>
      <c r="D21" t="s">
        <v>88</v>
      </c>
      <c r="E21" t="s">
        <v>743</v>
      </c>
      <c r="F21" t="s">
        <v>89</v>
      </c>
      <c r="G21" t="s">
        <v>90</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91</v>
      </c>
      <c r="B22" s="1">
        <v>46084</v>
      </c>
      <c r="C22">
        <v>2026</v>
      </c>
      <c r="D22" t="s">
        <v>92</v>
      </c>
      <c r="E22" t="s">
        <v>744</v>
      </c>
      <c r="F22" t="s">
        <v>89</v>
      </c>
      <c r="G22" t="s">
        <v>90</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93</v>
      </c>
      <c r="B23" s="1">
        <v>46240</v>
      </c>
      <c r="C23">
        <v>2026</v>
      </c>
      <c r="D23" t="s">
        <v>94</v>
      </c>
      <c r="E23" t="s">
        <v>745</v>
      </c>
      <c r="F23" t="s">
        <v>59</v>
      </c>
      <c r="G23" t="s">
        <v>60</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95</v>
      </c>
      <c r="B24" s="1">
        <v>46248</v>
      </c>
      <c r="C24">
        <v>2026</v>
      </c>
      <c r="D24" t="s">
        <v>96</v>
      </c>
      <c r="E24" t="s">
        <v>746</v>
      </c>
      <c r="F24" t="s">
        <v>81</v>
      </c>
      <c r="G24" t="s">
        <v>82</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97</v>
      </c>
      <c r="B25" s="1">
        <v>46330</v>
      </c>
      <c r="C25">
        <v>2026</v>
      </c>
      <c r="D25" t="s">
        <v>98</v>
      </c>
      <c r="E25" t="s">
        <v>747</v>
      </c>
      <c r="F25" t="s">
        <v>72</v>
      </c>
      <c r="G25" t="s">
        <v>73</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99</v>
      </c>
      <c r="B26" s="1">
        <v>46332</v>
      </c>
      <c r="C26">
        <v>2026</v>
      </c>
      <c r="D26" t="s">
        <v>100</v>
      </c>
      <c r="E26" t="s">
        <v>748</v>
      </c>
      <c r="F26" t="s">
        <v>101</v>
      </c>
      <c r="G26" t="s">
        <v>102</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103</v>
      </c>
      <c r="B27" s="1">
        <v>46245</v>
      </c>
      <c r="C27">
        <v>2026</v>
      </c>
      <c r="D27" t="s">
        <v>71</v>
      </c>
      <c r="E27" t="s">
        <v>749</v>
      </c>
      <c r="F27" t="s">
        <v>78</v>
      </c>
      <c r="G27" t="s">
        <v>79</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104</v>
      </c>
      <c r="B28" s="1">
        <v>46115</v>
      </c>
      <c r="C28">
        <v>2026</v>
      </c>
      <c r="D28" t="s">
        <v>28</v>
      </c>
      <c r="E28" t="s">
        <v>750</v>
      </c>
      <c r="F28" t="s">
        <v>105</v>
      </c>
      <c r="G28" t="s">
        <v>106</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107</v>
      </c>
      <c r="B29" s="1">
        <v>46233</v>
      </c>
      <c r="C29">
        <v>2026</v>
      </c>
      <c r="D29" t="s">
        <v>108</v>
      </c>
      <c r="E29" t="s">
        <v>751</v>
      </c>
      <c r="F29" t="s">
        <v>109</v>
      </c>
      <c r="G29" t="s">
        <v>110</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111</v>
      </c>
      <c r="B30" s="1">
        <v>46360</v>
      </c>
      <c r="C30">
        <v>2026</v>
      </c>
      <c r="D30" t="s">
        <v>112</v>
      </c>
      <c r="E30" t="s">
        <v>752</v>
      </c>
      <c r="F30" t="s">
        <v>113</v>
      </c>
      <c r="G30" t="s">
        <v>114</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115</v>
      </c>
      <c r="B31" s="1">
        <v>46107</v>
      </c>
      <c r="C31">
        <v>2026</v>
      </c>
      <c r="D31" t="s">
        <v>116</v>
      </c>
      <c r="E31" t="s">
        <v>753</v>
      </c>
      <c r="F31" t="s">
        <v>117</v>
      </c>
      <c r="G31" t="s">
        <v>118</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119</v>
      </c>
      <c r="B32" s="1">
        <v>46258</v>
      </c>
      <c r="C32">
        <v>2026</v>
      </c>
      <c r="D32" t="s">
        <v>120</v>
      </c>
      <c r="E32" t="s">
        <v>754</v>
      </c>
      <c r="F32" t="s">
        <v>121</v>
      </c>
      <c r="G32" t="s">
        <v>122</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123</v>
      </c>
      <c r="B33" s="1">
        <v>46197</v>
      </c>
      <c r="C33">
        <v>2026</v>
      </c>
      <c r="D33" t="s">
        <v>124</v>
      </c>
      <c r="E33" t="s">
        <v>755</v>
      </c>
      <c r="F33" t="s">
        <v>125</v>
      </c>
      <c r="G33" t="s">
        <v>126</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127</v>
      </c>
      <c r="B34" s="1">
        <v>46338</v>
      </c>
      <c r="C34">
        <v>2026</v>
      </c>
      <c r="D34" t="s">
        <v>128</v>
      </c>
      <c r="E34" t="s">
        <v>756</v>
      </c>
      <c r="F34" t="s">
        <v>129</v>
      </c>
      <c r="G34" t="s">
        <v>130</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131</v>
      </c>
      <c r="B35" s="1">
        <v>46300</v>
      </c>
      <c r="C35">
        <v>2026</v>
      </c>
      <c r="D35" t="s">
        <v>58</v>
      </c>
      <c r="E35" t="s">
        <v>757</v>
      </c>
      <c r="F35" t="s">
        <v>132</v>
      </c>
      <c r="G35" t="s">
        <v>133</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134</v>
      </c>
      <c r="B36" s="1">
        <v>46052</v>
      </c>
      <c r="C36">
        <v>2026</v>
      </c>
      <c r="D36" t="s">
        <v>112</v>
      </c>
      <c r="E36" t="s">
        <v>758</v>
      </c>
      <c r="F36" t="s">
        <v>85</v>
      </c>
      <c r="G36" t="s">
        <v>86</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135</v>
      </c>
      <c r="B37" s="1">
        <v>46085</v>
      </c>
      <c r="C37">
        <v>2026</v>
      </c>
      <c r="D37" t="s">
        <v>88</v>
      </c>
      <c r="E37" t="s">
        <v>759</v>
      </c>
      <c r="F37" t="s">
        <v>136</v>
      </c>
      <c r="G37" t="s">
        <v>137</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138</v>
      </c>
      <c r="B38" s="1">
        <v>46149</v>
      </c>
      <c r="C38">
        <v>2026</v>
      </c>
      <c r="D38" t="s">
        <v>124</v>
      </c>
      <c r="E38" t="s">
        <v>760</v>
      </c>
      <c r="F38" t="s">
        <v>139</v>
      </c>
      <c r="G38" t="s">
        <v>140</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141</v>
      </c>
      <c r="B39" s="1">
        <v>46115</v>
      </c>
      <c r="C39">
        <v>2026</v>
      </c>
      <c r="D39" t="s">
        <v>112</v>
      </c>
      <c r="E39" t="s">
        <v>761</v>
      </c>
      <c r="F39" t="s">
        <v>142</v>
      </c>
      <c r="G39" t="s">
        <v>143</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144</v>
      </c>
      <c r="B40" s="1">
        <v>46242</v>
      </c>
      <c r="C40">
        <v>2026</v>
      </c>
      <c r="D40" t="s">
        <v>145</v>
      </c>
      <c r="E40" t="s">
        <v>728</v>
      </c>
      <c r="F40" t="s">
        <v>146</v>
      </c>
      <c r="G40" t="s">
        <v>147</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148</v>
      </c>
      <c r="B41" s="1">
        <v>46166</v>
      </c>
      <c r="C41">
        <v>2026</v>
      </c>
      <c r="D41" t="s">
        <v>149</v>
      </c>
      <c r="E41" t="s">
        <v>762</v>
      </c>
      <c r="F41" t="s">
        <v>150</v>
      </c>
      <c r="G41" t="s">
        <v>151</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152</v>
      </c>
      <c r="B42" s="1">
        <v>46218</v>
      </c>
      <c r="C42">
        <v>2026</v>
      </c>
      <c r="D42" t="s">
        <v>40</v>
      </c>
      <c r="E42" t="s">
        <v>763</v>
      </c>
      <c r="F42" t="s">
        <v>153</v>
      </c>
      <c r="G42" t="s">
        <v>154</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155</v>
      </c>
      <c r="B43" s="1">
        <v>46198</v>
      </c>
      <c r="C43">
        <v>2026</v>
      </c>
      <c r="D43" t="s">
        <v>156</v>
      </c>
      <c r="E43" t="s">
        <v>764</v>
      </c>
      <c r="F43" t="s">
        <v>157</v>
      </c>
      <c r="G43" t="s">
        <v>158</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159</v>
      </c>
      <c r="B44" s="1">
        <v>46319</v>
      </c>
      <c r="C44">
        <v>2026</v>
      </c>
      <c r="D44" t="s">
        <v>156</v>
      </c>
      <c r="E44" t="s">
        <v>765</v>
      </c>
      <c r="F44" t="s">
        <v>68</v>
      </c>
      <c r="G44" t="s">
        <v>69</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160</v>
      </c>
      <c r="B45" s="1">
        <v>46160</v>
      </c>
      <c r="C45">
        <v>2026</v>
      </c>
      <c r="D45" t="s">
        <v>161</v>
      </c>
      <c r="E45" t="s">
        <v>766</v>
      </c>
      <c r="F45" t="s">
        <v>117</v>
      </c>
      <c r="G45" t="s">
        <v>118</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162</v>
      </c>
      <c r="B46" s="1">
        <v>46036</v>
      </c>
      <c r="C46">
        <v>2026</v>
      </c>
      <c r="D46" t="s">
        <v>163</v>
      </c>
      <c r="E46" t="s">
        <v>767</v>
      </c>
      <c r="F46" t="s">
        <v>153</v>
      </c>
      <c r="G46" t="s">
        <v>154</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164</v>
      </c>
      <c r="B47" s="1">
        <v>46364</v>
      </c>
      <c r="C47">
        <v>2026</v>
      </c>
      <c r="D47" t="s">
        <v>165</v>
      </c>
      <c r="E47" t="s">
        <v>768</v>
      </c>
      <c r="F47" t="s">
        <v>150</v>
      </c>
      <c r="G47" t="s">
        <v>151</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166</v>
      </c>
      <c r="B48" s="1">
        <v>46353</v>
      </c>
      <c r="C48">
        <v>2026</v>
      </c>
      <c r="D48" t="s">
        <v>167</v>
      </c>
      <c r="E48" t="s">
        <v>769</v>
      </c>
      <c r="F48" t="s">
        <v>81</v>
      </c>
      <c r="G48" t="s">
        <v>82</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168</v>
      </c>
      <c r="B49" s="1">
        <v>46217</v>
      </c>
      <c r="C49">
        <v>2026</v>
      </c>
      <c r="D49" t="s">
        <v>161</v>
      </c>
      <c r="E49" t="s">
        <v>770</v>
      </c>
      <c r="F49" t="s">
        <v>78</v>
      </c>
      <c r="G49" t="s">
        <v>79</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169</v>
      </c>
      <c r="B50" s="1">
        <v>46239</v>
      </c>
      <c r="C50">
        <v>2026</v>
      </c>
      <c r="D50" t="s">
        <v>124</v>
      </c>
      <c r="E50" t="s">
        <v>771</v>
      </c>
      <c r="F50" t="s">
        <v>170</v>
      </c>
      <c r="G50" t="s">
        <v>171</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172</v>
      </c>
      <c r="B51" s="1">
        <v>46161</v>
      </c>
      <c r="C51">
        <v>2026</v>
      </c>
      <c r="D51" t="s">
        <v>94</v>
      </c>
      <c r="E51" t="s">
        <v>771</v>
      </c>
      <c r="F51" t="s">
        <v>173</v>
      </c>
      <c r="G51" t="s">
        <v>174</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175</v>
      </c>
      <c r="B52" s="1">
        <v>46184</v>
      </c>
      <c r="C52">
        <v>2026</v>
      </c>
      <c r="D52" t="s">
        <v>176</v>
      </c>
      <c r="E52" t="s">
        <v>772</v>
      </c>
      <c r="F52" t="s">
        <v>117</v>
      </c>
      <c r="G52" t="s">
        <v>118</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177</v>
      </c>
      <c r="B53" s="1">
        <v>46249</v>
      </c>
      <c r="C53">
        <v>2026</v>
      </c>
      <c r="D53" t="s">
        <v>112</v>
      </c>
      <c r="E53" t="s">
        <v>773</v>
      </c>
      <c r="F53" t="s">
        <v>105</v>
      </c>
      <c r="G53" t="s">
        <v>106</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178</v>
      </c>
      <c r="B54" s="1">
        <v>46316</v>
      </c>
      <c r="C54">
        <v>2026</v>
      </c>
      <c r="D54" t="s">
        <v>179</v>
      </c>
      <c r="E54" t="s">
        <v>774</v>
      </c>
      <c r="F54" t="s">
        <v>180</v>
      </c>
      <c r="G54" t="s">
        <v>181</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182</v>
      </c>
      <c r="B55" s="1">
        <v>46224</v>
      </c>
      <c r="C55">
        <v>2026</v>
      </c>
      <c r="D55" t="s">
        <v>183</v>
      </c>
      <c r="E55" t="s">
        <v>763</v>
      </c>
      <c r="F55" t="s">
        <v>184</v>
      </c>
      <c r="G55" t="s">
        <v>185</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186</v>
      </c>
      <c r="B56" s="1">
        <v>46188</v>
      </c>
      <c r="C56">
        <v>2026</v>
      </c>
      <c r="D56" t="s">
        <v>187</v>
      </c>
      <c r="E56" t="s">
        <v>775</v>
      </c>
      <c r="F56" t="s">
        <v>170</v>
      </c>
      <c r="G56" t="s">
        <v>171</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188</v>
      </c>
      <c r="B57" s="1">
        <v>46353</v>
      </c>
      <c r="C57">
        <v>2026</v>
      </c>
      <c r="D57" t="s">
        <v>189</v>
      </c>
      <c r="E57" t="s">
        <v>776</v>
      </c>
      <c r="F57" t="s">
        <v>190</v>
      </c>
      <c r="G57" t="s">
        <v>191</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192</v>
      </c>
      <c r="B58" s="1">
        <v>46125</v>
      </c>
      <c r="C58">
        <v>2026</v>
      </c>
      <c r="D58" t="s">
        <v>193</v>
      </c>
      <c r="E58" t="s">
        <v>777</v>
      </c>
      <c r="F58" t="s">
        <v>139</v>
      </c>
      <c r="G58" t="s">
        <v>140</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194</v>
      </c>
      <c r="B59" s="1">
        <v>46382</v>
      </c>
      <c r="C59">
        <v>2026</v>
      </c>
      <c r="D59" t="s">
        <v>195</v>
      </c>
      <c r="E59" t="s">
        <v>778</v>
      </c>
      <c r="F59" t="s">
        <v>196</v>
      </c>
      <c r="G59" t="s">
        <v>197</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198</v>
      </c>
      <c r="B60" s="1">
        <v>46181</v>
      </c>
      <c r="C60">
        <v>2026</v>
      </c>
      <c r="D60" t="s">
        <v>179</v>
      </c>
      <c r="E60" t="s">
        <v>779</v>
      </c>
      <c r="F60" t="s">
        <v>113</v>
      </c>
      <c r="G60" t="s">
        <v>114</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199</v>
      </c>
      <c r="B61" s="1">
        <v>46058</v>
      </c>
      <c r="C61">
        <v>2026</v>
      </c>
      <c r="D61" t="s">
        <v>124</v>
      </c>
      <c r="E61" t="s">
        <v>766</v>
      </c>
      <c r="F61" t="s">
        <v>37</v>
      </c>
      <c r="G61" t="s">
        <v>38</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200</v>
      </c>
      <c r="B62" s="1">
        <v>46186</v>
      </c>
      <c r="C62">
        <v>2026</v>
      </c>
      <c r="D62" t="s">
        <v>96</v>
      </c>
      <c r="E62" t="s">
        <v>780</v>
      </c>
      <c r="F62" t="s">
        <v>190</v>
      </c>
      <c r="G62" t="s">
        <v>191</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201</v>
      </c>
      <c r="B63" s="1">
        <v>46269</v>
      </c>
      <c r="C63">
        <v>2026</v>
      </c>
      <c r="D63" t="s">
        <v>202</v>
      </c>
      <c r="E63" t="s">
        <v>781</v>
      </c>
      <c r="F63" t="s">
        <v>41</v>
      </c>
      <c r="G63" t="s">
        <v>42</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203</v>
      </c>
      <c r="B64" s="1">
        <v>46115</v>
      </c>
      <c r="C64">
        <v>2026</v>
      </c>
      <c r="D64" t="s">
        <v>204</v>
      </c>
      <c r="E64" t="s">
        <v>782</v>
      </c>
      <c r="F64" t="s">
        <v>47</v>
      </c>
      <c r="G64" t="s">
        <v>48</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205</v>
      </c>
      <c r="B65" s="1">
        <v>46066</v>
      </c>
      <c r="C65">
        <v>2026</v>
      </c>
      <c r="D65" t="s">
        <v>206</v>
      </c>
      <c r="E65" t="s">
        <v>758</v>
      </c>
      <c r="F65" t="s">
        <v>51</v>
      </c>
      <c r="G65" t="s">
        <v>52</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207</v>
      </c>
      <c r="B66" s="1">
        <v>46334</v>
      </c>
      <c r="C66">
        <v>2026</v>
      </c>
      <c r="D66" t="s">
        <v>208</v>
      </c>
      <c r="E66" t="s">
        <v>783</v>
      </c>
      <c r="F66" t="s">
        <v>153</v>
      </c>
      <c r="G66" t="s">
        <v>154</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209</v>
      </c>
      <c r="B67" s="1">
        <v>46044</v>
      </c>
      <c r="C67">
        <v>2026</v>
      </c>
      <c r="D67" t="s">
        <v>210</v>
      </c>
      <c r="E67" t="s">
        <v>784</v>
      </c>
      <c r="F67" t="s">
        <v>150</v>
      </c>
      <c r="G67" t="s">
        <v>151</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211</v>
      </c>
      <c r="B68" s="1">
        <v>46199</v>
      </c>
      <c r="C68">
        <v>2026</v>
      </c>
      <c r="D68" t="s">
        <v>212</v>
      </c>
      <c r="E68" t="s">
        <v>772</v>
      </c>
      <c r="F68" t="s">
        <v>150</v>
      </c>
      <c r="G68" t="s">
        <v>151</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213</v>
      </c>
      <c r="B69" s="1">
        <v>46299</v>
      </c>
      <c r="C69">
        <v>2026</v>
      </c>
      <c r="D69" t="s">
        <v>75</v>
      </c>
      <c r="E69" t="s">
        <v>785</v>
      </c>
      <c r="F69" t="s">
        <v>47</v>
      </c>
      <c r="G69" t="s">
        <v>48</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214</v>
      </c>
      <c r="B70" s="1">
        <v>46217</v>
      </c>
      <c r="C70">
        <v>2026</v>
      </c>
      <c r="D70" t="s">
        <v>215</v>
      </c>
      <c r="E70" t="s">
        <v>785</v>
      </c>
      <c r="F70" t="s">
        <v>180</v>
      </c>
      <c r="G70" t="s">
        <v>181</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216</v>
      </c>
      <c r="B71" s="1">
        <v>46030</v>
      </c>
      <c r="C71">
        <v>2026</v>
      </c>
      <c r="D71" t="s">
        <v>62</v>
      </c>
      <c r="E71" t="s">
        <v>786</v>
      </c>
      <c r="F71" t="s">
        <v>217</v>
      </c>
      <c r="G71" t="s">
        <v>218</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219</v>
      </c>
      <c r="B72" s="1">
        <v>46377</v>
      </c>
      <c r="C72">
        <v>2026</v>
      </c>
      <c r="D72" t="s">
        <v>220</v>
      </c>
      <c r="E72" t="s">
        <v>750</v>
      </c>
      <c r="F72" t="s">
        <v>59</v>
      </c>
      <c r="G72" t="s">
        <v>60</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221</v>
      </c>
      <c r="B73" s="1">
        <v>46209</v>
      </c>
      <c r="C73">
        <v>2026</v>
      </c>
      <c r="D73" t="s">
        <v>77</v>
      </c>
      <c r="E73" t="s">
        <v>759</v>
      </c>
      <c r="F73" t="s">
        <v>121</v>
      </c>
      <c r="G73" t="s">
        <v>122</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222</v>
      </c>
      <c r="B74" s="1">
        <v>46084</v>
      </c>
      <c r="C74">
        <v>2026</v>
      </c>
      <c r="D74" t="s">
        <v>223</v>
      </c>
      <c r="E74" t="s">
        <v>787</v>
      </c>
      <c r="F74" t="s">
        <v>63</v>
      </c>
      <c r="G74" t="s">
        <v>64</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224</v>
      </c>
      <c r="B75" s="1">
        <v>46291</v>
      </c>
      <c r="C75">
        <v>2026</v>
      </c>
      <c r="D75" t="s">
        <v>100</v>
      </c>
      <c r="E75" t="s">
        <v>735</v>
      </c>
      <c r="F75" t="s">
        <v>63</v>
      </c>
      <c r="G75" t="s">
        <v>64</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225</v>
      </c>
      <c r="B76" s="1">
        <v>46141</v>
      </c>
      <c r="C76">
        <v>2026</v>
      </c>
      <c r="D76" t="s">
        <v>226</v>
      </c>
      <c r="E76" t="s">
        <v>788</v>
      </c>
      <c r="F76" t="s">
        <v>173</v>
      </c>
      <c r="G76" t="s">
        <v>174</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227</v>
      </c>
      <c r="B77" s="1">
        <v>46275</v>
      </c>
      <c r="C77">
        <v>2026</v>
      </c>
      <c r="D77" t="s">
        <v>228</v>
      </c>
      <c r="E77" t="s">
        <v>789</v>
      </c>
      <c r="F77" t="s">
        <v>229</v>
      </c>
      <c r="G77" t="s">
        <v>230</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231</v>
      </c>
      <c r="B78" s="1">
        <v>46149</v>
      </c>
      <c r="C78">
        <v>2026</v>
      </c>
      <c r="D78" t="s">
        <v>232</v>
      </c>
      <c r="E78" t="s">
        <v>790</v>
      </c>
      <c r="F78" t="s">
        <v>105</v>
      </c>
      <c r="G78" t="s">
        <v>106</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233</v>
      </c>
      <c r="B79" s="1">
        <v>46178</v>
      </c>
      <c r="C79">
        <v>2026</v>
      </c>
      <c r="D79" t="s">
        <v>234</v>
      </c>
      <c r="E79" t="s">
        <v>791</v>
      </c>
      <c r="F79" t="s">
        <v>113</v>
      </c>
      <c r="G79" t="s">
        <v>114</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235</v>
      </c>
      <c r="B80" s="1">
        <v>46132</v>
      </c>
      <c r="C80">
        <v>2026</v>
      </c>
      <c r="D80" t="s">
        <v>163</v>
      </c>
      <c r="E80" t="s">
        <v>792</v>
      </c>
      <c r="F80" t="s">
        <v>33</v>
      </c>
      <c r="G80" t="s">
        <v>34</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236</v>
      </c>
      <c r="B81" s="1">
        <v>46074</v>
      </c>
      <c r="C81">
        <v>2026</v>
      </c>
      <c r="D81" t="s">
        <v>212</v>
      </c>
      <c r="E81" t="s">
        <v>793</v>
      </c>
      <c r="F81" t="s">
        <v>47</v>
      </c>
      <c r="G81" t="s">
        <v>48</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237</v>
      </c>
      <c r="B82" s="1">
        <v>46030</v>
      </c>
      <c r="C82">
        <v>2026</v>
      </c>
      <c r="D82" t="s">
        <v>75</v>
      </c>
      <c r="E82" t="s">
        <v>734</v>
      </c>
      <c r="F82" t="s">
        <v>63</v>
      </c>
      <c r="G82" t="s">
        <v>64</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238</v>
      </c>
      <c r="B83" s="1">
        <v>46101</v>
      </c>
      <c r="C83">
        <v>2026</v>
      </c>
      <c r="D83" t="s">
        <v>239</v>
      </c>
      <c r="E83" t="s">
        <v>794</v>
      </c>
      <c r="F83" t="s">
        <v>29</v>
      </c>
      <c r="G83" t="s">
        <v>30</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240</v>
      </c>
      <c r="B84" s="1">
        <v>46239</v>
      </c>
      <c r="C84">
        <v>2026</v>
      </c>
      <c r="D84" t="s">
        <v>206</v>
      </c>
      <c r="E84" t="s">
        <v>795</v>
      </c>
      <c r="F84" t="s">
        <v>117</v>
      </c>
      <c r="G84" t="s">
        <v>118</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241</v>
      </c>
      <c r="B85" s="1">
        <v>46385</v>
      </c>
      <c r="C85">
        <v>2026</v>
      </c>
      <c r="D85" t="s">
        <v>32</v>
      </c>
      <c r="E85" t="s">
        <v>796</v>
      </c>
      <c r="F85" t="s">
        <v>242</v>
      </c>
      <c r="G85" t="s">
        <v>243</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244</v>
      </c>
      <c r="B86" s="1">
        <v>46344</v>
      </c>
      <c r="C86">
        <v>2026</v>
      </c>
      <c r="D86" t="s">
        <v>245</v>
      </c>
      <c r="E86" t="s">
        <v>775</v>
      </c>
      <c r="F86" t="s">
        <v>246</v>
      </c>
      <c r="G86" t="s">
        <v>247</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248</v>
      </c>
      <c r="B87" s="1">
        <v>46095</v>
      </c>
      <c r="C87">
        <v>2026</v>
      </c>
      <c r="D87" t="s">
        <v>50</v>
      </c>
      <c r="E87" t="s">
        <v>741</v>
      </c>
      <c r="F87" t="s">
        <v>170</v>
      </c>
      <c r="G87" t="s">
        <v>171</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249</v>
      </c>
      <c r="B88" s="1">
        <v>46247</v>
      </c>
      <c r="C88">
        <v>2026</v>
      </c>
      <c r="D88" t="s">
        <v>58</v>
      </c>
      <c r="E88" t="s">
        <v>729</v>
      </c>
      <c r="F88" t="s">
        <v>146</v>
      </c>
      <c r="G88" t="s">
        <v>147</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250</v>
      </c>
      <c r="B89" s="1">
        <v>46364</v>
      </c>
      <c r="C89">
        <v>2026</v>
      </c>
      <c r="D89" t="s">
        <v>124</v>
      </c>
      <c r="E89" t="s">
        <v>797</v>
      </c>
      <c r="F89" t="s">
        <v>251</v>
      </c>
      <c r="G89" t="s">
        <v>252</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253</v>
      </c>
      <c r="B90" s="1">
        <v>46277</v>
      </c>
      <c r="C90">
        <v>2026</v>
      </c>
      <c r="D90" t="s">
        <v>189</v>
      </c>
      <c r="E90" t="s">
        <v>792</v>
      </c>
      <c r="F90" t="s">
        <v>63</v>
      </c>
      <c r="G90" t="s">
        <v>64</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254</v>
      </c>
      <c r="B91" s="1">
        <v>46285</v>
      </c>
      <c r="C91">
        <v>2026</v>
      </c>
      <c r="D91" t="s">
        <v>84</v>
      </c>
      <c r="E91" t="s">
        <v>798</v>
      </c>
      <c r="F91" t="s">
        <v>55</v>
      </c>
      <c r="G91" t="s">
        <v>56</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255</v>
      </c>
      <c r="B92" s="1">
        <v>46121</v>
      </c>
      <c r="C92">
        <v>2026</v>
      </c>
      <c r="D92" t="s">
        <v>58</v>
      </c>
      <c r="E92" t="s">
        <v>799</v>
      </c>
      <c r="F92" t="s">
        <v>170</v>
      </c>
      <c r="G92" t="s">
        <v>171</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256</v>
      </c>
      <c r="B93" s="1">
        <v>46317</v>
      </c>
      <c r="C93">
        <v>2026</v>
      </c>
      <c r="D93" t="s">
        <v>116</v>
      </c>
      <c r="E93" t="s">
        <v>800</v>
      </c>
      <c r="F93" t="s">
        <v>33</v>
      </c>
      <c r="G93" t="s">
        <v>34</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257</v>
      </c>
      <c r="B94" s="1">
        <v>46248</v>
      </c>
      <c r="C94">
        <v>2026</v>
      </c>
      <c r="D94" t="s">
        <v>258</v>
      </c>
      <c r="E94" t="s">
        <v>735</v>
      </c>
      <c r="F94" t="s">
        <v>132</v>
      </c>
      <c r="G94" t="s">
        <v>133</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259</v>
      </c>
      <c r="B95" s="1">
        <v>46260</v>
      </c>
      <c r="C95">
        <v>2026</v>
      </c>
      <c r="D95" t="s">
        <v>208</v>
      </c>
      <c r="E95" t="s">
        <v>801</v>
      </c>
      <c r="F95" t="s">
        <v>242</v>
      </c>
      <c r="G95" t="s">
        <v>243</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260</v>
      </c>
      <c r="B96" s="1">
        <v>46085</v>
      </c>
      <c r="C96">
        <v>2026</v>
      </c>
      <c r="D96" t="s">
        <v>261</v>
      </c>
      <c r="E96" t="s">
        <v>802</v>
      </c>
      <c r="F96" t="s">
        <v>33</v>
      </c>
      <c r="G96" t="s">
        <v>34</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262</v>
      </c>
      <c r="B97" s="1">
        <v>46352</v>
      </c>
      <c r="C97">
        <v>2026</v>
      </c>
      <c r="D97" t="s">
        <v>32</v>
      </c>
      <c r="E97" t="s">
        <v>786</v>
      </c>
      <c r="F97" t="s">
        <v>150</v>
      </c>
      <c r="G97" t="s">
        <v>151</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263</v>
      </c>
      <c r="B98" s="1">
        <v>46094</v>
      </c>
      <c r="C98">
        <v>2026</v>
      </c>
      <c r="D98" t="s">
        <v>92</v>
      </c>
      <c r="E98" t="s">
        <v>798</v>
      </c>
      <c r="F98" t="s">
        <v>105</v>
      </c>
      <c r="G98" t="s">
        <v>106</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264</v>
      </c>
      <c r="B99" s="1">
        <v>46263</v>
      </c>
      <c r="C99">
        <v>2026</v>
      </c>
      <c r="D99" t="s">
        <v>46</v>
      </c>
      <c r="E99" t="s">
        <v>803</v>
      </c>
      <c r="F99" t="s">
        <v>242</v>
      </c>
      <c r="G99" t="s">
        <v>243</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265</v>
      </c>
      <c r="B100" s="1">
        <v>46377</v>
      </c>
      <c r="C100">
        <v>2026</v>
      </c>
      <c r="D100" t="s">
        <v>75</v>
      </c>
      <c r="E100" t="s">
        <v>804</v>
      </c>
      <c r="F100" t="s">
        <v>153</v>
      </c>
      <c r="G100" t="s">
        <v>154</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266</v>
      </c>
      <c r="B101" s="1">
        <v>46196</v>
      </c>
      <c r="C101">
        <v>2026</v>
      </c>
      <c r="D101" t="s">
        <v>267</v>
      </c>
      <c r="E101" t="s">
        <v>777</v>
      </c>
      <c r="F101" t="s">
        <v>268</v>
      </c>
      <c r="G101" t="s">
        <v>269</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270</v>
      </c>
      <c r="B102" s="1">
        <v>46153</v>
      </c>
      <c r="C102">
        <v>2026</v>
      </c>
      <c r="D102" t="s">
        <v>96</v>
      </c>
      <c r="E102" t="s">
        <v>805</v>
      </c>
      <c r="F102" t="s">
        <v>132</v>
      </c>
      <c r="G102" t="s">
        <v>133</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271</v>
      </c>
      <c r="B103" s="1">
        <v>46041</v>
      </c>
      <c r="C103">
        <v>2026</v>
      </c>
      <c r="D103" t="s">
        <v>272</v>
      </c>
      <c r="E103" t="s">
        <v>806</v>
      </c>
      <c r="F103" t="s">
        <v>85</v>
      </c>
      <c r="G103" t="s">
        <v>86</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273</v>
      </c>
      <c r="B104" s="1">
        <v>46265</v>
      </c>
      <c r="C104">
        <v>2026</v>
      </c>
      <c r="D104" t="s">
        <v>92</v>
      </c>
      <c r="E104" t="s">
        <v>807</v>
      </c>
      <c r="F104" t="s">
        <v>129</v>
      </c>
      <c r="G104" t="s">
        <v>130</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274</v>
      </c>
      <c r="B105" s="1">
        <v>46136</v>
      </c>
      <c r="C105">
        <v>2026</v>
      </c>
      <c r="D105" t="s">
        <v>275</v>
      </c>
      <c r="E105" t="s">
        <v>808</v>
      </c>
      <c r="F105" t="s">
        <v>109</v>
      </c>
      <c r="G105" t="s">
        <v>110</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276</v>
      </c>
      <c r="B106" s="1">
        <v>46109</v>
      </c>
      <c r="C106">
        <v>2026</v>
      </c>
      <c r="D106" t="s">
        <v>120</v>
      </c>
      <c r="E106" t="s">
        <v>809</v>
      </c>
      <c r="F106" t="s">
        <v>132</v>
      </c>
      <c r="G106" t="s">
        <v>133</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277</v>
      </c>
      <c r="B107" s="1">
        <v>46371</v>
      </c>
      <c r="C107">
        <v>2026</v>
      </c>
      <c r="D107" t="s">
        <v>278</v>
      </c>
      <c r="E107" t="s">
        <v>810</v>
      </c>
      <c r="F107" t="s">
        <v>268</v>
      </c>
      <c r="G107" t="s">
        <v>269</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279</v>
      </c>
      <c r="B108" s="1">
        <v>46288</v>
      </c>
      <c r="C108">
        <v>2026</v>
      </c>
      <c r="D108" t="s">
        <v>280</v>
      </c>
      <c r="E108" t="s">
        <v>811</v>
      </c>
      <c r="F108" t="s">
        <v>170</v>
      </c>
      <c r="G108" t="s">
        <v>171</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281</v>
      </c>
      <c r="B109" s="1">
        <v>46048</v>
      </c>
      <c r="C109">
        <v>2026</v>
      </c>
      <c r="D109" t="s">
        <v>189</v>
      </c>
      <c r="E109" t="s">
        <v>812</v>
      </c>
      <c r="F109" t="s">
        <v>63</v>
      </c>
      <c r="G109" t="s">
        <v>64</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282</v>
      </c>
      <c r="B110" s="1">
        <v>46293</v>
      </c>
      <c r="C110">
        <v>2026</v>
      </c>
      <c r="D110" t="s">
        <v>128</v>
      </c>
      <c r="E110" t="s">
        <v>813</v>
      </c>
      <c r="F110" t="s">
        <v>129</v>
      </c>
      <c r="G110" t="s">
        <v>130</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283</v>
      </c>
      <c r="B111" s="1">
        <v>46073</v>
      </c>
      <c r="C111">
        <v>2026</v>
      </c>
      <c r="D111" t="s">
        <v>179</v>
      </c>
      <c r="E111" t="s">
        <v>770</v>
      </c>
      <c r="F111" t="s">
        <v>136</v>
      </c>
      <c r="G111" t="s">
        <v>137</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284</v>
      </c>
      <c r="B112" s="1">
        <v>46116</v>
      </c>
      <c r="C112">
        <v>2026</v>
      </c>
      <c r="D112" t="s">
        <v>58</v>
      </c>
      <c r="E112" t="s">
        <v>814</v>
      </c>
      <c r="F112" t="s">
        <v>121</v>
      </c>
      <c r="G112" t="s">
        <v>122</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285</v>
      </c>
      <c r="B113" s="1">
        <v>46347</v>
      </c>
      <c r="C113">
        <v>2026</v>
      </c>
      <c r="D113" t="s">
        <v>167</v>
      </c>
      <c r="E113" t="s">
        <v>815</v>
      </c>
      <c r="F113" t="s">
        <v>63</v>
      </c>
      <c r="G113" t="s">
        <v>64</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286</v>
      </c>
      <c r="B114" s="1">
        <v>46043</v>
      </c>
      <c r="C114">
        <v>2026</v>
      </c>
      <c r="D114" t="s">
        <v>287</v>
      </c>
      <c r="E114" t="s">
        <v>788</v>
      </c>
      <c r="F114" t="s">
        <v>117</v>
      </c>
      <c r="G114" t="s">
        <v>118</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288</v>
      </c>
      <c r="B115" s="1">
        <v>46158</v>
      </c>
      <c r="C115">
        <v>2026</v>
      </c>
      <c r="D115" t="s">
        <v>289</v>
      </c>
      <c r="E115" t="s">
        <v>816</v>
      </c>
      <c r="F115" t="s">
        <v>63</v>
      </c>
      <c r="G115" t="s">
        <v>64</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290</v>
      </c>
      <c r="B116" s="1">
        <v>46138</v>
      </c>
      <c r="C116">
        <v>2026</v>
      </c>
      <c r="D116" t="s">
        <v>226</v>
      </c>
      <c r="E116" t="s">
        <v>817</v>
      </c>
      <c r="F116" t="s">
        <v>291</v>
      </c>
      <c r="G116" t="s">
        <v>292</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293</v>
      </c>
      <c r="B117" s="1">
        <v>46313</v>
      </c>
      <c r="C117">
        <v>2026</v>
      </c>
      <c r="D117" t="s">
        <v>161</v>
      </c>
      <c r="E117" t="s">
        <v>818</v>
      </c>
      <c r="F117" t="s">
        <v>63</v>
      </c>
      <c r="G117" t="s">
        <v>64</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294</v>
      </c>
      <c r="B118" s="1">
        <v>46040</v>
      </c>
      <c r="C118">
        <v>2026</v>
      </c>
      <c r="D118" t="s">
        <v>145</v>
      </c>
      <c r="E118" t="s">
        <v>819</v>
      </c>
      <c r="F118" t="s">
        <v>125</v>
      </c>
      <c r="G118" t="s">
        <v>126</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295</v>
      </c>
      <c r="B119" s="1">
        <v>46138</v>
      </c>
      <c r="C119">
        <v>2026</v>
      </c>
      <c r="D119" t="s">
        <v>280</v>
      </c>
      <c r="E119" t="s">
        <v>820</v>
      </c>
      <c r="F119" t="s">
        <v>78</v>
      </c>
      <c r="G119" t="s">
        <v>79</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296</v>
      </c>
      <c r="B120" s="1">
        <v>46256</v>
      </c>
      <c r="C120">
        <v>2026</v>
      </c>
      <c r="D120" t="s">
        <v>297</v>
      </c>
      <c r="E120" t="s">
        <v>821</v>
      </c>
      <c r="F120" t="s">
        <v>298</v>
      </c>
      <c r="G120" t="s">
        <v>299</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300</v>
      </c>
      <c r="B121" s="1">
        <v>46360</v>
      </c>
      <c r="C121">
        <v>2026</v>
      </c>
      <c r="D121" t="s">
        <v>223</v>
      </c>
      <c r="E121" t="s">
        <v>806</v>
      </c>
      <c r="F121" t="s">
        <v>157</v>
      </c>
      <c r="G121" t="s">
        <v>158</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301</v>
      </c>
      <c r="B122" s="1">
        <v>46317</v>
      </c>
      <c r="C122">
        <v>2026</v>
      </c>
      <c r="D122" t="s">
        <v>302</v>
      </c>
      <c r="E122" t="s">
        <v>735</v>
      </c>
      <c r="F122" t="s">
        <v>303</v>
      </c>
      <c r="G122" t="s">
        <v>304</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305</v>
      </c>
      <c r="B123" s="1">
        <v>46141</v>
      </c>
      <c r="C123">
        <v>2026</v>
      </c>
      <c r="D123" t="s">
        <v>206</v>
      </c>
      <c r="E123" t="s">
        <v>822</v>
      </c>
      <c r="F123" t="s">
        <v>105</v>
      </c>
      <c r="G123" t="s">
        <v>106</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306</v>
      </c>
      <c r="B124" s="1">
        <v>46121</v>
      </c>
      <c r="C124">
        <v>2026</v>
      </c>
      <c r="D124" t="s">
        <v>307</v>
      </c>
      <c r="E124" t="s">
        <v>823</v>
      </c>
      <c r="F124" t="s">
        <v>139</v>
      </c>
      <c r="G124" t="s">
        <v>140</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308</v>
      </c>
      <c r="B125" s="1">
        <v>46224</v>
      </c>
      <c r="C125">
        <v>2026</v>
      </c>
      <c r="D125" t="s">
        <v>46</v>
      </c>
      <c r="E125" t="s">
        <v>802</v>
      </c>
      <c r="F125" t="s">
        <v>136</v>
      </c>
      <c r="G125" t="s">
        <v>137</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309</v>
      </c>
      <c r="B126" s="1">
        <v>46371</v>
      </c>
      <c r="C126">
        <v>2026</v>
      </c>
      <c r="D126" t="s">
        <v>44</v>
      </c>
      <c r="E126" t="s">
        <v>824</v>
      </c>
      <c r="F126" t="s">
        <v>242</v>
      </c>
      <c r="G126" t="s">
        <v>243</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310</v>
      </c>
      <c r="B127" s="1">
        <v>46164</v>
      </c>
      <c r="C127">
        <v>2026</v>
      </c>
      <c r="D127" t="s">
        <v>58</v>
      </c>
      <c r="E127" t="s">
        <v>761</v>
      </c>
      <c r="F127" t="s">
        <v>29</v>
      </c>
      <c r="G127" t="s">
        <v>30</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311</v>
      </c>
      <c r="B128" s="1">
        <v>46181</v>
      </c>
      <c r="C128">
        <v>2026</v>
      </c>
      <c r="D128" t="s">
        <v>96</v>
      </c>
      <c r="E128" t="s">
        <v>825</v>
      </c>
      <c r="F128" t="s">
        <v>81</v>
      </c>
      <c r="G128" t="s">
        <v>82</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312</v>
      </c>
      <c r="B129" s="1">
        <v>46220</v>
      </c>
      <c r="C129">
        <v>2026</v>
      </c>
      <c r="D129" t="s">
        <v>176</v>
      </c>
      <c r="E129" t="s">
        <v>826</v>
      </c>
      <c r="F129" t="s">
        <v>150</v>
      </c>
      <c r="G129" t="s">
        <v>151</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313</v>
      </c>
      <c r="B130" s="1">
        <v>46290</v>
      </c>
      <c r="C130">
        <v>2026</v>
      </c>
      <c r="D130" t="s">
        <v>314</v>
      </c>
      <c r="E130" t="s">
        <v>738</v>
      </c>
      <c r="F130" t="s">
        <v>217</v>
      </c>
      <c r="G130" t="s">
        <v>218</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315</v>
      </c>
      <c r="B131" s="1">
        <v>46305</v>
      </c>
      <c r="C131">
        <v>2026</v>
      </c>
      <c r="D131" t="s">
        <v>316</v>
      </c>
      <c r="E131" t="s">
        <v>802</v>
      </c>
      <c r="F131" t="s">
        <v>180</v>
      </c>
      <c r="G131" t="s">
        <v>181</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317</v>
      </c>
      <c r="B132" s="1">
        <v>46286</v>
      </c>
      <c r="C132">
        <v>2026</v>
      </c>
      <c r="D132" t="s">
        <v>272</v>
      </c>
      <c r="E132" t="s">
        <v>827</v>
      </c>
      <c r="F132" t="s">
        <v>196</v>
      </c>
      <c r="G132" t="s">
        <v>197</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318</v>
      </c>
      <c r="B133" s="1">
        <v>46116</v>
      </c>
      <c r="C133">
        <v>2026</v>
      </c>
      <c r="D133" t="s">
        <v>319</v>
      </c>
      <c r="E133" t="s">
        <v>763</v>
      </c>
      <c r="F133" t="s">
        <v>105</v>
      </c>
      <c r="G133" t="s">
        <v>106</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320</v>
      </c>
      <c r="B134" s="1">
        <v>46183</v>
      </c>
      <c r="C134">
        <v>2026</v>
      </c>
      <c r="D134" t="s">
        <v>50</v>
      </c>
      <c r="E134" t="s">
        <v>828</v>
      </c>
      <c r="F134" t="s">
        <v>321</v>
      </c>
      <c r="G134" t="s">
        <v>322</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323</v>
      </c>
      <c r="B135" s="1">
        <v>46142</v>
      </c>
      <c r="C135">
        <v>2026</v>
      </c>
      <c r="D135" t="s">
        <v>324</v>
      </c>
      <c r="E135" t="s">
        <v>774</v>
      </c>
      <c r="F135" t="s">
        <v>109</v>
      </c>
      <c r="G135" t="s">
        <v>110</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325</v>
      </c>
      <c r="B136" s="1">
        <v>46260</v>
      </c>
      <c r="C136">
        <v>2026</v>
      </c>
      <c r="D136" t="s">
        <v>44</v>
      </c>
      <c r="E136" t="s">
        <v>772</v>
      </c>
      <c r="F136" t="s">
        <v>132</v>
      </c>
      <c r="G136" t="s">
        <v>133</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326</v>
      </c>
      <c r="B137" s="1">
        <v>46373</v>
      </c>
      <c r="C137">
        <v>2026</v>
      </c>
      <c r="D137" t="s">
        <v>258</v>
      </c>
      <c r="E137" t="s">
        <v>801</v>
      </c>
      <c r="F137" t="s">
        <v>63</v>
      </c>
      <c r="G137" t="s">
        <v>64</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327</v>
      </c>
      <c r="B138" s="1">
        <v>46311</v>
      </c>
      <c r="C138">
        <v>2026</v>
      </c>
      <c r="D138" t="s">
        <v>183</v>
      </c>
      <c r="E138" t="s">
        <v>772</v>
      </c>
      <c r="F138" t="s">
        <v>129</v>
      </c>
      <c r="G138" t="s">
        <v>130</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328</v>
      </c>
      <c r="B139" s="1">
        <v>46180</v>
      </c>
      <c r="C139">
        <v>2026</v>
      </c>
      <c r="D139" t="s">
        <v>40</v>
      </c>
      <c r="E139" t="s">
        <v>829</v>
      </c>
      <c r="F139" t="s">
        <v>157</v>
      </c>
      <c r="G139" t="s">
        <v>158</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329</v>
      </c>
      <c r="B140" s="1">
        <v>46338</v>
      </c>
      <c r="C140">
        <v>2026</v>
      </c>
      <c r="D140" t="s">
        <v>330</v>
      </c>
      <c r="E140" t="s">
        <v>830</v>
      </c>
      <c r="F140" t="s">
        <v>298</v>
      </c>
      <c r="G140" t="s">
        <v>299</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331</v>
      </c>
      <c r="B141" s="1">
        <v>46173</v>
      </c>
      <c r="C141">
        <v>2026</v>
      </c>
      <c r="D141" t="s">
        <v>287</v>
      </c>
      <c r="E141" t="s">
        <v>831</v>
      </c>
      <c r="F141" t="s">
        <v>125</v>
      </c>
      <c r="G141" t="s">
        <v>126</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332</v>
      </c>
      <c r="B142" s="1">
        <v>46326</v>
      </c>
      <c r="C142">
        <v>2026</v>
      </c>
      <c r="D142" t="s">
        <v>261</v>
      </c>
      <c r="E142" t="s">
        <v>832</v>
      </c>
      <c r="F142" t="s">
        <v>333</v>
      </c>
      <c r="G142" t="s">
        <v>334</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335</v>
      </c>
      <c r="B143" s="1">
        <v>46253</v>
      </c>
      <c r="C143">
        <v>2026</v>
      </c>
      <c r="D143" t="s">
        <v>302</v>
      </c>
      <c r="E143" t="s">
        <v>729</v>
      </c>
      <c r="F143" t="s">
        <v>251</v>
      </c>
      <c r="G143" t="s">
        <v>252</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336</v>
      </c>
      <c r="B144" s="1">
        <v>46080</v>
      </c>
      <c r="C144">
        <v>2026</v>
      </c>
      <c r="D144" t="s">
        <v>36</v>
      </c>
      <c r="E144" t="s">
        <v>767</v>
      </c>
      <c r="F144" t="s">
        <v>121</v>
      </c>
      <c r="G144" t="s">
        <v>122</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337</v>
      </c>
      <c r="B145" s="1">
        <v>46053</v>
      </c>
      <c r="C145">
        <v>2026</v>
      </c>
      <c r="D145" t="s">
        <v>275</v>
      </c>
      <c r="E145" t="s">
        <v>739</v>
      </c>
      <c r="F145" t="s">
        <v>153</v>
      </c>
      <c r="G145" t="s">
        <v>154</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338</v>
      </c>
      <c r="B146" s="1">
        <v>46272</v>
      </c>
      <c r="C146">
        <v>2026</v>
      </c>
      <c r="D146" t="s">
        <v>339</v>
      </c>
      <c r="E146" t="s">
        <v>833</v>
      </c>
      <c r="F146" t="s">
        <v>105</v>
      </c>
      <c r="G146" t="s">
        <v>106</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340</v>
      </c>
      <c r="B147" s="1">
        <v>46123</v>
      </c>
      <c r="C147">
        <v>2026</v>
      </c>
      <c r="D147" t="s">
        <v>319</v>
      </c>
      <c r="E147" t="s">
        <v>780</v>
      </c>
      <c r="F147" t="s">
        <v>242</v>
      </c>
      <c r="G147" t="s">
        <v>243</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341</v>
      </c>
      <c r="B148" s="1">
        <v>46062</v>
      </c>
      <c r="C148">
        <v>2026</v>
      </c>
      <c r="D148" t="s">
        <v>272</v>
      </c>
      <c r="E148" t="s">
        <v>732</v>
      </c>
      <c r="F148" t="s">
        <v>113</v>
      </c>
      <c r="G148" t="s">
        <v>114</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342</v>
      </c>
      <c r="B149" s="1">
        <v>46050</v>
      </c>
      <c r="C149">
        <v>2026</v>
      </c>
      <c r="D149" t="s">
        <v>226</v>
      </c>
      <c r="E149" t="s">
        <v>834</v>
      </c>
      <c r="F149" t="s">
        <v>242</v>
      </c>
      <c r="G149" t="s">
        <v>243</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343</v>
      </c>
      <c r="B150" s="1">
        <v>46069</v>
      </c>
      <c r="C150">
        <v>2026</v>
      </c>
      <c r="D150" t="s">
        <v>189</v>
      </c>
      <c r="E150" t="s">
        <v>835</v>
      </c>
      <c r="F150" t="s">
        <v>333</v>
      </c>
      <c r="G150" t="s">
        <v>334</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344</v>
      </c>
      <c r="B151" s="1">
        <v>46378</v>
      </c>
      <c r="C151">
        <v>2026</v>
      </c>
      <c r="D151" t="s">
        <v>75</v>
      </c>
      <c r="E151" t="s">
        <v>836</v>
      </c>
      <c r="F151" t="s">
        <v>321</v>
      </c>
      <c r="G151" t="s">
        <v>322</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345</v>
      </c>
      <c r="B152" s="1">
        <v>46130</v>
      </c>
      <c r="C152">
        <v>2026</v>
      </c>
      <c r="D152" t="s">
        <v>98</v>
      </c>
      <c r="E152" t="s">
        <v>837</v>
      </c>
      <c r="F152" t="s">
        <v>51</v>
      </c>
      <c r="G152" t="s">
        <v>52</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346</v>
      </c>
      <c r="B153" s="1">
        <v>46327</v>
      </c>
      <c r="C153">
        <v>2026</v>
      </c>
      <c r="D153" t="s">
        <v>347</v>
      </c>
      <c r="E153" t="s">
        <v>739</v>
      </c>
      <c r="F153" t="s">
        <v>33</v>
      </c>
      <c r="G153" t="s">
        <v>34</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348</v>
      </c>
      <c r="B154" s="1">
        <v>46089</v>
      </c>
      <c r="C154">
        <v>2026</v>
      </c>
      <c r="D154" t="s">
        <v>202</v>
      </c>
      <c r="E154" t="s">
        <v>838</v>
      </c>
      <c r="F154" t="s">
        <v>59</v>
      </c>
      <c r="G154" t="s">
        <v>60</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349</v>
      </c>
      <c r="B155" s="1">
        <v>46231</v>
      </c>
      <c r="C155">
        <v>2026</v>
      </c>
      <c r="D155" t="s">
        <v>350</v>
      </c>
      <c r="E155" t="s">
        <v>745</v>
      </c>
      <c r="F155" t="s">
        <v>78</v>
      </c>
      <c r="G155" t="s">
        <v>79</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351</v>
      </c>
      <c r="B156" s="1">
        <v>46288</v>
      </c>
      <c r="C156">
        <v>2026</v>
      </c>
      <c r="D156" t="s">
        <v>206</v>
      </c>
      <c r="E156" t="s">
        <v>839</v>
      </c>
      <c r="F156" t="s">
        <v>37</v>
      </c>
      <c r="G156" t="s">
        <v>38</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352</v>
      </c>
      <c r="B157" s="1">
        <v>46211</v>
      </c>
      <c r="C157">
        <v>2026</v>
      </c>
      <c r="D157" t="s">
        <v>353</v>
      </c>
      <c r="E157" t="s">
        <v>840</v>
      </c>
      <c r="F157" t="s">
        <v>78</v>
      </c>
      <c r="G157" t="s">
        <v>79</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354</v>
      </c>
      <c r="B158" s="1">
        <v>46137</v>
      </c>
      <c r="C158">
        <v>2026</v>
      </c>
      <c r="D158" t="s">
        <v>355</v>
      </c>
      <c r="E158" t="s">
        <v>826</v>
      </c>
      <c r="F158" t="s">
        <v>136</v>
      </c>
      <c r="G158" t="s">
        <v>137</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356</v>
      </c>
      <c r="B159" s="1">
        <v>46169</v>
      </c>
      <c r="C159">
        <v>2026</v>
      </c>
      <c r="D159" t="s">
        <v>357</v>
      </c>
      <c r="E159" t="s">
        <v>841</v>
      </c>
      <c r="F159" t="s">
        <v>136</v>
      </c>
      <c r="G159" t="s">
        <v>137</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358</v>
      </c>
      <c r="B160" s="1">
        <v>46260</v>
      </c>
      <c r="C160">
        <v>2026</v>
      </c>
      <c r="D160" t="s">
        <v>245</v>
      </c>
      <c r="E160" t="s">
        <v>825</v>
      </c>
      <c r="F160" t="s">
        <v>29</v>
      </c>
      <c r="G160" t="s">
        <v>30</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359</v>
      </c>
      <c r="B161" s="1">
        <v>46290</v>
      </c>
      <c r="C161">
        <v>2026</v>
      </c>
      <c r="D161" t="s">
        <v>195</v>
      </c>
      <c r="E161" t="s">
        <v>798</v>
      </c>
      <c r="F161" t="s">
        <v>268</v>
      </c>
      <c r="G161" t="s">
        <v>269</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360</v>
      </c>
      <c r="B162" s="1">
        <v>46167</v>
      </c>
      <c r="C162">
        <v>2026</v>
      </c>
      <c r="D162" t="s">
        <v>189</v>
      </c>
      <c r="E162" t="s">
        <v>842</v>
      </c>
      <c r="F162" t="s">
        <v>251</v>
      </c>
      <c r="G162" t="s">
        <v>252</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361</v>
      </c>
      <c r="B163" s="1">
        <v>46032</v>
      </c>
      <c r="C163">
        <v>2026</v>
      </c>
      <c r="D163" t="s">
        <v>362</v>
      </c>
      <c r="E163" t="s">
        <v>788</v>
      </c>
      <c r="F163" t="s">
        <v>29</v>
      </c>
      <c r="G163" t="s">
        <v>30</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363</v>
      </c>
      <c r="B164" s="1">
        <v>46211</v>
      </c>
      <c r="C164">
        <v>2026</v>
      </c>
      <c r="D164" t="s">
        <v>108</v>
      </c>
      <c r="E164" t="s">
        <v>839</v>
      </c>
      <c r="F164" t="s">
        <v>33</v>
      </c>
      <c r="G164" t="s">
        <v>34</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364</v>
      </c>
      <c r="B165" s="1">
        <v>46133</v>
      </c>
      <c r="C165">
        <v>2026</v>
      </c>
      <c r="D165" t="s">
        <v>239</v>
      </c>
      <c r="E165" t="s">
        <v>750</v>
      </c>
      <c r="F165" t="s">
        <v>333</v>
      </c>
      <c r="G165" t="s">
        <v>334</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365</v>
      </c>
      <c r="B166" s="1">
        <v>46203</v>
      </c>
      <c r="C166">
        <v>2026</v>
      </c>
      <c r="D166" t="s">
        <v>98</v>
      </c>
      <c r="E166" t="s">
        <v>843</v>
      </c>
      <c r="F166" t="s">
        <v>366</v>
      </c>
      <c r="G166" t="s">
        <v>367</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368</v>
      </c>
      <c r="B167" s="1">
        <v>46382</v>
      </c>
      <c r="C167">
        <v>2026</v>
      </c>
      <c r="D167" t="s">
        <v>239</v>
      </c>
      <c r="E167" t="s">
        <v>801</v>
      </c>
      <c r="F167" t="s">
        <v>150</v>
      </c>
      <c r="G167" t="s">
        <v>151</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369</v>
      </c>
      <c r="B168" s="1">
        <v>46101</v>
      </c>
      <c r="C168">
        <v>2026</v>
      </c>
      <c r="D168" t="s">
        <v>239</v>
      </c>
      <c r="E168" t="s">
        <v>844</v>
      </c>
      <c r="F168" t="s">
        <v>125</v>
      </c>
      <c r="G168" t="s">
        <v>126</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370</v>
      </c>
      <c r="B169" s="1">
        <v>46365</v>
      </c>
      <c r="C169">
        <v>2026</v>
      </c>
      <c r="D169" t="s">
        <v>347</v>
      </c>
      <c r="E169" t="s">
        <v>836</v>
      </c>
      <c r="F169" t="s">
        <v>59</v>
      </c>
      <c r="G169" t="s">
        <v>60</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371</v>
      </c>
      <c r="B170" s="1">
        <v>46380</v>
      </c>
      <c r="C170">
        <v>2026</v>
      </c>
      <c r="D170" t="s">
        <v>145</v>
      </c>
      <c r="E170" t="s">
        <v>845</v>
      </c>
      <c r="F170" t="s">
        <v>139</v>
      </c>
      <c r="G170" t="s">
        <v>140</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372</v>
      </c>
      <c r="B171" s="1">
        <v>46289</v>
      </c>
      <c r="C171">
        <v>2026</v>
      </c>
      <c r="D171" t="s">
        <v>202</v>
      </c>
      <c r="E171" t="s">
        <v>846</v>
      </c>
      <c r="F171" t="s">
        <v>333</v>
      </c>
      <c r="G171" t="s">
        <v>334</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373</v>
      </c>
      <c r="B172" s="1">
        <v>46227</v>
      </c>
      <c r="C172">
        <v>2026</v>
      </c>
      <c r="D172" t="s">
        <v>339</v>
      </c>
      <c r="E172" t="s">
        <v>745</v>
      </c>
      <c r="F172" t="s">
        <v>217</v>
      </c>
      <c r="G172" t="s">
        <v>218</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374</v>
      </c>
      <c r="B173" s="1">
        <v>46094</v>
      </c>
      <c r="C173">
        <v>2026</v>
      </c>
      <c r="D173" t="s">
        <v>94</v>
      </c>
      <c r="E173" t="s">
        <v>847</v>
      </c>
      <c r="F173" t="s">
        <v>153</v>
      </c>
      <c r="G173" t="s">
        <v>154</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375</v>
      </c>
      <c r="B174" s="1">
        <v>46331</v>
      </c>
      <c r="C174">
        <v>2026</v>
      </c>
      <c r="D174" t="s">
        <v>376</v>
      </c>
      <c r="E174" t="s">
        <v>781</v>
      </c>
      <c r="F174" t="s">
        <v>101</v>
      </c>
      <c r="G174" t="s">
        <v>102</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377</v>
      </c>
      <c r="B175" s="1">
        <v>46095</v>
      </c>
      <c r="C175">
        <v>2026</v>
      </c>
      <c r="D175" t="s">
        <v>108</v>
      </c>
      <c r="E175" t="s">
        <v>848</v>
      </c>
      <c r="F175" t="s">
        <v>78</v>
      </c>
      <c r="G175" t="s">
        <v>79</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378</v>
      </c>
      <c r="B176" s="1">
        <v>46180</v>
      </c>
      <c r="C176">
        <v>2026</v>
      </c>
      <c r="D176" t="s">
        <v>32</v>
      </c>
      <c r="E176" t="s">
        <v>849</v>
      </c>
      <c r="F176" t="s">
        <v>146</v>
      </c>
      <c r="G176" t="s">
        <v>147</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379</v>
      </c>
      <c r="B177" s="1">
        <v>46043</v>
      </c>
      <c r="C177">
        <v>2026</v>
      </c>
      <c r="D177" t="s">
        <v>54</v>
      </c>
      <c r="E177" t="s">
        <v>850</v>
      </c>
      <c r="F177" t="s">
        <v>303</v>
      </c>
      <c r="G177" t="s">
        <v>304</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380</v>
      </c>
      <c r="B178" s="1">
        <v>46190</v>
      </c>
      <c r="C178">
        <v>2026</v>
      </c>
      <c r="D178" t="s">
        <v>100</v>
      </c>
      <c r="E178" t="s">
        <v>851</v>
      </c>
      <c r="F178" t="s">
        <v>105</v>
      </c>
      <c r="G178" t="s">
        <v>106</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381</v>
      </c>
      <c r="B179" s="1">
        <v>46221</v>
      </c>
      <c r="C179">
        <v>2026</v>
      </c>
      <c r="D179" t="s">
        <v>382</v>
      </c>
      <c r="E179" t="s">
        <v>852</v>
      </c>
      <c r="F179" t="s">
        <v>121</v>
      </c>
      <c r="G179" t="s">
        <v>122</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383</v>
      </c>
      <c r="B180" s="1">
        <v>46136</v>
      </c>
      <c r="C180">
        <v>2026</v>
      </c>
      <c r="D180" t="s">
        <v>44</v>
      </c>
      <c r="E180" t="s">
        <v>746</v>
      </c>
      <c r="F180" t="s">
        <v>33</v>
      </c>
      <c r="G180" t="s">
        <v>34</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384</v>
      </c>
      <c r="B181" s="1">
        <v>46138</v>
      </c>
      <c r="C181">
        <v>2026</v>
      </c>
      <c r="D181" t="s">
        <v>382</v>
      </c>
      <c r="E181" t="s">
        <v>853</v>
      </c>
      <c r="F181" t="s">
        <v>291</v>
      </c>
      <c r="G181" t="s">
        <v>292</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385</v>
      </c>
      <c r="B182" s="1">
        <v>46222</v>
      </c>
      <c r="C182">
        <v>2026</v>
      </c>
      <c r="D182" t="s">
        <v>77</v>
      </c>
      <c r="E182" t="s">
        <v>854</v>
      </c>
      <c r="F182" t="s">
        <v>89</v>
      </c>
      <c r="G182" t="s">
        <v>90</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386</v>
      </c>
      <c r="B183" s="1">
        <v>46056</v>
      </c>
      <c r="C183">
        <v>2026</v>
      </c>
      <c r="D183" t="s">
        <v>245</v>
      </c>
      <c r="E183" t="s">
        <v>817</v>
      </c>
      <c r="F183" t="s">
        <v>51</v>
      </c>
      <c r="G183" t="s">
        <v>52</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387</v>
      </c>
      <c r="B184" s="1">
        <v>46089</v>
      </c>
      <c r="C184">
        <v>2026</v>
      </c>
      <c r="D184" t="s">
        <v>120</v>
      </c>
      <c r="E184" t="s">
        <v>733</v>
      </c>
      <c r="F184" t="s">
        <v>388</v>
      </c>
      <c r="G184" t="s">
        <v>389</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390</v>
      </c>
      <c r="B185" s="1">
        <v>46318</v>
      </c>
      <c r="C185">
        <v>2026</v>
      </c>
      <c r="D185" t="s">
        <v>128</v>
      </c>
      <c r="E185" t="s">
        <v>811</v>
      </c>
      <c r="F185" t="s">
        <v>170</v>
      </c>
      <c r="G185" t="s">
        <v>171</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391</v>
      </c>
      <c r="B186" s="1">
        <v>46104</v>
      </c>
      <c r="C186">
        <v>2026</v>
      </c>
      <c r="D186" t="s">
        <v>278</v>
      </c>
      <c r="E186" t="s">
        <v>855</v>
      </c>
      <c r="F186" t="s">
        <v>129</v>
      </c>
      <c r="G186" t="s">
        <v>130</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392</v>
      </c>
      <c r="B187" s="1">
        <v>46208</v>
      </c>
      <c r="C187">
        <v>2026</v>
      </c>
      <c r="D187" t="s">
        <v>210</v>
      </c>
      <c r="E187" t="s">
        <v>851</v>
      </c>
      <c r="F187" t="s">
        <v>113</v>
      </c>
      <c r="G187" t="s">
        <v>114</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393</v>
      </c>
      <c r="B188" s="1">
        <v>46357</v>
      </c>
      <c r="C188">
        <v>2026</v>
      </c>
      <c r="D188" t="s">
        <v>212</v>
      </c>
      <c r="E188" t="s">
        <v>745</v>
      </c>
      <c r="F188" t="s">
        <v>136</v>
      </c>
      <c r="G188" t="s">
        <v>137</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394</v>
      </c>
      <c r="B189" s="1">
        <v>46371</v>
      </c>
      <c r="C189">
        <v>2026</v>
      </c>
      <c r="D189" t="s">
        <v>280</v>
      </c>
      <c r="E189" t="s">
        <v>856</v>
      </c>
      <c r="F189" t="s">
        <v>184</v>
      </c>
      <c r="G189" t="s">
        <v>185</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395</v>
      </c>
      <c r="B190" s="1">
        <v>46098</v>
      </c>
      <c r="C190">
        <v>2026</v>
      </c>
      <c r="D190" t="s">
        <v>396</v>
      </c>
      <c r="E190" t="s">
        <v>857</v>
      </c>
      <c r="F190" t="s">
        <v>366</v>
      </c>
      <c r="G190" t="s">
        <v>367</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397</v>
      </c>
      <c r="B191" s="1">
        <v>46380</v>
      </c>
      <c r="C191">
        <v>2026</v>
      </c>
      <c r="D191" t="s">
        <v>398</v>
      </c>
      <c r="E191" t="s">
        <v>731</v>
      </c>
      <c r="F191" t="s">
        <v>85</v>
      </c>
      <c r="G191" t="s">
        <v>86</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399</v>
      </c>
      <c r="B192" s="1">
        <v>46115</v>
      </c>
      <c r="C192">
        <v>2026</v>
      </c>
      <c r="D192" t="s">
        <v>112</v>
      </c>
      <c r="E192" t="s">
        <v>851</v>
      </c>
      <c r="F192" t="s">
        <v>180</v>
      </c>
      <c r="G192" t="s">
        <v>181</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400</v>
      </c>
      <c r="B193" s="1">
        <v>46256</v>
      </c>
      <c r="C193">
        <v>2026</v>
      </c>
      <c r="D193" t="s">
        <v>267</v>
      </c>
      <c r="E193" t="s">
        <v>858</v>
      </c>
      <c r="F193" t="s">
        <v>170</v>
      </c>
      <c r="G193" t="s">
        <v>171</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401</v>
      </c>
      <c r="B194" s="1">
        <v>46362</v>
      </c>
      <c r="C194">
        <v>2026</v>
      </c>
      <c r="D194" t="s">
        <v>32</v>
      </c>
      <c r="E194" t="s">
        <v>759</v>
      </c>
      <c r="F194" t="s">
        <v>129</v>
      </c>
      <c r="G194" t="s">
        <v>130</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402</v>
      </c>
      <c r="B195" s="1">
        <v>46291</v>
      </c>
      <c r="C195">
        <v>2026</v>
      </c>
      <c r="D195" t="s">
        <v>71</v>
      </c>
      <c r="E195" t="s">
        <v>859</v>
      </c>
      <c r="F195" t="s">
        <v>37</v>
      </c>
      <c r="G195" t="s">
        <v>38</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403</v>
      </c>
      <c r="B196" s="1">
        <v>46298</v>
      </c>
      <c r="C196">
        <v>2026</v>
      </c>
      <c r="D196" t="s">
        <v>223</v>
      </c>
      <c r="E196" t="s">
        <v>747</v>
      </c>
      <c r="F196" t="s">
        <v>196</v>
      </c>
      <c r="G196" t="s">
        <v>197</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404</v>
      </c>
      <c r="B197" s="1">
        <v>46163</v>
      </c>
      <c r="C197">
        <v>2026</v>
      </c>
      <c r="D197" t="s">
        <v>96</v>
      </c>
      <c r="E197" t="s">
        <v>860</v>
      </c>
      <c r="F197" t="s">
        <v>63</v>
      </c>
      <c r="G197" t="s">
        <v>64</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405</v>
      </c>
      <c r="B198" s="1">
        <v>46124</v>
      </c>
      <c r="C198">
        <v>2026</v>
      </c>
      <c r="D198" t="s">
        <v>406</v>
      </c>
      <c r="E198" t="s">
        <v>861</v>
      </c>
      <c r="F198" t="s">
        <v>388</v>
      </c>
      <c r="G198" t="s">
        <v>389</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407</v>
      </c>
      <c r="B199" s="1">
        <v>46121</v>
      </c>
      <c r="C199">
        <v>2026</v>
      </c>
      <c r="D199" t="s">
        <v>307</v>
      </c>
      <c r="E199" t="s">
        <v>862</v>
      </c>
      <c r="F199" t="s">
        <v>125</v>
      </c>
      <c r="G199" t="s">
        <v>126</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408</v>
      </c>
      <c r="B200" s="1">
        <v>46254</v>
      </c>
      <c r="C200">
        <v>2026</v>
      </c>
      <c r="D200" t="s">
        <v>289</v>
      </c>
      <c r="E200" t="s">
        <v>863</v>
      </c>
      <c r="F200" t="s">
        <v>246</v>
      </c>
      <c r="G200" t="s">
        <v>247</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409</v>
      </c>
      <c r="B201" s="1">
        <v>46061</v>
      </c>
      <c r="C201">
        <v>2026</v>
      </c>
      <c r="D201" t="s">
        <v>316</v>
      </c>
      <c r="E201" t="s">
        <v>822</v>
      </c>
      <c r="F201" t="s">
        <v>366</v>
      </c>
      <c r="G201" t="s">
        <v>367</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410</v>
      </c>
      <c r="B202" s="1">
        <v>46117</v>
      </c>
      <c r="C202">
        <v>2026</v>
      </c>
      <c r="D202" t="s">
        <v>287</v>
      </c>
      <c r="E202" t="s">
        <v>779</v>
      </c>
      <c r="F202" t="s">
        <v>37</v>
      </c>
      <c r="G202" t="s">
        <v>38</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411</v>
      </c>
      <c r="B203" s="1">
        <v>46040</v>
      </c>
      <c r="C203">
        <v>2026</v>
      </c>
      <c r="D203" t="s">
        <v>210</v>
      </c>
      <c r="E203" t="s">
        <v>864</v>
      </c>
      <c r="F203" t="s">
        <v>150</v>
      </c>
      <c r="G203" t="s">
        <v>151</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412</v>
      </c>
      <c r="B204" s="1">
        <v>46332</v>
      </c>
      <c r="C204">
        <v>2026</v>
      </c>
      <c r="D204" t="s">
        <v>413</v>
      </c>
      <c r="E204" t="s">
        <v>861</v>
      </c>
      <c r="F204" t="s">
        <v>113</v>
      </c>
      <c r="G204" t="s">
        <v>114</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414</v>
      </c>
      <c r="B205" s="1">
        <v>46383</v>
      </c>
      <c r="C205">
        <v>2026</v>
      </c>
      <c r="D205" t="s">
        <v>165</v>
      </c>
      <c r="E205" t="s">
        <v>865</v>
      </c>
      <c r="F205" t="s">
        <v>291</v>
      </c>
      <c r="G205" t="s">
        <v>292</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415</v>
      </c>
      <c r="B206" s="1">
        <v>46329</v>
      </c>
      <c r="C206">
        <v>2026</v>
      </c>
      <c r="D206" t="s">
        <v>226</v>
      </c>
      <c r="E206" t="s">
        <v>732</v>
      </c>
      <c r="F206" t="s">
        <v>303</v>
      </c>
      <c r="G206" t="s">
        <v>304</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416</v>
      </c>
      <c r="B207" s="1">
        <v>46120</v>
      </c>
      <c r="C207">
        <v>2026</v>
      </c>
      <c r="D207" t="s">
        <v>210</v>
      </c>
      <c r="E207" t="s">
        <v>866</v>
      </c>
      <c r="F207" t="s">
        <v>125</v>
      </c>
      <c r="G207" t="s">
        <v>126</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417</v>
      </c>
      <c r="B208" s="1">
        <v>46129</v>
      </c>
      <c r="C208">
        <v>2026</v>
      </c>
      <c r="D208" t="s">
        <v>418</v>
      </c>
      <c r="E208" t="s">
        <v>867</v>
      </c>
      <c r="F208" t="s">
        <v>139</v>
      </c>
      <c r="G208" t="s">
        <v>140</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419</v>
      </c>
      <c r="B209" s="1">
        <v>46110</v>
      </c>
      <c r="C209">
        <v>2026</v>
      </c>
      <c r="D209" t="s">
        <v>120</v>
      </c>
      <c r="E209" t="s">
        <v>733</v>
      </c>
      <c r="F209" t="s">
        <v>146</v>
      </c>
      <c r="G209" t="s">
        <v>147</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420</v>
      </c>
      <c r="B210" s="1">
        <v>46065</v>
      </c>
      <c r="C210">
        <v>2026</v>
      </c>
      <c r="D210" t="s">
        <v>382</v>
      </c>
      <c r="E210" t="s">
        <v>868</v>
      </c>
      <c r="F210" t="s">
        <v>47</v>
      </c>
      <c r="G210" t="s">
        <v>48</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421</v>
      </c>
      <c r="B211" s="1">
        <v>46183</v>
      </c>
      <c r="C211">
        <v>2026</v>
      </c>
      <c r="D211" t="s">
        <v>28</v>
      </c>
      <c r="E211" t="s">
        <v>869</v>
      </c>
      <c r="F211" t="s">
        <v>125</v>
      </c>
      <c r="G211" t="s">
        <v>126</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422</v>
      </c>
      <c r="B212" s="1">
        <v>46339</v>
      </c>
      <c r="C212">
        <v>2026</v>
      </c>
      <c r="D212" t="s">
        <v>357</v>
      </c>
      <c r="E212" t="s">
        <v>870</v>
      </c>
      <c r="F212" t="s">
        <v>157</v>
      </c>
      <c r="G212" t="s">
        <v>158</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423</v>
      </c>
      <c r="B213" s="1">
        <v>46318</v>
      </c>
      <c r="C213">
        <v>2026</v>
      </c>
      <c r="D213" t="s">
        <v>179</v>
      </c>
      <c r="E213" t="s">
        <v>871</v>
      </c>
      <c r="F213" t="s">
        <v>139</v>
      </c>
      <c r="G213" t="s">
        <v>140</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424</v>
      </c>
      <c r="B214" s="1">
        <v>46348</v>
      </c>
      <c r="C214">
        <v>2026</v>
      </c>
      <c r="D214" t="s">
        <v>77</v>
      </c>
      <c r="E214" t="s">
        <v>809</v>
      </c>
      <c r="F214" t="s">
        <v>242</v>
      </c>
      <c r="G214" t="s">
        <v>243</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425</v>
      </c>
      <c r="B215" s="1">
        <v>46246</v>
      </c>
      <c r="C215">
        <v>2026</v>
      </c>
      <c r="D215" t="s">
        <v>426</v>
      </c>
      <c r="E215" t="s">
        <v>858</v>
      </c>
      <c r="F215" t="s">
        <v>180</v>
      </c>
      <c r="G215" t="s">
        <v>181</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427</v>
      </c>
      <c r="B216" s="1">
        <v>46217</v>
      </c>
      <c r="C216">
        <v>2026</v>
      </c>
      <c r="D216" t="s">
        <v>330</v>
      </c>
      <c r="E216" t="s">
        <v>872</v>
      </c>
      <c r="F216" t="s">
        <v>136</v>
      </c>
      <c r="G216" t="s">
        <v>137</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428</v>
      </c>
      <c r="B217" s="1">
        <v>46386</v>
      </c>
      <c r="C217">
        <v>2026</v>
      </c>
      <c r="D217" t="s">
        <v>202</v>
      </c>
      <c r="E217" t="s">
        <v>728</v>
      </c>
      <c r="F217" t="s">
        <v>388</v>
      </c>
      <c r="G217" t="s">
        <v>389</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429</v>
      </c>
      <c r="B218" s="1">
        <v>46122</v>
      </c>
      <c r="C218">
        <v>2026</v>
      </c>
      <c r="D218" t="s">
        <v>382</v>
      </c>
      <c r="E218" t="s">
        <v>845</v>
      </c>
      <c r="F218" t="s">
        <v>89</v>
      </c>
      <c r="G218" t="s">
        <v>90</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430</v>
      </c>
      <c r="B219" s="1">
        <v>46168</v>
      </c>
      <c r="C219">
        <v>2026</v>
      </c>
      <c r="D219" t="s">
        <v>280</v>
      </c>
      <c r="E219" t="s">
        <v>793</v>
      </c>
      <c r="F219" t="s">
        <v>59</v>
      </c>
      <c r="G219" t="s">
        <v>60</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431</v>
      </c>
      <c r="B220" s="1">
        <v>46312</v>
      </c>
      <c r="C220">
        <v>2026</v>
      </c>
      <c r="D220" t="s">
        <v>297</v>
      </c>
      <c r="E220" t="s">
        <v>816</v>
      </c>
      <c r="F220" t="s">
        <v>217</v>
      </c>
      <c r="G220" t="s">
        <v>218</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432</v>
      </c>
      <c r="B221" s="1">
        <v>46053</v>
      </c>
      <c r="C221">
        <v>2026</v>
      </c>
      <c r="D221" t="s">
        <v>183</v>
      </c>
      <c r="E221" t="s">
        <v>873</v>
      </c>
      <c r="F221" t="s">
        <v>72</v>
      </c>
      <c r="G221" t="s">
        <v>73</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433</v>
      </c>
      <c r="B222" s="1">
        <v>46112</v>
      </c>
      <c r="C222">
        <v>2026</v>
      </c>
      <c r="D222" t="s">
        <v>302</v>
      </c>
      <c r="E222" t="s">
        <v>846</v>
      </c>
      <c r="F222" t="s">
        <v>242</v>
      </c>
      <c r="G222" t="s">
        <v>243</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434</v>
      </c>
      <c r="B223" s="1">
        <v>46208</v>
      </c>
      <c r="C223">
        <v>2026</v>
      </c>
      <c r="D223" t="s">
        <v>92</v>
      </c>
      <c r="E223" t="s">
        <v>874</v>
      </c>
      <c r="F223" t="s">
        <v>217</v>
      </c>
      <c r="G223" t="s">
        <v>218</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435</v>
      </c>
      <c r="B224" s="1">
        <v>46181</v>
      </c>
      <c r="C224">
        <v>2026</v>
      </c>
      <c r="D224" t="s">
        <v>75</v>
      </c>
      <c r="E224" t="s">
        <v>729</v>
      </c>
      <c r="F224" t="s">
        <v>153</v>
      </c>
      <c r="G224" t="s">
        <v>154</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436</v>
      </c>
      <c r="B225" s="1">
        <v>46387</v>
      </c>
      <c r="C225">
        <v>2026</v>
      </c>
      <c r="D225" t="s">
        <v>66</v>
      </c>
      <c r="E225" t="s">
        <v>796</v>
      </c>
      <c r="F225" t="s">
        <v>153</v>
      </c>
      <c r="G225" t="s">
        <v>154</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437</v>
      </c>
      <c r="B226" s="1">
        <v>46110</v>
      </c>
      <c r="C226">
        <v>2026</v>
      </c>
      <c r="D226" t="s">
        <v>204</v>
      </c>
      <c r="E226" t="s">
        <v>833</v>
      </c>
      <c r="F226" t="s">
        <v>321</v>
      </c>
      <c r="G226" t="s">
        <v>322</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438</v>
      </c>
      <c r="B227" s="1">
        <v>46174</v>
      </c>
      <c r="C227">
        <v>2026</v>
      </c>
      <c r="D227" t="s">
        <v>239</v>
      </c>
      <c r="E227" t="s">
        <v>788</v>
      </c>
      <c r="F227" t="s">
        <v>268</v>
      </c>
      <c r="G227" t="s">
        <v>269</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439</v>
      </c>
      <c r="B228" s="1">
        <v>46063</v>
      </c>
      <c r="C228">
        <v>2026</v>
      </c>
      <c r="D228" t="s">
        <v>75</v>
      </c>
      <c r="E228" t="s">
        <v>875</v>
      </c>
      <c r="F228" t="s">
        <v>101</v>
      </c>
      <c r="G228" t="s">
        <v>102</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440</v>
      </c>
      <c r="B229" s="1">
        <v>46150</v>
      </c>
      <c r="C229">
        <v>2026</v>
      </c>
      <c r="D229" t="s">
        <v>441</v>
      </c>
      <c r="E229" t="s">
        <v>857</v>
      </c>
      <c r="F229" t="s">
        <v>68</v>
      </c>
      <c r="G229" t="s">
        <v>69</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442</v>
      </c>
      <c r="B230" s="1">
        <v>46360</v>
      </c>
      <c r="C230">
        <v>2026</v>
      </c>
      <c r="D230" t="s">
        <v>120</v>
      </c>
      <c r="E230" t="s">
        <v>876</v>
      </c>
      <c r="F230" t="s">
        <v>29</v>
      </c>
      <c r="G230" t="s">
        <v>30</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443</v>
      </c>
      <c r="B231" s="1">
        <v>46045</v>
      </c>
      <c r="C231">
        <v>2026</v>
      </c>
      <c r="D231" t="s">
        <v>339</v>
      </c>
      <c r="E231" t="s">
        <v>877</v>
      </c>
      <c r="F231" t="s">
        <v>81</v>
      </c>
      <c r="G231" t="s">
        <v>82</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444</v>
      </c>
      <c r="B232" s="1">
        <v>46252</v>
      </c>
      <c r="C232">
        <v>2026</v>
      </c>
      <c r="D232" t="s">
        <v>239</v>
      </c>
      <c r="E232" t="s">
        <v>800</v>
      </c>
      <c r="F232" t="s">
        <v>33</v>
      </c>
      <c r="G232" t="s">
        <v>34</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445</v>
      </c>
      <c r="B233" s="1">
        <v>46349</v>
      </c>
      <c r="C233">
        <v>2026</v>
      </c>
      <c r="D233" t="s">
        <v>116</v>
      </c>
      <c r="E233" t="s">
        <v>829</v>
      </c>
      <c r="F233" t="s">
        <v>132</v>
      </c>
      <c r="G233" t="s">
        <v>133</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446</v>
      </c>
      <c r="B234" s="1">
        <v>46160</v>
      </c>
      <c r="C234">
        <v>2026</v>
      </c>
      <c r="D234" t="s">
        <v>278</v>
      </c>
      <c r="E234" t="s">
        <v>766</v>
      </c>
      <c r="F234" t="s">
        <v>170</v>
      </c>
      <c r="G234" t="s">
        <v>171</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447</v>
      </c>
      <c r="B235" s="1">
        <v>46259</v>
      </c>
      <c r="C235">
        <v>2026</v>
      </c>
      <c r="D235" t="s">
        <v>128</v>
      </c>
      <c r="E235" t="s">
        <v>873</v>
      </c>
      <c r="F235" t="s">
        <v>109</v>
      </c>
      <c r="G235" t="s">
        <v>110</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448</v>
      </c>
      <c r="B236" s="1">
        <v>46352</v>
      </c>
      <c r="C236">
        <v>2026</v>
      </c>
      <c r="D236" t="s">
        <v>350</v>
      </c>
      <c r="E236" t="s">
        <v>808</v>
      </c>
      <c r="F236" t="s">
        <v>85</v>
      </c>
      <c r="G236" t="s">
        <v>86</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449</v>
      </c>
      <c r="B237" s="1">
        <v>46251</v>
      </c>
      <c r="C237">
        <v>2026</v>
      </c>
      <c r="D237" t="s">
        <v>149</v>
      </c>
      <c r="E237" t="s">
        <v>878</v>
      </c>
      <c r="F237" t="s">
        <v>132</v>
      </c>
      <c r="G237" t="s">
        <v>133</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450</v>
      </c>
      <c r="B238" s="1">
        <v>46055</v>
      </c>
      <c r="C238">
        <v>2026</v>
      </c>
      <c r="D238" t="s">
        <v>398</v>
      </c>
      <c r="E238" t="s">
        <v>844</v>
      </c>
      <c r="F238" t="s">
        <v>59</v>
      </c>
      <c r="G238" t="s">
        <v>60</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451</v>
      </c>
      <c r="B239" s="1">
        <v>46107</v>
      </c>
      <c r="C239">
        <v>2026</v>
      </c>
      <c r="D239" t="s">
        <v>206</v>
      </c>
      <c r="E239" t="s">
        <v>777</v>
      </c>
      <c r="F239" t="s">
        <v>366</v>
      </c>
      <c r="G239" t="s">
        <v>367</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452</v>
      </c>
      <c r="B240" s="1">
        <v>46220</v>
      </c>
      <c r="C240">
        <v>2026</v>
      </c>
      <c r="D240" t="s">
        <v>278</v>
      </c>
      <c r="E240" t="s">
        <v>802</v>
      </c>
      <c r="F240" t="s">
        <v>63</v>
      </c>
      <c r="G240" t="s">
        <v>64</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453</v>
      </c>
      <c r="B241" s="1">
        <v>46026</v>
      </c>
      <c r="C241">
        <v>2026</v>
      </c>
      <c r="D241" t="s">
        <v>353</v>
      </c>
      <c r="E241" t="s">
        <v>815</v>
      </c>
      <c r="F241" t="s">
        <v>33</v>
      </c>
      <c r="G241" t="s">
        <v>34</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454</v>
      </c>
      <c r="B242" s="1">
        <v>46263</v>
      </c>
      <c r="C242">
        <v>2026</v>
      </c>
      <c r="D242" t="s">
        <v>234</v>
      </c>
      <c r="E242" t="s">
        <v>852</v>
      </c>
      <c r="F242" t="s">
        <v>125</v>
      </c>
      <c r="G242" t="s">
        <v>126</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455</v>
      </c>
      <c r="B243" s="1">
        <v>46030</v>
      </c>
      <c r="C243">
        <v>2026</v>
      </c>
      <c r="D243" t="s">
        <v>50</v>
      </c>
      <c r="E243" t="s">
        <v>809</v>
      </c>
      <c r="F243" t="s">
        <v>121</v>
      </c>
      <c r="G243" t="s">
        <v>122</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456</v>
      </c>
      <c r="B244" s="1">
        <v>46275</v>
      </c>
      <c r="C244">
        <v>2026</v>
      </c>
      <c r="D244" t="s">
        <v>96</v>
      </c>
      <c r="E244" t="s">
        <v>879</v>
      </c>
      <c r="F244" t="s">
        <v>125</v>
      </c>
      <c r="G244" t="s">
        <v>126</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457</v>
      </c>
      <c r="B245" s="1">
        <v>46334</v>
      </c>
      <c r="C245">
        <v>2026</v>
      </c>
      <c r="D245" t="s">
        <v>71</v>
      </c>
      <c r="E245" t="s">
        <v>782</v>
      </c>
      <c r="F245" t="s">
        <v>89</v>
      </c>
      <c r="G245" t="s">
        <v>90</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458</v>
      </c>
      <c r="B246" s="1">
        <v>46043</v>
      </c>
      <c r="C246">
        <v>2026</v>
      </c>
      <c r="D246" t="s">
        <v>459</v>
      </c>
      <c r="E246" t="s">
        <v>796</v>
      </c>
      <c r="F246" t="s">
        <v>113</v>
      </c>
      <c r="G246" t="s">
        <v>114</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460</v>
      </c>
      <c r="B247" s="1">
        <v>46290</v>
      </c>
      <c r="C247">
        <v>2026</v>
      </c>
      <c r="D247" t="s">
        <v>189</v>
      </c>
      <c r="E247" t="s">
        <v>880</v>
      </c>
      <c r="F247" t="s">
        <v>196</v>
      </c>
      <c r="G247" t="s">
        <v>197</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461</v>
      </c>
      <c r="B248" s="1">
        <v>46182</v>
      </c>
      <c r="C248">
        <v>2026</v>
      </c>
      <c r="D248" t="s">
        <v>165</v>
      </c>
      <c r="E248" t="s">
        <v>760</v>
      </c>
      <c r="F248" t="s">
        <v>217</v>
      </c>
      <c r="G248" t="s">
        <v>218</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462</v>
      </c>
      <c r="B249" s="1">
        <v>46356</v>
      </c>
      <c r="C249">
        <v>2026</v>
      </c>
      <c r="D249" t="s">
        <v>324</v>
      </c>
      <c r="E249" t="s">
        <v>881</v>
      </c>
      <c r="F249" t="s">
        <v>63</v>
      </c>
      <c r="G249" t="s">
        <v>64</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463</v>
      </c>
      <c r="B250" s="1">
        <v>46081</v>
      </c>
      <c r="C250">
        <v>2026</v>
      </c>
      <c r="D250" t="s">
        <v>210</v>
      </c>
      <c r="E250" t="s">
        <v>882</v>
      </c>
      <c r="F250" t="s">
        <v>153</v>
      </c>
      <c r="G250" t="s">
        <v>154</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464</v>
      </c>
      <c r="B251" s="1">
        <v>46137</v>
      </c>
      <c r="C251">
        <v>2026</v>
      </c>
      <c r="D251" t="s">
        <v>58</v>
      </c>
      <c r="E251" t="s">
        <v>883</v>
      </c>
      <c r="F251" t="s">
        <v>268</v>
      </c>
      <c r="G251" t="s">
        <v>269</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465</v>
      </c>
      <c r="B252" s="1">
        <v>46058</v>
      </c>
      <c r="C252">
        <v>2026</v>
      </c>
      <c r="D252" t="s">
        <v>324</v>
      </c>
      <c r="E252" t="s">
        <v>884</v>
      </c>
      <c r="F252" t="s">
        <v>59</v>
      </c>
      <c r="G252" t="s">
        <v>60</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466</v>
      </c>
      <c r="B253" s="1">
        <v>46256</v>
      </c>
      <c r="C253">
        <v>2026</v>
      </c>
      <c r="D253" t="s">
        <v>316</v>
      </c>
      <c r="E253" t="s">
        <v>745</v>
      </c>
      <c r="F253" t="s">
        <v>85</v>
      </c>
      <c r="G253" t="s">
        <v>86</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467</v>
      </c>
      <c r="B254" s="1">
        <v>46207</v>
      </c>
      <c r="C254">
        <v>2026</v>
      </c>
      <c r="D254" t="s">
        <v>275</v>
      </c>
      <c r="E254" t="s">
        <v>828</v>
      </c>
      <c r="F254" t="s">
        <v>246</v>
      </c>
      <c r="G254" t="s">
        <v>247</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468</v>
      </c>
      <c r="B255" s="1">
        <v>46150</v>
      </c>
      <c r="C255">
        <v>2026</v>
      </c>
      <c r="D255" t="s">
        <v>210</v>
      </c>
      <c r="E255" t="s">
        <v>885</v>
      </c>
      <c r="F255" t="s">
        <v>51</v>
      </c>
      <c r="G255" t="s">
        <v>52</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469</v>
      </c>
      <c r="B256" s="1">
        <v>46062</v>
      </c>
      <c r="C256">
        <v>2026</v>
      </c>
      <c r="D256" t="s">
        <v>470</v>
      </c>
      <c r="E256" t="s">
        <v>886</v>
      </c>
      <c r="F256" t="s">
        <v>246</v>
      </c>
      <c r="G256" t="s">
        <v>247</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471</v>
      </c>
      <c r="B257" s="1">
        <v>46354</v>
      </c>
      <c r="C257">
        <v>2026</v>
      </c>
      <c r="D257" t="s">
        <v>226</v>
      </c>
      <c r="E257" t="s">
        <v>805</v>
      </c>
      <c r="F257" t="s">
        <v>136</v>
      </c>
      <c r="G257" t="s">
        <v>137</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472</v>
      </c>
      <c r="B258" s="1">
        <v>46361</v>
      </c>
      <c r="C258">
        <v>2026</v>
      </c>
      <c r="D258" t="s">
        <v>32</v>
      </c>
      <c r="E258" t="s">
        <v>761</v>
      </c>
      <c r="F258" t="s">
        <v>333</v>
      </c>
      <c r="G258" t="s">
        <v>334</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473</v>
      </c>
      <c r="B259" s="1">
        <v>46214</v>
      </c>
      <c r="C259">
        <v>2026</v>
      </c>
      <c r="D259" t="s">
        <v>314</v>
      </c>
      <c r="E259" t="s">
        <v>862</v>
      </c>
      <c r="F259" t="s">
        <v>229</v>
      </c>
      <c r="G259" t="s">
        <v>230</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474</v>
      </c>
      <c r="B260" s="1">
        <v>46053</v>
      </c>
      <c r="C260">
        <v>2026</v>
      </c>
      <c r="D260" t="s">
        <v>124</v>
      </c>
      <c r="E260" t="s">
        <v>824</v>
      </c>
      <c r="F260" t="s">
        <v>29</v>
      </c>
      <c r="G260" t="s">
        <v>30</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475</v>
      </c>
      <c r="B261" s="1">
        <v>46023</v>
      </c>
      <c r="C261">
        <v>2026</v>
      </c>
      <c r="D261" t="s">
        <v>476</v>
      </c>
      <c r="E261" t="s">
        <v>756</v>
      </c>
      <c r="F261" t="s">
        <v>303</v>
      </c>
      <c r="G261" t="s">
        <v>304</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477</v>
      </c>
      <c r="B262" s="1">
        <v>46038</v>
      </c>
      <c r="C262">
        <v>2026</v>
      </c>
      <c r="D262" t="s">
        <v>183</v>
      </c>
      <c r="E262" t="s">
        <v>751</v>
      </c>
      <c r="F262" t="s">
        <v>55</v>
      </c>
      <c r="G262" t="s">
        <v>56</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478</v>
      </c>
      <c r="B263" s="1">
        <v>46286</v>
      </c>
      <c r="C263">
        <v>2026</v>
      </c>
      <c r="D263" t="s">
        <v>202</v>
      </c>
      <c r="E263" t="s">
        <v>830</v>
      </c>
      <c r="F263" t="s">
        <v>190</v>
      </c>
      <c r="G263" t="s">
        <v>191</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479</v>
      </c>
      <c r="B264" s="1">
        <v>46061</v>
      </c>
      <c r="C264">
        <v>2026</v>
      </c>
      <c r="D264" t="s">
        <v>161</v>
      </c>
      <c r="E264" t="s">
        <v>887</v>
      </c>
      <c r="F264" t="s">
        <v>298</v>
      </c>
      <c r="G264" t="s">
        <v>299</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480</v>
      </c>
      <c r="B265" s="1">
        <v>46089</v>
      </c>
      <c r="C265">
        <v>2026</v>
      </c>
      <c r="D265" t="s">
        <v>98</v>
      </c>
      <c r="E265" t="s">
        <v>842</v>
      </c>
      <c r="F265" t="s">
        <v>132</v>
      </c>
      <c r="G265" t="s">
        <v>133</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481</v>
      </c>
      <c r="B266" s="1">
        <v>46253</v>
      </c>
      <c r="C266">
        <v>2026</v>
      </c>
      <c r="D266" t="s">
        <v>307</v>
      </c>
      <c r="E266" t="s">
        <v>835</v>
      </c>
      <c r="F266" t="s">
        <v>89</v>
      </c>
      <c r="G266" t="s">
        <v>90</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482</v>
      </c>
      <c r="B267" s="1">
        <v>46065</v>
      </c>
      <c r="C267">
        <v>2026</v>
      </c>
      <c r="D267" t="s">
        <v>228</v>
      </c>
      <c r="E267" t="s">
        <v>779</v>
      </c>
      <c r="F267" t="s">
        <v>366</v>
      </c>
      <c r="G267" t="s">
        <v>367</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483</v>
      </c>
      <c r="B268" s="1">
        <v>46072</v>
      </c>
      <c r="C268">
        <v>2026</v>
      </c>
      <c r="D268" t="s">
        <v>223</v>
      </c>
      <c r="E268" t="s">
        <v>796</v>
      </c>
      <c r="F268" t="s">
        <v>321</v>
      </c>
      <c r="G268" t="s">
        <v>322</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484</v>
      </c>
      <c r="B269" s="1">
        <v>46149</v>
      </c>
      <c r="C269">
        <v>2026</v>
      </c>
      <c r="D269" t="s">
        <v>98</v>
      </c>
      <c r="E269" t="s">
        <v>883</v>
      </c>
      <c r="F269" t="s">
        <v>246</v>
      </c>
      <c r="G269" t="s">
        <v>247</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485</v>
      </c>
      <c r="B270" s="1">
        <v>46187</v>
      </c>
      <c r="C270">
        <v>2026</v>
      </c>
      <c r="D270" t="s">
        <v>357</v>
      </c>
      <c r="E270" t="s">
        <v>796</v>
      </c>
      <c r="F270" t="s">
        <v>146</v>
      </c>
      <c r="G270" t="s">
        <v>147</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486</v>
      </c>
      <c r="B271" s="1">
        <v>46126</v>
      </c>
      <c r="C271">
        <v>2026</v>
      </c>
      <c r="D271" t="s">
        <v>36</v>
      </c>
      <c r="E271" t="s">
        <v>888</v>
      </c>
      <c r="F271" t="s">
        <v>105</v>
      </c>
      <c r="G271" t="s">
        <v>106</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487</v>
      </c>
      <c r="B272" s="1">
        <v>46260</v>
      </c>
      <c r="C272">
        <v>2026</v>
      </c>
      <c r="D272" t="s">
        <v>156</v>
      </c>
      <c r="E272" t="s">
        <v>751</v>
      </c>
      <c r="F272" t="s">
        <v>298</v>
      </c>
      <c r="G272" t="s">
        <v>299</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488</v>
      </c>
      <c r="B273" s="1">
        <v>46030</v>
      </c>
      <c r="C273">
        <v>2026</v>
      </c>
      <c r="D273" t="s">
        <v>339</v>
      </c>
      <c r="E273" t="s">
        <v>889</v>
      </c>
      <c r="F273" t="s">
        <v>78</v>
      </c>
      <c r="G273" t="s">
        <v>79</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489</v>
      </c>
      <c r="B274" s="1">
        <v>46264</v>
      </c>
      <c r="C274">
        <v>2026</v>
      </c>
      <c r="D274" t="s">
        <v>44</v>
      </c>
      <c r="E274" t="s">
        <v>770</v>
      </c>
      <c r="F274" t="s">
        <v>170</v>
      </c>
      <c r="G274" t="s">
        <v>171</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490</v>
      </c>
      <c r="B275" s="1">
        <v>46327</v>
      </c>
      <c r="C275">
        <v>2026</v>
      </c>
      <c r="D275" t="s">
        <v>40</v>
      </c>
      <c r="E275" t="s">
        <v>730</v>
      </c>
      <c r="F275" t="s">
        <v>173</v>
      </c>
      <c r="G275" t="s">
        <v>174</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491</v>
      </c>
      <c r="B276" s="1">
        <v>46379</v>
      </c>
      <c r="C276">
        <v>2026</v>
      </c>
      <c r="D276" t="s">
        <v>32</v>
      </c>
      <c r="E276" t="s">
        <v>827</v>
      </c>
      <c r="F276" t="s">
        <v>109</v>
      </c>
      <c r="G276" t="s">
        <v>110</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492</v>
      </c>
      <c r="B277" s="1">
        <v>46378</v>
      </c>
      <c r="C277">
        <v>2026</v>
      </c>
      <c r="D277" t="s">
        <v>149</v>
      </c>
      <c r="E277" t="s">
        <v>853</v>
      </c>
      <c r="F277" t="s">
        <v>78</v>
      </c>
      <c r="G277" t="s">
        <v>79</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493</v>
      </c>
      <c r="B278" s="1">
        <v>46083</v>
      </c>
      <c r="C278">
        <v>2026</v>
      </c>
      <c r="D278" t="s">
        <v>54</v>
      </c>
      <c r="E278" t="s">
        <v>837</v>
      </c>
      <c r="F278" t="s">
        <v>153</v>
      </c>
      <c r="G278" t="s">
        <v>154</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494</v>
      </c>
      <c r="B279" s="1">
        <v>46222</v>
      </c>
      <c r="C279">
        <v>2026</v>
      </c>
      <c r="D279" t="s">
        <v>406</v>
      </c>
      <c r="E279" t="s">
        <v>783</v>
      </c>
      <c r="F279" t="s">
        <v>136</v>
      </c>
      <c r="G279" t="s">
        <v>137</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495</v>
      </c>
      <c r="B280" s="1">
        <v>46341</v>
      </c>
      <c r="C280">
        <v>2026</v>
      </c>
      <c r="D280" t="s">
        <v>496</v>
      </c>
      <c r="E280" t="s">
        <v>890</v>
      </c>
      <c r="F280" t="s">
        <v>190</v>
      </c>
      <c r="G280" t="s">
        <v>191</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497</v>
      </c>
      <c r="B281" s="1">
        <v>46378</v>
      </c>
      <c r="C281">
        <v>2026</v>
      </c>
      <c r="D281" t="s">
        <v>496</v>
      </c>
      <c r="E281" t="s">
        <v>891</v>
      </c>
      <c r="F281" t="s">
        <v>333</v>
      </c>
      <c r="G281" t="s">
        <v>334</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498</v>
      </c>
      <c r="B282" s="1">
        <v>46357</v>
      </c>
      <c r="C282">
        <v>2026</v>
      </c>
      <c r="D282" t="s">
        <v>220</v>
      </c>
      <c r="E282" t="s">
        <v>892</v>
      </c>
      <c r="F282" t="s">
        <v>132</v>
      </c>
      <c r="G282" t="s">
        <v>133</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499</v>
      </c>
      <c r="B283" s="1">
        <v>46356</v>
      </c>
      <c r="C283">
        <v>2026</v>
      </c>
      <c r="D283" t="s">
        <v>267</v>
      </c>
      <c r="E283" t="s">
        <v>747</v>
      </c>
      <c r="F283" t="s">
        <v>63</v>
      </c>
      <c r="G283" t="s">
        <v>64</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500</v>
      </c>
      <c r="B284" s="1">
        <v>46197</v>
      </c>
      <c r="C284">
        <v>2026</v>
      </c>
      <c r="D284" t="s">
        <v>239</v>
      </c>
      <c r="E284" t="s">
        <v>893</v>
      </c>
      <c r="F284" t="s">
        <v>229</v>
      </c>
      <c r="G284" t="s">
        <v>230</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501</v>
      </c>
      <c r="B285" s="1">
        <v>46387</v>
      </c>
      <c r="C285">
        <v>2026</v>
      </c>
      <c r="D285" t="s">
        <v>228</v>
      </c>
      <c r="E285" t="s">
        <v>765</v>
      </c>
      <c r="F285" t="s">
        <v>242</v>
      </c>
      <c r="G285" t="s">
        <v>243</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502</v>
      </c>
      <c r="B286" s="1">
        <v>46160</v>
      </c>
      <c r="C286">
        <v>2026</v>
      </c>
      <c r="D286" t="s">
        <v>189</v>
      </c>
      <c r="E286" t="s">
        <v>894</v>
      </c>
      <c r="F286" t="s">
        <v>217</v>
      </c>
      <c r="G286" t="s">
        <v>218</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503</v>
      </c>
      <c r="B287" s="1">
        <v>46067</v>
      </c>
      <c r="C287">
        <v>2026</v>
      </c>
      <c r="D287" t="s">
        <v>278</v>
      </c>
      <c r="E287" t="s">
        <v>784</v>
      </c>
      <c r="F287" t="s">
        <v>125</v>
      </c>
      <c r="G287" t="s">
        <v>126</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504</v>
      </c>
      <c r="B288" s="1">
        <v>46282</v>
      </c>
      <c r="C288">
        <v>2026</v>
      </c>
      <c r="D288" t="s">
        <v>476</v>
      </c>
      <c r="E288" t="s">
        <v>790</v>
      </c>
      <c r="F288" t="s">
        <v>146</v>
      </c>
      <c r="G288" t="s">
        <v>147</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505</v>
      </c>
      <c r="B289" s="1">
        <v>46096</v>
      </c>
      <c r="C289">
        <v>2026</v>
      </c>
      <c r="D289" t="s">
        <v>413</v>
      </c>
      <c r="E289" t="s">
        <v>864</v>
      </c>
      <c r="F289" t="s">
        <v>113</v>
      </c>
      <c r="G289" t="s">
        <v>114</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506</v>
      </c>
      <c r="B290" s="1">
        <v>46338</v>
      </c>
      <c r="C290">
        <v>2026</v>
      </c>
      <c r="D290" t="s">
        <v>272</v>
      </c>
      <c r="E290" t="s">
        <v>883</v>
      </c>
      <c r="F290" t="s">
        <v>125</v>
      </c>
      <c r="G290" t="s">
        <v>126</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507</v>
      </c>
      <c r="B291" s="1">
        <v>46309</v>
      </c>
      <c r="C291">
        <v>2026</v>
      </c>
      <c r="D291" t="s">
        <v>278</v>
      </c>
      <c r="E291" t="s">
        <v>733</v>
      </c>
      <c r="F291" t="s">
        <v>246</v>
      </c>
      <c r="G291" t="s">
        <v>247</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508</v>
      </c>
      <c r="B292" s="1">
        <v>46194</v>
      </c>
      <c r="C292">
        <v>2026</v>
      </c>
      <c r="D292" t="s">
        <v>116</v>
      </c>
      <c r="E292" t="s">
        <v>760</v>
      </c>
      <c r="F292" t="s">
        <v>170</v>
      </c>
      <c r="G292" t="s">
        <v>171</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509</v>
      </c>
      <c r="B293" s="1">
        <v>46056</v>
      </c>
      <c r="C293">
        <v>2026</v>
      </c>
      <c r="D293" t="s">
        <v>228</v>
      </c>
      <c r="E293" t="s">
        <v>760</v>
      </c>
      <c r="F293" t="s">
        <v>37</v>
      </c>
      <c r="G293" t="s">
        <v>38</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510</v>
      </c>
      <c r="B294" s="1">
        <v>46055</v>
      </c>
      <c r="C294">
        <v>2026</v>
      </c>
      <c r="D294" t="s">
        <v>376</v>
      </c>
      <c r="E294" t="s">
        <v>774</v>
      </c>
      <c r="F294" t="s">
        <v>190</v>
      </c>
      <c r="G294" t="s">
        <v>191</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511</v>
      </c>
      <c r="B295" s="1">
        <v>46027</v>
      </c>
      <c r="C295">
        <v>2026</v>
      </c>
      <c r="D295" t="s">
        <v>512</v>
      </c>
      <c r="E295" t="s">
        <v>762</v>
      </c>
      <c r="F295" t="s">
        <v>251</v>
      </c>
      <c r="G295" t="s">
        <v>252</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513</v>
      </c>
      <c r="B296" s="1">
        <v>46028</v>
      </c>
      <c r="C296">
        <v>2026</v>
      </c>
      <c r="D296" t="s">
        <v>84</v>
      </c>
      <c r="E296" t="s">
        <v>742</v>
      </c>
      <c r="F296" t="s">
        <v>132</v>
      </c>
      <c r="G296" t="s">
        <v>133</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514</v>
      </c>
      <c r="B297" s="1">
        <v>46278</v>
      </c>
      <c r="C297">
        <v>2026</v>
      </c>
      <c r="D297" t="s">
        <v>195</v>
      </c>
      <c r="E297" t="s">
        <v>816</v>
      </c>
      <c r="F297" t="s">
        <v>153</v>
      </c>
      <c r="G297" t="s">
        <v>154</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515</v>
      </c>
      <c r="B298" s="1">
        <v>46144</v>
      </c>
      <c r="C298">
        <v>2026</v>
      </c>
      <c r="D298" t="s">
        <v>220</v>
      </c>
      <c r="E298" t="s">
        <v>740</v>
      </c>
      <c r="F298" t="s">
        <v>242</v>
      </c>
      <c r="G298" t="s">
        <v>243</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516</v>
      </c>
      <c r="B299" s="1">
        <v>46362</v>
      </c>
      <c r="C299">
        <v>2026</v>
      </c>
      <c r="D299" t="s">
        <v>382</v>
      </c>
      <c r="E299" t="s">
        <v>830</v>
      </c>
      <c r="F299" t="s">
        <v>150</v>
      </c>
      <c r="G299" t="s">
        <v>151</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517</v>
      </c>
      <c r="B300" s="1">
        <v>46039</v>
      </c>
      <c r="C300">
        <v>2026</v>
      </c>
      <c r="D300" t="s">
        <v>261</v>
      </c>
      <c r="E300" t="s">
        <v>895</v>
      </c>
      <c r="F300" t="s">
        <v>51</v>
      </c>
      <c r="G300" t="s">
        <v>52</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518</v>
      </c>
      <c r="B301" s="1">
        <v>46202</v>
      </c>
      <c r="C301">
        <v>2026</v>
      </c>
      <c r="D301" t="s">
        <v>46</v>
      </c>
      <c r="E301" t="s">
        <v>738</v>
      </c>
      <c r="F301" t="s">
        <v>388</v>
      </c>
      <c r="G301" t="s">
        <v>389</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519</v>
      </c>
      <c r="B302" s="1">
        <v>46040</v>
      </c>
      <c r="C302">
        <v>2026</v>
      </c>
      <c r="D302" t="s">
        <v>179</v>
      </c>
      <c r="E302" t="s">
        <v>896</v>
      </c>
      <c r="F302" t="s">
        <v>298</v>
      </c>
      <c r="G302" t="s">
        <v>299</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520</v>
      </c>
      <c r="B303" s="1">
        <v>46356</v>
      </c>
      <c r="C303">
        <v>2026</v>
      </c>
      <c r="D303" t="s">
        <v>289</v>
      </c>
      <c r="E303" t="s">
        <v>855</v>
      </c>
      <c r="F303" t="s">
        <v>68</v>
      </c>
      <c r="G303" t="s">
        <v>69</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521</v>
      </c>
      <c r="B304" s="1">
        <v>46383</v>
      </c>
      <c r="C304">
        <v>2026</v>
      </c>
      <c r="D304" t="s">
        <v>176</v>
      </c>
      <c r="E304" t="s">
        <v>742</v>
      </c>
      <c r="F304" t="s">
        <v>180</v>
      </c>
      <c r="G304" t="s">
        <v>181</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522</v>
      </c>
      <c r="B305" s="1">
        <v>46136</v>
      </c>
      <c r="C305">
        <v>2026</v>
      </c>
      <c r="D305" t="s">
        <v>195</v>
      </c>
      <c r="E305" t="s">
        <v>897</v>
      </c>
      <c r="F305" t="s">
        <v>190</v>
      </c>
      <c r="G305" t="s">
        <v>191</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523</v>
      </c>
      <c r="B306" s="1">
        <v>46067</v>
      </c>
      <c r="C306">
        <v>2026</v>
      </c>
      <c r="D306" t="s">
        <v>324</v>
      </c>
      <c r="E306" t="s">
        <v>898</v>
      </c>
      <c r="F306" t="s">
        <v>153</v>
      </c>
      <c r="G306" t="s">
        <v>154</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524</v>
      </c>
      <c r="B307" s="1">
        <v>46248</v>
      </c>
      <c r="C307">
        <v>2026</v>
      </c>
      <c r="D307" t="s">
        <v>208</v>
      </c>
      <c r="E307" t="s">
        <v>763</v>
      </c>
      <c r="F307" t="s">
        <v>291</v>
      </c>
      <c r="G307" t="s">
        <v>292</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525</v>
      </c>
      <c r="B308" s="1">
        <v>46161</v>
      </c>
      <c r="C308">
        <v>2026</v>
      </c>
      <c r="D308" t="s">
        <v>176</v>
      </c>
      <c r="E308" t="s">
        <v>769</v>
      </c>
      <c r="F308" t="s">
        <v>321</v>
      </c>
      <c r="G308" t="s">
        <v>322</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526</v>
      </c>
      <c r="B309" s="1">
        <v>46210</v>
      </c>
      <c r="C309">
        <v>2026</v>
      </c>
      <c r="D309" t="s">
        <v>163</v>
      </c>
      <c r="E309" t="s">
        <v>899</v>
      </c>
      <c r="F309" t="s">
        <v>146</v>
      </c>
      <c r="G309" t="s">
        <v>147</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527</v>
      </c>
      <c r="B310" s="1">
        <v>46116</v>
      </c>
      <c r="C310">
        <v>2026</v>
      </c>
      <c r="D310" t="s">
        <v>376</v>
      </c>
      <c r="E310" t="s">
        <v>819</v>
      </c>
      <c r="F310" t="s">
        <v>121</v>
      </c>
      <c r="G310" t="s">
        <v>122</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528</v>
      </c>
      <c r="B311" s="1">
        <v>46058</v>
      </c>
      <c r="C311">
        <v>2026</v>
      </c>
      <c r="D311" t="s">
        <v>167</v>
      </c>
      <c r="E311" t="s">
        <v>791</v>
      </c>
      <c r="F311" t="s">
        <v>129</v>
      </c>
      <c r="G311" t="s">
        <v>130</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529</v>
      </c>
      <c r="B312" s="1">
        <v>46229</v>
      </c>
      <c r="C312">
        <v>2026</v>
      </c>
      <c r="D312" t="s">
        <v>258</v>
      </c>
      <c r="E312" t="s">
        <v>860</v>
      </c>
      <c r="F312" t="s">
        <v>121</v>
      </c>
      <c r="G312" t="s">
        <v>122</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530</v>
      </c>
      <c r="B313" s="1">
        <v>46227</v>
      </c>
      <c r="C313">
        <v>2026</v>
      </c>
      <c r="D313" t="s">
        <v>223</v>
      </c>
      <c r="E313" t="s">
        <v>810</v>
      </c>
      <c r="F313" t="s">
        <v>139</v>
      </c>
      <c r="G313" t="s">
        <v>140</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531</v>
      </c>
      <c r="B314" s="1">
        <v>46212</v>
      </c>
      <c r="C314">
        <v>2026</v>
      </c>
      <c r="D314" t="s">
        <v>532</v>
      </c>
      <c r="E314" t="s">
        <v>862</v>
      </c>
      <c r="F314" t="s">
        <v>117</v>
      </c>
      <c r="G314" t="s">
        <v>118</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533</v>
      </c>
      <c r="B315" s="1">
        <v>46203</v>
      </c>
      <c r="C315">
        <v>2026</v>
      </c>
      <c r="D315" t="s">
        <v>46</v>
      </c>
      <c r="E315" t="s">
        <v>855</v>
      </c>
      <c r="F315" t="s">
        <v>72</v>
      </c>
      <c r="G315" t="s">
        <v>73</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534</v>
      </c>
      <c r="B316" s="1">
        <v>46230</v>
      </c>
      <c r="C316">
        <v>2026</v>
      </c>
      <c r="D316" t="s">
        <v>163</v>
      </c>
      <c r="E316" t="s">
        <v>826</v>
      </c>
      <c r="F316" t="s">
        <v>72</v>
      </c>
      <c r="G316" t="s">
        <v>73</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535</v>
      </c>
      <c r="B317" s="1">
        <v>46159</v>
      </c>
      <c r="C317">
        <v>2026</v>
      </c>
      <c r="D317" t="s">
        <v>32</v>
      </c>
      <c r="E317" t="s">
        <v>900</v>
      </c>
      <c r="F317" t="s">
        <v>190</v>
      </c>
      <c r="G317" t="s">
        <v>191</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536</v>
      </c>
      <c r="B318" s="1">
        <v>46227</v>
      </c>
      <c r="C318">
        <v>2026</v>
      </c>
      <c r="D318" t="s">
        <v>339</v>
      </c>
      <c r="E318" t="s">
        <v>896</v>
      </c>
      <c r="F318" t="s">
        <v>217</v>
      </c>
      <c r="G318" t="s">
        <v>218</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537</v>
      </c>
      <c r="B319" s="1">
        <v>46264</v>
      </c>
      <c r="C319">
        <v>2026</v>
      </c>
      <c r="D319" t="s">
        <v>210</v>
      </c>
      <c r="E319" t="s">
        <v>879</v>
      </c>
      <c r="F319" t="s">
        <v>89</v>
      </c>
      <c r="G319" t="s">
        <v>90</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538</v>
      </c>
      <c r="B320" s="1">
        <v>46248</v>
      </c>
      <c r="C320">
        <v>2026</v>
      </c>
      <c r="D320" t="s">
        <v>116</v>
      </c>
      <c r="E320" t="s">
        <v>832</v>
      </c>
      <c r="F320" t="s">
        <v>55</v>
      </c>
      <c r="G320" t="s">
        <v>56</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539</v>
      </c>
      <c r="B321" s="1">
        <v>46160</v>
      </c>
      <c r="C321">
        <v>2026</v>
      </c>
      <c r="D321" t="s">
        <v>406</v>
      </c>
      <c r="E321" t="s">
        <v>886</v>
      </c>
      <c r="F321" t="s">
        <v>242</v>
      </c>
      <c r="G321" t="s">
        <v>243</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540</v>
      </c>
      <c r="B322" s="1">
        <v>46291</v>
      </c>
      <c r="C322">
        <v>2026</v>
      </c>
      <c r="D322" t="s">
        <v>418</v>
      </c>
      <c r="E322" t="s">
        <v>856</v>
      </c>
      <c r="F322" t="s">
        <v>55</v>
      </c>
      <c r="G322" t="s">
        <v>56</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541</v>
      </c>
      <c r="B323" s="1">
        <v>46141</v>
      </c>
      <c r="C323">
        <v>2026</v>
      </c>
      <c r="D323" t="s">
        <v>112</v>
      </c>
      <c r="E323" t="s">
        <v>788</v>
      </c>
      <c r="F323" t="s">
        <v>136</v>
      </c>
      <c r="G323" t="s">
        <v>137</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542</v>
      </c>
      <c r="B324" s="1">
        <v>46385</v>
      </c>
      <c r="C324">
        <v>2026</v>
      </c>
      <c r="D324" t="s">
        <v>459</v>
      </c>
      <c r="E324" t="s">
        <v>858</v>
      </c>
      <c r="F324" t="s">
        <v>139</v>
      </c>
      <c r="G324" t="s">
        <v>140</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543</v>
      </c>
      <c r="B325" s="1">
        <v>46382</v>
      </c>
      <c r="C325">
        <v>2026</v>
      </c>
      <c r="D325" t="s">
        <v>128</v>
      </c>
      <c r="E325" t="s">
        <v>901</v>
      </c>
      <c r="F325" t="s">
        <v>139</v>
      </c>
      <c r="G325" t="s">
        <v>140</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544</v>
      </c>
      <c r="B326" s="1">
        <v>46306</v>
      </c>
      <c r="C326">
        <v>2026</v>
      </c>
      <c r="D326" t="s">
        <v>100</v>
      </c>
      <c r="E326" t="s">
        <v>847</v>
      </c>
      <c r="F326" t="s">
        <v>190</v>
      </c>
      <c r="G326" t="s">
        <v>191</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545</v>
      </c>
      <c r="B327" s="1">
        <v>46157</v>
      </c>
      <c r="C327">
        <v>2026</v>
      </c>
      <c r="D327" t="s">
        <v>532</v>
      </c>
      <c r="E327" t="s">
        <v>783</v>
      </c>
      <c r="F327" t="s">
        <v>388</v>
      </c>
      <c r="G327" t="s">
        <v>389</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546</v>
      </c>
      <c r="B328" s="1">
        <v>46377</v>
      </c>
      <c r="C328">
        <v>2026</v>
      </c>
      <c r="D328" t="s">
        <v>120</v>
      </c>
      <c r="E328" t="s">
        <v>902</v>
      </c>
      <c r="F328" t="s">
        <v>170</v>
      </c>
      <c r="G328" t="s">
        <v>171</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547</v>
      </c>
      <c r="B329" s="1">
        <v>46283</v>
      </c>
      <c r="C329">
        <v>2026</v>
      </c>
      <c r="D329" t="s">
        <v>496</v>
      </c>
      <c r="E329" t="s">
        <v>850</v>
      </c>
      <c r="F329" t="s">
        <v>125</v>
      </c>
      <c r="G329" t="s">
        <v>126</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548</v>
      </c>
      <c r="B330" s="1">
        <v>46049</v>
      </c>
      <c r="C330">
        <v>2026</v>
      </c>
      <c r="D330" t="s">
        <v>167</v>
      </c>
      <c r="E330" t="s">
        <v>903</v>
      </c>
      <c r="F330" t="s">
        <v>101</v>
      </c>
      <c r="G330" t="s">
        <v>102</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549</v>
      </c>
      <c r="B331" s="1">
        <v>46030</v>
      </c>
      <c r="C331">
        <v>2026</v>
      </c>
      <c r="D331" t="s">
        <v>84</v>
      </c>
      <c r="E331" t="s">
        <v>796</v>
      </c>
      <c r="F331" t="s">
        <v>366</v>
      </c>
      <c r="G331" t="s">
        <v>367</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550</v>
      </c>
      <c r="B332" s="1">
        <v>46151</v>
      </c>
      <c r="C332">
        <v>2026</v>
      </c>
      <c r="D332" t="s">
        <v>406</v>
      </c>
      <c r="E332" t="s">
        <v>904</v>
      </c>
      <c r="F332" t="s">
        <v>85</v>
      </c>
      <c r="G332" t="s">
        <v>86</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551</v>
      </c>
      <c r="B333" s="1">
        <v>46343</v>
      </c>
      <c r="C333">
        <v>2026</v>
      </c>
      <c r="D333" t="s">
        <v>212</v>
      </c>
      <c r="E333" t="s">
        <v>905</v>
      </c>
      <c r="F333" t="s">
        <v>121</v>
      </c>
      <c r="G333" t="s">
        <v>122</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552</v>
      </c>
      <c r="B334" s="1">
        <v>46177</v>
      </c>
      <c r="C334">
        <v>2026</v>
      </c>
      <c r="D334" t="s">
        <v>245</v>
      </c>
      <c r="E334" t="s">
        <v>759</v>
      </c>
      <c r="F334" t="s">
        <v>72</v>
      </c>
      <c r="G334" t="s">
        <v>73</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553</v>
      </c>
      <c r="B335" s="1">
        <v>46158</v>
      </c>
      <c r="C335">
        <v>2026</v>
      </c>
      <c r="D335" t="s">
        <v>195</v>
      </c>
      <c r="E335" t="s">
        <v>752</v>
      </c>
      <c r="F335" t="s">
        <v>47</v>
      </c>
      <c r="G335" t="s">
        <v>48</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554</v>
      </c>
      <c r="B336" s="1">
        <v>46366</v>
      </c>
      <c r="C336">
        <v>2026</v>
      </c>
      <c r="D336" t="s">
        <v>532</v>
      </c>
      <c r="E336" t="s">
        <v>768</v>
      </c>
      <c r="F336" t="s">
        <v>229</v>
      </c>
      <c r="G336" t="s">
        <v>230</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555</v>
      </c>
      <c r="B337" s="1">
        <v>46188</v>
      </c>
      <c r="C337">
        <v>2026</v>
      </c>
      <c r="D337" t="s">
        <v>176</v>
      </c>
      <c r="E337" t="s">
        <v>745</v>
      </c>
      <c r="F337" t="s">
        <v>59</v>
      </c>
      <c r="G337" t="s">
        <v>60</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556</v>
      </c>
      <c r="B338" s="1">
        <v>46259</v>
      </c>
      <c r="C338">
        <v>2026</v>
      </c>
      <c r="D338" t="s">
        <v>413</v>
      </c>
      <c r="E338" t="s">
        <v>753</v>
      </c>
      <c r="F338" t="s">
        <v>321</v>
      </c>
      <c r="G338" t="s">
        <v>322</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557</v>
      </c>
      <c r="B339" s="1">
        <v>46367</v>
      </c>
      <c r="C339">
        <v>2026</v>
      </c>
      <c r="D339" t="s">
        <v>357</v>
      </c>
      <c r="E339" t="s">
        <v>855</v>
      </c>
      <c r="F339" t="s">
        <v>136</v>
      </c>
      <c r="G339" t="s">
        <v>137</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558</v>
      </c>
      <c r="B340" s="1">
        <v>46063</v>
      </c>
      <c r="C340">
        <v>2026</v>
      </c>
      <c r="D340" t="s">
        <v>418</v>
      </c>
      <c r="E340" t="s">
        <v>899</v>
      </c>
      <c r="F340" t="s">
        <v>139</v>
      </c>
      <c r="G340" t="s">
        <v>140</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559</v>
      </c>
      <c r="B341" s="1">
        <v>46038</v>
      </c>
      <c r="C341">
        <v>2026</v>
      </c>
      <c r="D341" t="s">
        <v>195</v>
      </c>
      <c r="E341" t="s">
        <v>906</v>
      </c>
      <c r="F341" t="s">
        <v>59</v>
      </c>
      <c r="G341" t="s">
        <v>60</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560</v>
      </c>
      <c r="B342" s="1">
        <v>46351</v>
      </c>
      <c r="C342">
        <v>2026</v>
      </c>
      <c r="D342" t="s">
        <v>84</v>
      </c>
      <c r="E342" t="s">
        <v>907</v>
      </c>
      <c r="F342" t="s">
        <v>150</v>
      </c>
      <c r="G342" t="s">
        <v>151</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561</v>
      </c>
      <c r="B343" s="1">
        <v>46115</v>
      </c>
      <c r="C343">
        <v>2026</v>
      </c>
      <c r="D343" t="s">
        <v>261</v>
      </c>
      <c r="E343" t="s">
        <v>908</v>
      </c>
      <c r="F343" t="s">
        <v>29</v>
      </c>
      <c r="G343" t="s">
        <v>30</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562</v>
      </c>
      <c r="B344" s="1">
        <v>46107</v>
      </c>
      <c r="C344">
        <v>2026</v>
      </c>
      <c r="D344" t="s">
        <v>234</v>
      </c>
      <c r="E344" t="s">
        <v>741</v>
      </c>
      <c r="F344" t="s">
        <v>101</v>
      </c>
      <c r="G344" t="s">
        <v>102</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563</v>
      </c>
      <c r="B345" s="1">
        <v>46237</v>
      </c>
      <c r="C345">
        <v>2026</v>
      </c>
      <c r="D345" t="s">
        <v>71</v>
      </c>
      <c r="E345" t="s">
        <v>890</v>
      </c>
      <c r="F345" t="s">
        <v>196</v>
      </c>
      <c r="G345" t="s">
        <v>197</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564</v>
      </c>
      <c r="B346" s="1">
        <v>46137</v>
      </c>
      <c r="C346">
        <v>2026</v>
      </c>
      <c r="D346" t="s">
        <v>145</v>
      </c>
      <c r="E346" t="s">
        <v>909</v>
      </c>
      <c r="F346" t="s">
        <v>89</v>
      </c>
      <c r="G346" t="s">
        <v>90</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565</v>
      </c>
      <c r="B347" s="1">
        <v>46081</v>
      </c>
      <c r="C347">
        <v>2026</v>
      </c>
      <c r="D347" t="s">
        <v>566</v>
      </c>
      <c r="E347" t="s">
        <v>747</v>
      </c>
      <c r="F347" t="s">
        <v>229</v>
      </c>
      <c r="G347" t="s">
        <v>230</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567</v>
      </c>
      <c r="B348" s="1">
        <v>46291</v>
      </c>
      <c r="C348">
        <v>2026</v>
      </c>
      <c r="D348" t="s">
        <v>204</v>
      </c>
      <c r="E348" t="s">
        <v>828</v>
      </c>
      <c r="F348" t="s">
        <v>251</v>
      </c>
      <c r="G348" t="s">
        <v>252</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568</v>
      </c>
      <c r="B349" s="1">
        <v>46133</v>
      </c>
      <c r="C349">
        <v>2026</v>
      </c>
      <c r="D349" t="s">
        <v>145</v>
      </c>
      <c r="E349" t="s">
        <v>839</v>
      </c>
      <c r="F349" t="s">
        <v>321</v>
      </c>
      <c r="G349" t="s">
        <v>322</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569</v>
      </c>
      <c r="B350" s="1">
        <v>46158</v>
      </c>
      <c r="C350">
        <v>2026</v>
      </c>
      <c r="D350" t="s">
        <v>66</v>
      </c>
      <c r="E350" t="s">
        <v>885</v>
      </c>
      <c r="F350" t="s">
        <v>41</v>
      </c>
      <c r="G350" t="s">
        <v>42</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570</v>
      </c>
      <c r="B351" s="1">
        <v>46163</v>
      </c>
      <c r="C351">
        <v>2026</v>
      </c>
      <c r="D351" t="s">
        <v>357</v>
      </c>
      <c r="E351" t="s">
        <v>788</v>
      </c>
      <c r="F351" t="s">
        <v>333</v>
      </c>
      <c r="G351" t="s">
        <v>334</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571</v>
      </c>
      <c r="B352" s="1">
        <v>46361</v>
      </c>
      <c r="C352">
        <v>2026</v>
      </c>
      <c r="D352" t="s">
        <v>307</v>
      </c>
      <c r="E352" t="s">
        <v>910</v>
      </c>
      <c r="F352" t="s">
        <v>55</v>
      </c>
      <c r="G352" t="s">
        <v>56</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572</v>
      </c>
      <c r="B353" s="1">
        <v>46348</v>
      </c>
      <c r="C353">
        <v>2026</v>
      </c>
      <c r="D353" t="s">
        <v>193</v>
      </c>
      <c r="E353" t="s">
        <v>835</v>
      </c>
      <c r="F353" t="s">
        <v>29</v>
      </c>
      <c r="G353" t="s">
        <v>30</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573</v>
      </c>
      <c r="B354" s="1">
        <v>46230</v>
      </c>
      <c r="C354">
        <v>2026</v>
      </c>
      <c r="D354" t="s">
        <v>347</v>
      </c>
      <c r="E354" t="s">
        <v>794</v>
      </c>
      <c r="F354" t="s">
        <v>180</v>
      </c>
      <c r="G354" t="s">
        <v>181</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574</v>
      </c>
      <c r="B355" s="1">
        <v>46296</v>
      </c>
      <c r="C355">
        <v>2026</v>
      </c>
      <c r="D355" t="s">
        <v>476</v>
      </c>
      <c r="E355" t="s">
        <v>841</v>
      </c>
      <c r="F355" t="s">
        <v>251</v>
      </c>
      <c r="G355" t="s">
        <v>252</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575</v>
      </c>
      <c r="B356" s="1">
        <v>46170</v>
      </c>
      <c r="C356">
        <v>2026</v>
      </c>
      <c r="D356" t="s">
        <v>193</v>
      </c>
      <c r="E356" t="s">
        <v>746</v>
      </c>
      <c r="F356" t="s">
        <v>150</v>
      </c>
      <c r="G356" t="s">
        <v>151</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576</v>
      </c>
      <c r="B357" s="1">
        <v>46103</v>
      </c>
      <c r="C357">
        <v>2026</v>
      </c>
      <c r="D357" t="s">
        <v>426</v>
      </c>
      <c r="E357" t="s">
        <v>911</v>
      </c>
      <c r="F357" t="s">
        <v>190</v>
      </c>
      <c r="G357" t="s">
        <v>191</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577</v>
      </c>
      <c r="B358" s="1">
        <v>46039</v>
      </c>
      <c r="C358">
        <v>2026</v>
      </c>
      <c r="D358" t="s">
        <v>208</v>
      </c>
      <c r="E358" t="s">
        <v>905</v>
      </c>
      <c r="F358" t="s">
        <v>196</v>
      </c>
      <c r="G358" t="s">
        <v>197</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578</v>
      </c>
      <c r="B359" s="1">
        <v>46048</v>
      </c>
      <c r="C359">
        <v>2026</v>
      </c>
      <c r="D359" t="s">
        <v>496</v>
      </c>
      <c r="E359" t="s">
        <v>842</v>
      </c>
      <c r="F359" t="s">
        <v>109</v>
      </c>
      <c r="G359" t="s">
        <v>110</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579</v>
      </c>
      <c r="B360" s="1">
        <v>46282</v>
      </c>
      <c r="C360">
        <v>2026</v>
      </c>
      <c r="D360" t="s">
        <v>44</v>
      </c>
      <c r="E360" t="s">
        <v>798</v>
      </c>
      <c r="F360" t="s">
        <v>190</v>
      </c>
      <c r="G360" t="s">
        <v>191</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580</v>
      </c>
      <c r="B361" s="1">
        <v>46187</v>
      </c>
      <c r="C361">
        <v>2026</v>
      </c>
      <c r="D361" t="s">
        <v>532</v>
      </c>
      <c r="E361" t="s">
        <v>880</v>
      </c>
      <c r="F361" t="s">
        <v>41</v>
      </c>
      <c r="G361" t="s">
        <v>42</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581</v>
      </c>
      <c r="B362" s="1">
        <v>46242</v>
      </c>
      <c r="C362">
        <v>2026</v>
      </c>
      <c r="D362" t="s">
        <v>163</v>
      </c>
      <c r="E362" t="s">
        <v>761</v>
      </c>
      <c r="F362" t="s">
        <v>51</v>
      </c>
      <c r="G362" t="s">
        <v>52</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582</v>
      </c>
      <c r="B363" s="1">
        <v>46345</v>
      </c>
      <c r="C363">
        <v>2026</v>
      </c>
      <c r="D363" t="s">
        <v>353</v>
      </c>
      <c r="E363" t="s">
        <v>830</v>
      </c>
      <c r="F363" t="s">
        <v>229</v>
      </c>
      <c r="G363" t="s">
        <v>230</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583</v>
      </c>
      <c r="B364" s="1">
        <v>46055</v>
      </c>
      <c r="C364">
        <v>2026</v>
      </c>
      <c r="D364" t="s">
        <v>120</v>
      </c>
      <c r="E364" t="s">
        <v>774</v>
      </c>
      <c r="F364" t="s">
        <v>136</v>
      </c>
      <c r="G364" t="s">
        <v>137</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584</v>
      </c>
      <c r="B365" s="1">
        <v>46165</v>
      </c>
      <c r="C365">
        <v>2026</v>
      </c>
      <c r="D365" t="s">
        <v>319</v>
      </c>
      <c r="E365" t="s">
        <v>756</v>
      </c>
      <c r="F365" t="s">
        <v>146</v>
      </c>
      <c r="G365" t="s">
        <v>147</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585</v>
      </c>
      <c r="B366" s="1">
        <v>46153</v>
      </c>
      <c r="C366">
        <v>2026</v>
      </c>
      <c r="D366" t="s">
        <v>165</v>
      </c>
      <c r="E366" t="s">
        <v>836</v>
      </c>
      <c r="F366" t="s">
        <v>157</v>
      </c>
      <c r="G366" t="s">
        <v>158</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586</v>
      </c>
      <c r="B367" s="1">
        <v>46123</v>
      </c>
      <c r="C367">
        <v>2026</v>
      </c>
      <c r="D367" t="s">
        <v>100</v>
      </c>
      <c r="E367" t="s">
        <v>793</v>
      </c>
      <c r="F367" t="s">
        <v>196</v>
      </c>
      <c r="G367" t="s">
        <v>197</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587</v>
      </c>
      <c r="B368" s="1">
        <v>46027</v>
      </c>
      <c r="C368">
        <v>2026</v>
      </c>
      <c r="D368" t="s">
        <v>339</v>
      </c>
      <c r="E368" t="s">
        <v>912</v>
      </c>
      <c r="F368" t="s">
        <v>59</v>
      </c>
      <c r="G368" t="s">
        <v>60</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588</v>
      </c>
      <c r="B369" s="1">
        <v>46159</v>
      </c>
      <c r="C369">
        <v>2026</v>
      </c>
      <c r="D369" t="s">
        <v>589</v>
      </c>
      <c r="E369" t="s">
        <v>747</v>
      </c>
      <c r="F369" t="s">
        <v>139</v>
      </c>
      <c r="G369" t="s">
        <v>140</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590</v>
      </c>
      <c r="B370" s="1">
        <v>46209</v>
      </c>
      <c r="C370">
        <v>2026</v>
      </c>
      <c r="D370" t="s">
        <v>46</v>
      </c>
      <c r="E370" t="s">
        <v>729</v>
      </c>
      <c r="F370" t="s">
        <v>136</v>
      </c>
      <c r="G370" t="s">
        <v>137</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591</v>
      </c>
      <c r="B371" s="1">
        <v>46053</v>
      </c>
      <c r="C371">
        <v>2026</v>
      </c>
      <c r="D371" t="s">
        <v>179</v>
      </c>
      <c r="E371" t="s">
        <v>913</v>
      </c>
      <c r="F371" t="s">
        <v>29</v>
      </c>
      <c r="G371" t="s">
        <v>30</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592</v>
      </c>
      <c r="B372" s="1">
        <v>46314</v>
      </c>
      <c r="C372">
        <v>2026</v>
      </c>
      <c r="D372" t="s">
        <v>258</v>
      </c>
      <c r="E372" t="s">
        <v>778</v>
      </c>
      <c r="F372" t="s">
        <v>78</v>
      </c>
      <c r="G372" t="s">
        <v>79</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593</v>
      </c>
      <c r="B373" s="1">
        <v>46195</v>
      </c>
      <c r="C373">
        <v>2026</v>
      </c>
      <c r="D373" t="s">
        <v>275</v>
      </c>
      <c r="E373" t="s">
        <v>888</v>
      </c>
      <c r="F373" t="s">
        <v>105</v>
      </c>
      <c r="G373" t="s">
        <v>106</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594</v>
      </c>
      <c r="B374" s="1">
        <v>46063</v>
      </c>
      <c r="C374">
        <v>2026</v>
      </c>
      <c r="D374" t="s">
        <v>32</v>
      </c>
      <c r="E374" t="s">
        <v>899</v>
      </c>
      <c r="F374" t="s">
        <v>29</v>
      </c>
      <c r="G374" t="s">
        <v>30</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595</v>
      </c>
      <c r="B375" s="1">
        <v>46188</v>
      </c>
      <c r="C375">
        <v>2026</v>
      </c>
      <c r="D375" t="s">
        <v>128</v>
      </c>
      <c r="E375" t="s">
        <v>867</v>
      </c>
      <c r="F375" t="s">
        <v>246</v>
      </c>
      <c r="G375" t="s">
        <v>247</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596</v>
      </c>
      <c r="B376" s="1">
        <v>46369</v>
      </c>
      <c r="C376">
        <v>2026</v>
      </c>
      <c r="D376" t="s">
        <v>589</v>
      </c>
      <c r="E376" t="s">
        <v>810</v>
      </c>
      <c r="F376" t="s">
        <v>184</v>
      </c>
      <c r="G376" t="s">
        <v>185</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597</v>
      </c>
      <c r="B377" s="1">
        <v>46170</v>
      </c>
      <c r="C377">
        <v>2026</v>
      </c>
      <c r="D377" t="s">
        <v>183</v>
      </c>
      <c r="E377" t="s">
        <v>914</v>
      </c>
      <c r="F377" t="s">
        <v>129</v>
      </c>
      <c r="G377" t="s">
        <v>130</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598</v>
      </c>
      <c r="B378" s="1">
        <v>46128</v>
      </c>
      <c r="C378">
        <v>2026</v>
      </c>
      <c r="D378" t="s">
        <v>319</v>
      </c>
      <c r="E378" t="s">
        <v>915</v>
      </c>
      <c r="F378" t="s">
        <v>89</v>
      </c>
      <c r="G378" t="s">
        <v>90</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599</v>
      </c>
      <c r="B379" s="1">
        <v>46214</v>
      </c>
      <c r="C379">
        <v>2026</v>
      </c>
      <c r="D379" t="s">
        <v>44</v>
      </c>
      <c r="E379" t="s">
        <v>746</v>
      </c>
      <c r="F379" t="s">
        <v>117</v>
      </c>
      <c r="G379" t="s">
        <v>118</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600</v>
      </c>
      <c r="B380" s="1">
        <v>46130</v>
      </c>
      <c r="C380">
        <v>2026</v>
      </c>
      <c r="D380" t="s">
        <v>418</v>
      </c>
      <c r="E380" t="s">
        <v>916</v>
      </c>
      <c r="F380" t="s">
        <v>59</v>
      </c>
      <c r="G380" t="s">
        <v>60</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601</v>
      </c>
      <c r="B381" s="1">
        <v>46273</v>
      </c>
      <c r="C381">
        <v>2026</v>
      </c>
      <c r="D381" t="s">
        <v>347</v>
      </c>
      <c r="E381" t="s">
        <v>843</v>
      </c>
      <c r="F381" t="s">
        <v>37</v>
      </c>
      <c r="G381" t="s">
        <v>38</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602</v>
      </c>
      <c r="B382" s="1">
        <v>46337</v>
      </c>
      <c r="C382">
        <v>2026</v>
      </c>
      <c r="D382" t="s">
        <v>357</v>
      </c>
      <c r="E382" t="s">
        <v>760</v>
      </c>
      <c r="F382" t="s">
        <v>150</v>
      </c>
      <c r="G382" t="s">
        <v>151</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603</v>
      </c>
      <c r="B383" s="1">
        <v>46110</v>
      </c>
      <c r="C383">
        <v>2026</v>
      </c>
      <c r="D383" t="s">
        <v>44</v>
      </c>
      <c r="E383" t="s">
        <v>854</v>
      </c>
      <c r="F383" t="s">
        <v>125</v>
      </c>
      <c r="G383" t="s">
        <v>126</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604</v>
      </c>
      <c r="B384" s="1">
        <v>46157</v>
      </c>
      <c r="C384">
        <v>2026</v>
      </c>
      <c r="D384" t="s">
        <v>398</v>
      </c>
      <c r="E384" t="s">
        <v>745</v>
      </c>
      <c r="F384" t="s">
        <v>121</v>
      </c>
      <c r="G384" t="s">
        <v>122</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605</v>
      </c>
      <c r="B385" s="1">
        <v>46139</v>
      </c>
      <c r="C385">
        <v>2026</v>
      </c>
      <c r="D385" t="s">
        <v>330</v>
      </c>
      <c r="E385" t="s">
        <v>814</v>
      </c>
      <c r="F385" t="s">
        <v>29</v>
      </c>
      <c r="G385" t="s">
        <v>30</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606</v>
      </c>
      <c r="B386" s="1">
        <v>46069</v>
      </c>
      <c r="C386">
        <v>2026</v>
      </c>
      <c r="D386" t="s">
        <v>441</v>
      </c>
      <c r="E386" t="s">
        <v>817</v>
      </c>
      <c r="F386" t="s">
        <v>180</v>
      </c>
      <c r="G386" t="s">
        <v>181</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607</v>
      </c>
      <c r="B387" s="1">
        <v>46308</v>
      </c>
      <c r="C387">
        <v>2026</v>
      </c>
      <c r="D387" t="s">
        <v>441</v>
      </c>
      <c r="E387" t="s">
        <v>917</v>
      </c>
      <c r="F387" t="s">
        <v>388</v>
      </c>
      <c r="G387" t="s">
        <v>389</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608</v>
      </c>
      <c r="B388" s="1">
        <v>46163</v>
      </c>
      <c r="C388">
        <v>2026</v>
      </c>
      <c r="D388" t="s">
        <v>496</v>
      </c>
      <c r="E388" t="s">
        <v>858</v>
      </c>
      <c r="F388" t="s">
        <v>33</v>
      </c>
      <c r="G388" t="s">
        <v>34</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609</v>
      </c>
      <c r="B389" s="1">
        <v>46271</v>
      </c>
      <c r="C389">
        <v>2026</v>
      </c>
      <c r="D389" t="s">
        <v>406</v>
      </c>
      <c r="E389" t="s">
        <v>826</v>
      </c>
      <c r="F389" t="s">
        <v>170</v>
      </c>
      <c r="G389" t="s">
        <v>171</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610</v>
      </c>
      <c r="B390" s="1">
        <v>46024</v>
      </c>
      <c r="C390">
        <v>2026</v>
      </c>
      <c r="D390" t="s">
        <v>96</v>
      </c>
      <c r="E390" t="s">
        <v>743</v>
      </c>
      <c r="F390" t="s">
        <v>366</v>
      </c>
      <c r="G390" t="s">
        <v>367</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611</v>
      </c>
      <c r="B391" s="1">
        <v>46367</v>
      </c>
      <c r="C391">
        <v>2026</v>
      </c>
      <c r="D391" t="s">
        <v>40</v>
      </c>
      <c r="E391" t="s">
        <v>737</v>
      </c>
      <c r="F391" t="s">
        <v>125</v>
      </c>
      <c r="G391" t="s">
        <v>126</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612</v>
      </c>
      <c r="B392" s="1">
        <v>46300</v>
      </c>
      <c r="C392">
        <v>2026</v>
      </c>
      <c r="D392" t="s">
        <v>339</v>
      </c>
      <c r="E392" t="s">
        <v>799</v>
      </c>
      <c r="F392" t="s">
        <v>105</v>
      </c>
      <c r="G392" t="s">
        <v>106</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613</v>
      </c>
      <c r="B393" s="1">
        <v>46365</v>
      </c>
      <c r="C393">
        <v>2026</v>
      </c>
      <c r="D393" t="s">
        <v>355</v>
      </c>
      <c r="E393" t="s">
        <v>800</v>
      </c>
      <c r="F393" t="s">
        <v>78</v>
      </c>
      <c r="G393" t="s">
        <v>79</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614</v>
      </c>
      <c r="B394" s="1">
        <v>46072</v>
      </c>
      <c r="C394">
        <v>2026</v>
      </c>
      <c r="D394" t="s">
        <v>108</v>
      </c>
      <c r="E394" t="s">
        <v>882</v>
      </c>
      <c r="F394" t="s">
        <v>184</v>
      </c>
      <c r="G394" t="s">
        <v>185</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615</v>
      </c>
      <c r="B395" s="1">
        <v>46168</v>
      </c>
      <c r="C395">
        <v>2026</v>
      </c>
      <c r="D395" t="s">
        <v>426</v>
      </c>
      <c r="E395" t="s">
        <v>806</v>
      </c>
      <c r="F395" t="s">
        <v>157</v>
      </c>
      <c r="G395" t="s">
        <v>158</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616</v>
      </c>
      <c r="B396" s="1">
        <v>46139</v>
      </c>
      <c r="C396">
        <v>2026</v>
      </c>
      <c r="D396" t="s">
        <v>220</v>
      </c>
      <c r="E396" t="s">
        <v>918</v>
      </c>
      <c r="F396" t="s">
        <v>33</v>
      </c>
      <c r="G396" t="s">
        <v>34</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617</v>
      </c>
      <c r="B397" s="1">
        <v>46050</v>
      </c>
      <c r="C397">
        <v>2026</v>
      </c>
      <c r="D397" t="s">
        <v>210</v>
      </c>
      <c r="E397" t="s">
        <v>865</v>
      </c>
      <c r="F397" t="s">
        <v>173</v>
      </c>
      <c r="G397" t="s">
        <v>174</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618</v>
      </c>
      <c r="B398" s="1">
        <v>46387</v>
      </c>
      <c r="C398">
        <v>2026</v>
      </c>
      <c r="D398" t="s">
        <v>362</v>
      </c>
      <c r="E398" t="s">
        <v>919</v>
      </c>
      <c r="F398" t="s">
        <v>55</v>
      </c>
      <c r="G398" t="s">
        <v>56</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619</v>
      </c>
      <c r="B399" s="1">
        <v>46158</v>
      </c>
      <c r="C399">
        <v>2026</v>
      </c>
      <c r="D399" t="s">
        <v>324</v>
      </c>
      <c r="E399" t="s">
        <v>848</v>
      </c>
      <c r="F399" t="s">
        <v>242</v>
      </c>
      <c r="G399" t="s">
        <v>243</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620</v>
      </c>
      <c r="B400" s="1">
        <v>46038</v>
      </c>
      <c r="C400">
        <v>2026</v>
      </c>
      <c r="D400" t="s">
        <v>226</v>
      </c>
      <c r="E400" t="s">
        <v>825</v>
      </c>
      <c r="F400" t="s">
        <v>251</v>
      </c>
      <c r="G400" t="s">
        <v>252</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621</v>
      </c>
      <c r="B401" s="1">
        <v>46131</v>
      </c>
      <c r="C401">
        <v>2026</v>
      </c>
      <c r="D401" t="s">
        <v>350</v>
      </c>
      <c r="E401" t="s">
        <v>773</v>
      </c>
      <c r="F401" t="s">
        <v>170</v>
      </c>
      <c r="G401" t="s">
        <v>171</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622</v>
      </c>
      <c r="B402" s="1">
        <v>46106</v>
      </c>
      <c r="C402">
        <v>2026</v>
      </c>
      <c r="D402" t="s">
        <v>28</v>
      </c>
      <c r="E402" t="s">
        <v>920</v>
      </c>
      <c r="F402" t="s">
        <v>184</v>
      </c>
      <c r="G402" t="s">
        <v>185</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623</v>
      </c>
      <c r="B403" s="1">
        <v>46144</v>
      </c>
      <c r="C403">
        <v>2026</v>
      </c>
      <c r="D403" t="s">
        <v>339</v>
      </c>
      <c r="E403" t="s">
        <v>762</v>
      </c>
      <c r="F403" t="s">
        <v>268</v>
      </c>
      <c r="G403" t="s">
        <v>269</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624</v>
      </c>
      <c r="B404" s="1">
        <v>46314</v>
      </c>
      <c r="C404">
        <v>2026</v>
      </c>
      <c r="D404" t="s">
        <v>210</v>
      </c>
      <c r="E404" t="s">
        <v>856</v>
      </c>
      <c r="F404" t="s">
        <v>78</v>
      </c>
      <c r="G404" t="s">
        <v>79</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625</v>
      </c>
      <c r="B405" s="1">
        <v>46234</v>
      </c>
      <c r="C405">
        <v>2026</v>
      </c>
      <c r="D405" t="s">
        <v>176</v>
      </c>
      <c r="E405" t="s">
        <v>775</v>
      </c>
      <c r="F405" t="s">
        <v>268</v>
      </c>
      <c r="G405" t="s">
        <v>269</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626</v>
      </c>
      <c r="B406" s="1">
        <v>46259</v>
      </c>
      <c r="C406">
        <v>2026</v>
      </c>
      <c r="D406" t="s">
        <v>210</v>
      </c>
      <c r="E406" t="s">
        <v>878</v>
      </c>
      <c r="F406" t="s">
        <v>81</v>
      </c>
      <c r="G406" t="s">
        <v>82</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627</v>
      </c>
      <c r="B407" s="1">
        <v>46307</v>
      </c>
      <c r="C407">
        <v>2026</v>
      </c>
      <c r="D407" t="s">
        <v>77</v>
      </c>
      <c r="E407" t="s">
        <v>921</v>
      </c>
      <c r="F407" t="s">
        <v>153</v>
      </c>
      <c r="G407" t="s">
        <v>154</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628</v>
      </c>
      <c r="B408" s="1">
        <v>46335</v>
      </c>
      <c r="C408">
        <v>2026</v>
      </c>
      <c r="D408" t="s">
        <v>187</v>
      </c>
      <c r="E408" t="s">
        <v>744</v>
      </c>
      <c r="F408" t="s">
        <v>63</v>
      </c>
      <c r="G408" t="s">
        <v>64</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629</v>
      </c>
      <c r="B409" s="1">
        <v>46386</v>
      </c>
      <c r="C409">
        <v>2026</v>
      </c>
      <c r="D409" t="s">
        <v>496</v>
      </c>
      <c r="E409" t="s">
        <v>865</v>
      </c>
      <c r="F409" t="s">
        <v>242</v>
      </c>
      <c r="G409" t="s">
        <v>243</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630</v>
      </c>
      <c r="B410" s="1">
        <v>46310</v>
      </c>
      <c r="C410">
        <v>2026</v>
      </c>
      <c r="D410" t="s">
        <v>382</v>
      </c>
      <c r="E410" t="s">
        <v>860</v>
      </c>
      <c r="F410" t="s">
        <v>109</v>
      </c>
      <c r="G410" t="s">
        <v>110</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631</v>
      </c>
      <c r="B411" s="1">
        <v>46320</v>
      </c>
      <c r="C411">
        <v>2026</v>
      </c>
      <c r="D411" t="s">
        <v>145</v>
      </c>
      <c r="E411" t="s">
        <v>838</v>
      </c>
      <c r="F411" t="s">
        <v>333</v>
      </c>
      <c r="G411" t="s">
        <v>334</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632</v>
      </c>
      <c r="B412" s="1">
        <v>46211</v>
      </c>
      <c r="C412">
        <v>2026</v>
      </c>
      <c r="D412" t="s">
        <v>633</v>
      </c>
      <c r="E412" t="s">
        <v>832</v>
      </c>
      <c r="F412" t="s">
        <v>157</v>
      </c>
      <c r="G412" t="s">
        <v>158</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634</v>
      </c>
      <c r="B413" s="1">
        <v>46062</v>
      </c>
      <c r="C413">
        <v>2026</v>
      </c>
      <c r="D413" t="s">
        <v>330</v>
      </c>
      <c r="E413" t="s">
        <v>922</v>
      </c>
      <c r="F413" t="s">
        <v>136</v>
      </c>
      <c r="G413" t="s">
        <v>137</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635</v>
      </c>
      <c r="B414" s="1">
        <v>46296</v>
      </c>
      <c r="C414">
        <v>2026</v>
      </c>
      <c r="D414" t="s">
        <v>32</v>
      </c>
      <c r="E414" t="s">
        <v>923</v>
      </c>
      <c r="F414" t="s">
        <v>125</v>
      </c>
      <c r="G414" t="s">
        <v>126</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636</v>
      </c>
      <c r="B415" s="1">
        <v>46350</v>
      </c>
      <c r="C415">
        <v>2026</v>
      </c>
      <c r="D415" t="s">
        <v>50</v>
      </c>
      <c r="E415" t="s">
        <v>878</v>
      </c>
      <c r="F415" t="s">
        <v>333</v>
      </c>
      <c r="G415" t="s">
        <v>334</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637</v>
      </c>
      <c r="B416" s="1">
        <v>46223</v>
      </c>
      <c r="C416">
        <v>2026</v>
      </c>
      <c r="D416" t="s">
        <v>167</v>
      </c>
      <c r="E416" t="s">
        <v>921</v>
      </c>
      <c r="F416" t="s">
        <v>190</v>
      </c>
      <c r="G416" t="s">
        <v>191</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638</v>
      </c>
      <c r="B417" s="1">
        <v>46358</v>
      </c>
      <c r="C417">
        <v>2026</v>
      </c>
      <c r="D417" t="s">
        <v>92</v>
      </c>
      <c r="E417" t="s">
        <v>818</v>
      </c>
      <c r="F417" t="s">
        <v>366</v>
      </c>
      <c r="G417" t="s">
        <v>367</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639</v>
      </c>
      <c r="B418" s="1">
        <v>46336</v>
      </c>
      <c r="C418">
        <v>2026</v>
      </c>
      <c r="D418" t="s">
        <v>128</v>
      </c>
      <c r="E418" t="s">
        <v>745</v>
      </c>
      <c r="F418" t="s">
        <v>33</v>
      </c>
      <c r="G418" t="s">
        <v>34</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640</v>
      </c>
      <c r="B419" s="1">
        <v>46095</v>
      </c>
      <c r="C419">
        <v>2026</v>
      </c>
      <c r="D419" t="s">
        <v>633</v>
      </c>
      <c r="E419" t="s">
        <v>924</v>
      </c>
      <c r="F419" t="s">
        <v>132</v>
      </c>
      <c r="G419" t="s">
        <v>133</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641</v>
      </c>
      <c r="B420" s="1">
        <v>46135</v>
      </c>
      <c r="C420">
        <v>2026</v>
      </c>
      <c r="D420" t="s">
        <v>128</v>
      </c>
      <c r="E420" t="s">
        <v>788</v>
      </c>
      <c r="F420" t="s">
        <v>229</v>
      </c>
      <c r="G420" t="s">
        <v>230</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642</v>
      </c>
      <c r="B421" s="1">
        <v>46165</v>
      </c>
      <c r="C421">
        <v>2026</v>
      </c>
      <c r="D421" t="s">
        <v>36</v>
      </c>
      <c r="E421" t="s">
        <v>894</v>
      </c>
      <c r="F421" t="s">
        <v>132</v>
      </c>
      <c r="G421" t="s">
        <v>133</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643</v>
      </c>
      <c r="B422" s="1">
        <v>46271</v>
      </c>
      <c r="C422">
        <v>2026</v>
      </c>
      <c r="D422" t="s">
        <v>94</v>
      </c>
      <c r="E422" t="s">
        <v>772</v>
      </c>
      <c r="F422" t="s">
        <v>303</v>
      </c>
      <c r="G422" t="s">
        <v>304</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644</v>
      </c>
      <c r="B423" s="1">
        <v>46379</v>
      </c>
      <c r="C423">
        <v>2026</v>
      </c>
      <c r="D423" t="s">
        <v>307</v>
      </c>
      <c r="E423" t="s">
        <v>750</v>
      </c>
      <c r="F423" t="s">
        <v>78</v>
      </c>
      <c r="G423" t="s">
        <v>79</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645</v>
      </c>
      <c r="B424" s="1">
        <v>46250</v>
      </c>
      <c r="C424">
        <v>2026</v>
      </c>
      <c r="D424" t="s">
        <v>223</v>
      </c>
      <c r="E424" t="s">
        <v>829</v>
      </c>
      <c r="F424" t="s">
        <v>29</v>
      </c>
      <c r="G424" t="s">
        <v>30</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646</v>
      </c>
      <c r="B425" s="1">
        <v>46210</v>
      </c>
      <c r="C425">
        <v>2026</v>
      </c>
      <c r="D425" t="s">
        <v>275</v>
      </c>
      <c r="E425" t="s">
        <v>779</v>
      </c>
      <c r="F425" t="s">
        <v>268</v>
      </c>
      <c r="G425" t="s">
        <v>269</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647</v>
      </c>
      <c r="B426" s="1">
        <v>46144</v>
      </c>
      <c r="C426">
        <v>2026</v>
      </c>
      <c r="D426" t="s">
        <v>193</v>
      </c>
      <c r="E426" t="s">
        <v>790</v>
      </c>
      <c r="F426" t="s">
        <v>184</v>
      </c>
      <c r="G426" t="s">
        <v>185</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648</v>
      </c>
      <c r="B427" s="1">
        <v>46352</v>
      </c>
      <c r="C427">
        <v>2026</v>
      </c>
      <c r="D427" t="s">
        <v>202</v>
      </c>
      <c r="E427" t="s">
        <v>793</v>
      </c>
      <c r="F427" t="s">
        <v>251</v>
      </c>
      <c r="G427" t="s">
        <v>252</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649</v>
      </c>
      <c r="B428" s="1">
        <v>46327</v>
      </c>
      <c r="C428">
        <v>2026</v>
      </c>
      <c r="D428" t="s">
        <v>228</v>
      </c>
      <c r="E428" t="s">
        <v>913</v>
      </c>
      <c r="F428" t="s">
        <v>41</v>
      </c>
      <c r="G428" t="s">
        <v>42</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650</v>
      </c>
      <c r="B429" s="1">
        <v>46234</v>
      </c>
      <c r="C429">
        <v>2026</v>
      </c>
      <c r="D429" t="s">
        <v>58</v>
      </c>
      <c r="E429" t="s">
        <v>816</v>
      </c>
      <c r="F429" t="s">
        <v>33</v>
      </c>
      <c r="G429" t="s">
        <v>34</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651</v>
      </c>
      <c r="B430" s="1">
        <v>46056</v>
      </c>
      <c r="C430">
        <v>2026</v>
      </c>
      <c r="D430" t="s">
        <v>470</v>
      </c>
      <c r="E430" t="s">
        <v>909</v>
      </c>
      <c r="F430" t="s">
        <v>173</v>
      </c>
      <c r="G430" t="s">
        <v>174</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652</v>
      </c>
      <c r="B431" s="1">
        <v>46094</v>
      </c>
      <c r="C431">
        <v>2026</v>
      </c>
      <c r="D431" t="s">
        <v>40</v>
      </c>
      <c r="E431" t="s">
        <v>885</v>
      </c>
      <c r="F431" t="s">
        <v>246</v>
      </c>
      <c r="G431" t="s">
        <v>247</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653</v>
      </c>
      <c r="B432" s="1">
        <v>46301</v>
      </c>
      <c r="C432">
        <v>2026</v>
      </c>
      <c r="D432" t="s">
        <v>44</v>
      </c>
      <c r="E432" t="s">
        <v>886</v>
      </c>
      <c r="F432" t="s">
        <v>268</v>
      </c>
      <c r="G432" t="s">
        <v>269</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654</v>
      </c>
      <c r="B433" s="1">
        <v>46122</v>
      </c>
      <c r="C433">
        <v>2026</v>
      </c>
      <c r="D433" t="s">
        <v>183</v>
      </c>
      <c r="E433" t="s">
        <v>916</v>
      </c>
      <c r="F433" t="s">
        <v>170</v>
      </c>
      <c r="G433" t="s">
        <v>171</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655</v>
      </c>
      <c r="B434" s="1">
        <v>46331</v>
      </c>
      <c r="C434">
        <v>2026</v>
      </c>
      <c r="D434" t="s">
        <v>413</v>
      </c>
      <c r="E434" t="s">
        <v>766</v>
      </c>
      <c r="F434" t="s">
        <v>132</v>
      </c>
      <c r="G434" t="s">
        <v>133</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656</v>
      </c>
      <c r="B435" s="1">
        <v>46306</v>
      </c>
      <c r="C435">
        <v>2026</v>
      </c>
      <c r="D435" t="s">
        <v>566</v>
      </c>
      <c r="E435" t="s">
        <v>748</v>
      </c>
      <c r="F435" t="s">
        <v>153</v>
      </c>
      <c r="G435" t="s">
        <v>154</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657</v>
      </c>
      <c r="B436" s="1">
        <v>46152</v>
      </c>
      <c r="C436">
        <v>2026</v>
      </c>
      <c r="D436" t="s">
        <v>418</v>
      </c>
      <c r="E436" t="s">
        <v>907</v>
      </c>
      <c r="F436" t="s">
        <v>229</v>
      </c>
      <c r="G436" t="s">
        <v>230</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658</v>
      </c>
      <c r="B437" s="1">
        <v>46075</v>
      </c>
      <c r="C437">
        <v>2026</v>
      </c>
      <c r="D437" t="s">
        <v>566</v>
      </c>
      <c r="E437" t="s">
        <v>759</v>
      </c>
      <c r="F437" t="s">
        <v>109</v>
      </c>
      <c r="G437" t="s">
        <v>110</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659</v>
      </c>
      <c r="B438" s="1">
        <v>46209</v>
      </c>
      <c r="C438">
        <v>2026</v>
      </c>
      <c r="D438" t="s">
        <v>145</v>
      </c>
      <c r="E438" t="s">
        <v>743</v>
      </c>
      <c r="F438" t="s">
        <v>59</v>
      </c>
      <c r="G438" t="s">
        <v>60</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660</v>
      </c>
      <c r="B439" s="1">
        <v>46215</v>
      </c>
      <c r="C439">
        <v>2026</v>
      </c>
      <c r="D439" t="s">
        <v>179</v>
      </c>
      <c r="E439" t="s">
        <v>820</v>
      </c>
      <c r="F439" t="s">
        <v>72</v>
      </c>
      <c r="G439" t="s">
        <v>73</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661</v>
      </c>
      <c r="B440" s="1">
        <v>46301</v>
      </c>
      <c r="C440">
        <v>2026</v>
      </c>
      <c r="D440" t="s">
        <v>314</v>
      </c>
      <c r="E440" t="s">
        <v>780</v>
      </c>
      <c r="F440" t="s">
        <v>139</v>
      </c>
      <c r="G440" t="s">
        <v>140</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662</v>
      </c>
      <c r="B441" s="1">
        <v>46186</v>
      </c>
      <c r="C441">
        <v>2026</v>
      </c>
      <c r="D441" t="s">
        <v>302</v>
      </c>
      <c r="E441" t="s">
        <v>874</v>
      </c>
      <c r="F441" t="s">
        <v>109</v>
      </c>
      <c r="G441" t="s">
        <v>110</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663</v>
      </c>
      <c r="B442" s="1">
        <v>46248</v>
      </c>
      <c r="C442">
        <v>2026</v>
      </c>
      <c r="D442" t="s">
        <v>316</v>
      </c>
      <c r="E442" t="s">
        <v>746</v>
      </c>
      <c r="F442" t="s">
        <v>184</v>
      </c>
      <c r="G442" t="s">
        <v>185</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664</v>
      </c>
      <c r="B443" s="1">
        <v>46121</v>
      </c>
      <c r="C443">
        <v>2026</v>
      </c>
      <c r="D443" t="s">
        <v>289</v>
      </c>
      <c r="E443" t="s">
        <v>896</v>
      </c>
      <c r="F443" t="s">
        <v>268</v>
      </c>
      <c r="G443" t="s">
        <v>269</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665</v>
      </c>
      <c r="B444" s="1">
        <v>46080</v>
      </c>
      <c r="C444">
        <v>2026</v>
      </c>
      <c r="D444" t="s">
        <v>666</v>
      </c>
      <c r="E444" t="s">
        <v>925</v>
      </c>
      <c r="F444" t="s">
        <v>63</v>
      </c>
      <c r="G444" t="s">
        <v>64</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667</v>
      </c>
      <c r="B445" s="1">
        <v>46089</v>
      </c>
      <c r="C445">
        <v>2026</v>
      </c>
      <c r="D445" t="s">
        <v>287</v>
      </c>
      <c r="E445" t="s">
        <v>854</v>
      </c>
      <c r="F445" t="s">
        <v>125</v>
      </c>
      <c r="G445" t="s">
        <v>126</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668</v>
      </c>
      <c r="B446" s="1">
        <v>46267</v>
      </c>
      <c r="C446">
        <v>2026</v>
      </c>
      <c r="D446" t="s">
        <v>278</v>
      </c>
      <c r="E446" t="s">
        <v>775</v>
      </c>
      <c r="F446" t="s">
        <v>333</v>
      </c>
      <c r="G446" t="s">
        <v>334</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669</v>
      </c>
      <c r="B447" s="1">
        <v>46153</v>
      </c>
      <c r="C447">
        <v>2026</v>
      </c>
      <c r="D447" t="s">
        <v>124</v>
      </c>
      <c r="E447" t="s">
        <v>784</v>
      </c>
      <c r="F447" t="s">
        <v>85</v>
      </c>
      <c r="G447" t="s">
        <v>86</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670</v>
      </c>
      <c r="B448" s="1">
        <v>46193</v>
      </c>
      <c r="C448">
        <v>2026</v>
      </c>
      <c r="D448" t="s">
        <v>418</v>
      </c>
      <c r="E448" t="s">
        <v>755</v>
      </c>
      <c r="F448" t="s">
        <v>85</v>
      </c>
      <c r="G448" t="s">
        <v>86</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671</v>
      </c>
      <c r="B449" s="1">
        <v>46062</v>
      </c>
      <c r="C449">
        <v>2026</v>
      </c>
      <c r="D449" t="s">
        <v>234</v>
      </c>
      <c r="E449" t="s">
        <v>900</v>
      </c>
      <c r="F449" t="s">
        <v>333</v>
      </c>
      <c r="G449" t="s">
        <v>334</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672</v>
      </c>
      <c r="B450" s="1">
        <v>46171</v>
      </c>
      <c r="C450">
        <v>2026</v>
      </c>
      <c r="D450" t="s">
        <v>418</v>
      </c>
      <c r="E450" t="s">
        <v>882</v>
      </c>
      <c r="F450" t="s">
        <v>121</v>
      </c>
      <c r="G450" t="s">
        <v>122</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673</v>
      </c>
      <c r="B451" s="1">
        <v>46171</v>
      </c>
      <c r="C451">
        <v>2026</v>
      </c>
      <c r="D451" t="s">
        <v>206</v>
      </c>
      <c r="E451" t="s">
        <v>827</v>
      </c>
      <c r="F451" t="s">
        <v>251</v>
      </c>
      <c r="G451" t="s">
        <v>252</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674</v>
      </c>
      <c r="B452" s="1">
        <v>46285</v>
      </c>
      <c r="C452">
        <v>2026</v>
      </c>
      <c r="D452" t="s">
        <v>512</v>
      </c>
      <c r="E452" t="s">
        <v>893</v>
      </c>
      <c r="F452" t="s">
        <v>303</v>
      </c>
      <c r="G452" t="s">
        <v>304</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675</v>
      </c>
      <c r="B453" s="1">
        <v>46342</v>
      </c>
      <c r="C453">
        <v>2026</v>
      </c>
      <c r="D453" t="s">
        <v>278</v>
      </c>
      <c r="E453" t="s">
        <v>848</v>
      </c>
      <c r="F453" t="s">
        <v>303</v>
      </c>
      <c r="G453" t="s">
        <v>304</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676</v>
      </c>
      <c r="B454" s="1">
        <v>46073</v>
      </c>
      <c r="C454">
        <v>2026</v>
      </c>
      <c r="D454" t="s">
        <v>316</v>
      </c>
      <c r="E454" t="s">
        <v>923</v>
      </c>
      <c r="F454" t="s">
        <v>190</v>
      </c>
      <c r="G454" t="s">
        <v>191</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677</v>
      </c>
      <c r="B455" s="1">
        <v>46050</v>
      </c>
      <c r="C455">
        <v>2026</v>
      </c>
      <c r="D455" t="s">
        <v>220</v>
      </c>
      <c r="E455" t="s">
        <v>855</v>
      </c>
      <c r="F455" t="s">
        <v>184</v>
      </c>
      <c r="G455" t="s">
        <v>185</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678</v>
      </c>
      <c r="B456" s="1">
        <v>46110</v>
      </c>
      <c r="C456">
        <v>2026</v>
      </c>
      <c r="D456" t="s">
        <v>376</v>
      </c>
      <c r="E456" t="s">
        <v>847</v>
      </c>
      <c r="F456" t="s">
        <v>246</v>
      </c>
      <c r="G456" t="s">
        <v>247</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679</v>
      </c>
      <c r="B457" s="1">
        <v>46318</v>
      </c>
      <c r="C457">
        <v>2026</v>
      </c>
      <c r="D457" t="s">
        <v>287</v>
      </c>
      <c r="E457" t="s">
        <v>866</v>
      </c>
      <c r="F457" t="s">
        <v>291</v>
      </c>
      <c r="G457" t="s">
        <v>292</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680</v>
      </c>
      <c r="B458" s="1">
        <v>46027</v>
      </c>
      <c r="C458">
        <v>2026</v>
      </c>
      <c r="D458" t="s">
        <v>398</v>
      </c>
      <c r="E458" t="s">
        <v>802</v>
      </c>
      <c r="F458" t="s">
        <v>78</v>
      </c>
      <c r="G458" t="s">
        <v>79</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681</v>
      </c>
      <c r="B459" s="1">
        <v>46370</v>
      </c>
      <c r="C459">
        <v>2026</v>
      </c>
      <c r="D459" t="s">
        <v>459</v>
      </c>
      <c r="E459" t="s">
        <v>822</v>
      </c>
      <c r="F459" t="s">
        <v>184</v>
      </c>
      <c r="G459" t="s">
        <v>185</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682</v>
      </c>
      <c r="B460" s="1">
        <v>46306</v>
      </c>
      <c r="C460">
        <v>2026</v>
      </c>
      <c r="D460" t="s">
        <v>470</v>
      </c>
      <c r="E460" t="s">
        <v>926</v>
      </c>
      <c r="F460" t="s">
        <v>132</v>
      </c>
      <c r="G460" t="s">
        <v>133</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683</v>
      </c>
      <c r="B461" s="1">
        <v>46257</v>
      </c>
      <c r="C461">
        <v>2026</v>
      </c>
      <c r="D461" t="s">
        <v>566</v>
      </c>
      <c r="E461" t="s">
        <v>899</v>
      </c>
      <c r="F461" t="s">
        <v>153</v>
      </c>
      <c r="G461" t="s">
        <v>154</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684</v>
      </c>
      <c r="B462" s="1">
        <v>46142</v>
      </c>
      <c r="C462">
        <v>2026</v>
      </c>
      <c r="D462" t="s">
        <v>77</v>
      </c>
      <c r="E462" t="s">
        <v>927</v>
      </c>
      <c r="F462" t="s">
        <v>366</v>
      </c>
      <c r="G462" t="s">
        <v>367</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685</v>
      </c>
      <c r="B463" s="1">
        <v>46089</v>
      </c>
      <c r="C463">
        <v>2026</v>
      </c>
      <c r="D463" t="s">
        <v>179</v>
      </c>
      <c r="E463" t="s">
        <v>863</v>
      </c>
      <c r="F463" t="s">
        <v>33</v>
      </c>
      <c r="G463" t="s">
        <v>34</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686</v>
      </c>
      <c r="B464" s="1">
        <v>46075</v>
      </c>
      <c r="C464">
        <v>2026</v>
      </c>
      <c r="D464" t="s">
        <v>75</v>
      </c>
      <c r="E464" t="s">
        <v>884</v>
      </c>
      <c r="F464" t="s">
        <v>291</v>
      </c>
      <c r="G464" t="s">
        <v>292</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687</v>
      </c>
      <c r="B465" s="1">
        <v>46170</v>
      </c>
      <c r="C465">
        <v>2026</v>
      </c>
      <c r="D465" t="s">
        <v>302</v>
      </c>
      <c r="E465" t="s">
        <v>896</v>
      </c>
      <c r="F465" t="s">
        <v>121</v>
      </c>
      <c r="G465" t="s">
        <v>122</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688</v>
      </c>
      <c r="B466" s="1">
        <v>46267</v>
      </c>
      <c r="C466">
        <v>2026</v>
      </c>
      <c r="D466" t="s">
        <v>316</v>
      </c>
      <c r="E466" t="s">
        <v>892</v>
      </c>
      <c r="F466" t="s">
        <v>142</v>
      </c>
      <c r="G466" t="s">
        <v>143</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689</v>
      </c>
      <c r="B467" s="1">
        <v>46250</v>
      </c>
      <c r="C467">
        <v>2026</v>
      </c>
      <c r="D467" t="s">
        <v>314</v>
      </c>
      <c r="E467" t="s">
        <v>831</v>
      </c>
      <c r="F467" t="s">
        <v>72</v>
      </c>
      <c r="G467" t="s">
        <v>73</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690</v>
      </c>
      <c r="B468" s="1">
        <v>46296</v>
      </c>
      <c r="C468">
        <v>2026</v>
      </c>
      <c r="D468" t="s">
        <v>355</v>
      </c>
      <c r="E468" t="s">
        <v>928</v>
      </c>
      <c r="F468" t="s">
        <v>101</v>
      </c>
      <c r="G468" t="s">
        <v>102</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691</v>
      </c>
      <c r="B469" s="1">
        <v>46369</v>
      </c>
      <c r="C469">
        <v>2026</v>
      </c>
      <c r="D469" t="s">
        <v>566</v>
      </c>
      <c r="E469" t="s">
        <v>768</v>
      </c>
      <c r="F469" t="s">
        <v>85</v>
      </c>
      <c r="G469" t="s">
        <v>86</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692</v>
      </c>
      <c r="B470" s="1">
        <v>46123</v>
      </c>
      <c r="C470">
        <v>2026</v>
      </c>
      <c r="D470" t="s">
        <v>512</v>
      </c>
      <c r="E470" t="s">
        <v>929</v>
      </c>
      <c r="F470" t="s">
        <v>101</v>
      </c>
      <c r="G470" t="s">
        <v>102</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693</v>
      </c>
      <c r="B471" s="1">
        <v>46157</v>
      </c>
      <c r="C471">
        <v>2026</v>
      </c>
      <c r="D471" t="s">
        <v>289</v>
      </c>
      <c r="E471" t="s">
        <v>867</v>
      </c>
      <c r="F471" t="s">
        <v>109</v>
      </c>
      <c r="G471" t="s">
        <v>110</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694</v>
      </c>
      <c r="B472" s="1">
        <v>46310</v>
      </c>
      <c r="C472">
        <v>2026</v>
      </c>
      <c r="D472" t="s">
        <v>347</v>
      </c>
      <c r="E472" t="s">
        <v>759</v>
      </c>
      <c r="F472" t="s">
        <v>184</v>
      </c>
      <c r="G472" t="s">
        <v>185</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695</v>
      </c>
      <c r="B473" s="1">
        <v>46025</v>
      </c>
      <c r="C473">
        <v>2026</v>
      </c>
      <c r="D473" t="s">
        <v>167</v>
      </c>
      <c r="E473" t="s">
        <v>889</v>
      </c>
      <c r="F473" t="s">
        <v>157</v>
      </c>
      <c r="G473" t="s">
        <v>158</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696</v>
      </c>
      <c r="B474" s="1">
        <v>46224</v>
      </c>
      <c r="C474">
        <v>2026</v>
      </c>
      <c r="D474" t="s">
        <v>44</v>
      </c>
      <c r="E474" t="s">
        <v>802</v>
      </c>
      <c r="F474" t="s">
        <v>101</v>
      </c>
      <c r="G474" t="s">
        <v>102</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697</v>
      </c>
      <c r="B475" s="1">
        <v>46341</v>
      </c>
      <c r="C475">
        <v>2026</v>
      </c>
      <c r="D475" t="s">
        <v>116</v>
      </c>
      <c r="E475" t="s">
        <v>753</v>
      </c>
      <c r="F475" t="s">
        <v>121</v>
      </c>
      <c r="G475" t="s">
        <v>122</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698</v>
      </c>
      <c r="B476" s="1">
        <v>46240</v>
      </c>
      <c r="C476">
        <v>2026</v>
      </c>
      <c r="D476" t="s">
        <v>202</v>
      </c>
      <c r="E476" t="s">
        <v>930</v>
      </c>
      <c r="F476" t="s">
        <v>173</v>
      </c>
      <c r="G476" t="s">
        <v>174</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699</v>
      </c>
      <c r="B477" s="1">
        <v>46336</v>
      </c>
      <c r="C477">
        <v>2026</v>
      </c>
      <c r="D477" t="s">
        <v>302</v>
      </c>
      <c r="E477" t="s">
        <v>894</v>
      </c>
      <c r="F477" t="s">
        <v>33</v>
      </c>
      <c r="G477" t="s">
        <v>34</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700</v>
      </c>
      <c r="B478" s="1">
        <v>46229</v>
      </c>
      <c r="C478">
        <v>2026</v>
      </c>
      <c r="D478" t="s">
        <v>176</v>
      </c>
      <c r="E478" t="s">
        <v>881</v>
      </c>
      <c r="F478" t="s">
        <v>333</v>
      </c>
      <c r="G478" t="s">
        <v>334</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701</v>
      </c>
      <c r="B479" s="1">
        <v>46233</v>
      </c>
      <c r="C479">
        <v>2026</v>
      </c>
      <c r="D479" t="s">
        <v>161</v>
      </c>
      <c r="E479" t="s">
        <v>868</v>
      </c>
      <c r="F479" t="s">
        <v>303</v>
      </c>
      <c r="G479" t="s">
        <v>304</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702</v>
      </c>
      <c r="B480" s="1">
        <v>46381</v>
      </c>
      <c r="C480">
        <v>2026</v>
      </c>
      <c r="D480" t="s">
        <v>66</v>
      </c>
      <c r="E480" t="s">
        <v>866</v>
      </c>
      <c r="F480" t="s">
        <v>129</v>
      </c>
      <c r="G480" t="s">
        <v>130</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703</v>
      </c>
      <c r="B481" s="1">
        <v>46281</v>
      </c>
      <c r="C481">
        <v>2026</v>
      </c>
      <c r="D481" t="s">
        <v>704</v>
      </c>
      <c r="E481" t="s">
        <v>750</v>
      </c>
      <c r="F481" t="s">
        <v>190</v>
      </c>
      <c r="G481" t="s">
        <v>191</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705</v>
      </c>
      <c r="B482" s="1">
        <v>46352</v>
      </c>
      <c r="C482">
        <v>2026</v>
      </c>
      <c r="D482" t="s">
        <v>704</v>
      </c>
      <c r="E482" t="s">
        <v>895</v>
      </c>
      <c r="F482" t="s">
        <v>142</v>
      </c>
      <c r="G482" t="s">
        <v>143</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706</v>
      </c>
      <c r="B483" s="1">
        <v>46259</v>
      </c>
      <c r="C483">
        <v>2026</v>
      </c>
      <c r="D483" t="s">
        <v>228</v>
      </c>
      <c r="E483" t="s">
        <v>880</v>
      </c>
      <c r="F483" t="s">
        <v>55</v>
      </c>
      <c r="G483" t="s">
        <v>56</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707</v>
      </c>
      <c r="B484" s="1">
        <v>46053</v>
      </c>
      <c r="C484">
        <v>2026</v>
      </c>
      <c r="D484" t="s">
        <v>275</v>
      </c>
      <c r="E484" t="s">
        <v>805</v>
      </c>
      <c r="F484" t="s">
        <v>78</v>
      </c>
      <c r="G484" t="s">
        <v>79</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708</v>
      </c>
      <c r="B485" s="1">
        <v>46092</v>
      </c>
      <c r="C485">
        <v>2026</v>
      </c>
      <c r="D485" t="s">
        <v>116</v>
      </c>
      <c r="E485" t="s">
        <v>904</v>
      </c>
      <c r="F485" t="s">
        <v>109</v>
      </c>
      <c r="G485" t="s">
        <v>110</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709</v>
      </c>
      <c r="B486" s="1">
        <v>46061</v>
      </c>
      <c r="C486">
        <v>2026</v>
      </c>
      <c r="D486" t="s">
        <v>112</v>
      </c>
      <c r="E486" t="s">
        <v>916</v>
      </c>
      <c r="F486" t="s">
        <v>184</v>
      </c>
      <c r="G486" t="s">
        <v>185</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710</v>
      </c>
      <c r="B487" s="1">
        <v>46043</v>
      </c>
      <c r="C487">
        <v>2026</v>
      </c>
      <c r="D487" t="s">
        <v>589</v>
      </c>
      <c r="E487" t="s">
        <v>741</v>
      </c>
      <c r="F487" t="s">
        <v>78</v>
      </c>
      <c r="G487" t="s">
        <v>79</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711</v>
      </c>
      <c r="B488" s="1">
        <v>46277</v>
      </c>
      <c r="C488">
        <v>2026</v>
      </c>
      <c r="D488" t="s">
        <v>46</v>
      </c>
      <c r="E488" t="s">
        <v>839</v>
      </c>
      <c r="F488" t="s">
        <v>29</v>
      </c>
      <c r="G488" t="s">
        <v>30</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712</v>
      </c>
      <c r="B489" s="1">
        <v>46203</v>
      </c>
      <c r="C489">
        <v>2026</v>
      </c>
      <c r="D489" t="s">
        <v>58</v>
      </c>
      <c r="E489" t="s">
        <v>840</v>
      </c>
      <c r="F489" t="s">
        <v>153</v>
      </c>
      <c r="G489" t="s">
        <v>154</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713</v>
      </c>
      <c r="B490" s="1">
        <v>46355</v>
      </c>
      <c r="C490">
        <v>2026</v>
      </c>
      <c r="D490" t="s">
        <v>376</v>
      </c>
      <c r="E490" t="s">
        <v>809</v>
      </c>
      <c r="F490" t="s">
        <v>251</v>
      </c>
      <c r="G490" t="s">
        <v>252</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714</v>
      </c>
      <c r="B491" s="1">
        <v>46380</v>
      </c>
      <c r="C491">
        <v>2026</v>
      </c>
      <c r="D491" t="s">
        <v>183</v>
      </c>
      <c r="E491" t="s">
        <v>829</v>
      </c>
      <c r="F491" t="s">
        <v>157</v>
      </c>
      <c r="G491" t="s">
        <v>158</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715</v>
      </c>
      <c r="B492" s="1">
        <v>46224</v>
      </c>
      <c r="C492">
        <v>2026</v>
      </c>
      <c r="D492" t="s">
        <v>287</v>
      </c>
      <c r="E492" t="s">
        <v>736</v>
      </c>
      <c r="F492" t="s">
        <v>170</v>
      </c>
      <c r="G492" t="s">
        <v>171</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716</v>
      </c>
      <c r="B493" s="1">
        <v>46293</v>
      </c>
      <c r="C493">
        <v>2026</v>
      </c>
      <c r="D493" t="s">
        <v>228</v>
      </c>
      <c r="E493" t="s">
        <v>787</v>
      </c>
      <c r="F493" t="s">
        <v>81</v>
      </c>
      <c r="G493" t="s">
        <v>82</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717</v>
      </c>
      <c r="B494" s="1">
        <v>46082</v>
      </c>
      <c r="C494">
        <v>2026</v>
      </c>
      <c r="D494" t="s">
        <v>28</v>
      </c>
      <c r="E494" t="s">
        <v>871</v>
      </c>
      <c r="F494" t="s">
        <v>146</v>
      </c>
      <c r="G494" t="s">
        <v>147</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718</v>
      </c>
      <c r="B495" s="1">
        <v>46076</v>
      </c>
      <c r="C495">
        <v>2026</v>
      </c>
      <c r="D495" t="s">
        <v>28</v>
      </c>
      <c r="E495" t="s">
        <v>931</v>
      </c>
      <c r="F495" t="s">
        <v>136</v>
      </c>
      <c r="G495" t="s">
        <v>137</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719</v>
      </c>
      <c r="B496" s="1">
        <v>46265</v>
      </c>
      <c r="C496">
        <v>2026</v>
      </c>
      <c r="D496" t="s">
        <v>278</v>
      </c>
      <c r="E496" t="s">
        <v>932</v>
      </c>
      <c r="F496" t="s">
        <v>146</v>
      </c>
      <c r="G496" t="s">
        <v>147</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720</v>
      </c>
      <c r="B497" s="1">
        <v>46386</v>
      </c>
      <c r="C497">
        <v>2026</v>
      </c>
      <c r="D497" t="s">
        <v>58</v>
      </c>
      <c r="E497" t="s">
        <v>929</v>
      </c>
      <c r="F497" t="s">
        <v>117</v>
      </c>
      <c r="G497" t="s">
        <v>118</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721</v>
      </c>
      <c r="B498" s="1">
        <v>46235</v>
      </c>
      <c r="C498">
        <v>2026</v>
      </c>
      <c r="D498" t="s">
        <v>316</v>
      </c>
      <c r="E498" t="s">
        <v>905</v>
      </c>
      <c r="F498" t="s">
        <v>121</v>
      </c>
      <c r="G498" t="s">
        <v>122</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722</v>
      </c>
      <c r="B499" s="1">
        <v>46281</v>
      </c>
      <c r="C499">
        <v>2026</v>
      </c>
      <c r="D499" t="s">
        <v>275</v>
      </c>
      <c r="E499" t="s">
        <v>861</v>
      </c>
      <c r="F499" t="s">
        <v>125</v>
      </c>
      <c r="G499" t="s">
        <v>126</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723</v>
      </c>
      <c r="B500" s="1">
        <v>46282</v>
      </c>
      <c r="C500">
        <v>2026</v>
      </c>
      <c r="D500" t="s">
        <v>234</v>
      </c>
      <c r="E500" t="s">
        <v>905</v>
      </c>
      <c r="F500" t="s">
        <v>180</v>
      </c>
      <c r="G500" t="s">
        <v>181</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724</v>
      </c>
      <c r="B501" s="1">
        <v>46204</v>
      </c>
      <c r="C501">
        <v>2026</v>
      </c>
      <c r="D501" t="s">
        <v>112</v>
      </c>
      <c r="E501" t="s">
        <v>932</v>
      </c>
      <c r="F501" t="s">
        <v>229</v>
      </c>
      <c r="G501" t="s">
        <v>230</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725</v>
      </c>
      <c r="B502" s="1">
        <v>46219</v>
      </c>
      <c r="C502">
        <v>2026</v>
      </c>
      <c r="D502" t="s">
        <v>77</v>
      </c>
      <c r="E502" t="s">
        <v>785</v>
      </c>
      <c r="F502" t="s">
        <v>109</v>
      </c>
      <c r="G502" t="s">
        <v>110</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726</v>
      </c>
      <c r="B503" s="1">
        <v>46072</v>
      </c>
      <c r="C503">
        <v>2026</v>
      </c>
      <c r="D503" t="s">
        <v>36</v>
      </c>
      <c r="E503" t="s">
        <v>737</v>
      </c>
      <c r="F503" t="s">
        <v>51</v>
      </c>
      <c r="G503" t="s">
        <v>52</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A2" workbookViewId="0">
      <selection activeCell="C30" sqref="C30"/>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8.xml>�� 
</file>

<file path=customXml/item19.xml>�� 
</file>

<file path=customXml/itemProps1.xml><?xml version="1.0" encoding="utf-8"?>
<ds:datastoreItem xmlns:ds="http://schemas.openxmlformats.org/officeDocument/2006/customXml" ds:itemID="{4D82E6EF-19B9-46AD-A551-C94BE70011AD}">
  <ds:schemaRefs/>
</ds:datastoreItem>
</file>

<file path=customXml/itemProps2.xml><?xml version="1.0" encoding="utf-8"?>
<ds:datastoreItem xmlns:ds="http://schemas.openxmlformats.org/officeDocument/2006/customXml" ds:itemID="{9840CCB5-DCAD-448A-90E1-B0764C0A6030}">
  <ds:schemaRefs/>
</ds:datastoreItem>
</file>

<file path=customXml/itemProps3.xml><?xml version="1.0" encoding="utf-8"?>
<ds:datastoreItem xmlns:ds="http://schemas.openxmlformats.org/officeDocument/2006/customXml" ds:itemID="{7AA822BC-7384-4AD4-A1BB-EA88EC7D0A14}">
  <ds:schemaRefs/>
</ds:datastoreItem>
</file>

<file path=customXml/itemProps4.xml><?xml version="1.0" encoding="utf-8"?>
<ds:datastoreItem xmlns:ds="http://schemas.openxmlformats.org/officeDocument/2006/customXml" ds:itemID="{92645D49-DEA6-4B3F-9A34-FC535648D727}">
  <ds:schemaRefs/>
</ds:datastoreItem>
</file>

<file path=customXml/itemProps5.xml><?xml version="1.0" encoding="utf-8"?>
<ds:datastoreItem xmlns:ds="http://schemas.openxmlformats.org/officeDocument/2006/customXml" ds:itemID="{B81B2AC5-6446-4D7B-A9CD-C83ED3DA80D3}">
  <ds:schemaRefs/>
</ds:datastoreItem>
</file>

<file path=customXml/itemProps6.xml><?xml version="1.0" encoding="utf-8"?>
<ds:datastoreItem xmlns:ds="http://schemas.openxmlformats.org/officeDocument/2006/customXml" ds:itemID="{F0C4DF00-3215-44E7-9F4F-A1B698401446}">
  <ds:schemaRefs/>
</ds:datastoreItem>
</file>

<file path=customXml/itemProps7.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8.xml><?xml version="1.0" encoding="utf-8"?>
<ds:datastoreItem xmlns:ds="http://schemas.openxmlformats.org/officeDocument/2006/customXml" ds:itemID="{05A5263B-75BC-4435-B542-AE6B10EF0862}">
  <ds:schemaRefs/>
</ds:datastoreItem>
</file>

<file path=customXml/itemProps9.xml><?xml version="1.0" encoding="utf-8"?>
<ds:datastoreItem xmlns:ds="http://schemas.openxmlformats.org/officeDocument/2006/customXml" ds:itemID="{B75A8299-3CBE-4EAD-AE63-36510864D6CD}">
  <ds:schemaRefs/>
</ds:datastoreItem>
</file>

<file path=customXml/itemProps10.xml><?xml version="1.0" encoding="utf-8"?>
<ds:datastoreItem xmlns:ds="http://schemas.openxmlformats.org/officeDocument/2006/customXml" ds:itemID="{71A894EA-6305-4F80-802E-3816BA9A8567}">
  <ds:schemaRefs/>
</ds:datastoreItem>
</file>

<file path=customXml/itemProps11.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166E69F5-DAF8-442D-A1FE-C531A694C76F}">
  <ds:schemaRefs/>
</ds:datastoreItem>
</file>

<file path=customXml/itemProps13.xml><?xml version="1.0" encoding="utf-8"?>
<ds:datastoreItem xmlns:ds="http://schemas.openxmlformats.org/officeDocument/2006/customXml" ds:itemID="{7E22BBAD-91D8-42F1-AF1F-EBB717FD348E}">
  <ds:schemaRefs/>
</ds:datastoreItem>
</file>

<file path=customXml/itemProps14.xml><?xml version="1.0" encoding="utf-8"?>
<ds:datastoreItem xmlns:ds="http://schemas.openxmlformats.org/officeDocument/2006/customXml" ds:itemID="{3C2A8184-ED99-4A22-A370-621A26BE393C}">
  <ds:schemaRefs/>
</ds:datastoreItem>
</file>

<file path=customXml/itemProps15.xml><?xml version="1.0" encoding="utf-8"?>
<ds:datastoreItem xmlns:ds="http://schemas.openxmlformats.org/officeDocument/2006/customXml" ds:itemID="{328284CD-4F4F-46EE-A2D4-ACE1F6815CDD}">
  <ds:schemaRefs/>
</ds:datastoreItem>
</file>

<file path=customXml/itemProps16.xml><?xml version="1.0" encoding="utf-8"?>
<ds:datastoreItem xmlns:ds="http://schemas.openxmlformats.org/officeDocument/2006/customXml" ds:itemID="{9E816594-5352-4653-B122-0B4BC73CA337}">
  <ds:schemaRefs/>
</ds:datastoreItem>
</file>

<file path=customXml/itemProps17.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8.xml><?xml version="1.0" encoding="utf-8"?>
<ds:datastoreItem xmlns:ds="http://schemas.openxmlformats.org/officeDocument/2006/customXml" ds:itemID="{73A3224A-2846-4F35-97F5-CD125A758F97}">
  <ds:schemaRefs/>
</ds:datastoreItem>
</file>

<file path=customXml/itemProps19.xml><?xml version="1.0" encoding="utf-8"?>
<ds:datastoreItem xmlns:ds="http://schemas.openxmlformats.org/officeDocument/2006/customXml" ds:itemID="{43948498-9446-4C39-9D70-35DCC943F3B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DASHABORD</vt:lpstr>
      <vt:lpstr>ANALYSIS</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BEAT</cp:lastModifiedBy>
  <dcterms:created xsi:type="dcterms:W3CDTF">2026-04-16T10:04:37Z</dcterms:created>
  <dcterms:modified xsi:type="dcterms:W3CDTF">2026-09-22T06:50:29Z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