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ice soft\"/>
    </mc:Choice>
  </mc:AlternateContent>
  <bookViews>
    <workbookView xWindow="240" yWindow="150" windowWidth="20055" windowHeight="7935" activeTab="1"/>
  </bookViews>
  <sheets>
    <sheet name="Compressor" sheetId="1" r:id="rId1"/>
    <sheet name="Lif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9" i="2" l="1"/>
  <c r="Q18" i="2"/>
  <c r="Q17" i="2"/>
  <c r="Q16" i="2"/>
  <c r="Q15" i="2"/>
  <c r="Q14" i="2"/>
  <c r="Q13" i="2"/>
  <c r="O13" i="2"/>
  <c r="N13" i="2"/>
  <c r="Q12" i="2"/>
  <c r="O12" i="2"/>
  <c r="N12" i="2"/>
  <c r="Q11" i="2"/>
  <c r="O11" i="2"/>
  <c r="N11" i="2"/>
  <c r="Q10" i="2"/>
  <c r="O10" i="2"/>
  <c r="N10" i="2"/>
  <c r="Q9" i="2"/>
  <c r="O9" i="2"/>
  <c r="N9" i="2"/>
  <c r="Q8" i="2"/>
  <c r="O8" i="2"/>
  <c r="N8" i="2"/>
  <c r="Q7" i="2"/>
  <c r="O7" i="2"/>
  <c r="N7" i="2"/>
  <c r="Q6" i="2"/>
  <c r="O6" i="2"/>
  <c r="N6" i="2"/>
  <c r="Q5" i="2"/>
  <c r="O5" i="2"/>
  <c r="N5" i="2"/>
  <c r="Q4" i="2"/>
  <c r="O4" i="2"/>
  <c r="N4" i="2"/>
  <c r="Q3" i="2"/>
  <c r="O3" i="2"/>
  <c r="N3" i="2"/>
  <c r="Q2" i="2"/>
  <c r="O2" i="2"/>
  <c r="N2" i="2"/>
</calcChain>
</file>

<file path=xl/sharedStrings.xml><?xml version="1.0" encoding="utf-8"?>
<sst xmlns="http://schemas.openxmlformats.org/spreadsheetml/2006/main" count="600" uniqueCount="281">
  <si>
    <t>Customer name</t>
  </si>
  <si>
    <t>Address</t>
  </si>
  <si>
    <t>Contact person</t>
  </si>
  <si>
    <t>Cell no.</t>
  </si>
  <si>
    <t>S Alam Cement</t>
  </si>
  <si>
    <t>West Mukterpur, Munshigonj</t>
  </si>
  <si>
    <t>Milk Vita Road, Mirpur, Dhaka</t>
  </si>
  <si>
    <t>Siddirgonj, Narayangonj</t>
  </si>
  <si>
    <t>Charpatherghata, Karnaphuli, Ctg.</t>
  </si>
  <si>
    <t>Kalurghat, Chittagong</t>
  </si>
  <si>
    <t>Engr. Sazzad Kibria,          Sr. Factory Manager,</t>
  </si>
  <si>
    <t>Hygienetex Bangladesh (Chu Chu)</t>
  </si>
  <si>
    <t>Mr. Mosiur Rahman, Manager</t>
  </si>
  <si>
    <t>Email</t>
  </si>
  <si>
    <t>siliconebangladesh@gmail.com</t>
  </si>
  <si>
    <t>Fabian Thread Ltd.</t>
  </si>
  <si>
    <t>Mr. Motaleb, Manager</t>
  </si>
  <si>
    <t>motaleb@fabiangrp.com</t>
  </si>
  <si>
    <t>Desh Pharmaceuticals</t>
  </si>
  <si>
    <t>Engr. Kamal Hossain, Plant Manager</t>
  </si>
  <si>
    <t>kamal95mech@yahoo.com</t>
  </si>
  <si>
    <t>sazzad.kibria@yahoo.com</t>
  </si>
  <si>
    <t>Anwara Styles Ltd.</t>
  </si>
  <si>
    <t>masud550@yahoo.com</t>
  </si>
  <si>
    <t>Mr. Masud Rana, Maintenance In-Charge</t>
  </si>
  <si>
    <t>Model</t>
  </si>
  <si>
    <t>Rating (KW)</t>
  </si>
  <si>
    <t>ERS22</t>
  </si>
  <si>
    <t>ERS30</t>
  </si>
  <si>
    <t>ERS37</t>
  </si>
  <si>
    <t>VORTEX screw type air compressor</t>
  </si>
  <si>
    <t>S/L</t>
  </si>
  <si>
    <t>Project Name</t>
  </si>
  <si>
    <t>Elevator Type</t>
  </si>
  <si>
    <t>Load</t>
  </si>
  <si>
    <t>Purchaser Name</t>
  </si>
  <si>
    <t>Contact Person</t>
  </si>
  <si>
    <t>Cell No</t>
  </si>
  <si>
    <t>Site Location</t>
  </si>
  <si>
    <t>Contract Signing Dated</t>
  </si>
  <si>
    <t>Date of test Run</t>
  </si>
  <si>
    <t>Date of Hand Over</t>
  </si>
  <si>
    <t>Warranty Duration</t>
  </si>
  <si>
    <t>Today</t>
  </si>
  <si>
    <t>Warranty Elapsed date</t>
  </si>
  <si>
    <t>Last Servicing Date</t>
  </si>
  <si>
    <t>Next Servicing Date</t>
  </si>
  <si>
    <t>Speed</t>
  </si>
  <si>
    <t>Drive Type</t>
  </si>
  <si>
    <t>MR Type</t>
  </si>
  <si>
    <t>F/S/D</t>
  </si>
  <si>
    <t>Travel</t>
  </si>
  <si>
    <t>Power</t>
  </si>
  <si>
    <t>Control system</t>
  </si>
  <si>
    <t>Main floor</t>
  </si>
  <si>
    <t>Traction machine</t>
  </si>
  <si>
    <t>CTW</t>
  </si>
  <si>
    <t>Location</t>
  </si>
  <si>
    <t>Machine room</t>
  </si>
  <si>
    <t>Entrance</t>
  </si>
  <si>
    <t>Open style</t>
  </si>
  <si>
    <t>Door size</t>
  </si>
  <si>
    <t>Operator</t>
  </si>
  <si>
    <t>Finish</t>
  </si>
  <si>
    <t>Open Style</t>
  </si>
  <si>
    <t>Panel</t>
  </si>
  <si>
    <t>Jamb</t>
  </si>
  <si>
    <t>Car size</t>
  </si>
  <si>
    <t>Car Finish</t>
  </si>
  <si>
    <t>Car ceiling</t>
  </si>
  <si>
    <t>Car floor</t>
  </si>
  <si>
    <t>Handrail</t>
  </si>
  <si>
    <t>Mirror</t>
  </si>
  <si>
    <t>Operation panel</t>
  </si>
  <si>
    <t>Button</t>
  </si>
  <si>
    <t>Indicator</t>
  </si>
  <si>
    <t>Emergency button</t>
  </si>
  <si>
    <t>Ms.Rashida Salam</t>
  </si>
  <si>
    <t>Passenger</t>
  </si>
  <si>
    <t>Mr.Abdul Karim</t>
  </si>
  <si>
    <t>01847140030</t>
  </si>
  <si>
    <t>House-28, Road-18, Sector-3, Uttara, Dhaka.</t>
  </si>
  <si>
    <t>Simplex</t>
  </si>
  <si>
    <t>GF</t>
  </si>
  <si>
    <t>Without</t>
  </si>
  <si>
    <t>Mr.Abu sayed</t>
  </si>
  <si>
    <t xml:space="preserve">Mr.Kawser </t>
  </si>
  <si>
    <t>01683903790</t>
  </si>
  <si>
    <t>97 Boro Moghbazar, Dhaka</t>
  </si>
  <si>
    <t>TKJ630/1.0-8/8/8(G,12,…7)</t>
  </si>
  <si>
    <t>Mr.Asish Kumar Shaha</t>
  </si>
  <si>
    <t>01711548250</t>
  </si>
  <si>
    <t>Baro Kalibari Road, Tangail, Bangladesh</t>
  </si>
  <si>
    <t>TKJ630/1.0-10/10/10</t>
  </si>
  <si>
    <t>1.0 M/s</t>
  </si>
  <si>
    <t>VVVF Traction drive</t>
  </si>
  <si>
    <t>Machine room up 2:1</t>
  </si>
  <si>
    <t>10 floors/ 10 stops/10 doors</t>
  </si>
  <si>
    <t>Motor 400V, 50Hz, 3 phase, Voltage fluctuation +7%Lighting 220V,50Hz, single phase</t>
  </si>
  <si>
    <t>Gearless</t>
  </si>
  <si>
    <t>On the back</t>
  </si>
  <si>
    <t>On the top</t>
  </si>
  <si>
    <t>Single</t>
  </si>
  <si>
    <t>2-Panel centre opening</t>
  </si>
  <si>
    <t>800mm× 2100mm</t>
  </si>
  <si>
    <t>Variable frequency control</t>
  </si>
  <si>
    <t>Hairline stainless steel</t>
  </si>
  <si>
    <t>Narrow, Hairline stainless steel</t>
  </si>
  <si>
    <t>W1400×D1100×H2400mm</t>
  </si>
  <si>
    <t>Hairline stainless steel with lighting &amp;ventilation JF-CL-02</t>
  </si>
  <si>
    <t>PVC JF-JD-01</t>
  </si>
  <si>
    <t>1 ps on the rear wall</t>
  </si>
  <si>
    <t>without</t>
  </si>
  <si>
    <t>COP JF COP02H-E &amp; HOP JFHB02H-E</t>
  </si>
  <si>
    <t>G,1,……9</t>
  </si>
  <si>
    <t>Dr. MD. Bazlul Haque</t>
  </si>
  <si>
    <t xml:space="preserve">Passenger cum bed lift </t>
  </si>
  <si>
    <t>Dr. Md. Bazlul Haque</t>
  </si>
  <si>
    <t>01971402057</t>
  </si>
  <si>
    <t>34,KDA, Avenue Khulna</t>
  </si>
  <si>
    <t>TKJ1050/1.0-8/8/8</t>
  </si>
  <si>
    <t>Variable Frequency (ACVVVF) Drive</t>
  </si>
  <si>
    <t>8 floors/ 8 stops/ 8 doors(G,1,2…7)</t>
  </si>
  <si>
    <t>Motor 400V, 50Hz, 3 phase, Voltage fluctuation +7% Lighting 230V,50Hz, single phase</t>
  </si>
  <si>
    <t>On the side</t>
  </si>
  <si>
    <t>2-Panel Centre opening</t>
  </si>
  <si>
    <t>900mm× 2100mm</t>
  </si>
  <si>
    <t>1.5mm 304 stainless steel</t>
  </si>
  <si>
    <t>G floor wide door jamb, other floors narrow door jamb 1.5mm 304 stainless stee</t>
  </si>
  <si>
    <t>W1100×D2100×H2400mm</t>
  </si>
  <si>
    <t>Left and right wall 1.5mm 304 Hairline stainless steel Rear wall mirror stainless steel</t>
  </si>
  <si>
    <t>JF-inte-CL01</t>
  </si>
  <si>
    <t>2 pcs on side walls JF-FS-01</t>
  </si>
  <si>
    <t>COP JFCOP09H-C1&amp;HOP JFHB09H-C1</t>
  </si>
  <si>
    <t>(G,1……7)</t>
  </si>
  <si>
    <t>Commander Badruddoza Chowdhary</t>
  </si>
  <si>
    <t>Commander Badruddoza Chowdhury</t>
  </si>
  <si>
    <t>01713332210</t>
  </si>
  <si>
    <t>House-870, Road-19, Mirpur DOHS, Dhaka</t>
  </si>
  <si>
    <t>TKJ630/1.0-8/8/8</t>
  </si>
  <si>
    <t>Energypac Engineering</t>
  </si>
  <si>
    <t>Cargo</t>
  </si>
  <si>
    <t>Engr.Belal Hossain</t>
  </si>
  <si>
    <t>Mr.Belal Hossain</t>
  </si>
  <si>
    <t>01713147089</t>
  </si>
  <si>
    <t>Baroipara, Savar, Dhaka</t>
  </si>
  <si>
    <t>THJ3000/1.0-6/6/6</t>
  </si>
  <si>
    <t>1.0 m/s</t>
  </si>
  <si>
    <t>VVVF Traction drive MR</t>
  </si>
  <si>
    <t>6 floors/ 6 stops/ 6 doors(G,1,2…5)</t>
  </si>
  <si>
    <t>Geared</t>
  </si>
  <si>
    <t>Side acting 2:1</t>
  </si>
  <si>
    <t>In the machine room</t>
  </si>
  <si>
    <t>On the top of the shaft</t>
  </si>
  <si>
    <t>NA</t>
  </si>
  <si>
    <t>1800 mm× 2100mm</t>
  </si>
  <si>
    <t>W 2500 ×D 2100 ×H 2400 mm</t>
  </si>
  <si>
    <t>Hairline Stainless Steel Finished</t>
  </si>
  <si>
    <t>Hairline Stainless steel with lighting and ventilation</t>
  </si>
  <si>
    <t>Checked steel</t>
  </si>
  <si>
    <t>JF COP05P-E &amp; JF HB05P-E</t>
  </si>
  <si>
    <t>(G,1……5)</t>
  </si>
  <si>
    <t>Mohammd Alauddin</t>
  </si>
  <si>
    <t>Engr. Mohammad Alauddin</t>
  </si>
  <si>
    <t>01755521528</t>
  </si>
  <si>
    <t>Energypac Fashion ltd</t>
  </si>
  <si>
    <t xml:space="preserve">Mr.Pavel Bhowmic </t>
  </si>
  <si>
    <t>Mr.Palash</t>
  </si>
  <si>
    <t>01708122158</t>
  </si>
  <si>
    <t>Hotapara, Gazipur</t>
  </si>
  <si>
    <t>THJ2000/1.0-5/5/5</t>
  </si>
  <si>
    <t>Geared Traction drive</t>
  </si>
  <si>
    <t>5 floors/ 5 stops/ 5doors</t>
  </si>
  <si>
    <t>2-Panel side opening</t>
  </si>
  <si>
    <t>1150mm× 2100mm</t>
  </si>
  <si>
    <t>Painted steel</t>
  </si>
  <si>
    <t>Narrow, Painted steel</t>
  </si>
  <si>
    <t>W1250×D2800×H2200mm</t>
  </si>
  <si>
    <t>Painted steel with lighting &amp;ventilation</t>
  </si>
  <si>
    <t>COP JF COP06H-E &amp; HOP JF HB06H-E</t>
  </si>
  <si>
    <t>(G,1……4)</t>
  </si>
  <si>
    <t>G-6 Tower</t>
  </si>
  <si>
    <t>Mr. Kamruzzaman</t>
  </si>
  <si>
    <t>01713077906</t>
  </si>
  <si>
    <t>Dhap, Zail Road, Rangpur</t>
  </si>
  <si>
    <t>TKJ450/1.0-9/9/9</t>
  </si>
  <si>
    <t>Gearless Traction drive</t>
  </si>
  <si>
    <t>9 floors/ 9 stops/ 9 doors</t>
  </si>
  <si>
    <t>2-Panel center opening</t>
  </si>
  <si>
    <t>700mm× 2100mm</t>
  </si>
  <si>
    <t>1.5mm 304 Hairline stainless steel</t>
  </si>
  <si>
    <t>G floor wide door jamb, Other floors narrow door jamb, 304 Hairline stainless steel</t>
  </si>
  <si>
    <t>W1100×D1100×H2400mm</t>
  </si>
  <si>
    <t>Rear wall middle mirror stainless steel, other 1.5mm 304 Hairline stainless steel ,Left and right wall 1.5mm 304 Hairline stainless steel Rear wall mirror stainless steel</t>
  </si>
  <si>
    <t>Hairline stainless steel with lighting &amp;ventilation JF-inte-CL01</t>
  </si>
  <si>
    <t>JF-FS-01 1 PC on the rear wall</t>
  </si>
  <si>
    <t>COP JF-COP12H-E &amp; HOP JF-HB12H-E1</t>
  </si>
  <si>
    <t>(G,1……8)</t>
  </si>
  <si>
    <t>M/S S.M. &amp; CO</t>
  </si>
  <si>
    <t>Mr. Mir Martuza Ali</t>
  </si>
  <si>
    <t>01716491315</t>
  </si>
  <si>
    <t>Hizoldi Building, Pilkhana, Dhaka</t>
  </si>
  <si>
    <t>TKJ450/1.0-10/10/10</t>
  </si>
  <si>
    <t>10 floors/ 10 stops/ 10 doors(G,1,2…9)</t>
  </si>
  <si>
    <t>Motor 400V, 50Hz, 3 phase, Voltage fluctuation +7%,Lighting 230V,50Hz, single phase</t>
  </si>
  <si>
    <t>On the rear</t>
  </si>
  <si>
    <t>W1100×D 1100×H2400mm</t>
  </si>
  <si>
    <t>(G,1……9)</t>
  </si>
  <si>
    <t>Romesha Tower</t>
  </si>
  <si>
    <t>Mr.Rabiul Alam</t>
  </si>
  <si>
    <t>01780755383</t>
  </si>
  <si>
    <t>Plot -2780/81 old’new 81/76,New Engineering Para,Rangpu</t>
  </si>
  <si>
    <t>10floors/10 stops/ 10 doors</t>
  </si>
  <si>
    <t>Stainless steel hairline finished</t>
  </si>
  <si>
    <t>COP COP09H-C &amp;HOP HB09H-C</t>
  </si>
  <si>
    <t>Md.Abu Ahad</t>
  </si>
  <si>
    <t>01552445561</t>
  </si>
  <si>
    <t>House-10,Road-3,Sector-10Uttara,Dhaka-1230, Bangladesh</t>
  </si>
  <si>
    <t>G floor wide jamb(300mm), Hairline stainless steel,Other floors narrow jamb, Hairline stainless steel</t>
  </si>
  <si>
    <t>W1200×D1000×H2400mm</t>
  </si>
  <si>
    <t>JF-CL-02</t>
  </si>
  <si>
    <t>COP COP09H-C &amp; HOP HB09H-C1</t>
  </si>
  <si>
    <t>ADEPT CONSULTANTS LTD</t>
  </si>
  <si>
    <t>TKJ450/1.0-7/7/7</t>
  </si>
  <si>
    <r>
      <t xml:space="preserve"> 7</t>
    </r>
    <r>
      <rPr>
        <sz val="10.5"/>
        <color theme="1"/>
        <rFont val="Verdana"/>
        <family val="2"/>
      </rPr>
      <t xml:space="preserve"> floors/</t>
    </r>
    <r>
      <rPr>
        <u/>
        <sz val="10.5"/>
        <color theme="1"/>
        <rFont val="Verdana"/>
        <family val="2"/>
      </rPr>
      <t>7</t>
    </r>
    <r>
      <rPr>
        <sz val="10.5"/>
        <color theme="1"/>
        <rFont val="Verdana"/>
        <family val="2"/>
      </rPr>
      <t xml:space="preserve"> stops/ </t>
    </r>
    <r>
      <rPr>
        <u/>
        <sz val="10.5"/>
        <color theme="1"/>
        <rFont val="Verdana"/>
        <family val="2"/>
      </rPr>
      <t>7</t>
    </r>
    <r>
      <rPr>
        <sz val="10.5"/>
        <color theme="1"/>
        <rFont val="Verdana"/>
        <family val="2"/>
      </rPr>
      <t>doors(G,1,2</t>
    </r>
    <r>
      <rPr>
        <sz val="10.5"/>
        <color theme="1"/>
        <rFont val="SimSun"/>
      </rPr>
      <t>…</t>
    </r>
    <r>
      <rPr>
        <sz val="10.5"/>
        <color theme="1"/>
        <rFont val="Verdana"/>
        <family val="2"/>
      </rPr>
      <t>6)</t>
    </r>
  </si>
  <si>
    <r>
      <t>700</t>
    </r>
    <r>
      <rPr>
        <sz val="10.5"/>
        <color theme="1"/>
        <rFont val="Verdana"/>
        <family val="2"/>
      </rPr>
      <t xml:space="preserve">mm× </t>
    </r>
    <r>
      <rPr>
        <u/>
        <sz val="10.5"/>
        <color theme="1"/>
        <rFont val="Verdana"/>
        <family val="2"/>
      </rPr>
      <t>2100</t>
    </r>
    <r>
      <rPr>
        <sz val="10.5"/>
        <color theme="1"/>
        <rFont val="Verdana"/>
        <family val="2"/>
      </rPr>
      <t>mm</t>
    </r>
  </si>
  <si>
    <t>G floor wide door jamb, other floors narrow door jamb, Hairline stainless steel</t>
  </si>
  <si>
    <r>
      <t>W</t>
    </r>
    <r>
      <rPr>
        <u/>
        <sz val="10.5"/>
        <color theme="1"/>
        <rFont val="Verdana"/>
        <family val="2"/>
      </rPr>
      <t>1100</t>
    </r>
    <r>
      <rPr>
        <sz val="10.5"/>
        <color theme="1"/>
        <rFont val="Verdana"/>
        <family val="2"/>
      </rPr>
      <t>×D</t>
    </r>
    <r>
      <rPr>
        <u/>
        <sz val="10.5"/>
        <color theme="1"/>
        <rFont val="Verdana"/>
        <family val="2"/>
      </rPr>
      <t>1100</t>
    </r>
    <r>
      <rPr>
        <sz val="10.5"/>
        <color theme="1"/>
        <rFont val="Verdana"/>
        <family val="2"/>
      </rPr>
      <t>×H</t>
    </r>
    <r>
      <rPr>
        <u/>
        <sz val="10.5"/>
        <color theme="1"/>
        <rFont val="Verdana"/>
        <family val="2"/>
      </rPr>
      <t>2400</t>
    </r>
    <r>
      <rPr>
        <sz val="10.5"/>
        <color theme="1"/>
        <rFont val="Verdana"/>
        <family val="2"/>
      </rPr>
      <t>mm</t>
    </r>
  </si>
  <si>
    <t>Left and right wall Hairline stainless steel,Rear wall hairline stainless steel with middle mirror stainless steel</t>
  </si>
  <si>
    <t>Hairline stainless steel ceiling with lighting and ventilation,JF-CL-02</t>
  </si>
  <si>
    <t>PVC JF-JD-05</t>
  </si>
  <si>
    <t>1 pc on the rear wall JF-FS-01</t>
  </si>
  <si>
    <r>
      <t xml:space="preserve">COP  JF  COP02H-E &amp;HOP  </t>
    </r>
    <r>
      <rPr>
        <sz val="10.5"/>
        <color theme="1"/>
        <rFont val="Times New Roman"/>
        <family val="1"/>
      </rPr>
      <t> </t>
    </r>
    <r>
      <rPr>
        <sz val="10.5"/>
        <color theme="1"/>
        <rFont val="Verdana"/>
        <family val="2"/>
      </rPr>
      <t>JF HB02H-E</t>
    </r>
  </si>
  <si>
    <r>
      <t>(G,1,2</t>
    </r>
    <r>
      <rPr>
        <sz val="10.5"/>
        <color theme="1"/>
        <rFont val="SimSun"/>
      </rPr>
      <t>…</t>
    </r>
    <r>
      <rPr>
        <sz val="10.5"/>
        <color theme="1"/>
        <rFont val="Verdana"/>
        <family val="2"/>
      </rPr>
      <t>6)</t>
    </r>
  </si>
  <si>
    <t>Dubai Palaza</t>
  </si>
  <si>
    <t>Md. Azad Khan</t>
  </si>
  <si>
    <r>
      <t>TGJ</t>
    </r>
    <r>
      <rPr>
        <sz val="10.5"/>
        <color rgb="FFFF0000"/>
        <rFont val="Verdana"/>
        <family val="2"/>
      </rPr>
      <t>1000/</t>
    </r>
    <r>
      <rPr>
        <sz val="10.5"/>
        <color theme="1"/>
        <rFont val="Verdana"/>
        <family val="2"/>
      </rPr>
      <t>1.0-6/6/6</t>
    </r>
  </si>
  <si>
    <r>
      <t xml:space="preserve"> 6 </t>
    </r>
    <r>
      <rPr>
        <sz val="10.5"/>
        <color theme="1"/>
        <rFont val="Verdana"/>
        <family val="2"/>
      </rPr>
      <t xml:space="preserve">floors/ </t>
    </r>
    <r>
      <rPr>
        <u/>
        <sz val="10.5"/>
        <color theme="1"/>
        <rFont val="Verdana"/>
        <family val="2"/>
      </rPr>
      <t>6s</t>
    </r>
    <r>
      <rPr>
        <sz val="10.5"/>
        <color theme="1"/>
        <rFont val="Verdana"/>
        <family val="2"/>
      </rPr>
      <t xml:space="preserve">tops/ </t>
    </r>
    <r>
      <rPr>
        <u/>
        <sz val="10.5"/>
        <color theme="1"/>
        <rFont val="Verdana"/>
        <family val="2"/>
      </rPr>
      <t>6</t>
    </r>
    <r>
      <rPr>
        <sz val="10.5"/>
        <color theme="1"/>
        <rFont val="Verdana"/>
        <family val="2"/>
      </rPr>
      <t>doors(G,1, 2,3,4,5)</t>
    </r>
  </si>
  <si>
    <r>
      <t>900</t>
    </r>
    <r>
      <rPr>
        <sz val="10.5"/>
        <color theme="1"/>
        <rFont val="Verdana"/>
        <family val="2"/>
      </rPr>
      <t xml:space="preserve">mm× </t>
    </r>
    <r>
      <rPr>
        <u/>
        <sz val="10.5"/>
        <color theme="1"/>
        <rFont val="Verdana"/>
        <family val="2"/>
      </rPr>
      <t>2100</t>
    </r>
    <r>
      <rPr>
        <sz val="10.5"/>
        <color theme="1"/>
        <rFont val="Verdana"/>
        <family val="2"/>
      </rPr>
      <t>mm</t>
    </r>
  </si>
  <si>
    <t>G floor wide door jamb, other floors narrow door jamb  Hairline stainless steel</t>
  </si>
  <si>
    <r>
      <t>W</t>
    </r>
    <r>
      <rPr>
        <u/>
        <sz val="10.5"/>
        <color rgb="FFFF0000"/>
        <rFont val="Verdana"/>
        <family val="2"/>
      </rPr>
      <t>1100</t>
    </r>
    <r>
      <rPr>
        <sz val="10.5"/>
        <color theme="1"/>
        <rFont val="Verdana"/>
        <family val="2"/>
      </rPr>
      <t>×D</t>
    </r>
    <r>
      <rPr>
        <u/>
        <sz val="10.5"/>
        <color rgb="FFFF0000"/>
        <rFont val="Verdana"/>
        <family val="2"/>
      </rPr>
      <t>2100</t>
    </r>
    <r>
      <rPr>
        <sz val="10.5"/>
        <color theme="1"/>
        <rFont val="Verdana"/>
        <family val="2"/>
      </rPr>
      <t>×H</t>
    </r>
    <r>
      <rPr>
        <u/>
        <sz val="10.5"/>
        <color rgb="FFFF0000"/>
        <rFont val="Verdana"/>
        <family val="2"/>
      </rPr>
      <t>2500</t>
    </r>
    <r>
      <rPr>
        <sz val="10.5"/>
        <color theme="1"/>
        <rFont val="Verdana"/>
        <family val="2"/>
      </rPr>
      <t>mm</t>
    </r>
  </si>
  <si>
    <t>Laminated Glass with stainless steel frame , refer below picture</t>
  </si>
  <si>
    <r>
      <t>Stainless steel with light and ventilation</t>
    </r>
    <r>
      <rPr>
        <sz val="10.5"/>
        <color theme="1"/>
        <rFont val="SimSun"/>
      </rPr>
      <t>，</t>
    </r>
    <r>
      <rPr>
        <sz val="10.5"/>
        <color theme="1"/>
        <rFont val="Verdana"/>
        <family val="2"/>
      </rPr>
      <t>refer below picture type</t>
    </r>
  </si>
  <si>
    <r>
      <t>PVC</t>
    </r>
    <r>
      <rPr>
        <sz val="10.5"/>
        <color theme="1"/>
        <rFont val="SimSun"/>
      </rPr>
      <t>，</t>
    </r>
    <r>
      <rPr>
        <sz val="10.5"/>
        <color theme="1"/>
        <rFont val="Verdana"/>
        <family val="2"/>
      </rPr>
      <t>JF-JD-04</t>
    </r>
  </si>
  <si>
    <t>Stainless steel, refer below picture</t>
  </si>
  <si>
    <r>
      <t xml:space="preserve">COP </t>
    </r>
    <r>
      <rPr>
        <sz val="10.5"/>
        <color rgb="FFFF0000"/>
        <rFont val="Verdana"/>
        <family val="2"/>
      </rPr>
      <t>JFCOP09H-D1</t>
    </r>
    <r>
      <rPr>
        <sz val="10.5"/>
        <color theme="1"/>
        <rFont val="Verdana"/>
        <family val="2"/>
      </rPr>
      <t xml:space="preserve"> &amp; HOP </t>
    </r>
    <r>
      <rPr>
        <sz val="10.5"/>
        <color rgb="FFFF0000"/>
        <rFont val="Verdana"/>
        <family val="2"/>
      </rPr>
      <t xml:space="preserve"> HB09H-D</t>
    </r>
  </si>
  <si>
    <t>(G,1, 2,3,4,5)</t>
  </si>
  <si>
    <t>Koukab Reza</t>
  </si>
  <si>
    <t>Md.FirozIqbal (Sohel)</t>
  </si>
  <si>
    <t>0171510219</t>
  </si>
  <si>
    <t>House-305,Block-C,Road-Safaate Road,Bashundhara,Dhaka-1212,Bangladesh</t>
  </si>
  <si>
    <t>TKJ450/1.0-5/5/5</t>
  </si>
  <si>
    <t>5 floors/ 5 stops/5 doors</t>
  </si>
  <si>
    <t>Composite stainless steel</t>
  </si>
  <si>
    <t>G floor composite stainless steel (DN-T001), other floorspainted steel （P-01,RAL1013)</t>
  </si>
  <si>
    <t xml:space="preserve">Narrow, G floor composite stainless steel, other floors painted steel （P-01,RAL1013) </t>
  </si>
  <si>
    <t>composite stainless steel</t>
  </si>
  <si>
    <t>1 ps on the rear wall JF-FS-01</t>
  </si>
  <si>
    <t>COP COP09H-C &amp; HOP HB09H-C</t>
  </si>
  <si>
    <t>G,1,……4</t>
  </si>
  <si>
    <t>Shaleha Akter</t>
  </si>
  <si>
    <t>Mrs. Shahela Akhter Popi</t>
  </si>
  <si>
    <t>Mr.Afzal Hossain</t>
  </si>
  <si>
    <t>01911912734</t>
  </si>
  <si>
    <t>House-182, Road-08, Block-G, Bashundhara, Dhaka-1229</t>
  </si>
  <si>
    <t xml:space="preserve">TKJ550/1.0-7/7/7 </t>
  </si>
  <si>
    <t xml:space="preserve">2-Panel Centre opening </t>
  </si>
  <si>
    <t>Mirror etching titanium gold JF-K-C03</t>
  </si>
  <si>
    <r>
      <t>800</t>
    </r>
    <r>
      <rPr>
        <sz val="10.5"/>
        <color theme="1"/>
        <rFont val="Verdana"/>
        <family val="2"/>
      </rPr>
      <t xml:space="preserve">mm× </t>
    </r>
    <r>
      <rPr>
        <u/>
        <sz val="10.5"/>
        <color theme="1"/>
        <rFont val="Verdana"/>
        <family val="2"/>
      </rPr>
      <t>2100</t>
    </r>
    <r>
      <rPr>
        <sz val="10.5"/>
        <color theme="1"/>
        <rFont val="Verdana"/>
        <family val="2"/>
      </rPr>
      <t>mm</t>
    </r>
  </si>
  <si>
    <t>All floors mirror etching titanium gold JF-K-C03</t>
  </si>
  <si>
    <t>G floor wide door jamb, other floors narrow door jamb, hairline stainless steel</t>
  </si>
  <si>
    <r>
      <t>W</t>
    </r>
    <r>
      <rPr>
        <u/>
        <sz val="10.5"/>
        <color theme="1"/>
        <rFont val="Verdana"/>
        <family val="2"/>
      </rPr>
      <t>1100</t>
    </r>
    <r>
      <rPr>
        <sz val="10.5"/>
        <color theme="1"/>
        <rFont val="Verdana"/>
        <family val="2"/>
      </rPr>
      <t xml:space="preserve">×D </t>
    </r>
    <r>
      <rPr>
        <u/>
        <sz val="10.5"/>
        <color theme="1"/>
        <rFont val="Verdana"/>
        <family val="2"/>
      </rPr>
      <t>1150</t>
    </r>
    <r>
      <rPr>
        <sz val="10.5"/>
        <color theme="1"/>
        <rFont val="Verdana"/>
        <family val="2"/>
      </rPr>
      <t>×H</t>
    </r>
    <r>
      <rPr>
        <u/>
        <sz val="10.5"/>
        <color theme="1"/>
        <rFont val="Verdana"/>
        <family val="2"/>
      </rPr>
      <t>2400</t>
    </r>
    <r>
      <rPr>
        <sz val="10.5"/>
        <color theme="1"/>
        <rFont val="Verdana"/>
        <family val="2"/>
      </rPr>
      <t>mm</t>
    </r>
  </si>
  <si>
    <t>JF-K-JX-03,Combination of hairline stainless steel and etched stainless steel</t>
  </si>
  <si>
    <t xml:space="preserve">Hairline stainless steel frame, acrylic top-plate </t>
  </si>
  <si>
    <t>Marble floor as JF-K-JX-03 shown</t>
  </si>
  <si>
    <t>1 pc as JF-K-JX-03 shown</t>
  </si>
  <si>
    <t xml:space="preserve">COP JFCOP09H-C1 titanium gold &amp; HOP JFHB09H-C1 titanium gold </t>
  </si>
  <si>
    <t>Col. Abdul Hamid Sarker</t>
  </si>
  <si>
    <t>0182178417</t>
  </si>
  <si>
    <t>Plot#1209,Road#47A,DOHS,Mirpur,Dhaka</t>
  </si>
  <si>
    <t>TKJ630/1.0-8/8/8(Transcend)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</si>
</sst>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\ &quot;KG&quot;"/>
    <numFmt numFmtId="165" formatCode="[$-409]d\-mmm\-yy;@"/>
    <numFmt numFmtId="166" formatCode="##&quot;M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.5"/>
      <color theme="1"/>
      <name val="Verdana"/>
      <family val="2"/>
    </font>
    <font>
      <u/>
      <sz val="10.5"/>
      <color theme="1"/>
      <name val="Verdana"/>
      <family val="2"/>
    </font>
    <font>
      <sz val="10.5"/>
      <color theme="1"/>
      <name val="SimSun"/>
    </font>
    <font>
      <sz val="10.5"/>
      <color theme="1"/>
      <name val="Times New Roman"/>
      <family val="1"/>
    </font>
    <font>
      <sz val="10.5"/>
      <color rgb="FFFF0000"/>
      <name val="Verdana"/>
      <family val="2"/>
    </font>
    <font>
      <u/>
      <sz val="10.5"/>
      <color rgb="FFFF0000"/>
      <name val="Verdana"/>
      <family val="2"/>
    </font>
    <font>
      <sz val="10.5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4" fillId="0" borderId="0" xfId="1" applyAlignment="1" applyProtection="1"/>
    <xf numFmtId="0" fontId="4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4" fillId="0" borderId="0" xfId="1" applyAlignment="1" applyProtection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justify" vertical="center"/>
    </xf>
    <xf numFmtId="0" fontId="0" fillId="0" borderId="1" xfId="0" applyFill="1" applyBorder="1" applyAlignment="1">
      <alignment horizontal="left" vertical="center"/>
    </xf>
    <xf numFmtId="0" fontId="14" fillId="0" borderId="1" xfId="0" applyFont="1" applyBorder="1" applyAlignment="1">
      <alignment horizontal="justify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mal95mech@yahoo.com" TargetMode="External"/><Relationship Id="rId2" Type="http://schemas.openxmlformats.org/officeDocument/2006/relationships/hyperlink" Target="mailto:motaleb@fabiangrp.com" TargetMode="External"/><Relationship Id="rId1" Type="http://schemas.openxmlformats.org/officeDocument/2006/relationships/hyperlink" Target="mailto:siliconebangladesh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sud550@yahoo.com" TargetMode="External"/><Relationship Id="rId4" Type="http://schemas.openxmlformats.org/officeDocument/2006/relationships/hyperlink" Target="mailto:sazzad.kibri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M13" sqref="M13"/>
    </sheetView>
  </sheetViews>
  <sheetFormatPr defaultRowHeight="15" x14ac:dyDescent="0.25"/>
  <cols>
    <col min="1" max="1" width="5.28515625" style="4" customWidth="1"/>
    <col min="3" max="3" width="12" customWidth="1"/>
    <col min="6" max="6" width="3.42578125" customWidth="1"/>
    <col min="8" max="8" width="13.85546875" customWidth="1"/>
    <col min="10" max="10" width="3.42578125" customWidth="1"/>
    <col min="11" max="11" width="29.7109375" customWidth="1"/>
    <col min="12" max="12" width="12.28515625" style="4" customWidth="1"/>
    <col min="13" max="13" width="9.140625" style="4"/>
  </cols>
  <sheetData>
    <row r="1" spans="1:18" x14ac:dyDescent="0.25">
      <c r="A1" s="13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8" s="1" customFormat="1" x14ac:dyDescent="0.25">
      <c r="A3" s="6"/>
      <c r="B3" s="19" t="s">
        <v>0</v>
      </c>
      <c r="C3" s="19"/>
      <c r="D3" s="19" t="s">
        <v>1</v>
      </c>
      <c r="E3" s="19"/>
      <c r="F3" s="19"/>
      <c r="G3" s="19" t="s">
        <v>2</v>
      </c>
      <c r="H3" s="19"/>
      <c r="I3" s="19" t="s">
        <v>3</v>
      </c>
      <c r="J3" s="19"/>
      <c r="K3" s="1" t="s">
        <v>13</v>
      </c>
      <c r="L3" s="6" t="s">
        <v>26</v>
      </c>
      <c r="M3" s="6" t="s">
        <v>25</v>
      </c>
    </row>
    <row r="4" spans="1:18" ht="45.75" customHeight="1" x14ac:dyDescent="0.25">
      <c r="A4" s="4">
        <v>1</v>
      </c>
      <c r="B4" s="17" t="s">
        <v>11</v>
      </c>
      <c r="C4" s="17"/>
      <c r="D4" s="17" t="s">
        <v>5</v>
      </c>
      <c r="E4" s="17"/>
      <c r="F4" s="17"/>
      <c r="G4" s="16" t="s">
        <v>12</v>
      </c>
      <c r="H4" s="16"/>
      <c r="I4" s="15">
        <v>1938842772</v>
      </c>
      <c r="J4" s="15"/>
      <c r="K4" s="3" t="s">
        <v>14</v>
      </c>
      <c r="L4" s="4">
        <v>22</v>
      </c>
      <c r="M4" s="4" t="s">
        <v>27</v>
      </c>
    </row>
    <row r="5" spans="1:18" ht="32.25" customHeight="1" x14ac:dyDescent="0.25">
      <c r="A5" s="4">
        <v>2</v>
      </c>
      <c r="B5" s="18" t="s">
        <v>18</v>
      </c>
      <c r="C5" s="18"/>
      <c r="D5" s="17" t="s">
        <v>6</v>
      </c>
      <c r="E5" s="17"/>
      <c r="F5" s="17"/>
      <c r="G5" s="16" t="s">
        <v>19</v>
      </c>
      <c r="H5" s="16"/>
      <c r="I5" s="14">
        <v>1558359016</v>
      </c>
      <c r="J5" s="14"/>
      <c r="K5" s="5" t="s">
        <v>20</v>
      </c>
      <c r="L5" s="4">
        <v>30</v>
      </c>
      <c r="M5" s="4" t="s">
        <v>28</v>
      </c>
    </row>
    <row r="6" spans="1:18" ht="34.5" customHeight="1" x14ac:dyDescent="0.25">
      <c r="A6" s="4">
        <v>3</v>
      </c>
      <c r="B6" s="18" t="s">
        <v>22</v>
      </c>
      <c r="C6" s="18"/>
      <c r="D6" s="17" t="s">
        <v>7</v>
      </c>
      <c r="E6" s="17"/>
      <c r="F6" s="17"/>
      <c r="G6" s="16" t="s">
        <v>24</v>
      </c>
      <c r="H6" s="16"/>
      <c r="I6" s="14">
        <v>1749400708</v>
      </c>
      <c r="J6" s="14"/>
      <c r="K6" s="5" t="s">
        <v>23</v>
      </c>
      <c r="L6" s="4">
        <v>37</v>
      </c>
      <c r="M6" s="4" t="s">
        <v>29</v>
      </c>
    </row>
    <row r="7" spans="1:18" ht="21.75" customHeight="1" x14ac:dyDescent="0.25">
      <c r="A7" s="4">
        <v>4</v>
      </c>
      <c r="B7" s="18" t="s">
        <v>15</v>
      </c>
      <c r="C7" s="18"/>
      <c r="D7" s="17" t="s">
        <v>9</v>
      </c>
      <c r="E7" s="17"/>
      <c r="F7" s="17"/>
      <c r="G7" s="14" t="s">
        <v>16</v>
      </c>
      <c r="H7" s="14"/>
      <c r="I7" s="14">
        <v>1713442324</v>
      </c>
      <c r="J7" s="14"/>
      <c r="K7" s="5" t="s">
        <v>17</v>
      </c>
      <c r="L7" s="4">
        <v>30</v>
      </c>
      <c r="M7" s="4" t="s">
        <v>28</v>
      </c>
    </row>
    <row r="8" spans="1:18" ht="45" customHeight="1" x14ac:dyDescent="0.25">
      <c r="A8" s="4">
        <v>5</v>
      </c>
      <c r="B8" s="18" t="s">
        <v>4</v>
      </c>
      <c r="C8" s="18"/>
      <c r="D8" s="17" t="s">
        <v>8</v>
      </c>
      <c r="E8" s="17"/>
      <c r="F8" s="17"/>
      <c r="G8" s="16" t="s">
        <v>10</v>
      </c>
      <c r="H8" s="16"/>
      <c r="I8" s="15">
        <v>1535756456</v>
      </c>
      <c r="J8" s="15"/>
      <c r="K8" s="5" t="s">
        <v>21</v>
      </c>
      <c r="L8" s="11">
        <v>22</v>
      </c>
      <c r="M8" s="4" t="s">
        <v>27</v>
      </c>
    </row>
    <row r="9" spans="1:18" x14ac:dyDescent="0.25">
      <c r="B9" s="14"/>
      <c r="C9" s="14"/>
      <c r="D9" s="14"/>
      <c r="E9" s="14"/>
      <c r="F9" s="14"/>
      <c r="G9" s="14"/>
      <c r="H9" s="14"/>
      <c r="I9" s="14"/>
      <c r="J9" s="14"/>
      <c r="K9" s="1"/>
      <c r="L9" s="11"/>
      <c r="M9" s="12"/>
      <c r="N9" s="12"/>
      <c r="O9" s="7"/>
      <c r="P9" s="7"/>
      <c r="Q9" s="7"/>
      <c r="R9" s="7"/>
    </row>
    <row r="10" spans="1:18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2"/>
      <c r="L10" s="11"/>
      <c r="M10" s="12"/>
      <c r="N10" s="12"/>
      <c r="O10" s="7"/>
      <c r="P10" s="7"/>
      <c r="Q10" s="7"/>
      <c r="R10" s="7"/>
    </row>
    <row r="11" spans="1:18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"/>
      <c r="M11" s="8"/>
      <c r="N11" s="8"/>
      <c r="O11" s="9"/>
      <c r="P11" s="7"/>
      <c r="Q11" s="7"/>
      <c r="R11" s="7"/>
    </row>
    <row r="12" spans="1:18" x14ac:dyDescent="0.25">
      <c r="B12" s="14"/>
      <c r="C12" s="14"/>
      <c r="D12" s="14"/>
      <c r="E12" s="14"/>
      <c r="F12" s="14"/>
      <c r="G12" s="14"/>
      <c r="H12" s="14"/>
      <c r="I12" s="14"/>
      <c r="J12" s="14"/>
      <c r="K12" s="2"/>
      <c r="M12" s="8"/>
      <c r="N12" s="8"/>
      <c r="O12" s="9"/>
      <c r="P12" s="7"/>
      <c r="Q12" s="7"/>
      <c r="R12" s="7"/>
    </row>
    <row r="13" spans="1:18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"/>
      <c r="M13" s="8"/>
      <c r="N13" s="8"/>
      <c r="O13" s="10"/>
      <c r="P13" s="7"/>
      <c r="Q13" s="7"/>
      <c r="R13" s="7"/>
    </row>
    <row r="14" spans="1:18" x14ac:dyDescent="0.25">
      <c r="B14" s="14"/>
      <c r="C14" s="14"/>
      <c r="D14" s="14"/>
      <c r="E14" s="14"/>
      <c r="F14" s="14"/>
      <c r="G14" s="14"/>
      <c r="H14" s="14"/>
      <c r="I14" s="14"/>
      <c r="J14" s="14"/>
      <c r="M14" s="8"/>
      <c r="N14" s="8"/>
      <c r="O14" s="9"/>
      <c r="P14" s="7"/>
      <c r="Q14" s="7"/>
      <c r="R14" s="7"/>
    </row>
    <row r="15" spans="1:18" x14ac:dyDescent="0.25">
      <c r="B15" s="14"/>
      <c r="C15" s="14"/>
      <c r="D15" s="14"/>
      <c r="E15" s="14"/>
      <c r="F15" s="14"/>
      <c r="G15" s="14"/>
      <c r="H15" s="14"/>
      <c r="I15" s="14"/>
      <c r="J15" s="14"/>
      <c r="M15" s="8"/>
      <c r="N15" s="8"/>
      <c r="O15" s="9"/>
      <c r="P15" s="7"/>
      <c r="Q15" s="7"/>
      <c r="R15" s="7"/>
    </row>
    <row r="16" spans="1:18" x14ac:dyDescent="0.25">
      <c r="B16" s="14"/>
      <c r="C16" s="14"/>
      <c r="D16" s="14"/>
      <c r="E16" s="14"/>
      <c r="F16" s="14"/>
      <c r="I16" s="14"/>
      <c r="J16" s="14"/>
      <c r="M16" s="8"/>
      <c r="N16" s="8"/>
      <c r="O16" s="9"/>
      <c r="P16" s="7"/>
      <c r="Q16" s="7"/>
      <c r="R16" s="7"/>
    </row>
    <row r="17" spans="2:18" x14ac:dyDescent="0.25">
      <c r="B17" s="14"/>
      <c r="C17" s="14"/>
      <c r="D17" s="14"/>
      <c r="E17" s="14"/>
      <c r="F17" s="14"/>
      <c r="I17" s="14"/>
      <c r="J17" s="14"/>
      <c r="M17" s="8"/>
      <c r="N17" s="8"/>
      <c r="O17" s="9"/>
      <c r="P17" s="7"/>
      <c r="Q17" s="7"/>
      <c r="R17" s="7"/>
    </row>
    <row r="18" spans="2:18" x14ac:dyDescent="0.25">
      <c r="B18" s="14"/>
      <c r="C18" s="14"/>
      <c r="D18" s="14"/>
      <c r="E18" s="14"/>
      <c r="F18" s="14"/>
      <c r="I18" s="14"/>
      <c r="J18" s="14"/>
    </row>
    <row r="19" spans="2:18" x14ac:dyDescent="0.25">
      <c r="B19" s="14"/>
      <c r="C19" s="14"/>
      <c r="I19" s="14"/>
      <c r="J19" s="14"/>
    </row>
    <row r="20" spans="2:18" x14ac:dyDescent="0.25">
      <c r="I20" s="14"/>
      <c r="J20" s="14"/>
    </row>
    <row r="21" spans="2:18" x14ac:dyDescent="0.25">
      <c r="I21" s="14"/>
      <c r="J21" s="14"/>
    </row>
    <row r="22" spans="2:18" x14ac:dyDescent="0.25">
      <c r="I22" s="14"/>
      <c r="J22" s="14"/>
    </row>
    <row r="23" spans="2:18" x14ac:dyDescent="0.25">
      <c r="I23" s="14"/>
      <c r="J23" s="14"/>
    </row>
    <row r="24" spans="2:18" x14ac:dyDescent="0.25">
      <c r="I24" s="14"/>
      <c r="J24" s="14"/>
    </row>
    <row r="25" spans="2:18" x14ac:dyDescent="0.25">
      <c r="I25" s="14"/>
      <c r="J25" s="14"/>
    </row>
    <row r="26" spans="2:18" x14ac:dyDescent="0.25">
      <c r="I26" s="14"/>
      <c r="J26" s="14"/>
    </row>
    <row r="27" spans="2:18" x14ac:dyDescent="0.25">
      <c r="I27" s="14"/>
      <c r="J27" s="14"/>
    </row>
  </sheetData>
  <mergeCells count="74">
    <mergeCell ref="B5:C5"/>
    <mergeCell ref="B3:C3"/>
    <mergeCell ref="D3:F3"/>
    <mergeCell ref="G3:H3"/>
    <mergeCell ref="I3:J3"/>
    <mergeCell ref="B4:C4"/>
    <mergeCell ref="B7:C7"/>
    <mergeCell ref="B8:C8"/>
    <mergeCell ref="B9:C9"/>
    <mergeCell ref="B10:C10"/>
    <mergeCell ref="B11:C11"/>
    <mergeCell ref="B19:C19"/>
    <mergeCell ref="D4:F4"/>
    <mergeCell ref="D5:F5"/>
    <mergeCell ref="D6:F6"/>
    <mergeCell ref="D7:F7"/>
    <mergeCell ref="D8:F8"/>
    <mergeCell ref="D9:F9"/>
    <mergeCell ref="D10:F10"/>
    <mergeCell ref="D11:F11"/>
    <mergeCell ref="B12:C12"/>
    <mergeCell ref="B13:C13"/>
    <mergeCell ref="B14:C14"/>
    <mergeCell ref="B15:C15"/>
    <mergeCell ref="B16:C16"/>
    <mergeCell ref="B17:C17"/>
    <mergeCell ref="B6:C6"/>
    <mergeCell ref="D14:F14"/>
    <mergeCell ref="D15:F15"/>
    <mergeCell ref="D16:F16"/>
    <mergeCell ref="D17:F17"/>
    <mergeCell ref="B18:C18"/>
    <mergeCell ref="G10:H10"/>
    <mergeCell ref="G11:H11"/>
    <mergeCell ref="G12:H12"/>
    <mergeCell ref="D12:F12"/>
    <mergeCell ref="D13:F13"/>
    <mergeCell ref="G5:H5"/>
    <mergeCell ref="G6:H6"/>
    <mergeCell ref="G7:H7"/>
    <mergeCell ref="G8:H8"/>
    <mergeCell ref="G9:H9"/>
    <mergeCell ref="I26:J26"/>
    <mergeCell ref="I27:J27"/>
    <mergeCell ref="M9:M10"/>
    <mergeCell ref="I17:J17"/>
    <mergeCell ref="I18:J18"/>
    <mergeCell ref="I19:J1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I9:J9"/>
    <mergeCell ref="N9:N10"/>
    <mergeCell ref="A1:M1"/>
    <mergeCell ref="I23:J23"/>
    <mergeCell ref="I24:J24"/>
    <mergeCell ref="I25:J25"/>
    <mergeCell ref="G13:H13"/>
    <mergeCell ref="G14:H14"/>
    <mergeCell ref="G15:H15"/>
    <mergeCell ref="I4:J4"/>
    <mergeCell ref="I5:J5"/>
    <mergeCell ref="I6:J6"/>
    <mergeCell ref="I7:J7"/>
    <mergeCell ref="I8:J8"/>
    <mergeCell ref="I10:J10"/>
    <mergeCell ref="D18:F18"/>
    <mergeCell ref="G4:H4"/>
  </mergeCells>
  <hyperlinks>
    <hyperlink ref="K4" r:id="rId1"/>
    <hyperlink ref="K7" r:id="rId2"/>
    <hyperlink ref="K5" r:id="rId3"/>
    <hyperlink ref="K8" r:id="rId4"/>
    <hyperlink ref="K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tabSelected="1" topLeftCell="A9" workbookViewId="0">
      <selection activeCell="E15" sqref="E15"/>
    </sheetView>
  </sheetViews>
  <sheetFormatPr defaultRowHeight="15" x14ac:dyDescent="0.25"/>
  <sheetData>
    <row r="1" spans="1:49" x14ac:dyDescent="0.25">
      <c r="A1" s="20" t="s">
        <v>31</v>
      </c>
      <c r="B1" s="20" t="s">
        <v>32</v>
      </c>
      <c r="C1" s="20" t="s">
        <v>33</v>
      </c>
      <c r="D1" s="20" t="s">
        <v>34</v>
      </c>
      <c r="E1" s="21" t="s">
        <v>35</v>
      </c>
      <c r="F1" s="21" t="s">
        <v>36</v>
      </c>
      <c r="G1" s="21" t="s">
        <v>37</v>
      </c>
      <c r="H1" s="20" t="s">
        <v>38</v>
      </c>
      <c r="I1" s="20" t="s">
        <v>25</v>
      </c>
      <c r="J1" s="22" t="s">
        <v>39</v>
      </c>
      <c r="K1" s="23" t="s">
        <v>40</v>
      </c>
      <c r="L1" s="23" t="s">
        <v>41</v>
      </c>
      <c r="M1" s="22" t="s">
        <v>42</v>
      </c>
      <c r="N1" s="22" t="s">
        <v>43</v>
      </c>
      <c r="O1" s="22" t="s">
        <v>44</v>
      </c>
      <c r="P1" s="22" t="s">
        <v>45</v>
      </c>
      <c r="Q1" s="22" t="s">
        <v>46</v>
      </c>
      <c r="R1" s="20" t="s">
        <v>25</v>
      </c>
      <c r="S1" s="20" t="s">
        <v>47</v>
      </c>
      <c r="T1" s="20" t="s">
        <v>48</v>
      </c>
      <c r="U1" s="20" t="s">
        <v>49</v>
      </c>
      <c r="V1" s="20" t="s">
        <v>50</v>
      </c>
      <c r="W1" s="20" t="s">
        <v>51</v>
      </c>
      <c r="X1" s="20" t="s">
        <v>52</v>
      </c>
      <c r="Y1" s="20" t="s">
        <v>53</v>
      </c>
      <c r="Z1" s="23" t="s">
        <v>54</v>
      </c>
      <c r="AA1" s="20" t="s">
        <v>55</v>
      </c>
      <c r="AB1" s="23" t="s">
        <v>56</v>
      </c>
      <c r="AC1" s="23" t="s">
        <v>57</v>
      </c>
      <c r="AD1" s="20" t="s">
        <v>58</v>
      </c>
      <c r="AE1" s="20" t="s">
        <v>59</v>
      </c>
      <c r="AF1" s="20" t="s">
        <v>60</v>
      </c>
      <c r="AG1" s="20" t="s">
        <v>61</v>
      </c>
      <c r="AH1" s="20" t="s">
        <v>62</v>
      </c>
      <c r="AI1" s="20" t="s">
        <v>63</v>
      </c>
      <c r="AJ1" s="20" t="s">
        <v>64</v>
      </c>
      <c r="AK1" s="20" t="s">
        <v>61</v>
      </c>
      <c r="AL1" s="20" t="s">
        <v>65</v>
      </c>
      <c r="AM1" s="20" t="s">
        <v>66</v>
      </c>
      <c r="AN1" s="20" t="s">
        <v>67</v>
      </c>
      <c r="AO1" s="20" t="s">
        <v>68</v>
      </c>
      <c r="AP1" s="20" t="s">
        <v>69</v>
      </c>
      <c r="AQ1" s="20" t="s">
        <v>70</v>
      </c>
      <c r="AR1" s="20" t="s">
        <v>71</v>
      </c>
      <c r="AS1" s="20" t="s">
        <v>72</v>
      </c>
      <c r="AT1" s="20" t="s">
        <v>73</v>
      </c>
      <c r="AU1" s="20" t="s">
        <v>74</v>
      </c>
      <c r="AV1" s="20" t="s">
        <v>75</v>
      </c>
      <c r="AW1" s="23" t="s">
        <v>76</v>
      </c>
    </row>
    <row r="2" spans="1:49" x14ac:dyDescent="0.25">
      <c r="A2" s="24">
        <v>1</v>
      </c>
      <c r="B2" s="24" t="s">
        <v>77</v>
      </c>
      <c r="C2" s="24" t="s">
        <v>78</v>
      </c>
      <c r="D2" s="25">
        <v>450</v>
      </c>
      <c r="E2" s="24" t="s">
        <v>77</v>
      </c>
      <c r="F2" s="24" t="s">
        <v>79</v>
      </c>
      <c r="G2" s="26" t="s">
        <v>80</v>
      </c>
      <c r="H2" s="26" t="s">
        <v>81</v>
      </c>
      <c r="I2" s="27"/>
      <c r="J2" s="28">
        <v>41373</v>
      </c>
      <c r="K2" s="28">
        <v>41570</v>
      </c>
      <c r="L2" s="28">
        <v>41573</v>
      </c>
      <c r="M2" s="29">
        <v>2</v>
      </c>
      <c r="N2" s="30">
        <f ca="1">(TODAY()-L2)-730</f>
        <v>436</v>
      </c>
      <c r="O2" s="28">
        <f>L2+(M2*365)</f>
        <v>42303</v>
      </c>
      <c r="P2" s="28">
        <v>42676</v>
      </c>
      <c r="Q2" s="28">
        <f>EDATE(P2,1)</f>
        <v>42706</v>
      </c>
      <c r="R2" s="24"/>
      <c r="S2" s="24"/>
      <c r="T2" s="24"/>
      <c r="U2" s="24"/>
      <c r="V2" s="24"/>
      <c r="W2" s="24"/>
      <c r="X2" s="24"/>
      <c r="Y2" s="24" t="s">
        <v>82</v>
      </c>
      <c r="Z2" s="29" t="s">
        <v>83</v>
      </c>
      <c r="AA2" s="24"/>
      <c r="AB2" s="29"/>
      <c r="AC2" s="29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 t="s">
        <v>84</v>
      </c>
    </row>
    <row r="3" spans="1:49" x14ac:dyDescent="0.25">
      <c r="A3" s="24">
        <v>2</v>
      </c>
      <c r="B3" s="24" t="s">
        <v>85</v>
      </c>
      <c r="C3" s="24" t="s">
        <v>78</v>
      </c>
      <c r="D3" s="25">
        <v>630</v>
      </c>
      <c r="E3" s="24" t="s">
        <v>85</v>
      </c>
      <c r="F3" s="27" t="s">
        <v>86</v>
      </c>
      <c r="G3" s="26" t="s">
        <v>87</v>
      </c>
      <c r="H3" s="26" t="s">
        <v>88</v>
      </c>
      <c r="I3" s="24" t="s">
        <v>89</v>
      </c>
      <c r="J3" s="28">
        <v>41770</v>
      </c>
      <c r="K3" s="28">
        <v>42201</v>
      </c>
      <c r="L3" s="28">
        <v>42211</v>
      </c>
      <c r="M3" s="29">
        <v>1</v>
      </c>
      <c r="N3" s="30">
        <f ca="1">(TODAY()-L3)-365</f>
        <v>163</v>
      </c>
      <c r="O3" s="28">
        <f>L3+(M3*365)</f>
        <v>42576</v>
      </c>
      <c r="P3" s="28">
        <v>42680</v>
      </c>
      <c r="Q3" s="28">
        <f t="shared" ref="Q3:Q19" si="0">EDATE(P3,1)</f>
        <v>42710</v>
      </c>
      <c r="R3" s="24"/>
      <c r="S3" s="24"/>
      <c r="T3" s="24"/>
      <c r="U3" s="24"/>
      <c r="V3" s="24"/>
      <c r="W3" s="24"/>
      <c r="X3" s="24"/>
      <c r="Y3" s="24" t="s">
        <v>82</v>
      </c>
      <c r="Z3" s="29" t="s">
        <v>83</v>
      </c>
      <c r="AA3" s="24"/>
      <c r="AB3" s="29"/>
      <c r="AC3" s="29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 t="s">
        <v>84</v>
      </c>
    </row>
    <row r="4" spans="1:49" x14ac:dyDescent="0.25">
      <c r="A4" s="24">
        <v>3</v>
      </c>
      <c r="B4" s="24" t="s">
        <v>90</v>
      </c>
      <c r="C4" s="24" t="s">
        <v>78</v>
      </c>
      <c r="D4" s="25">
        <v>630</v>
      </c>
      <c r="E4" s="24" t="s">
        <v>90</v>
      </c>
      <c r="F4" s="24" t="s">
        <v>90</v>
      </c>
      <c r="G4" s="26" t="s">
        <v>91</v>
      </c>
      <c r="H4" s="24" t="s">
        <v>92</v>
      </c>
      <c r="I4" s="24" t="s">
        <v>93</v>
      </c>
      <c r="J4" s="28">
        <v>42198</v>
      </c>
      <c r="K4" s="28">
        <v>42684</v>
      </c>
      <c r="L4" s="28">
        <v>42686</v>
      </c>
      <c r="M4" s="29">
        <v>1</v>
      </c>
      <c r="N4" s="30">
        <f t="shared" ref="N4:N13" ca="1" si="1">(TODAY()-L4)-365</f>
        <v>-312</v>
      </c>
      <c r="O4" s="28">
        <f>L4+(M4*365)</f>
        <v>43051</v>
      </c>
      <c r="P4" s="28">
        <v>42704</v>
      </c>
      <c r="Q4" s="28">
        <f t="shared" si="0"/>
        <v>42734</v>
      </c>
      <c r="R4" s="24" t="s">
        <v>93</v>
      </c>
      <c r="S4" s="24" t="s">
        <v>94</v>
      </c>
      <c r="T4" s="24" t="s">
        <v>95</v>
      </c>
      <c r="U4" s="24" t="s">
        <v>96</v>
      </c>
      <c r="V4" s="24" t="s">
        <v>97</v>
      </c>
      <c r="W4" s="31">
        <v>27.73</v>
      </c>
      <c r="X4" s="24" t="s">
        <v>98</v>
      </c>
      <c r="Y4" s="24" t="s">
        <v>82</v>
      </c>
      <c r="Z4" s="29" t="s">
        <v>83</v>
      </c>
      <c r="AA4" s="24" t="s">
        <v>99</v>
      </c>
      <c r="AB4" s="29" t="s">
        <v>100</v>
      </c>
      <c r="AC4" s="29"/>
      <c r="AD4" s="24" t="s">
        <v>101</v>
      </c>
      <c r="AE4" s="24" t="s">
        <v>102</v>
      </c>
      <c r="AF4" s="24" t="s">
        <v>103</v>
      </c>
      <c r="AG4" s="24" t="s">
        <v>104</v>
      </c>
      <c r="AH4" s="24" t="s">
        <v>105</v>
      </c>
      <c r="AI4" s="24" t="s">
        <v>106</v>
      </c>
      <c r="AJ4" s="24" t="s">
        <v>103</v>
      </c>
      <c r="AK4" s="24" t="s">
        <v>104</v>
      </c>
      <c r="AL4" s="24" t="s">
        <v>106</v>
      </c>
      <c r="AM4" s="24" t="s">
        <v>107</v>
      </c>
      <c r="AN4" s="24" t="s">
        <v>108</v>
      </c>
      <c r="AO4" s="24" t="s">
        <v>106</v>
      </c>
      <c r="AP4" s="24" t="s">
        <v>109</v>
      </c>
      <c r="AQ4" s="24" t="s">
        <v>110</v>
      </c>
      <c r="AR4" s="24" t="s">
        <v>111</v>
      </c>
      <c r="AS4" s="24" t="s">
        <v>112</v>
      </c>
      <c r="AT4" s="24" t="s">
        <v>113</v>
      </c>
      <c r="AU4" s="24" t="s">
        <v>114</v>
      </c>
      <c r="AV4" s="24" t="s">
        <v>114</v>
      </c>
      <c r="AW4" s="24" t="s">
        <v>84</v>
      </c>
    </row>
    <row r="5" spans="1:49" x14ac:dyDescent="0.25">
      <c r="A5" s="24">
        <v>4</v>
      </c>
      <c r="B5" s="24" t="s">
        <v>115</v>
      </c>
      <c r="C5" s="24" t="s">
        <v>116</v>
      </c>
      <c r="D5" s="25">
        <v>1050</v>
      </c>
      <c r="E5" s="24" t="s">
        <v>115</v>
      </c>
      <c r="F5" s="24" t="s">
        <v>117</v>
      </c>
      <c r="G5" s="26" t="s">
        <v>118</v>
      </c>
      <c r="H5" s="24" t="s">
        <v>119</v>
      </c>
      <c r="I5" s="24" t="s">
        <v>120</v>
      </c>
      <c r="J5" s="28">
        <v>42384</v>
      </c>
      <c r="K5" s="28"/>
      <c r="L5" s="28"/>
      <c r="M5" s="29">
        <v>1</v>
      </c>
      <c r="N5" s="30">
        <f t="shared" ca="1" si="1"/>
        <v>42374</v>
      </c>
      <c r="O5" s="28">
        <f t="shared" ref="O5:O13" si="2">L5+(M5*365)</f>
        <v>365</v>
      </c>
      <c r="P5" s="28"/>
      <c r="Q5" s="28">
        <f t="shared" si="0"/>
        <v>31</v>
      </c>
      <c r="R5" s="24" t="s">
        <v>120</v>
      </c>
      <c r="S5" s="24" t="s">
        <v>94</v>
      </c>
      <c r="T5" s="24" t="s">
        <v>121</v>
      </c>
      <c r="U5" s="24" t="s">
        <v>96</v>
      </c>
      <c r="V5" s="24" t="s">
        <v>122</v>
      </c>
      <c r="W5" s="31">
        <v>21.9</v>
      </c>
      <c r="X5" s="24" t="s">
        <v>123</v>
      </c>
      <c r="Y5" s="24" t="s">
        <v>82</v>
      </c>
      <c r="Z5" s="29" t="s">
        <v>83</v>
      </c>
      <c r="AA5" s="24" t="s">
        <v>99</v>
      </c>
      <c r="AB5" s="29" t="s">
        <v>124</v>
      </c>
      <c r="AC5" s="29"/>
      <c r="AD5" s="24" t="s">
        <v>101</v>
      </c>
      <c r="AE5" s="24" t="s">
        <v>102</v>
      </c>
      <c r="AF5" s="24" t="s">
        <v>125</v>
      </c>
      <c r="AG5" s="24" t="s">
        <v>126</v>
      </c>
      <c r="AH5" s="24" t="s">
        <v>105</v>
      </c>
      <c r="AI5" s="24" t="s">
        <v>127</v>
      </c>
      <c r="AJ5" s="24" t="s">
        <v>125</v>
      </c>
      <c r="AK5" s="24" t="s">
        <v>126</v>
      </c>
      <c r="AL5" s="24" t="s">
        <v>127</v>
      </c>
      <c r="AM5" s="24" t="s">
        <v>128</v>
      </c>
      <c r="AN5" s="24" t="s">
        <v>129</v>
      </c>
      <c r="AO5" s="24" t="s">
        <v>130</v>
      </c>
      <c r="AP5" s="24" t="s">
        <v>131</v>
      </c>
      <c r="AQ5" s="24" t="s">
        <v>110</v>
      </c>
      <c r="AR5" s="24" t="s">
        <v>132</v>
      </c>
      <c r="AS5" s="24" t="s">
        <v>84</v>
      </c>
      <c r="AT5" s="24" t="s">
        <v>133</v>
      </c>
      <c r="AU5" s="24" t="s">
        <v>134</v>
      </c>
      <c r="AV5" s="24" t="s">
        <v>134</v>
      </c>
      <c r="AW5" s="24" t="s">
        <v>84</v>
      </c>
    </row>
    <row r="6" spans="1:49" x14ac:dyDescent="0.25">
      <c r="A6" s="24">
        <v>5</v>
      </c>
      <c r="B6" s="24" t="s">
        <v>135</v>
      </c>
      <c r="C6" s="24" t="s">
        <v>78</v>
      </c>
      <c r="D6" s="25">
        <v>630</v>
      </c>
      <c r="E6" s="24" t="s">
        <v>135</v>
      </c>
      <c r="F6" s="24" t="s">
        <v>136</v>
      </c>
      <c r="G6" s="26" t="s">
        <v>137</v>
      </c>
      <c r="H6" s="24" t="s">
        <v>138</v>
      </c>
      <c r="I6" s="24" t="s">
        <v>139</v>
      </c>
      <c r="J6" s="28">
        <v>41871</v>
      </c>
      <c r="K6" s="28">
        <v>42082</v>
      </c>
      <c r="L6" s="28">
        <v>42083</v>
      </c>
      <c r="M6" s="29">
        <v>1</v>
      </c>
      <c r="N6" s="30">
        <f t="shared" ca="1" si="1"/>
        <v>291</v>
      </c>
      <c r="O6" s="28">
        <f t="shared" si="2"/>
        <v>42448</v>
      </c>
      <c r="P6" s="28">
        <v>42700</v>
      </c>
      <c r="Q6" s="28">
        <f t="shared" si="0"/>
        <v>42730</v>
      </c>
      <c r="R6" s="24"/>
      <c r="S6" s="24"/>
      <c r="T6" s="24"/>
      <c r="U6" s="24"/>
      <c r="V6" s="24"/>
      <c r="W6" s="31"/>
      <c r="X6" s="24"/>
      <c r="Y6" s="24" t="s">
        <v>82</v>
      </c>
      <c r="Z6" s="29" t="s">
        <v>83</v>
      </c>
      <c r="AA6" s="24"/>
      <c r="AB6" s="29"/>
      <c r="AC6" s="29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 t="s">
        <v>84</v>
      </c>
    </row>
    <row r="7" spans="1:49" x14ac:dyDescent="0.25">
      <c r="A7" s="24">
        <v>6</v>
      </c>
      <c r="B7" s="24" t="s">
        <v>140</v>
      </c>
      <c r="C7" s="24" t="s">
        <v>141</v>
      </c>
      <c r="D7" s="25">
        <v>3000</v>
      </c>
      <c r="E7" s="24" t="s">
        <v>142</v>
      </c>
      <c r="F7" s="24" t="s">
        <v>143</v>
      </c>
      <c r="G7" s="26" t="s">
        <v>144</v>
      </c>
      <c r="H7" s="24" t="s">
        <v>145</v>
      </c>
      <c r="I7" s="24" t="s">
        <v>146</v>
      </c>
      <c r="J7" s="28">
        <v>41929</v>
      </c>
      <c r="K7" s="28">
        <v>42297</v>
      </c>
      <c r="L7" s="28">
        <v>42340</v>
      </c>
      <c r="M7" s="29">
        <v>1</v>
      </c>
      <c r="N7" s="30">
        <f t="shared" ca="1" si="1"/>
        <v>34</v>
      </c>
      <c r="O7" s="28">
        <f t="shared" si="2"/>
        <v>42705</v>
      </c>
      <c r="P7" s="28">
        <v>42699</v>
      </c>
      <c r="Q7" s="28">
        <f t="shared" si="0"/>
        <v>42729</v>
      </c>
      <c r="R7" s="24" t="s">
        <v>146</v>
      </c>
      <c r="S7" s="24" t="s">
        <v>147</v>
      </c>
      <c r="T7" s="24" t="s">
        <v>148</v>
      </c>
      <c r="U7" s="24" t="s">
        <v>96</v>
      </c>
      <c r="V7" s="24" t="s">
        <v>149</v>
      </c>
      <c r="W7" s="31"/>
      <c r="X7" s="24"/>
      <c r="Y7" s="24" t="s">
        <v>82</v>
      </c>
      <c r="Z7" s="29" t="s">
        <v>83</v>
      </c>
      <c r="AA7" s="24" t="s">
        <v>150</v>
      </c>
      <c r="AB7" s="29" t="s">
        <v>151</v>
      </c>
      <c r="AC7" s="29" t="s">
        <v>152</v>
      </c>
      <c r="AD7" s="24" t="s">
        <v>153</v>
      </c>
      <c r="AE7" s="24" t="s">
        <v>102</v>
      </c>
      <c r="AF7" s="24" t="s">
        <v>154</v>
      </c>
      <c r="AG7" s="24" t="s">
        <v>155</v>
      </c>
      <c r="AH7" s="24" t="s">
        <v>112</v>
      </c>
      <c r="AI7" s="24"/>
      <c r="AJ7" s="24" t="s">
        <v>154</v>
      </c>
      <c r="AK7" s="24" t="s">
        <v>155</v>
      </c>
      <c r="AL7" s="24"/>
      <c r="AM7" s="24" t="s">
        <v>112</v>
      </c>
      <c r="AN7" s="24" t="s">
        <v>156</v>
      </c>
      <c r="AO7" s="24" t="s">
        <v>157</v>
      </c>
      <c r="AP7" s="24" t="s">
        <v>158</v>
      </c>
      <c r="AQ7" s="24" t="s">
        <v>159</v>
      </c>
      <c r="AR7" s="24" t="s">
        <v>84</v>
      </c>
      <c r="AS7" s="24" t="s">
        <v>84</v>
      </c>
      <c r="AT7" s="24" t="s">
        <v>160</v>
      </c>
      <c r="AU7" s="24" t="s">
        <v>161</v>
      </c>
      <c r="AV7" s="24" t="s">
        <v>161</v>
      </c>
      <c r="AW7" s="24" t="s">
        <v>84</v>
      </c>
    </row>
    <row r="8" spans="1:49" x14ac:dyDescent="0.25">
      <c r="A8" s="24">
        <v>7</v>
      </c>
      <c r="B8" s="24" t="s">
        <v>140</v>
      </c>
      <c r="C8" s="24" t="s">
        <v>78</v>
      </c>
      <c r="D8" s="25">
        <v>800</v>
      </c>
      <c r="E8" s="24" t="s">
        <v>162</v>
      </c>
      <c r="F8" s="24" t="s">
        <v>163</v>
      </c>
      <c r="G8" s="26" t="s">
        <v>164</v>
      </c>
      <c r="H8" s="24" t="s">
        <v>145</v>
      </c>
      <c r="I8" s="24"/>
      <c r="J8" s="28">
        <v>41770</v>
      </c>
      <c r="K8" s="28">
        <v>42084</v>
      </c>
      <c r="L8" s="28">
        <v>42091</v>
      </c>
      <c r="M8" s="29">
        <v>1</v>
      </c>
      <c r="N8" s="30">
        <f t="shared" ca="1" si="1"/>
        <v>283</v>
      </c>
      <c r="O8" s="28">
        <f t="shared" si="2"/>
        <v>42456</v>
      </c>
      <c r="P8" s="28">
        <v>42677</v>
      </c>
      <c r="Q8" s="28">
        <f t="shared" si="0"/>
        <v>42707</v>
      </c>
      <c r="R8" s="24"/>
      <c r="S8" s="24"/>
      <c r="T8" s="24"/>
      <c r="U8" s="24"/>
      <c r="V8" s="24"/>
      <c r="W8" s="31"/>
      <c r="X8" s="24"/>
      <c r="Y8" s="24" t="s">
        <v>82</v>
      </c>
      <c r="Z8" s="29" t="s">
        <v>83</v>
      </c>
      <c r="AA8" s="24"/>
      <c r="AB8" s="29"/>
      <c r="AC8" s="29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 t="s">
        <v>84</v>
      </c>
    </row>
    <row r="9" spans="1:49" x14ac:dyDescent="0.25">
      <c r="A9" s="24">
        <v>8</v>
      </c>
      <c r="B9" s="24" t="s">
        <v>165</v>
      </c>
      <c r="C9" s="24" t="s">
        <v>141</v>
      </c>
      <c r="D9" s="25">
        <v>2000</v>
      </c>
      <c r="E9" s="24" t="s">
        <v>166</v>
      </c>
      <c r="F9" s="24" t="s">
        <v>167</v>
      </c>
      <c r="G9" s="26" t="s">
        <v>168</v>
      </c>
      <c r="H9" s="24" t="s">
        <v>169</v>
      </c>
      <c r="I9" s="24" t="s">
        <v>170</v>
      </c>
      <c r="J9" s="28">
        <v>42192</v>
      </c>
      <c r="K9" s="28">
        <v>42416</v>
      </c>
      <c r="L9" s="28">
        <v>42418</v>
      </c>
      <c r="M9" s="29">
        <v>1</v>
      </c>
      <c r="N9" s="30">
        <f t="shared" ca="1" si="1"/>
        <v>-44</v>
      </c>
      <c r="O9" s="28">
        <f t="shared" si="2"/>
        <v>42783</v>
      </c>
      <c r="P9" s="28">
        <v>42688</v>
      </c>
      <c r="Q9" s="28">
        <f t="shared" si="0"/>
        <v>42718</v>
      </c>
      <c r="R9" s="24" t="s">
        <v>170</v>
      </c>
      <c r="S9" s="24" t="s">
        <v>94</v>
      </c>
      <c r="T9" s="24" t="s">
        <v>171</v>
      </c>
      <c r="U9" s="24" t="s">
        <v>96</v>
      </c>
      <c r="V9" s="24" t="s">
        <v>172</v>
      </c>
      <c r="W9" s="31">
        <v>14.081</v>
      </c>
      <c r="X9" s="24" t="s">
        <v>123</v>
      </c>
      <c r="Y9" s="24" t="s">
        <v>82</v>
      </c>
      <c r="Z9" s="29" t="s">
        <v>83</v>
      </c>
      <c r="AA9" s="24" t="s">
        <v>150</v>
      </c>
      <c r="AB9" s="29" t="s">
        <v>124</v>
      </c>
      <c r="AC9" s="29" t="s">
        <v>152</v>
      </c>
      <c r="AD9" s="24" t="s">
        <v>153</v>
      </c>
      <c r="AE9" s="24" t="s">
        <v>102</v>
      </c>
      <c r="AF9" s="24" t="s">
        <v>173</v>
      </c>
      <c r="AG9" s="24" t="s">
        <v>174</v>
      </c>
      <c r="AH9" s="24" t="s">
        <v>105</v>
      </c>
      <c r="AI9" s="24" t="s">
        <v>175</v>
      </c>
      <c r="AJ9" s="24" t="s">
        <v>173</v>
      </c>
      <c r="AK9" s="24" t="s">
        <v>174</v>
      </c>
      <c r="AL9" s="24" t="s">
        <v>175</v>
      </c>
      <c r="AM9" s="24" t="s">
        <v>176</v>
      </c>
      <c r="AN9" s="24" t="s">
        <v>177</v>
      </c>
      <c r="AO9" s="24" t="s">
        <v>175</v>
      </c>
      <c r="AP9" s="24" t="s">
        <v>178</v>
      </c>
      <c r="AQ9" s="24" t="s">
        <v>159</v>
      </c>
      <c r="AR9" s="24" t="s">
        <v>84</v>
      </c>
      <c r="AS9" s="24" t="s">
        <v>84</v>
      </c>
      <c r="AT9" s="24" t="s">
        <v>179</v>
      </c>
      <c r="AU9" s="24" t="s">
        <v>180</v>
      </c>
      <c r="AV9" s="24" t="s">
        <v>180</v>
      </c>
      <c r="AW9" s="24" t="s">
        <v>84</v>
      </c>
    </row>
    <row r="10" spans="1:49" x14ac:dyDescent="0.25">
      <c r="A10" s="24">
        <v>9</v>
      </c>
      <c r="B10" s="24" t="s">
        <v>181</v>
      </c>
      <c r="C10" s="24" t="s">
        <v>78</v>
      </c>
      <c r="D10" s="25">
        <v>450</v>
      </c>
      <c r="E10" s="24" t="s">
        <v>181</v>
      </c>
      <c r="F10" s="24" t="s">
        <v>182</v>
      </c>
      <c r="G10" s="26" t="s">
        <v>183</v>
      </c>
      <c r="H10" s="24" t="s">
        <v>184</v>
      </c>
      <c r="I10" s="24" t="s">
        <v>185</v>
      </c>
      <c r="J10" s="28">
        <v>42381</v>
      </c>
      <c r="K10" s="28">
        <v>42682</v>
      </c>
      <c r="L10" s="28">
        <v>42684</v>
      </c>
      <c r="M10" s="29">
        <v>1</v>
      </c>
      <c r="N10" s="30">
        <f t="shared" ca="1" si="1"/>
        <v>-310</v>
      </c>
      <c r="O10" s="28">
        <f t="shared" si="2"/>
        <v>43049</v>
      </c>
      <c r="P10" s="28"/>
      <c r="Q10" s="28">
        <f t="shared" si="0"/>
        <v>31</v>
      </c>
      <c r="R10" s="24" t="s">
        <v>185</v>
      </c>
      <c r="S10" s="24" t="s">
        <v>94</v>
      </c>
      <c r="T10" s="24" t="s">
        <v>186</v>
      </c>
      <c r="U10" s="24" t="s">
        <v>96</v>
      </c>
      <c r="V10" s="24" t="s">
        <v>187</v>
      </c>
      <c r="W10" s="31">
        <v>24.8</v>
      </c>
      <c r="X10" s="24" t="s">
        <v>123</v>
      </c>
      <c r="Y10" s="24" t="s">
        <v>82</v>
      </c>
      <c r="Z10" s="29" t="s">
        <v>83</v>
      </c>
      <c r="AA10" s="24" t="s">
        <v>99</v>
      </c>
      <c r="AB10" s="29" t="s">
        <v>100</v>
      </c>
      <c r="AC10" s="29"/>
      <c r="AD10" s="24" t="s">
        <v>101</v>
      </c>
      <c r="AE10" s="24" t="s">
        <v>102</v>
      </c>
      <c r="AF10" s="24" t="s">
        <v>188</v>
      </c>
      <c r="AG10" s="24" t="s">
        <v>189</v>
      </c>
      <c r="AH10" s="24" t="s">
        <v>105</v>
      </c>
      <c r="AI10" s="24" t="s">
        <v>190</v>
      </c>
      <c r="AJ10" s="24" t="s">
        <v>188</v>
      </c>
      <c r="AK10" s="24" t="s">
        <v>189</v>
      </c>
      <c r="AL10" s="24" t="s">
        <v>190</v>
      </c>
      <c r="AM10" s="24" t="s">
        <v>191</v>
      </c>
      <c r="AN10" s="24" t="s">
        <v>192</v>
      </c>
      <c r="AO10" s="24" t="s">
        <v>193</v>
      </c>
      <c r="AP10" s="24" t="s">
        <v>194</v>
      </c>
      <c r="AQ10" s="24" t="s">
        <v>110</v>
      </c>
      <c r="AR10" s="24" t="s">
        <v>195</v>
      </c>
      <c r="AS10" s="24" t="s">
        <v>84</v>
      </c>
      <c r="AT10" s="24" t="s">
        <v>196</v>
      </c>
      <c r="AU10" s="24" t="s">
        <v>197</v>
      </c>
      <c r="AV10" s="24" t="s">
        <v>197</v>
      </c>
      <c r="AW10" s="24" t="s">
        <v>84</v>
      </c>
    </row>
    <row r="11" spans="1:49" x14ac:dyDescent="0.25">
      <c r="A11" s="24">
        <v>10</v>
      </c>
      <c r="B11" s="24" t="s">
        <v>198</v>
      </c>
      <c r="C11" s="24" t="s">
        <v>78</v>
      </c>
      <c r="D11" s="25">
        <v>450</v>
      </c>
      <c r="E11" s="24" t="s">
        <v>198</v>
      </c>
      <c r="F11" s="24" t="s">
        <v>199</v>
      </c>
      <c r="G11" s="26" t="s">
        <v>200</v>
      </c>
      <c r="H11" s="24" t="s">
        <v>201</v>
      </c>
      <c r="I11" s="24" t="s">
        <v>202</v>
      </c>
      <c r="J11" s="28">
        <v>42316</v>
      </c>
      <c r="K11" s="28">
        <v>42593</v>
      </c>
      <c r="L11" s="28">
        <v>42603</v>
      </c>
      <c r="M11" s="29">
        <v>1</v>
      </c>
      <c r="N11" s="30">
        <f t="shared" ca="1" si="1"/>
        <v>-229</v>
      </c>
      <c r="O11" s="28">
        <f t="shared" si="2"/>
        <v>42968</v>
      </c>
      <c r="P11" s="28">
        <v>42681</v>
      </c>
      <c r="Q11" s="28">
        <f t="shared" si="0"/>
        <v>42711</v>
      </c>
      <c r="R11" s="24" t="s">
        <v>202</v>
      </c>
      <c r="S11" s="24" t="s">
        <v>94</v>
      </c>
      <c r="T11" s="24" t="s">
        <v>186</v>
      </c>
      <c r="U11" s="24" t="s">
        <v>96</v>
      </c>
      <c r="V11" s="24" t="s">
        <v>203</v>
      </c>
      <c r="W11" s="31">
        <v>27.9</v>
      </c>
      <c r="X11" s="24" t="s">
        <v>204</v>
      </c>
      <c r="Y11" s="24" t="s">
        <v>82</v>
      </c>
      <c r="Z11" s="29" t="s">
        <v>83</v>
      </c>
      <c r="AA11" s="24" t="s">
        <v>99</v>
      </c>
      <c r="AB11" s="29" t="s">
        <v>205</v>
      </c>
      <c r="AC11" s="29"/>
      <c r="AD11" s="24" t="s">
        <v>101</v>
      </c>
      <c r="AE11" s="24" t="s">
        <v>102</v>
      </c>
      <c r="AF11" s="24" t="s">
        <v>125</v>
      </c>
      <c r="AG11" s="24" t="s">
        <v>189</v>
      </c>
      <c r="AH11" s="24" t="s">
        <v>105</v>
      </c>
      <c r="AI11" s="24" t="s">
        <v>190</v>
      </c>
      <c r="AJ11" s="24" t="s">
        <v>125</v>
      </c>
      <c r="AK11" s="24" t="s">
        <v>189</v>
      </c>
      <c r="AL11" s="24" t="s">
        <v>190</v>
      </c>
      <c r="AM11" s="24" t="s">
        <v>191</v>
      </c>
      <c r="AN11" s="24" t="s">
        <v>206</v>
      </c>
      <c r="AO11" s="24" t="s">
        <v>190</v>
      </c>
      <c r="AP11" s="24" t="s">
        <v>131</v>
      </c>
      <c r="AQ11" s="24" t="s">
        <v>110</v>
      </c>
      <c r="AR11" s="24" t="s">
        <v>195</v>
      </c>
      <c r="AS11" s="24" t="s">
        <v>84</v>
      </c>
      <c r="AT11" s="24" t="s">
        <v>196</v>
      </c>
      <c r="AU11" s="24" t="s">
        <v>207</v>
      </c>
      <c r="AV11" s="24" t="s">
        <v>207</v>
      </c>
      <c r="AW11" s="24" t="s">
        <v>84</v>
      </c>
    </row>
    <row r="12" spans="1:49" x14ac:dyDescent="0.25">
      <c r="A12" s="24">
        <v>11</v>
      </c>
      <c r="B12" s="24" t="s">
        <v>198</v>
      </c>
      <c r="C12" s="24" t="s">
        <v>78</v>
      </c>
      <c r="D12" s="25">
        <v>450</v>
      </c>
      <c r="E12" s="24" t="s">
        <v>198</v>
      </c>
      <c r="F12" s="24" t="s">
        <v>199</v>
      </c>
      <c r="G12" s="26" t="s">
        <v>200</v>
      </c>
      <c r="H12" s="24" t="s">
        <v>201</v>
      </c>
      <c r="I12" s="24" t="s">
        <v>202</v>
      </c>
      <c r="J12" s="28">
        <v>42316</v>
      </c>
      <c r="K12" s="28">
        <v>42593</v>
      </c>
      <c r="L12" s="28">
        <v>42603</v>
      </c>
      <c r="M12" s="29">
        <v>1</v>
      </c>
      <c r="N12" s="30">
        <f t="shared" ca="1" si="1"/>
        <v>-229</v>
      </c>
      <c r="O12" s="28">
        <f t="shared" si="2"/>
        <v>42968</v>
      </c>
      <c r="P12" s="28">
        <v>42681</v>
      </c>
      <c r="Q12" s="28">
        <f t="shared" si="0"/>
        <v>42711</v>
      </c>
      <c r="R12" s="24" t="s">
        <v>202</v>
      </c>
      <c r="S12" s="24" t="s">
        <v>94</v>
      </c>
      <c r="T12" s="24" t="s">
        <v>186</v>
      </c>
      <c r="U12" s="24" t="s">
        <v>96</v>
      </c>
      <c r="V12" s="24" t="s">
        <v>203</v>
      </c>
      <c r="W12" s="31">
        <v>27.9</v>
      </c>
      <c r="X12" s="24" t="s">
        <v>204</v>
      </c>
      <c r="Y12" s="24" t="s">
        <v>82</v>
      </c>
      <c r="Z12" s="29" t="s">
        <v>83</v>
      </c>
      <c r="AA12" s="24" t="s">
        <v>99</v>
      </c>
      <c r="AB12" s="29" t="s">
        <v>205</v>
      </c>
      <c r="AC12" s="29"/>
      <c r="AD12" s="24" t="s">
        <v>101</v>
      </c>
      <c r="AE12" s="24" t="s">
        <v>102</v>
      </c>
      <c r="AF12" s="24" t="s">
        <v>125</v>
      </c>
      <c r="AG12" s="24" t="s">
        <v>189</v>
      </c>
      <c r="AH12" s="24" t="s">
        <v>105</v>
      </c>
      <c r="AI12" s="24" t="s">
        <v>190</v>
      </c>
      <c r="AJ12" s="24" t="s">
        <v>125</v>
      </c>
      <c r="AK12" s="24" t="s">
        <v>189</v>
      </c>
      <c r="AL12" s="24" t="s">
        <v>190</v>
      </c>
      <c r="AM12" s="24" t="s">
        <v>191</v>
      </c>
      <c r="AN12" s="24" t="s">
        <v>206</v>
      </c>
      <c r="AO12" s="24" t="s">
        <v>190</v>
      </c>
      <c r="AP12" s="24" t="s">
        <v>131</v>
      </c>
      <c r="AQ12" s="24" t="s">
        <v>110</v>
      </c>
      <c r="AR12" s="24" t="s">
        <v>195</v>
      </c>
      <c r="AS12" s="24" t="s">
        <v>84</v>
      </c>
      <c r="AT12" s="24" t="s">
        <v>196</v>
      </c>
      <c r="AU12" s="24" t="s">
        <v>207</v>
      </c>
      <c r="AV12" s="24" t="s">
        <v>207</v>
      </c>
      <c r="AW12" s="24" t="s">
        <v>84</v>
      </c>
    </row>
    <row r="13" spans="1:49" x14ac:dyDescent="0.25">
      <c r="A13" s="24">
        <v>12</v>
      </c>
      <c r="B13" s="24" t="s">
        <v>208</v>
      </c>
      <c r="C13" s="24" t="s">
        <v>78</v>
      </c>
      <c r="D13" s="25">
        <v>630</v>
      </c>
      <c r="E13" s="24" t="s">
        <v>209</v>
      </c>
      <c r="F13" s="24" t="s">
        <v>209</v>
      </c>
      <c r="G13" s="26" t="s">
        <v>210</v>
      </c>
      <c r="H13" s="24" t="s">
        <v>211</v>
      </c>
      <c r="I13" s="24" t="s">
        <v>93</v>
      </c>
      <c r="J13" s="28">
        <v>42212</v>
      </c>
      <c r="K13" s="28">
        <v>42473</v>
      </c>
      <c r="L13" s="28">
        <v>42486</v>
      </c>
      <c r="M13" s="29">
        <v>1</v>
      </c>
      <c r="N13" s="30">
        <f t="shared" ca="1" si="1"/>
        <v>-112</v>
      </c>
      <c r="O13" s="28">
        <f t="shared" si="2"/>
        <v>42851</v>
      </c>
      <c r="P13" s="28"/>
      <c r="Q13" s="28">
        <f t="shared" si="0"/>
        <v>31</v>
      </c>
      <c r="R13" s="24" t="s">
        <v>93</v>
      </c>
      <c r="S13" s="24" t="s">
        <v>94</v>
      </c>
      <c r="T13" s="24" t="s">
        <v>186</v>
      </c>
      <c r="U13" s="24" t="s">
        <v>96</v>
      </c>
      <c r="V13" s="24" t="s">
        <v>212</v>
      </c>
      <c r="W13" s="31">
        <v>27.5</v>
      </c>
      <c r="X13" s="24" t="s">
        <v>204</v>
      </c>
      <c r="Y13" s="24" t="s">
        <v>82</v>
      </c>
      <c r="Z13" s="29" t="s">
        <v>83</v>
      </c>
      <c r="AA13" s="24" t="s">
        <v>99</v>
      </c>
      <c r="AB13" s="29" t="s">
        <v>100</v>
      </c>
      <c r="AC13" s="29"/>
      <c r="AD13" s="24" t="s">
        <v>101</v>
      </c>
      <c r="AE13" s="24" t="s">
        <v>102</v>
      </c>
      <c r="AF13" s="24" t="s">
        <v>188</v>
      </c>
      <c r="AG13" s="24" t="s">
        <v>189</v>
      </c>
      <c r="AH13" s="24" t="s">
        <v>105</v>
      </c>
      <c r="AI13" s="24" t="s">
        <v>106</v>
      </c>
      <c r="AJ13" s="24" t="s">
        <v>188</v>
      </c>
      <c r="AK13" s="24" t="s">
        <v>189</v>
      </c>
      <c r="AL13" s="24" t="s">
        <v>106</v>
      </c>
      <c r="AM13" s="24" t="s">
        <v>107</v>
      </c>
      <c r="AN13" s="24" t="s">
        <v>108</v>
      </c>
      <c r="AO13" s="24" t="s">
        <v>213</v>
      </c>
      <c r="AP13" s="24" t="s">
        <v>109</v>
      </c>
      <c r="AQ13" s="24" t="s">
        <v>110</v>
      </c>
      <c r="AR13" s="24" t="s">
        <v>84</v>
      </c>
      <c r="AS13" s="24" t="s">
        <v>84</v>
      </c>
      <c r="AT13" s="24" t="s">
        <v>214</v>
      </c>
      <c r="AU13" s="24" t="s">
        <v>207</v>
      </c>
      <c r="AV13" s="24" t="s">
        <v>207</v>
      </c>
      <c r="AW13" s="24" t="s">
        <v>84</v>
      </c>
    </row>
    <row r="14" spans="1:49" x14ac:dyDescent="0.25">
      <c r="A14" s="24">
        <v>13</v>
      </c>
      <c r="B14" s="32" t="s">
        <v>215</v>
      </c>
      <c r="C14" s="24" t="s">
        <v>78</v>
      </c>
      <c r="D14" s="25">
        <v>450</v>
      </c>
      <c r="E14" s="32" t="s">
        <v>215</v>
      </c>
      <c r="F14" s="32" t="s">
        <v>215</v>
      </c>
      <c r="G14" s="33" t="s">
        <v>216</v>
      </c>
      <c r="H14" s="33" t="s">
        <v>217</v>
      </c>
      <c r="I14" s="24" t="s">
        <v>185</v>
      </c>
      <c r="J14" s="29"/>
      <c r="K14" s="29"/>
      <c r="L14" s="29"/>
      <c r="M14" s="29">
        <v>1</v>
      </c>
      <c r="N14" s="32"/>
      <c r="O14" s="32"/>
      <c r="P14" s="32"/>
      <c r="Q14" s="28">
        <f t="shared" si="0"/>
        <v>31</v>
      </c>
      <c r="R14" s="32" t="s">
        <v>185</v>
      </c>
      <c r="S14" s="24" t="s">
        <v>94</v>
      </c>
      <c r="T14" s="24" t="s">
        <v>186</v>
      </c>
      <c r="U14" s="32" t="s">
        <v>96</v>
      </c>
      <c r="V14" s="32" t="s">
        <v>187</v>
      </c>
      <c r="W14" s="31">
        <v>24.46</v>
      </c>
      <c r="X14" s="24" t="s">
        <v>204</v>
      </c>
      <c r="Y14" s="24" t="s">
        <v>82</v>
      </c>
      <c r="Z14" s="29" t="s">
        <v>83</v>
      </c>
      <c r="AA14" s="24" t="s">
        <v>99</v>
      </c>
      <c r="AB14" s="29" t="s">
        <v>100</v>
      </c>
      <c r="AC14" s="29"/>
      <c r="AD14" s="24" t="s">
        <v>101</v>
      </c>
      <c r="AE14" s="24" t="s">
        <v>102</v>
      </c>
      <c r="AF14" s="24" t="s">
        <v>188</v>
      </c>
      <c r="AG14" s="32" t="s">
        <v>104</v>
      </c>
      <c r="AH14" s="24" t="s">
        <v>105</v>
      </c>
      <c r="AI14" s="24" t="s">
        <v>106</v>
      </c>
      <c r="AJ14" s="24" t="s">
        <v>188</v>
      </c>
      <c r="AK14" s="32" t="s">
        <v>104</v>
      </c>
      <c r="AL14" s="24" t="s">
        <v>106</v>
      </c>
      <c r="AM14" s="32" t="s">
        <v>218</v>
      </c>
      <c r="AN14" s="32" t="s">
        <v>219</v>
      </c>
      <c r="AO14" s="32" t="s">
        <v>106</v>
      </c>
      <c r="AP14" s="32" t="s">
        <v>220</v>
      </c>
      <c r="AQ14" s="32" t="s">
        <v>110</v>
      </c>
      <c r="AR14" s="32" t="s">
        <v>110</v>
      </c>
      <c r="AS14" s="24" t="s">
        <v>84</v>
      </c>
      <c r="AT14" s="32" t="s">
        <v>221</v>
      </c>
      <c r="AU14" s="24" t="s">
        <v>197</v>
      </c>
      <c r="AV14" s="24" t="s">
        <v>197</v>
      </c>
      <c r="AW14" s="24" t="s">
        <v>84</v>
      </c>
    </row>
    <row r="15" spans="1:49" ht="229.5" x14ac:dyDescent="0.25">
      <c r="A15" s="24">
        <v>14</v>
      </c>
      <c r="B15" s="32" t="s">
        <v>222</v>
      </c>
      <c r="C15" s="24" t="s">
        <v>78</v>
      </c>
      <c r="D15" s="25">
        <v>450</v>
      </c>
      <c r="E15" s="32" t="s">
        <v>222</v>
      </c>
      <c r="F15" s="32"/>
      <c r="G15" s="32"/>
      <c r="H15" s="32"/>
      <c r="I15" s="24" t="s">
        <v>223</v>
      </c>
      <c r="J15" s="29"/>
      <c r="K15" s="29"/>
      <c r="L15" s="29"/>
      <c r="M15" s="29">
        <v>1</v>
      </c>
      <c r="N15" s="32"/>
      <c r="O15" s="32"/>
      <c r="P15" s="32"/>
      <c r="Q15" s="28">
        <f t="shared" si="0"/>
        <v>31</v>
      </c>
      <c r="R15" s="34" t="s">
        <v>223</v>
      </c>
      <c r="S15" s="24" t="s">
        <v>94</v>
      </c>
      <c r="T15" s="24" t="s">
        <v>186</v>
      </c>
      <c r="U15" s="32" t="s">
        <v>96</v>
      </c>
      <c r="V15" s="35" t="s">
        <v>224</v>
      </c>
      <c r="W15" s="31">
        <v>18.600000000000001</v>
      </c>
      <c r="X15" s="24" t="s">
        <v>123</v>
      </c>
      <c r="Y15" s="24" t="s">
        <v>82</v>
      </c>
      <c r="Z15" s="29" t="s">
        <v>83</v>
      </c>
      <c r="AA15" s="24" t="s">
        <v>99</v>
      </c>
      <c r="AB15" s="35" t="s">
        <v>205</v>
      </c>
      <c r="AC15" s="29"/>
      <c r="AD15" s="24" t="s">
        <v>101</v>
      </c>
      <c r="AE15" s="24" t="s">
        <v>102</v>
      </c>
      <c r="AF15" s="24" t="s">
        <v>188</v>
      </c>
      <c r="AG15" s="24" t="s">
        <v>189</v>
      </c>
      <c r="AH15" s="24" t="s">
        <v>105</v>
      </c>
      <c r="AI15" s="24" t="s">
        <v>106</v>
      </c>
      <c r="AJ15" s="24" t="s">
        <v>188</v>
      </c>
      <c r="AK15" s="35" t="s">
        <v>225</v>
      </c>
      <c r="AL15" s="24" t="s">
        <v>106</v>
      </c>
      <c r="AM15" s="34" t="s">
        <v>226</v>
      </c>
      <c r="AN15" s="32" t="s">
        <v>227</v>
      </c>
      <c r="AO15" s="36" t="s">
        <v>228</v>
      </c>
      <c r="AP15" s="36" t="s">
        <v>229</v>
      </c>
      <c r="AQ15" s="34" t="s">
        <v>230</v>
      </c>
      <c r="AR15" s="36" t="s">
        <v>231</v>
      </c>
      <c r="AS15" s="34" t="s">
        <v>84</v>
      </c>
      <c r="AT15" s="34" t="s">
        <v>232</v>
      </c>
      <c r="AU15" s="34" t="s">
        <v>233</v>
      </c>
      <c r="AV15" s="34" t="s">
        <v>233</v>
      </c>
      <c r="AW15" s="24" t="s">
        <v>84</v>
      </c>
    </row>
    <row r="16" spans="1:49" ht="67.5" x14ac:dyDescent="0.25">
      <c r="A16" s="24">
        <v>15</v>
      </c>
      <c r="B16" s="37" t="s">
        <v>234</v>
      </c>
      <c r="C16" s="24" t="s">
        <v>78</v>
      </c>
      <c r="D16" s="25">
        <v>1000</v>
      </c>
      <c r="E16" s="32" t="s">
        <v>235</v>
      </c>
      <c r="F16" s="32"/>
      <c r="G16" s="32"/>
      <c r="H16" s="32"/>
      <c r="I16" s="24" t="s">
        <v>236</v>
      </c>
      <c r="J16" s="29"/>
      <c r="K16" s="29"/>
      <c r="L16" s="29"/>
      <c r="M16" s="29">
        <v>1</v>
      </c>
      <c r="N16" s="32"/>
      <c r="O16" s="32"/>
      <c r="P16" s="32"/>
      <c r="Q16" s="28">
        <f t="shared" si="0"/>
        <v>31</v>
      </c>
      <c r="R16" s="34" t="s">
        <v>236</v>
      </c>
      <c r="S16" s="24" t="s">
        <v>94</v>
      </c>
      <c r="T16" s="24" t="s">
        <v>186</v>
      </c>
      <c r="U16" s="34" t="s">
        <v>96</v>
      </c>
      <c r="V16" s="35" t="s">
        <v>237</v>
      </c>
      <c r="W16" s="31">
        <v>17</v>
      </c>
      <c r="X16" s="24" t="s">
        <v>123</v>
      </c>
      <c r="Y16" s="24" t="s">
        <v>82</v>
      </c>
      <c r="Z16" s="29" t="s">
        <v>83</v>
      </c>
      <c r="AA16" s="24" t="s">
        <v>99</v>
      </c>
      <c r="AB16" s="35" t="s">
        <v>124</v>
      </c>
      <c r="AC16" s="29"/>
      <c r="AD16" s="24" t="s">
        <v>101</v>
      </c>
      <c r="AE16" s="24" t="s">
        <v>102</v>
      </c>
      <c r="AF16" s="24" t="s">
        <v>188</v>
      </c>
      <c r="AG16" s="32" t="s">
        <v>126</v>
      </c>
      <c r="AH16" s="24" t="s">
        <v>105</v>
      </c>
      <c r="AI16" s="24" t="s">
        <v>106</v>
      </c>
      <c r="AJ16" s="24" t="s">
        <v>188</v>
      </c>
      <c r="AK16" s="35" t="s">
        <v>238</v>
      </c>
      <c r="AL16" s="24" t="s">
        <v>106</v>
      </c>
      <c r="AM16" s="34" t="s">
        <v>239</v>
      </c>
      <c r="AN16" s="34" t="s">
        <v>240</v>
      </c>
      <c r="AO16" s="34" t="s">
        <v>241</v>
      </c>
      <c r="AP16" s="34" t="s">
        <v>242</v>
      </c>
      <c r="AQ16" s="34" t="s">
        <v>243</v>
      </c>
      <c r="AR16" s="36" t="s">
        <v>244</v>
      </c>
      <c r="AS16" s="34" t="s">
        <v>84</v>
      </c>
      <c r="AT16" s="34" t="s">
        <v>245</v>
      </c>
      <c r="AU16" s="34" t="s">
        <v>246</v>
      </c>
      <c r="AV16" s="34" t="s">
        <v>246</v>
      </c>
      <c r="AW16" s="24" t="s">
        <v>84</v>
      </c>
    </row>
    <row r="17" spans="1:49" x14ac:dyDescent="0.25">
      <c r="A17" s="24">
        <v>16</v>
      </c>
      <c r="B17" s="37" t="s">
        <v>247</v>
      </c>
      <c r="C17" s="24" t="s">
        <v>78</v>
      </c>
      <c r="D17" s="25">
        <v>450</v>
      </c>
      <c r="E17" s="32"/>
      <c r="F17" s="32" t="s">
        <v>248</v>
      </c>
      <c r="G17" s="33" t="s">
        <v>249</v>
      </c>
      <c r="H17" s="32" t="s">
        <v>250</v>
      </c>
      <c r="I17" s="24" t="s">
        <v>251</v>
      </c>
      <c r="J17" s="29"/>
      <c r="K17" s="29"/>
      <c r="L17" s="29"/>
      <c r="M17" s="29"/>
      <c r="N17" s="32"/>
      <c r="O17" s="32"/>
      <c r="P17" s="32"/>
      <c r="Q17" s="28">
        <f t="shared" si="0"/>
        <v>31</v>
      </c>
      <c r="R17" s="32" t="s">
        <v>251</v>
      </c>
      <c r="S17" s="24" t="s">
        <v>94</v>
      </c>
      <c r="T17" s="24" t="s">
        <v>186</v>
      </c>
      <c r="U17" s="34" t="s">
        <v>96</v>
      </c>
      <c r="V17" s="32" t="s">
        <v>252</v>
      </c>
      <c r="W17" s="31">
        <v>12</v>
      </c>
      <c r="X17" s="24" t="s">
        <v>123</v>
      </c>
      <c r="Y17" s="24" t="s">
        <v>82</v>
      </c>
      <c r="Z17" s="29" t="s">
        <v>83</v>
      </c>
      <c r="AA17" s="24" t="s">
        <v>99</v>
      </c>
      <c r="AB17" s="29" t="s">
        <v>100</v>
      </c>
      <c r="AC17" s="29"/>
      <c r="AD17" s="24" t="s">
        <v>101</v>
      </c>
      <c r="AE17" s="24" t="s">
        <v>102</v>
      </c>
      <c r="AF17" s="32" t="s">
        <v>103</v>
      </c>
      <c r="AG17" s="32" t="s">
        <v>104</v>
      </c>
      <c r="AH17" s="24" t="s">
        <v>105</v>
      </c>
      <c r="AI17" s="32" t="s">
        <v>253</v>
      </c>
      <c r="AJ17" s="24" t="s">
        <v>188</v>
      </c>
      <c r="AK17" s="32" t="s">
        <v>104</v>
      </c>
      <c r="AL17" s="32" t="s">
        <v>254</v>
      </c>
      <c r="AM17" s="32" t="s">
        <v>255</v>
      </c>
      <c r="AN17" s="32" t="s">
        <v>192</v>
      </c>
      <c r="AO17" s="32" t="s">
        <v>256</v>
      </c>
      <c r="AP17" s="32" t="s">
        <v>109</v>
      </c>
      <c r="AQ17" s="32" t="s">
        <v>230</v>
      </c>
      <c r="AR17" s="32" t="s">
        <v>257</v>
      </c>
      <c r="AS17" s="34" t="s">
        <v>84</v>
      </c>
      <c r="AT17" s="32" t="s">
        <v>258</v>
      </c>
      <c r="AU17" s="32" t="s">
        <v>259</v>
      </c>
      <c r="AV17" s="32" t="s">
        <v>259</v>
      </c>
      <c r="AW17" s="24" t="s">
        <v>84</v>
      </c>
    </row>
    <row r="18" spans="1:49" ht="148.5" x14ac:dyDescent="0.25">
      <c r="A18" s="24">
        <v>17</v>
      </c>
      <c r="B18" s="37" t="s">
        <v>260</v>
      </c>
      <c r="C18" s="24" t="s">
        <v>78</v>
      </c>
      <c r="D18" s="25">
        <v>550</v>
      </c>
      <c r="E18" s="32" t="s">
        <v>261</v>
      </c>
      <c r="F18" s="32" t="s">
        <v>262</v>
      </c>
      <c r="G18" s="33" t="s">
        <v>263</v>
      </c>
      <c r="H18" s="32" t="s">
        <v>264</v>
      </c>
      <c r="I18" s="24" t="s">
        <v>265</v>
      </c>
      <c r="J18" s="29"/>
      <c r="K18" s="29"/>
      <c r="L18" s="29"/>
      <c r="M18" s="29"/>
      <c r="N18" s="32"/>
      <c r="O18" s="32"/>
      <c r="P18" s="32"/>
      <c r="Q18" s="28">
        <f t="shared" si="0"/>
        <v>31</v>
      </c>
      <c r="R18" s="34" t="s">
        <v>265</v>
      </c>
      <c r="S18" s="24" t="s">
        <v>94</v>
      </c>
      <c r="T18" s="24" t="s">
        <v>186</v>
      </c>
      <c r="U18" s="34" t="s">
        <v>96</v>
      </c>
      <c r="V18" s="32" t="s">
        <v>252</v>
      </c>
      <c r="W18" s="31">
        <v>18.600000000000001</v>
      </c>
      <c r="X18" s="24" t="s">
        <v>123</v>
      </c>
      <c r="Y18" s="24" t="s">
        <v>82</v>
      </c>
      <c r="Z18" s="29" t="s">
        <v>83</v>
      </c>
      <c r="AA18" s="24" t="s">
        <v>99</v>
      </c>
      <c r="AB18" s="35" t="s">
        <v>124</v>
      </c>
      <c r="AC18" s="29"/>
      <c r="AD18" s="35" t="s">
        <v>101</v>
      </c>
      <c r="AE18" s="24" t="s">
        <v>102</v>
      </c>
      <c r="AF18" s="35" t="s">
        <v>266</v>
      </c>
      <c r="AG18" s="32" t="s">
        <v>104</v>
      </c>
      <c r="AH18" s="24" t="s">
        <v>105</v>
      </c>
      <c r="AI18" s="34" t="s">
        <v>267</v>
      </c>
      <c r="AJ18" s="35" t="s">
        <v>266</v>
      </c>
      <c r="AK18" s="35" t="s">
        <v>268</v>
      </c>
      <c r="AL18" s="34" t="s">
        <v>269</v>
      </c>
      <c r="AM18" s="34" t="s">
        <v>270</v>
      </c>
      <c r="AN18" s="34" t="s">
        <v>271</v>
      </c>
      <c r="AO18" s="36" t="s">
        <v>272</v>
      </c>
      <c r="AP18" s="38" t="s">
        <v>273</v>
      </c>
      <c r="AQ18" s="36" t="s">
        <v>274</v>
      </c>
      <c r="AR18" s="36" t="s">
        <v>275</v>
      </c>
      <c r="AS18" s="34" t="s">
        <v>84</v>
      </c>
      <c r="AT18" s="34" t="s">
        <v>276</v>
      </c>
      <c r="AU18" s="34" t="s">
        <v>233</v>
      </c>
      <c r="AV18" s="34" t="s">
        <v>233</v>
      </c>
      <c r="AW18" s="24" t="s">
        <v>84</v>
      </c>
    </row>
    <row r="19" spans="1:49" x14ac:dyDescent="0.25">
      <c r="A19" s="24">
        <v>18</v>
      </c>
      <c r="B19" s="32" t="s">
        <v>277</v>
      </c>
      <c r="C19" s="24" t="s">
        <v>78</v>
      </c>
      <c r="D19" s="25">
        <v>630</v>
      </c>
      <c r="E19" s="32" t="s">
        <v>277</v>
      </c>
      <c r="F19" s="32" t="s">
        <v>277</v>
      </c>
      <c r="G19" s="33" t="s">
        <v>278</v>
      </c>
      <c r="H19" s="32" t="s">
        <v>279</v>
      </c>
      <c r="I19" s="24" t="s">
        <v>280</v>
      </c>
      <c r="J19" s="29"/>
      <c r="K19" s="29"/>
      <c r="L19" s="29"/>
      <c r="M19" s="29"/>
      <c r="N19" s="32"/>
      <c r="O19" s="32"/>
      <c r="P19" s="32"/>
      <c r="Q19" s="28">
        <f t="shared" si="0"/>
        <v>31</v>
      </c>
      <c r="R19" s="32"/>
      <c r="S19" s="32"/>
      <c r="T19" s="32"/>
      <c r="U19" s="32"/>
      <c r="V19" s="32"/>
      <c r="W19" s="32"/>
      <c r="X19" s="32"/>
      <c r="Y19" s="32"/>
      <c r="Z19" s="29"/>
      <c r="AA19" s="24"/>
      <c r="AB19" s="29"/>
      <c r="AC19" s="29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</row>
  </sheetData>
  <conditionalFormatting sqref="N2:N13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Compressor</vt:lpstr>
      <vt:lpstr>Lift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</dc:creator>
  <cp:lastModifiedBy>Md. Faizul Alam</cp:lastModifiedBy>
  <dcterms:created xsi:type="dcterms:W3CDTF">2016-12-22T09:37:58Z</dcterms:created>
  <dcterms:modified xsi:type="dcterms:W3CDTF">2017-01-04T06:55:58Z</dcterms:modified>
</cp:coreProperties>
</file>