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calibur\Desktop\Yeni klasör\RocketDoge\"/>
    </mc:Choice>
  </mc:AlternateContent>
  <bookViews>
    <workbookView xWindow="0" yWindow="0" windowWidth="28800" windowHeight="1245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1" i="1"/>
  <c r="C2" i="1"/>
  <c r="C8" i="1" l="1"/>
  <c r="C9" i="1" s="1"/>
  <c r="C10" i="1"/>
  <c r="C20" i="1"/>
  <c r="D20" i="1" s="1"/>
  <c r="B20" i="1"/>
  <c r="B10" i="1"/>
  <c r="B11" i="1"/>
  <c r="C11" i="1" s="1"/>
  <c r="C21" i="1" s="1"/>
  <c r="C22" i="1"/>
  <c r="B22" i="1" s="1"/>
  <c r="C18" i="1"/>
  <c r="B18" i="1" s="1"/>
  <c r="C12" i="1" l="1"/>
  <c r="D10" i="1"/>
  <c r="B21" i="1"/>
  <c r="C19" i="1"/>
  <c r="B19" i="1" s="1"/>
  <c r="B8" i="1" l="1"/>
  <c r="B9" i="1"/>
  <c r="D22" i="1" l="1"/>
  <c r="G19" i="1"/>
  <c r="D9" i="1"/>
  <c r="D11" i="1" s="1"/>
  <c r="F10" i="1" s="1"/>
  <c r="D19" i="1"/>
  <c r="D21" i="1" s="1"/>
  <c r="D12" i="1" l="1"/>
  <c r="B12" i="1"/>
  <c r="F19" i="1"/>
  <c r="H19" i="1"/>
  <c r="H20" i="1"/>
  <c r="B31" i="1"/>
  <c r="B34" i="1" s="1"/>
  <c r="C34" i="1" s="1"/>
  <c r="G10" i="1"/>
  <c r="H10" i="1" s="1"/>
  <c r="B35" i="1" l="1"/>
  <c r="C35" i="1" s="1"/>
  <c r="B36" i="1"/>
  <c r="C36" i="1" s="1"/>
  <c r="H11" i="1"/>
  <c r="B33" i="1"/>
  <c r="C33" i="1" s="1"/>
  <c r="B32" i="1"/>
  <c r="C32" i="1" s="1"/>
</calcChain>
</file>

<file path=xl/sharedStrings.xml><?xml version="1.0" encoding="utf-8"?>
<sst xmlns="http://schemas.openxmlformats.org/spreadsheetml/2006/main" count="44" uniqueCount="24">
  <si>
    <t>Total</t>
  </si>
  <si>
    <t>Presale</t>
  </si>
  <si>
    <t>Marketing</t>
  </si>
  <si>
    <t>Team</t>
  </si>
  <si>
    <t>Token Amount</t>
  </si>
  <si>
    <t>Multiplier</t>
  </si>
  <si>
    <t>Distribution To</t>
  </si>
  <si>
    <t>Presale Price</t>
  </si>
  <si>
    <t>Listing Price</t>
  </si>
  <si>
    <t>Liquidity</t>
  </si>
  <si>
    <t>BNB</t>
  </si>
  <si>
    <t>Left</t>
  </si>
  <si>
    <t>Soft Cap</t>
  </si>
  <si>
    <t>Hard Cap</t>
  </si>
  <si>
    <t>Burn</t>
  </si>
  <si>
    <t>Giveaway &amp; Airdrop</t>
  </si>
  <si>
    <t>Partners</t>
  </si>
  <si>
    <t>Innovation Dev</t>
  </si>
  <si>
    <t>kesin</t>
  </si>
  <si>
    <t>belki</t>
  </si>
  <si>
    <t>Presale Fee</t>
  </si>
  <si>
    <t>Fee</t>
  </si>
  <si>
    <t>Kalan Token</t>
  </si>
  <si>
    <t>5x yapsa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</si>
</sst>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#,##0.00000000000"/>
    <numFmt numFmtId="166" formatCode="#,##0.000"/>
    <numFmt numFmtId="167" formatCode="#,##0.000000"/>
  </numFmts>
  <fonts count="4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" fontId="0" fillId="0" borderId="0" xfId="0" applyNumberFormat="1" applyAlignment="1">
      <alignment horizontal="center"/>
    </xf>
    <xf numFmtId="4" fontId="2" fillId="0" borderId="0" xfId="0" applyNumberFormat="1" applyFont="1" applyAlignment="1">
      <alignment horizontal="center"/>
    </xf>
    <xf numFmtId="4" fontId="0" fillId="0" borderId="0" xfId="0" applyNumberFormat="1" applyBorder="1" applyAlignment="1">
      <alignment horizontal="center"/>
    </xf>
    <xf numFmtId="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2" xfId="0" applyNumberFormat="1" applyFon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G20" sqref="G20"/>
    </sheetView>
  </sheetViews>
  <sheetFormatPr defaultRowHeight="15" x14ac:dyDescent="0.25"/>
  <cols>
    <col min="1" max="1" width="21.42578125" style="1" customWidth="1"/>
    <col min="2" max="2" width="21.140625" style="1" bestFit="1" customWidth="1"/>
    <col min="3" max="3" width="26.85546875" style="1" customWidth="1"/>
    <col min="4" max="4" width="24.140625" style="1" bestFit="1" customWidth="1"/>
    <col min="5" max="5" width="12.85546875" style="1" customWidth="1"/>
    <col min="6" max="6" width="11" style="1" bestFit="1" customWidth="1"/>
    <col min="7" max="7" width="11.7109375" style="1" bestFit="1" customWidth="1"/>
    <col min="8" max="8" width="11.140625" style="1" bestFit="1" customWidth="1"/>
    <col min="9" max="16384" width="9.140625" style="1"/>
  </cols>
  <sheetData>
    <row r="1" spans="1:10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11</v>
      </c>
      <c r="F1" s="2" t="s">
        <v>20</v>
      </c>
    </row>
    <row r="2" spans="1:10" x14ac:dyDescent="0.25">
      <c r="A2" s="4">
        <v>1000000</v>
      </c>
      <c r="B2" s="17">
        <v>1E-3</v>
      </c>
      <c r="C2" s="17">
        <f>B2</f>
        <v>1E-3</v>
      </c>
      <c r="D2" s="4">
        <v>0.7</v>
      </c>
      <c r="E2" s="20">
        <v>0.06</v>
      </c>
      <c r="F2" s="4">
        <v>0.01</v>
      </c>
    </row>
    <row r="4" spans="1:10" x14ac:dyDescent="0.25">
      <c r="J4" s="18"/>
    </row>
    <row r="6" spans="1:10" x14ac:dyDescent="0.25">
      <c r="A6" s="21" t="s">
        <v>13</v>
      </c>
      <c r="B6" s="21"/>
      <c r="C6" s="21"/>
      <c r="D6" s="21"/>
    </row>
    <row r="7" spans="1:10" x14ac:dyDescent="0.25">
      <c r="A7" s="12" t="s">
        <v>6</v>
      </c>
      <c r="B7" s="12" t="s">
        <v>5</v>
      </c>
      <c r="C7" s="12" t="s">
        <v>4</v>
      </c>
      <c r="D7" s="13" t="s">
        <v>10</v>
      </c>
    </row>
    <row r="8" spans="1:10" x14ac:dyDescent="0.25">
      <c r="A8" s="1" t="s">
        <v>1</v>
      </c>
      <c r="B8" s="5">
        <f>C8/A2</f>
        <v>0.4</v>
      </c>
      <c r="C8" s="5">
        <f>(1/B2)*D8</f>
        <v>400000</v>
      </c>
      <c r="D8" s="14">
        <v>400</v>
      </c>
    </row>
    <row r="9" spans="1:10" x14ac:dyDescent="0.25">
      <c r="A9" s="3" t="s">
        <v>9</v>
      </c>
      <c r="B9" s="6">
        <f>C9/A2</f>
        <v>0.28000000000000003</v>
      </c>
      <c r="C9" s="6">
        <f>D2*C8</f>
        <v>280000</v>
      </c>
      <c r="D9" s="15">
        <f>C2*C9</f>
        <v>280</v>
      </c>
      <c r="F9" s="2" t="s">
        <v>10</v>
      </c>
      <c r="G9" s="2" t="s">
        <v>22</v>
      </c>
      <c r="H9" s="2" t="s">
        <v>0</v>
      </c>
    </row>
    <row r="10" spans="1:10" x14ac:dyDescent="0.25">
      <c r="A10" s="3" t="s">
        <v>21</v>
      </c>
      <c r="B10" s="6">
        <f>F2</f>
        <v>0.01</v>
      </c>
      <c r="C10" s="6">
        <f>A2*B10</f>
        <v>10000</v>
      </c>
      <c r="D10" s="15">
        <f>C2*C10</f>
        <v>10</v>
      </c>
      <c r="F10" s="7">
        <f>D11</f>
        <v>120</v>
      </c>
      <c r="G10" s="8">
        <f>C2*C11</f>
        <v>60</v>
      </c>
      <c r="H10" s="8">
        <f>G10+D11</f>
        <v>180</v>
      </c>
      <c r="I10" s="1" t="s">
        <v>18</v>
      </c>
    </row>
    <row r="11" spans="1:10" x14ac:dyDescent="0.25">
      <c r="A11" s="10" t="s">
        <v>11</v>
      </c>
      <c r="B11" s="19">
        <f>E2</f>
        <v>0.06</v>
      </c>
      <c r="C11" s="11">
        <f>A2*B11</f>
        <v>60000</v>
      </c>
      <c r="D11" s="16">
        <f>D8-D9</f>
        <v>120</v>
      </c>
      <c r="F11" s="7" t="s">
        <v>23</v>
      </c>
      <c r="G11" s="8">
        <f>G10*5</f>
        <v>300</v>
      </c>
      <c r="H11" s="8">
        <f>G11+D11</f>
        <v>420</v>
      </c>
      <c r="I11" s="1" t="s">
        <v>19</v>
      </c>
    </row>
    <row r="12" spans="1:10" x14ac:dyDescent="0.25">
      <c r="A12" s="1" t="s">
        <v>14</v>
      </c>
      <c r="B12" s="5">
        <f>C12/A2</f>
        <v>0.25</v>
      </c>
      <c r="C12" s="5">
        <f>A2-C8-C9-C11-C10</f>
        <v>250000</v>
      </c>
      <c r="D12" s="3">
        <f>C12*C2</f>
        <v>250</v>
      </c>
    </row>
    <row r="16" spans="1:10" x14ac:dyDescent="0.25">
      <c r="A16" s="21" t="s">
        <v>12</v>
      </c>
      <c r="B16" s="21"/>
      <c r="C16" s="21"/>
      <c r="D16" s="21"/>
    </row>
    <row r="17" spans="1:9" x14ac:dyDescent="0.25">
      <c r="A17" s="12" t="s">
        <v>6</v>
      </c>
      <c r="B17" s="12" t="s">
        <v>5</v>
      </c>
      <c r="C17" s="12" t="s">
        <v>4</v>
      </c>
      <c r="D17" s="13" t="s">
        <v>10</v>
      </c>
    </row>
    <row r="18" spans="1:9" x14ac:dyDescent="0.25">
      <c r="A18" s="1" t="s">
        <v>1</v>
      </c>
      <c r="B18" s="5">
        <f>C18/A2</f>
        <v>0.2</v>
      </c>
      <c r="C18" s="1">
        <f>(1/B2)*D18</f>
        <v>200000</v>
      </c>
      <c r="D18" s="14">
        <v>200</v>
      </c>
      <c r="F18" s="2" t="s">
        <v>10</v>
      </c>
      <c r="G18" s="2" t="s">
        <v>22</v>
      </c>
      <c r="H18" s="2" t="s">
        <v>0</v>
      </c>
    </row>
    <row r="19" spans="1:9" x14ac:dyDescent="0.25">
      <c r="A19" s="3" t="s">
        <v>9</v>
      </c>
      <c r="B19" s="6">
        <f>C19/A2</f>
        <v>0.14000000000000001</v>
      </c>
      <c r="C19" s="3">
        <f>D2*C18</f>
        <v>140000</v>
      </c>
      <c r="D19" s="15">
        <f>C2*C19</f>
        <v>140</v>
      </c>
      <c r="F19" s="7">
        <f>D21</f>
        <v>60</v>
      </c>
      <c r="G19" s="8">
        <f>C2*C21</f>
        <v>30</v>
      </c>
      <c r="H19" s="8">
        <f>G19+D21</f>
        <v>90</v>
      </c>
      <c r="I19" s="1" t="s">
        <v>18</v>
      </c>
    </row>
    <row r="20" spans="1:9" x14ac:dyDescent="0.25">
      <c r="A20" s="3" t="s">
        <v>21</v>
      </c>
      <c r="B20" s="6">
        <f>D18/D8*F2</f>
        <v>5.0000000000000001E-3</v>
      </c>
      <c r="C20" s="3">
        <f>(1/C2)*D8*F2</f>
        <v>4000</v>
      </c>
      <c r="D20" s="15">
        <f>C20*C2</f>
        <v>4</v>
      </c>
      <c r="F20" s="7" t="s">
        <v>23</v>
      </c>
      <c r="G20" s="8">
        <f>G19*5</f>
        <v>150</v>
      </c>
      <c r="H20" s="8">
        <f>G20+D21</f>
        <v>210</v>
      </c>
      <c r="I20" s="1" t="s">
        <v>19</v>
      </c>
    </row>
    <row r="21" spans="1:9" x14ac:dyDescent="0.25">
      <c r="A21" s="10" t="s">
        <v>11</v>
      </c>
      <c r="B21" s="11">
        <f>C21/A2</f>
        <v>0.03</v>
      </c>
      <c r="C21" s="9">
        <f>D18/D8*C11</f>
        <v>30000</v>
      </c>
      <c r="D21" s="16">
        <f>D18-D19</f>
        <v>60</v>
      </c>
    </row>
    <row r="22" spans="1:9" x14ac:dyDescent="0.25">
      <c r="A22" s="1" t="s">
        <v>14</v>
      </c>
      <c r="B22" s="5">
        <f>C22/A2</f>
        <v>0.5</v>
      </c>
      <c r="C22" s="1">
        <f>D18/D8*A2</f>
        <v>500000</v>
      </c>
      <c r="D22" s="3">
        <f>C22*C2</f>
        <v>500</v>
      </c>
    </row>
    <row r="31" spans="1:9" x14ac:dyDescent="0.25">
      <c r="A31" s="1" t="s">
        <v>0</v>
      </c>
      <c r="B31" s="1">
        <f>C11</f>
        <v>60000</v>
      </c>
    </row>
    <row r="32" spans="1:9" x14ac:dyDescent="0.25">
      <c r="A32" s="1" t="s">
        <v>3</v>
      </c>
      <c r="B32" s="1">
        <f>B31*0.21</f>
        <v>12600</v>
      </c>
      <c r="C32" s="5">
        <f>B32/A2</f>
        <v>1.26E-2</v>
      </c>
    </row>
    <row r="33" spans="1:3" x14ac:dyDescent="0.25">
      <c r="A33" s="1" t="s">
        <v>17</v>
      </c>
      <c r="B33" s="1">
        <f>0.21*B31</f>
        <v>12600</v>
      </c>
      <c r="C33" s="5">
        <f>B33/A2</f>
        <v>1.26E-2</v>
      </c>
    </row>
    <row r="34" spans="1:3" x14ac:dyDescent="0.25">
      <c r="A34" s="1" t="s">
        <v>15</v>
      </c>
      <c r="B34" s="1">
        <f>0.08*B31</f>
        <v>4800</v>
      </c>
      <c r="C34" s="5">
        <f>B34/A2</f>
        <v>4.7999999999999996E-3</v>
      </c>
    </row>
    <row r="35" spans="1:3" x14ac:dyDescent="0.25">
      <c r="A35" s="1" t="s">
        <v>2</v>
      </c>
      <c r="B35" s="1">
        <f>0.42*B31</f>
        <v>25200</v>
      </c>
      <c r="C35" s="5">
        <f>B35/A2</f>
        <v>2.52E-2</v>
      </c>
    </row>
    <row r="36" spans="1:3" x14ac:dyDescent="0.25">
      <c r="A36" s="1" t="s">
        <v>16</v>
      </c>
      <c r="B36" s="1">
        <f>0.08*B31</f>
        <v>4800</v>
      </c>
      <c r="C36" s="5">
        <f>B36/A2</f>
        <v>4.7999999999999996E-3</v>
      </c>
    </row>
  </sheetData>
  <mergeCells count="2">
    <mergeCell ref="A16:D16"/>
    <mergeCell ref="A6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Excalibur</dc:creator>
  <cp:lastModifiedBy>Excalibur</cp:lastModifiedBy>
  <dcterms:created xsi:type="dcterms:W3CDTF">2021-05-24T07:08:54Z</dcterms:created>
  <dcterms:modified xsi:type="dcterms:W3CDTF">2021-05-26T20:55:22Z</dcterms:modified>
</cp:coreProperties>
</file>