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B8F5765B-5A9D-4F11-9855-51E27D8A39C0}" xr6:coauthVersionLast="47" xr6:coauthVersionMax="47" xr10:uidLastSave="{00000000-0000-0000-0000-000000000000}"/>
  <bookViews>
    <workbookView xWindow="-3555" yWindow="2790" windowWidth="26970" windowHeight="109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<sst xmlns="http://schemas.openxmlformats.org/spreadsheetml/2006/main" count="179" uniqueCount="122">
  <si>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</si>
  <si>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</si>
  <si>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</si>
  <si>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</si>
  <si>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</si>
  <si>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</si>
  <si>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</si>
  <si>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</si>
  <si>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</si>
  <si>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</si>
  <si>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</si>
  <si>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</si>
  <si>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</si>
  <si>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</si>
  <si>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</si>
  <si>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</si>
  <si>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</si>
  <si>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</si>
  <si>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</si>
  <si>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</si>
  <si>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</si>
  <si>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</si>
  <si>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</si>
  <si>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</si>
  <si>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</si>
  <si>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</si>
  <si>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</si>
  <si>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</si>
  <si>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</si>
  <si>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</si>
  <si>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</si>
  <si>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</si>
  <si>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</si>
  <si>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</si>
  <si>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</si>
  <si>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</si>
  <si>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</si>
  <si>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</si>
  <si>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</si>
  <si>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</si>
  <si>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</si>
  <si>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</si>
  <si>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</si>
  <si>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</si>
  <si>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</si>
  <si>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</si>
  <si>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</si>
  <si>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</si>
  <si>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</si>
  <si>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</si>
  <si>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</si>
  <si>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</si>
  <si>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</si>
  <si>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</si>
  <si>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</si>
  <si>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</si>
  <si>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</si>
  <si>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</si>
  <si>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</si>
  <si>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</si>
  <si>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</si>
  <si>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</si>
  <si>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</si>
  <si>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</si>
  <si>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</si>
  <si>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</si>
  <si>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</si>
  <si>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</si>
  <si>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</si>
  <si>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</si>
  <si>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</si>
  <si>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</si>
  <si>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</si>
  <si>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</si>
  <si>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</si>
  <si>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</si>
  <si>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</si>
  <si>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</si>
  <si>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</si>
  <si>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</si>
  <si>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</si>
  <si>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</si>
  <si>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</si>
  <si>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</si>
  <si>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</si>
  <si>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</si>
  <si>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</si>
  <si>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</si>
  <si>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</si>
  <si>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</si>
  <si>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</si>
  <si>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</si>
  <si>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</si>
  <si>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</si>
  <si>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</si>
  <si>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</si>
  <si>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</si>
  <si>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</si>
  <si>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</si>
  <si>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</si>
  <si>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</si>
  <si>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</si>
  <si>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</si>
  <si>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</si>
  <si>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</si>
  <si>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</si>
  <si>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</si>
  <si>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</si>
  <si>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</si>
  <si>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20221116T184050Z</t>
  </si>
  <si>
    <t>20221124T184824Z</t>
  </si>
  <si>
    <t>Threshold detection image at 3x clutter level. Find major axis of pixels contiguous with maximum detection with quantity &gt; 3x clutter level. Plume length is the length of the detected "blob" projected onto the blob major axis.</t>
  </si>
  <si>
    <t>2 personnel:
1 person for image processing and data analysis
1 person for data curation</t>
  </si>
  <si>
    <r>
      <t>Methane Mapper</t>
    </r>
    <r>
      <rPr>
        <vertAlign val="superscript"/>
        <sz val="11"/>
        <color rgb="FFC00000"/>
        <rFont val="Calibri"/>
        <family val="2"/>
        <scheme val="minor"/>
      </rPr>
      <t>TM</t>
    </r>
  </si>
  <si>
    <t>EnMAP 91 VNIR + 133 SWIR bands</t>
  </si>
  <si>
    <r>
      <t>1) align VNIR to SWIR, nearest neighbor, 2) Calibrate 224 bands, 3) Apply MAXAR Methane Mapper</t>
    </r>
    <r>
      <rPr>
        <vertAlign val="superscript"/>
        <sz val="11"/>
        <color rgb="FFC00000"/>
        <rFont val="Calibri"/>
        <family val="2"/>
        <scheme val="minor"/>
      </rPr>
      <t>TM</t>
    </r>
    <r>
      <rPr>
        <sz val="11"/>
        <color rgb="FFC00000"/>
        <rFont val="Calibri"/>
        <family val="2"/>
        <scheme val="minor"/>
      </rPr>
      <t xml:space="preserve"> algorithm, 4) Inspect resultant quantity map imagery for methane detection, 5) Threshold detection, 6) Use pixels above threshold for Integrated Mass Enhancement mass flow rate estimate</t>
    </r>
  </si>
  <si>
    <t>20230227_gt</t>
  </si>
  <si>
    <t>Wind speed average and standard deviation of ground truth wind from time of collect -1 minute to +1 minute</t>
  </si>
  <si>
    <t>* 1 - indicates a ch4 plume was observed</t>
  </si>
  <si>
    <t>* 0 - indicates no plume observed</t>
  </si>
  <si>
    <t>* 0 with no comment means the ch4 concentration was below visible detection limit</t>
  </si>
  <si>
    <t>NumberOfEmissionSourcesReported*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</si>
</sst>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9">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45">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xf numFmtId="14" fontId="0" fillId="0" borderId="0" xfId="0" applyNumberFormat="1"/>
    <xf numFmtId="164" fontId="0" fillId="4" borderId="3" xfId="0" applyNumberFormat="1" applyFill="1" applyBorder="1" applyAlignment="1">
      <alignment horizontal="left"/>
    </xf>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7" zoomScaleNormal="100" workbookViewId="0">
      <selection activeCell="B10" sqref="B10"/>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108</v>
      </c>
    </row>
    <row r="2" spans="1:2" ht="18" customHeight="1">
      <c r="A2" s="25" t="s">
        <v>84</v>
      </c>
      <c r="B2" s="36" t="s">
        <v>113</v>
      </c>
    </row>
    <row r="3" spans="1:2" ht="123.75" customHeight="1">
      <c r="A3" s="26" t="s">
        <v>85</v>
      </c>
      <c r="B3" s="36" t="s">
        <v>114</v>
      </c>
    </row>
    <row r="4" spans="1:2" ht="123.75" customHeight="1">
      <c r="A4" s="26" t="s">
        <v>96</v>
      </c>
      <c r="B4" s="36" t="s">
        <v>51</v>
      </c>
    </row>
    <row r="5" spans="1:2" ht="123.75" customHeight="1">
      <c r="A5" s="26" t="s">
        <v>86</v>
      </c>
      <c r="B5" s="36" t="s">
        <v>51</v>
      </c>
    </row>
    <row r="6" spans="1:2" ht="123.75" customHeight="1">
      <c r="A6" s="26" t="s">
        <v>87</v>
      </c>
      <c r="B6" s="36" t="s">
        <v>116</v>
      </c>
    </row>
    <row r="7" spans="1:2" ht="123.75" customHeight="1">
      <c r="A7" s="26" t="s">
        <v>88</v>
      </c>
      <c r="B7" s="36" t="s">
        <v>115</v>
      </c>
    </row>
    <row r="8" spans="1:2" ht="123.75" customHeight="1">
      <c r="A8" s="26" t="s">
        <v>97</v>
      </c>
      <c r="B8" s="36" t="s">
        <v>103</v>
      </c>
    </row>
    <row r="9" spans="1:2" ht="123.75" customHeight="1">
      <c r="A9" s="26" t="s">
        <v>89</v>
      </c>
      <c r="B9" s="36" t="s">
        <v>112</v>
      </c>
    </row>
    <row r="10" spans="1:2" ht="123.75" customHeight="1">
      <c r="A10" s="26" t="s">
        <v>95</v>
      </c>
      <c r="B10" s="36" t="s">
        <v>111</v>
      </c>
    </row>
    <row r="11" spans="1:2" ht="123.75" customHeight="1">
      <c r="A11" s="34" t="s">
        <v>94</v>
      </c>
      <c r="B11" s="36" t="s">
        <v>117</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0"/>
  <sheetViews>
    <sheetView tabSelected="1" topLeftCell="I1" zoomScaleNormal="100" workbookViewId="0">
      <pane ySplit="1" topLeftCell="A2" activePane="bottomLeft" state="frozen"/>
      <selection activeCell="E12" sqref="E12"/>
      <selection pane="bottomLeft" activeCell="S1" sqref="S1"/>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98</v>
      </c>
      <c r="F1" s="7" t="s">
        <v>11</v>
      </c>
      <c r="G1" s="7" t="s">
        <v>12</v>
      </c>
      <c r="H1" s="8" t="s">
        <v>13</v>
      </c>
      <c r="I1" s="29" t="s">
        <v>60</v>
      </c>
      <c r="J1" s="29" t="s">
        <v>104</v>
      </c>
      <c r="K1" s="18" t="s">
        <v>70</v>
      </c>
      <c r="L1" s="18" t="s">
        <v>71</v>
      </c>
      <c r="M1" s="18" t="s">
        <v>102</v>
      </c>
      <c r="N1" s="29" t="s">
        <v>105</v>
      </c>
      <c r="O1" s="18" t="s">
        <v>99</v>
      </c>
      <c r="P1" s="18" t="s">
        <v>100</v>
      </c>
      <c r="Q1" s="18" t="s">
        <v>101</v>
      </c>
      <c r="R1" s="29" t="s">
        <v>106</v>
      </c>
      <c r="S1" s="32" t="s">
        <v>121</v>
      </c>
    </row>
    <row r="2" spans="1:19" s="3" customFormat="1" ht="25.5" customHeight="1">
      <c r="A2" s="37">
        <v>1</v>
      </c>
      <c r="B2" t="s">
        <v>109</v>
      </c>
      <c r="C2" s="19">
        <v>1</v>
      </c>
      <c r="D2" s="43">
        <v>44881</v>
      </c>
      <c r="E2" s="38">
        <v>0.4861111111111111</v>
      </c>
      <c r="F2" s="21" t="s">
        <v>93</v>
      </c>
      <c r="G2" s="21" t="s">
        <v>93</v>
      </c>
      <c r="H2" s="5" t="s">
        <v>93</v>
      </c>
      <c r="I2" s="30" t="s">
        <v>62</v>
      </c>
      <c r="J2" s="42">
        <v>2109.71850585937</v>
      </c>
      <c r="K2" s="42">
        <v>2563.0707450532882</v>
      </c>
      <c r="L2" s="42">
        <v>1656.366266665452</v>
      </c>
      <c r="M2" s="40" t="s">
        <v>107</v>
      </c>
      <c r="N2" s="42">
        <v>4.4213399999999998</v>
      </c>
      <c r="O2" s="42">
        <v>5.3570339999999996</v>
      </c>
      <c r="P2" s="42">
        <v>3.485646</v>
      </c>
      <c r="Q2" s="40" t="s">
        <v>107</v>
      </c>
      <c r="R2" s="42">
        <v>354.97500000000002</v>
      </c>
      <c r="S2" s="39">
        <f>IF(J2&gt;0,1,0)</f>
        <v>1</v>
      </c>
    </row>
    <row r="3" spans="1:19" s="3" customFormat="1" ht="25.5" customHeight="1">
      <c r="A3" s="37">
        <v>2</v>
      </c>
      <c r="B3" t="s">
        <v>110</v>
      </c>
      <c r="C3" s="19">
        <v>1</v>
      </c>
      <c r="D3" s="43">
        <v>44889</v>
      </c>
      <c r="E3" s="38">
        <v>0.4916666666666667</v>
      </c>
      <c r="F3" s="21" t="s">
        <v>93</v>
      </c>
      <c r="G3" s="21" t="s">
        <v>93</v>
      </c>
      <c r="H3" s="5" t="s">
        <v>93</v>
      </c>
      <c r="I3" s="30" t="s">
        <v>62</v>
      </c>
      <c r="J3" s="41">
        <v>0</v>
      </c>
      <c r="K3" s="42">
        <v>189.65483</v>
      </c>
      <c r="L3" s="42">
        <v>0</v>
      </c>
      <c r="M3" s="40" t="s">
        <v>107</v>
      </c>
      <c r="N3" s="42">
        <v>5.1124099999999997</v>
      </c>
      <c r="O3" s="42">
        <v>6.0103049999999998</v>
      </c>
      <c r="P3" s="42">
        <v>4.2145149999999996</v>
      </c>
      <c r="Q3" s="40" t="s">
        <v>107</v>
      </c>
      <c r="R3" s="42">
        <v>331.78300000000002</v>
      </c>
      <c r="S3" s="39">
        <f t="shared" ref="S3" si="0">IF(J3&gt;0,1,0)</f>
        <v>0</v>
      </c>
    </row>
    <row r="4" spans="1:19" s="3" customFormat="1" ht="25.5" customHeight="1">
      <c r="A4" s="19"/>
      <c r="B4" s="19"/>
      <c r="C4" s="19"/>
      <c r="D4" s="20"/>
      <c r="E4" s="35"/>
      <c r="F4" s="21"/>
      <c r="G4" s="21"/>
      <c r="H4" s="5"/>
      <c r="I4" s="31"/>
      <c r="J4"/>
      <c r="K4"/>
      <c r="L4"/>
      <c r="M4" s="23"/>
      <c r="N4" s="30"/>
      <c r="O4" s="23"/>
      <c r="P4" s="23"/>
      <c r="Q4" s="23"/>
      <c r="R4" s="31"/>
      <c r="S4" s="44" t="s">
        <v>118</v>
      </c>
    </row>
    <row r="5" spans="1:19" s="3" customFormat="1" ht="25.5" customHeight="1">
      <c r="A5" s="19"/>
      <c r="B5" s="19"/>
      <c r="C5" s="19"/>
      <c r="D5" s="20"/>
      <c r="E5" s="35"/>
      <c r="F5" s="21"/>
      <c r="G5" s="21"/>
      <c r="H5" s="5"/>
      <c r="I5" s="31"/>
      <c r="J5"/>
      <c r="K5"/>
      <c r="L5"/>
      <c r="M5" s="23"/>
      <c r="N5" s="30"/>
      <c r="O5" s="23"/>
      <c r="P5" s="23"/>
      <c r="Q5" s="23"/>
      <c r="R5" s="31"/>
      <c r="S5" s="44" t="s">
        <v>119</v>
      </c>
    </row>
    <row r="6" spans="1:19" s="3" customFormat="1" ht="25.5" customHeight="1">
      <c r="A6" s="19"/>
      <c r="B6" s="19"/>
      <c r="C6" s="19"/>
      <c r="D6" s="20"/>
      <c r="E6" s="35"/>
      <c r="F6" s="21"/>
      <c r="G6" s="21"/>
      <c r="H6" s="5"/>
      <c r="I6" s="31"/>
      <c r="J6"/>
      <c r="K6"/>
      <c r="L6"/>
      <c r="M6" s="23"/>
      <c r="N6" s="30"/>
      <c r="P6" s="23"/>
      <c r="Q6" s="23"/>
      <c r="R6" s="31"/>
      <c r="S6" s="44" t="s">
        <v>120</v>
      </c>
    </row>
    <row r="7" spans="1:19" s="3" customFormat="1" ht="25.5" customHeight="1">
      <c r="A7" s="19"/>
      <c r="B7" s="19"/>
      <c r="C7" s="19"/>
      <c r="D7" s="20"/>
      <c r="E7" s="35"/>
      <c r="F7" s="21"/>
      <c r="G7" s="21"/>
      <c r="H7" s="5"/>
      <c r="I7" s="31"/>
      <c r="J7"/>
      <c r="K7"/>
      <c r="L7"/>
      <c r="M7" s="23"/>
      <c r="N7" s="30"/>
      <c r="P7" s="23"/>
      <c r="Q7" s="23"/>
      <c r="R7" s="31"/>
      <c r="S7" s="33"/>
    </row>
    <row r="8" spans="1:19" s="3" customFormat="1" ht="25.5" customHeight="1">
      <c r="A8" s="19"/>
      <c r="B8" s="19"/>
      <c r="C8" s="19"/>
      <c r="D8" s="20"/>
      <c r="E8" s="35"/>
      <c r="F8" s="21"/>
      <c r="G8" s="21"/>
      <c r="H8" s="5"/>
      <c r="I8" s="31"/>
      <c r="J8"/>
      <c r="K8"/>
      <c r="L8"/>
      <c r="M8" s="23"/>
      <c r="N8" s="30"/>
      <c r="P8" s="23"/>
      <c r="Q8" s="23"/>
      <c r="R8" s="31"/>
      <c r="S8" s="33"/>
    </row>
    <row r="9" spans="1:19" s="3" customFormat="1" ht="25.5" customHeight="1">
      <c r="A9" s="19"/>
      <c r="B9" s="19"/>
      <c r="C9" s="19"/>
      <c r="D9" s="20"/>
      <c r="E9" s="35"/>
      <c r="F9" s="21"/>
      <c r="G9" s="21"/>
      <c r="H9" s="5"/>
      <c r="I9" s="31"/>
      <c r="J9"/>
      <c r="K9"/>
      <c r="L9"/>
      <c r="M9" s="23"/>
      <c r="N9" s="30"/>
      <c r="P9" s="23"/>
      <c r="Q9" s="23"/>
      <c r="R9" s="31"/>
      <c r="S9" s="33"/>
    </row>
    <row r="10" spans="1:19" s="3" customFormat="1" ht="25.5" customHeight="1">
      <c r="A10" s="19"/>
      <c r="B10" s="19"/>
      <c r="C10" s="19"/>
      <c r="D10" s="20"/>
      <c r="E10" s="35"/>
      <c r="F10" s="21"/>
      <c r="G10" s="21"/>
      <c r="H10" s="5"/>
      <c r="I10" s="31"/>
      <c r="J10"/>
      <c r="K10"/>
      <c r="L10"/>
      <c r="M10" s="23"/>
      <c r="N10" s="30"/>
      <c r="P10" s="23"/>
      <c r="Q10" s="23"/>
      <c r="R10" s="31"/>
      <c r="S10" s="33"/>
    </row>
    <row r="11" spans="1:19" s="3" customFormat="1" ht="25.5" customHeight="1">
      <c r="A11" s="19"/>
      <c r="B11" s="19"/>
      <c r="C11" s="19"/>
      <c r="D11" s="20"/>
      <c r="E11" s="35"/>
      <c r="F11" s="21"/>
      <c r="G11" s="21"/>
      <c r="H11" s="5"/>
      <c r="I11" s="31"/>
      <c r="J11"/>
      <c r="K11"/>
      <c r="L11"/>
      <c r="M11" s="23"/>
      <c r="N11" s="30"/>
      <c r="P11" s="23"/>
      <c r="Q11" s="23"/>
      <c r="R11" s="31"/>
      <c r="S11" s="33"/>
    </row>
    <row r="12" spans="1:19" s="3" customFormat="1" ht="25.5" customHeight="1">
      <c r="A12" s="19"/>
      <c r="B12" s="19"/>
      <c r="C12" s="19"/>
      <c r="D12" s="20"/>
      <c r="E12" s="35"/>
      <c r="F12" s="21"/>
      <c r="G12" s="21"/>
      <c r="H12" s="5"/>
      <c r="I12" s="31"/>
      <c r="J12"/>
      <c r="K12"/>
      <c r="L12"/>
      <c r="M12" s="23"/>
      <c r="N12" s="30"/>
      <c r="P12" s="23"/>
      <c r="Q12" s="23"/>
      <c r="R12" s="31"/>
      <c r="S12" s="33"/>
    </row>
    <row r="13" spans="1:19" s="3" customFormat="1" ht="25.5" customHeight="1">
      <c r="A13" s="19"/>
      <c r="B13" s="19"/>
      <c r="C13" s="19"/>
      <c r="D13" s="20"/>
      <c r="E13" s="35"/>
      <c r="F13" s="21"/>
      <c r="G13" s="21"/>
      <c r="H13" s="5"/>
      <c r="I13" s="31"/>
      <c r="J13" s="31"/>
      <c r="K13" s="23"/>
      <c r="L13" s="23"/>
      <c r="M13" s="23"/>
      <c r="N13" s="30"/>
      <c r="P13" s="23"/>
      <c r="Q13" s="23"/>
      <c r="R13" s="31"/>
      <c r="S13" s="33"/>
    </row>
    <row r="14" spans="1:19" s="3" customFormat="1" ht="25.5" customHeight="1">
      <c r="A14" s="19"/>
      <c r="B14" s="19"/>
      <c r="C14" s="19"/>
      <c r="D14" s="20"/>
      <c r="E14" s="35"/>
      <c r="F14" s="21"/>
      <c r="G14" s="21"/>
      <c r="H14" s="5"/>
      <c r="I14" s="31"/>
      <c r="J14" s="31"/>
      <c r="K14" s="23"/>
      <c r="L14" s="23"/>
      <c r="M14" s="23"/>
      <c r="N14" s="30"/>
      <c r="P14" s="23"/>
      <c r="Q14" s="23"/>
      <c r="R14" s="31"/>
      <c r="S14" s="33"/>
    </row>
    <row r="15" spans="1:19" s="3" customFormat="1" ht="25.5" customHeight="1">
      <c r="A15" s="19"/>
      <c r="B15" s="19"/>
      <c r="C15" s="19"/>
      <c r="D15" s="20"/>
      <c r="E15" s="35"/>
      <c r="F15" s="21"/>
      <c r="G15" s="21"/>
      <c r="H15" s="5"/>
      <c r="I15" s="31"/>
      <c r="J15" s="31"/>
      <c r="K15" s="23"/>
      <c r="L15" s="23"/>
      <c r="M15" s="23"/>
      <c r="N15" s="30"/>
      <c r="O15" s="23"/>
      <c r="P15" s="23"/>
      <c r="Q15" s="23"/>
      <c r="R15" s="31"/>
      <c r="S15" s="33"/>
    </row>
    <row r="16" spans="1:19" s="3" customFormat="1" ht="25.5" customHeight="1">
      <c r="A16" s="19"/>
      <c r="B16" s="19"/>
      <c r="C16" s="19"/>
      <c r="D16" s="20"/>
      <c r="E16" s="35"/>
      <c r="F16" s="21"/>
      <c r="G16" s="21"/>
      <c r="H16" s="5"/>
      <c r="I16" s="31"/>
      <c r="J16" s="31"/>
      <c r="K16" s="23"/>
      <c r="L16" s="23"/>
      <c r="M16" s="23"/>
      <c r="N16" s="30"/>
      <c r="O16" s="23"/>
      <c r="P16" s="23"/>
      <c r="Q16" s="23"/>
      <c r="R16" s="31"/>
      <c r="S16" s="33"/>
    </row>
    <row r="17" spans="1:19" s="3" customFormat="1" ht="25.5" customHeight="1">
      <c r="A17" s="19"/>
      <c r="B17" s="19"/>
      <c r="C17" s="19"/>
      <c r="D17" s="20"/>
      <c r="E17" s="35"/>
      <c r="F17" s="21"/>
      <c r="G17" s="21"/>
      <c r="H17" s="5"/>
      <c r="I17" s="31"/>
      <c r="J17" s="31"/>
      <c r="K17" s="23"/>
      <c r="L17" s="23"/>
      <c r="M17" s="23"/>
      <c r="N17" s="30"/>
      <c r="O17" s="23"/>
      <c r="P17" s="23"/>
      <c r="Q17" s="23"/>
      <c r="R17" s="31"/>
      <c r="S17" s="33"/>
    </row>
    <row r="18" spans="1:19" s="3" customFormat="1" ht="25.5" customHeight="1">
      <c r="A18" s="19"/>
      <c r="B18" s="19"/>
      <c r="C18" s="19"/>
      <c r="D18" s="20"/>
      <c r="E18" s="35"/>
      <c r="F18" s="21"/>
      <c r="G18" s="21"/>
      <c r="H18" s="5"/>
      <c r="I18" s="31"/>
      <c r="J18" s="31"/>
      <c r="K18" s="23"/>
      <c r="L18" s="23"/>
      <c r="M18" s="23"/>
      <c r="N18" s="30"/>
      <c r="O18" s="23"/>
      <c r="P18" s="23"/>
      <c r="Q18" s="23"/>
      <c r="R18" s="31"/>
      <c r="S18" s="33"/>
    </row>
    <row r="19" spans="1:19" s="3" customFormat="1" ht="25.5" customHeight="1">
      <c r="A19" s="19"/>
      <c r="B19" s="19"/>
      <c r="C19" s="19"/>
      <c r="D19" s="20"/>
      <c r="E19" s="35"/>
      <c r="F19" s="21"/>
      <c r="G19" s="21"/>
      <c r="H19" s="5"/>
      <c r="I19" s="31"/>
      <c r="J19" s="31"/>
      <c r="K19" s="23"/>
      <c r="L19" s="23"/>
      <c r="M19" s="23"/>
      <c r="N19" s="30"/>
      <c r="O19" s="23"/>
      <c r="P19" s="23"/>
      <c r="Q19" s="23"/>
      <c r="R19" s="31"/>
      <c r="S19" s="33"/>
    </row>
    <row r="20" spans="1:19" s="3" customFormat="1" ht="25.5" customHeight="1">
      <c r="A20" s="19"/>
      <c r="B20" s="19"/>
      <c r="C20" s="19"/>
      <c r="D20" s="20"/>
      <c r="E20" s="35"/>
      <c r="F20" s="21"/>
      <c r="G20" s="21"/>
      <c r="H20" s="5"/>
      <c r="I20" s="31"/>
      <c r="J20" s="31"/>
      <c r="K20" s="23"/>
      <c r="L20" s="23"/>
      <c r="M20" s="23"/>
      <c r="N20" s="30"/>
      <c r="O20" s="23"/>
      <c r="P20" s="23"/>
      <c r="Q20" s="23"/>
      <c r="R20" s="31"/>
      <c r="S20" s="33"/>
    </row>
    <row r="21" spans="1:19" s="3" customFormat="1" ht="25.5" customHeight="1">
      <c r="A21" s="19"/>
      <c r="B21" s="19"/>
      <c r="C21" s="19"/>
      <c r="D21" s="20"/>
      <c r="E21" s="35"/>
      <c r="F21" s="21"/>
      <c r="G21" s="21"/>
      <c r="H21" s="5"/>
      <c r="I21" s="31"/>
      <c r="J21" s="31"/>
      <c r="K21" s="23"/>
      <c r="L21" s="23"/>
      <c r="M21" s="23"/>
      <c r="N21" s="30"/>
      <c r="O21" s="23"/>
      <c r="P21" s="23"/>
      <c r="Q21" s="23"/>
      <c r="R21" s="31"/>
      <c r="S21" s="33"/>
    </row>
    <row r="22" spans="1:19" s="3" customFormat="1" ht="25.5" customHeight="1">
      <c r="A22" s="19"/>
      <c r="B22" s="19"/>
      <c r="C22" s="19"/>
      <c r="D22" s="20"/>
      <c r="E22" s="35"/>
      <c r="F22" s="21"/>
      <c r="G22" s="21"/>
      <c r="H22" s="5"/>
      <c r="I22" s="31"/>
      <c r="J22" s="31"/>
      <c r="K22" s="23"/>
      <c r="L22" s="23"/>
      <c r="M22" s="23"/>
      <c r="N22" s="30"/>
      <c r="O22" s="23"/>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5"/>
    </row>
    <row r="494" spans="1:19" s="3" customFormat="1" ht="25.5" customHeight="1">
      <c r="A494" s="19"/>
      <c r="B494" s="19"/>
      <c r="C494" s="19"/>
      <c r="D494" s="20"/>
      <c r="E494" s="20"/>
      <c r="F494" s="21"/>
      <c r="G494" s="21"/>
      <c r="H494" s="5" t="str">
        <f t="shared" ref="H494:H505" si="1">IF(ISBLANK($A494),"",(G494-F494))</f>
        <v/>
      </c>
      <c r="I494" s="31"/>
      <c r="J494" s="31"/>
      <c r="K494" s="23"/>
      <c r="L494" s="23"/>
      <c r="M494" s="23"/>
      <c r="N494" s="30"/>
      <c r="O494" s="23"/>
      <c r="P494" s="23"/>
      <c r="Q494" s="23"/>
      <c r="R494" s="31"/>
      <c r="S494" s="5"/>
    </row>
    <row r="495" spans="1:19" s="3" customFormat="1" ht="25.5" customHeight="1">
      <c r="A495" s="19"/>
      <c r="B495" s="19"/>
      <c r="C495" s="19"/>
      <c r="D495" s="20"/>
      <c r="E495" s="20"/>
      <c r="F495" s="21"/>
      <c r="G495" s="21"/>
      <c r="H495" s="5" t="str">
        <f t="shared" si="1"/>
        <v/>
      </c>
      <c r="I495" s="31"/>
      <c r="J495" s="31"/>
      <c r="K495" s="23"/>
      <c r="L495" s="23"/>
      <c r="M495" s="23"/>
      <c r="N495" s="30"/>
      <c r="O495" s="23"/>
      <c r="P495" s="23"/>
      <c r="Q495" s="23"/>
      <c r="R495" s="31"/>
      <c r="S495" s="5"/>
    </row>
    <row r="496" spans="1:19" s="3" customFormat="1" ht="25.5" customHeight="1">
      <c r="A496" s="19"/>
      <c r="B496" s="19"/>
      <c r="C496" s="19"/>
      <c r="D496" s="20"/>
      <c r="E496" s="20"/>
      <c r="F496" s="21"/>
      <c r="G496" s="21"/>
      <c r="H496" s="5" t="str">
        <f t="shared" si="1"/>
        <v/>
      </c>
      <c r="I496" s="31"/>
      <c r="J496" s="31"/>
      <c r="K496" s="23"/>
      <c r="L496" s="23"/>
      <c r="M496" s="23"/>
      <c r="N496" s="30"/>
      <c r="O496" s="23"/>
      <c r="P496" s="23"/>
      <c r="Q496" s="23"/>
      <c r="R496" s="31"/>
      <c r="S496" s="5"/>
    </row>
    <row r="497" spans="1:19" s="3" customFormat="1" ht="25.5" customHeight="1">
      <c r="A497" s="19"/>
      <c r="B497" s="19"/>
      <c r="C497" s="19"/>
      <c r="D497" s="20"/>
      <c r="E497" s="20"/>
      <c r="F497" s="21"/>
      <c r="G497" s="21"/>
      <c r="H497" s="5" t="str">
        <f t="shared" si="1"/>
        <v/>
      </c>
      <c r="I497" s="31"/>
      <c r="J497" s="31"/>
      <c r="K497" s="23"/>
      <c r="L497" s="23"/>
      <c r="M497" s="23"/>
      <c r="N497" s="30"/>
      <c r="O497" s="23"/>
      <c r="P497" s="23"/>
      <c r="Q497" s="23"/>
      <c r="R497" s="31"/>
      <c r="S497" s="5"/>
    </row>
    <row r="498" spans="1:19" s="3" customFormat="1" ht="25.5" customHeight="1">
      <c r="A498" s="19"/>
      <c r="B498" s="19"/>
      <c r="C498" s="19"/>
      <c r="D498" s="20"/>
      <c r="E498" s="20"/>
      <c r="F498" s="21"/>
      <c r="G498" s="21"/>
      <c r="H498" s="5" t="str">
        <f t="shared" si="1"/>
        <v/>
      </c>
      <c r="I498" s="31"/>
      <c r="J498" s="31"/>
      <c r="K498" s="23"/>
      <c r="L498" s="23"/>
      <c r="M498" s="23"/>
      <c r="N498" s="30"/>
      <c r="O498" s="23"/>
      <c r="P498" s="23"/>
      <c r="Q498" s="23"/>
      <c r="R498" s="31"/>
      <c r="S498" s="5"/>
    </row>
    <row r="499" spans="1:19" s="3" customFormat="1" ht="25.5" customHeight="1">
      <c r="A499" s="19"/>
      <c r="B499" s="19"/>
      <c r="C499" s="19"/>
      <c r="D499" s="20"/>
      <c r="E499" s="20"/>
      <c r="F499" s="21"/>
      <c r="G499" s="21"/>
      <c r="H499" s="5" t="str">
        <f t="shared" si="1"/>
        <v/>
      </c>
      <c r="I499" s="31"/>
      <c r="J499" s="31"/>
      <c r="K499" s="23"/>
      <c r="L499" s="23"/>
      <c r="M499" s="23"/>
      <c r="N499" s="30"/>
      <c r="O499" s="23"/>
      <c r="P499" s="23"/>
      <c r="Q499" s="23"/>
      <c r="R499" s="31"/>
      <c r="S499" s="5"/>
    </row>
    <row r="500" spans="1:19" s="3" customFormat="1" ht="25.5" customHeight="1">
      <c r="A500" s="19"/>
      <c r="B500" s="19"/>
      <c r="C500" s="19"/>
      <c r="D500" s="20"/>
      <c r="E500" s="20"/>
      <c r="F500" s="21"/>
      <c r="G500" s="21"/>
      <c r="H500" s="5" t="str">
        <f t="shared" si="1"/>
        <v/>
      </c>
      <c r="I500" s="31"/>
      <c r="J500" s="31"/>
      <c r="K500" s="23"/>
      <c r="L500" s="23"/>
      <c r="M500" s="23"/>
      <c r="N500" s="30"/>
      <c r="O500" s="23"/>
      <c r="P500" s="23"/>
      <c r="Q500" s="23"/>
      <c r="R500" s="31"/>
      <c r="S500" s="5"/>
    </row>
    <row r="501" spans="1:19" s="3" customFormat="1" ht="25.5" customHeight="1">
      <c r="A501" s="19"/>
      <c r="B501" s="19"/>
      <c r="C501" s="19"/>
      <c r="D501" s="20"/>
      <c r="E501" s="20"/>
      <c r="F501" s="21"/>
      <c r="G501" s="21"/>
      <c r="H501" s="5" t="str">
        <f t="shared" si="1"/>
        <v/>
      </c>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si="1"/>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ref="H506:H520" si="2">IF(ISBLANK($A506),"",(G506-F506))</f>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2"/>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2"/>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2"/>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2"/>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2"/>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2"/>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2"/>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2"/>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sheetData>
  <phoneticPr fontId="3" type="noConversion"/>
  <conditionalFormatting sqref="C494:C520 A2:A520">
    <cfRule type="duplicateValues" dxfId="7" priority="5"/>
  </conditionalFormatting>
  <conditionalFormatting sqref="B2:B3">
    <cfRule type="duplicateValues" dxfId="6" priority="8"/>
  </conditionalFormatting>
  <dataValidations xWindow="155" yWindow="350" count="19">
    <dataValidation type="list" allowBlank="1" showInputMessage="1" showErrorMessage="1" prompt="Please select" sqref="C494:C520"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B2:B3 Q2:Q3 M2:M3 A2:A520"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494:E520" xr:uid="{2B969149-98C4-4B86-9267-08A18A86EF11}">
      <formula1>44317</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15:O520 O4:O5 O2:P3"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4:P520" xr:uid="{29C917E7-D200-4DA4-B9A6-CBC69142B9B5}">
      <formula1>0</formula1>
      <formula2>N4</formula2>
    </dataValidation>
    <dataValidation allowBlank="1" showInputMessage="1" showErrorMessage="1" promptTitle="WindSpeedUncertaintyType" prompt="Select the form of uncertainty presnted (e.g. min/max, 95% confidence interval, standard deviation) for WindSpeed." sqref="Q4:Q520" xr:uid="{16241ACF-2450-4292-9B94-8EF9A063245B}"/>
    <dataValidation allowBlank="1" showInputMessage="1" showErrorMessage="1" promptTitle="FacilityEmissionRateUncertaintyT" prompt="Select the form of uncertainty presnted (e.g. min/max, 95% confidence interval, standard deviation) for FacilityEmissionRate." sqref="M4:M520" xr:uid="{3EFB4395-D3FA-4B51-86AB-6E1BEC8203A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P3" xr:uid="{D70C1A8F-956D-4552-9A28-1BBE2C61CEF0}">
      <formula1>0</formula1>
      <formula2>M6</formula2>
    </dataValidation>
    <dataValidation type="date" operator="greaterThan" allowBlank="1" showInputMessage="1" showErrorMessage="1" promptTitle="DateOfSurvey" prompt="Enter the date you completed this survey._x000a_Format mm/dd/yyyy" sqref="D2:D520"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20"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0" xr:uid="{AAFDB0C5-D8F9-4A4E-85CC-DCC17A243D46}">
      <formula1>F2</formula1>
    </dataValidation>
    <dataValidation type="list" allowBlank="1" showInputMessage="1" showErrorMessage="1" prompt="Please select" sqref="I2:I92"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493" xr:uid="{D2C0C3F1-A864-4009-98D3-8524DA34B799}"/>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0" xr:uid="{036598FA-ED0F-4BA8-AD73-81E7CA2E9C53}"/>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0"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0"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0" xr:uid="{A9B13ACD-D018-4921-AC6A-D8FD25D58851}">
      <formula1>0</formula1>
      <formula2>J2</formula2>
    </dataValidation>
    <dataValidation type="list" allowBlank="1" showInputMessage="1" showErrorMessage="1" error="Please select a pad ID from the drop down list." promptTitle="FacilityID" prompt="Select the assigned pad ID for the experiment." sqref="B4:B520 C2:C493" xr:uid="{ECCE59A2-2673-4AD2-9D97-10906B610584}">
      <formula1>Facility</formula1>
    </dataValidation>
    <dataValidation allowBlank="1" showInputMessage="1" showErrorMessage="1" promptTitle="WindDirection" prompt="Wind direction in degrees from true North." sqref="R2:R520" xr:uid="{164FA3A7-F657-4467-9B63-3B6D233A2905}"/>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93</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93</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2023-03-07T19:33:06Z</dcterms:modified>
</cp:coreProperties>
</file>