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C618B318-E5DC-45EE-85EA-E656DEBFE956}"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1" l="1"/>
  <c r="S10" i="1"/>
  <c r="S9" i="1"/>
  <c r="S8" i="1"/>
  <c r="S7" i="1"/>
  <c r="S6" i="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<sst xmlns="http://schemas.openxmlformats.org/spreadsheetml/2006/main" count="225" uniqueCount="120">
  <si>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</si>
  <si>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</si>
  <si>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</si>
  <si>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</si>
  <si>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</si>
  <si>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</si>
  <si>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</si>
  <si>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</si>
  <si>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</si>
  <si>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</si>
  <si>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</si>
  <si>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</si>
  <si>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</si>
  <si>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</si>
  <si>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</si>
  <si>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</si>
  <si>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</si>
  <si>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</si>
  <si>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</si>
  <si>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</si>
  <si>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</si>
  <si>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</si>
  <si>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</si>
  <si>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</si>
  <si>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</si>
  <si>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</si>
  <si>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</si>
  <si>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</si>
  <si>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</si>
  <si>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</si>
  <si>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</si>
  <si>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</si>
  <si>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</si>
  <si>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</si>
  <si>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</si>
  <si>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</si>
  <si>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</si>
  <si>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</si>
  <si>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</si>
  <si>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</si>
  <si>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</si>
  <si>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</si>
  <si>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</si>
  <si>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</si>
  <si>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</si>
  <si>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</si>
  <si>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</si>
  <si>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</si>
  <si>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</si>
  <si>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</si>
  <si>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</si>
  <si>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</si>
  <si>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</si>
  <si>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</si>
  <si>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</si>
  <si>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</si>
  <si>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</si>
  <si>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</si>
  <si>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</si>
  <si>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</si>
  <si>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</si>
  <si>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</si>
  <si>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</si>
  <si>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</si>
  <si>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</si>
  <si>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</si>
  <si>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</si>
  <si>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</si>
  <si>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</si>
  <si>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</si>
  <si>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</si>
  <si>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</si>
  <si>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</si>
  <si>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</si>
  <si>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</si>
  <si>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</si>
  <si>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</si>
  <si>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</si>
  <si>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</si>
  <si>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</si>
  <si>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</si>
  <si>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</si>
  <si>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</si>
  <si>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</si>
  <si>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</si>
  <si>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</si>
  <si>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</si>
  <si>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</si>
  <si>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</si>
  <si>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</si>
  <si>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</si>
  <si>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</si>
  <si>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</si>
  <si>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</si>
  <si>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</si>
  <si>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</si>
  <si>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</si>
  <si>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</si>
  <si>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</si>
  <si>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</si>
  <si>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</si>
  <si>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</si>
  <si>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</si>
  <si>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</si>
  <si>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</si>
  <si>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</si>
  <si>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</si>
  <si>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</si>
  <si>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</si>
  <si>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Landsat, Bands: 1, 2, 3, 4, 5, 6, 7</t>
  </si>
  <si>
    <t>Wind speed from Wunderground.com: Phoenix Sky Harbor International Airport</t>
  </si>
  <si>
    <t>2 personnel:
1 person for image processing and data analysis
1 person for data curation</t>
  </si>
  <si>
    <r>
      <t>1) Use Landsat bands as provided, 2) Apply MAXAR Methane Mapper</t>
    </r>
    <r>
      <rPr>
        <vertAlign val="superscript"/>
        <sz val="11"/>
        <color rgb="FFC00000"/>
        <rFont val="Calibri"/>
        <family val="2"/>
        <scheme val="minor"/>
      </rPr>
      <t>TM</t>
    </r>
    <r>
      <rPr>
        <sz val="11"/>
        <color rgb="FFC00000"/>
        <rFont val="Calibri"/>
        <family val="2"/>
        <scheme val="minor"/>
      </rPr>
      <t xml:space="preserve"> algorithm, 3) Inspect resultant quantity map imagery for methane detection</t>
    </r>
  </si>
  <si>
    <t>20230208</t>
  </si>
  <si>
    <r>
      <t>Methane Mapper</t>
    </r>
    <r>
      <rPr>
        <vertAlign val="superscript"/>
        <sz val="11"/>
        <color rgb="FFC00000"/>
        <rFont val="Calibri"/>
        <family val="2"/>
        <scheme val="minor"/>
      </rPr>
      <t>TM</t>
    </r>
  </si>
  <si>
    <t>No detections</t>
  </si>
  <si>
    <t>* 1 - indicates a ch4 plume was observed</t>
  </si>
  <si>
    <t>* 0 - indicates no plume observed</t>
  </si>
  <si>
    <t>* 0 with no comment means the ch4 concentration was below visible detection limit</t>
  </si>
  <si>
    <t>NumberOfEmissionSourcesReported*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</si>
</sst>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10">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
      <sz val="1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47">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2" fontId="9" fillId="0" borderId="0" xfId="0" applyNumberFormat="1" applyFont="1"/>
    <xf numFmtId="164" fontId="0" fillId="4" borderId="3" xfId="0" applyNumberFormat="1" applyFill="1" applyBorder="1" applyAlignment="1">
      <alignment horizontal="left"/>
    </xf>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8" zoomScaleNormal="100" workbookViewId="0">
      <selection activeCell="B9" sqref="B9"/>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108</v>
      </c>
    </row>
    <row r="2" spans="1:2" ht="18" customHeight="1">
      <c r="A2" s="25" t="s">
        <v>84</v>
      </c>
      <c r="B2" s="36" t="s">
        <v>114</v>
      </c>
    </row>
    <row r="3" spans="1:2" ht="123.75" customHeight="1">
      <c r="A3" s="26" t="s">
        <v>85</v>
      </c>
      <c r="B3" s="36" t="s">
        <v>109</v>
      </c>
    </row>
    <row r="4" spans="1:2" ht="123.75" customHeight="1">
      <c r="A4" s="26" t="s">
        <v>96</v>
      </c>
      <c r="B4" s="36" t="s">
        <v>51</v>
      </c>
    </row>
    <row r="5" spans="1:2" ht="123.75" customHeight="1">
      <c r="A5" s="26" t="s">
        <v>86</v>
      </c>
      <c r="B5" s="36" t="s">
        <v>51</v>
      </c>
    </row>
    <row r="6" spans="1:2" ht="123.75" customHeight="1">
      <c r="A6" s="26" t="s">
        <v>87</v>
      </c>
      <c r="B6" s="36" t="s">
        <v>113</v>
      </c>
    </row>
    <row r="7" spans="1:2" ht="123.75" customHeight="1">
      <c r="A7" s="26" t="s">
        <v>88</v>
      </c>
      <c r="B7" s="36" t="s">
        <v>112</v>
      </c>
    </row>
    <row r="8" spans="1:2" ht="123.75" customHeight="1">
      <c r="A8" s="26" t="s">
        <v>97</v>
      </c>
      <c r="B8" s="36" t="s">
        <v>103</v>
      </c>
    </row>
    <row r="9" spans="1:2" ht="123.75" customHeight="1">
      <c r="A9" s="26" t="s">
        <v>89</v>
      </c>
      <c r="B9" s="36" t="s">
        <v>111</v>
      </c>
    </row>
    <row r="10" spans="1:2" ht="123.75" customHeight="1">
      <c r="A10" s="26" t="s">
        <v>95</v>
      </c>
      <c r="B10" s="36" t="s">
        <v>115</v>
      </c>
    </row>
    <row r="11" spans="1:2" ht="123.75" customHeight="1">
      <c r="A11" s="34" t="s">
        <v>94</v>
      </c>
      <c r="B11" s="36" t="s">
        <v>110</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topLeftCell="I1" zoomScaleNormal="100" workbookViewId="0">
      <pane ySplit="1" topLeftCell="A2" activePane="bottomLeft" state="frozen"/>
      <selection activeCell="E12" sqref="E12"/>
      <selection pane="bottomLeft" activeCell="S2" sqref="S2"/>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98</v>
      </c>
      <c r="F1" s="7" t="s">
        <v>11</v>
      </c>
      <c r="G1" s="7" t="s">
        <v>12</v>
      </c>
      <c r="H1" s="8" t="s">
        <v>13</v>
      </c>
      <c r="I1" s="29" t="s">
        <v>60</v>
      </c>
      <c r="J1" s="29" t="s">
        <v>104</v>
      </c>
      <c r="K1" s="18" t="s">
        <v>70</v>
      </c>
      <c r="L1" s="18" t="s">
        <v>71</v>
      </c>
      <c r="M1" s="18" t="s">
        <v>102</v>
      </c>
      <c r="N1" s="29" t="s">
        <v>105</v>
      </c>
      <c r="O1" s="18" t="s">
        <v>99</v>
      </c>
      <c r="P1" s="18" t="s">
        <v>100</v>
      </c>
      <c r="Q1" s="18" t="s">
        <v>101</v>
      </c>
      <c r="R1" s="29" t="s">
        <v>106</v>
      </c>
      <c r="S1" s="32" t="s">
        <v>119</v>
      </c>
    </row>
    <row r="2" spans="1:19" s="3" customFormat="1" ht="25.5" customHeight="1">
      <c r="A2" s="37">
        <v>1</v>
      </c>
      <c r="B2">
        <v>20221010</v>
      </c>
      <c r="C2" s="19">
        <v>1</v>
      </c>
      <c r="D2" s="38">
        <v>44844</v>
      </c>
      <c r="E2" s="40">
        <v>0.74861111111111101</v>
      </c>
      <c r="F2" s="21" t="s">
        <v>93</v>
      </c>
      <c r="G2" s="21" t="s">
        <v>93</v>
      </c>
      <c r="H2" s="5" t="s">
        <v>93</v>
      </c>
      <c r="I2" s="30" t="s">
        <v>62</v>
      </c>
      <c r="J2" s="43">
        <v>0</v>
      </c>
      <c r="K2" s="44">
        <v>787.93877999999995</v>
      </c>
      <c r="L2" s="44">
        <v>0</v>
      </c>
      <c r="M2" s="42" t="s">
        <v>107</v>
      </c>
      <c r="N2" s="44">
        <v>0.82975200000000005</v>
      </c>
      <c r="O2" s="44">
        <v>1.1204610000000002</v>
      </c>
      <c r="P2" s="44">
        <v>0.53904300000000005</v>
      </c>
      <c r="Q2" s="42" t="s">
        <v>107</v>
      </c>
      <c r="R2" s="45">
        <v>154.02000000000001</v>
      </c>
      <c r="S2" s="41">
        <f>IF(J2&gt;0,1,0)</f>
        <v>0</v>
      </c>
    </row>
    <row r="3" spans="1:19" s="3" customFormat="1" ht="25.5" customHeight="1">
      <c r="A3" s="37">
        <v>2</v>
      </c>
      <c r="B3">
        <v>20221017</v>
      </c>
      <c r="C3" s="19">
        <v>1</v>
      </c>
      <c r="D3" s="39">
        <v>44851</v>
      </c>
      <c r="E3" s="40">
        <v>0.75277777777777777</v>
      </c>
      <c r="F3" s="21" t="s">
        <v>93</v>
      </c>
      <c r="G3" s="21" t="s">
        <v>93</v>
      </c>
      <c r="H3" s="5" t="s">
        <v>93</v>
      </c>
      <c r="I3" s="30" t="s">
        <v>62</v>
      </c>
      <c r="J3" s="43">
        <v>0</v>
      </c>
      <c r="K3" s="44">
        <v>2720.3474000000001</v>
      </c>
      <c r="L3" s="44">
        <v>0</v>
      </c>
      <c r="M3" s="42" t="s">
        <v>107</v>
      </c>
      <c r="N3" s="44">
        <v>2.8599800000000002</v>
      </c>
      <c r="O3" s="44">
        <v>3.1754890000000002</v>
      </c>
      <c r="P3" s="44">
        <v>2.5444710000000001</v>
      </c>
      <c r="Q3" s="42" t="s">
        <v>107</v>
      </c>
      <c r="R3" s="45">
        <v>342.14400000000001</v>
      </c>
      <c r="S3" s="41">
        <f t="shared" ref="S3:S11" si="0">IF(J3&gt;0,1,0)</f>
        <v>0</v>
      </c>
    </row>
    <row r="4" spans="1:19" s="3" customFormat="1" ht="25.5" customHeight="1">
      <c r="A4" s="37">
        <v>3</v>
      </c>
      <c r="B4">
        <v>20221018</v>
      </c>
      <c r="C4" s="19">
        <v>1</v>
      </c>
      <c r="D4" s="39">
        <v>44852</v>
      </c>
      <c r="E4" s="40">
        <v>0.74861111111111101</v>
      </c>
      <c r="F4" s="21" t="s">
        <v>93</v>
      </c>
      <c r="G4" s="21" t="s">
        <v>93</v>
      </c>
      <c r="H4" s="5" t="s">
        <v>93</v>
      </c>
      <c r="I4" s="30" t="s">
        <v>62</v>
      </c>
      <c r="J4" s="43">
        <v>0</v>
      </c>
      <c r="K4" s="44">
        <v>5545.51</v>
      </c>
      <c r="L4" s="44">
        <v>0</v>
      </c>
      <c r="M4" s="42" t="s">
        <v>107</v>
      </c>
      <c r="N4" s="44">
        <v>7.4528600000000003</v>
      </c>
      <c r="O4" s="44">
        <v>8.4515089999999997</v>
      </c>
      <c r="P4" s="44">
        <v>6.4542109999999999</v>
      </c>
      <c r="Q4" s="42" t="s">
        <v>107</v>
      </c>
      <c r="R4" s="45">
        <v>42.353400000000001</v>
      </c>
      <c r="S4" s="41">
        <f t="shared" si="0"/>
        <v>0</v>
      </c>
    </row>
    <row r="5" spans="1:19" s="3" customFormat="1" ht="25.5" customHeight="1">
      <c r="A5" s="37">
        <v>4</v>
      </c>
      <c r="B5">
        <v>20221025</v>
      </c>
      <c r="C5" s="19">
        <v>1</v>
      </c>
      <c r="D5" s="39">
        <v>44859</v>
      </c>
      <c r="E5" s="40">
        <v>0.75277777777777777</v>
      </c>
      <c r="F5" s="21" t="s">
        <v>93</v>
      </c>
      <c r="G5" s="21" t="s">
        <v>93</v>
      </c>
      <c r="H5" s="5" t="s">
        <v>93</v>
      </c>
      <c r="I5" s="30" t="s">
        <v>62</v>
      </c>
      <c r="J5" s="43">
        <v>0</v>
      </c>
      <c r="K5" s="44">
        <v>1171.2953</v>
      </c>
      <c r="L5" s="44">
        <v>0</v>
      </c>
      <c r="M5" s="42" t="s">
        <v>107</v>
      </c>
      <c r="N5" s="44">
        <v>1.2909200000000001</v>
      </c>
      <c r="O5" s="44">
        <v>1.8430400000000002</v>
      </c>
      <c r="P5" s="44">
        <v>0.73880000000000001</v>
      </c>
      <c r="Q5" s="42" t="s">
        <v>107</v>
      </c>
      <c r="R5" s="45">
        <v>327.71699999999998</v>
      </c>
      <c r="S5" s="41">
        <f t="shared" si="0"/>
        <v>0</v>
      </c>
    </row>
    <row r="6" spans="1:19" s="3" customFormat="1" ht="25.5" customHeight="1">
      <c r="A6" s="37">
        <v>5</v>
      </c>
      <c r="B6">
        <v>20221026</v>
      </c>
      <c r="C6" s="19">
        <v>1</v>
      </c>
      <c r="D6" s="39">
        <v>44860</v>
      </c>
      <c r="E6" s="40">
        <v>0.74861111111111101</v>
      </c>
      <c r="F6" s="21" t="s">
        <v>93</v>
      </c>
      <c r="G6" s="21" t="s">
        <v>93</v>
      </c>
      <c r="H6" s="5" t="s">
        <v>93</v>
      </c>
      <c r="I6" s="30" t="s">
        <v>62</v>
      </c>
      <c r="J6" s="43">
        <v>0</v>
      </c>
      <c r="K6" s="44">
        <v>2485.2348999999999</v>
      </c>
      <c r="L6" s="44">
        <v>0</v>
      </c>
      <c r="M6" s="42" t="s">
        <v>107</v>
      </c>
      <c r="N6" s="44">
        <v>3.2672500000000002</v>
      </c>
      <c r="O6" s="44">
        <v>3.7417960000000003</v>
      </c>
      <c r="P6" s="44">
        <v>2.7927040000000001</v>
      </c>
      <c r="Q6" s="42" t="s">
        <v>107</v>
      </c>
      <c r="R6" s="45">
        <v>137.37899999999999</v>
      </c>
      <c r="S6" s="41">
        <f t="shared" si="0"/>
        <v>0</v>
      </c>
    </row>
    <row r="7" spans="1:19" s="3" customFormat="1" ht="25.5" customHeight="1">
      <c r="A7" s="37">
        <v>6</v>
      </c>
      <c r="B7">
        <v>20221102</v>
      </c>
      <c r="C7" s="19">
        <v>1</v>
      </c>
      <c r="D7" s="39">
        <v>44867</v>
      </c>
      <c r="E7" s="40">
        <v>0.75277777777777777</v>
      </c>
      <c r="F7" s="21" t="s">
        <v>93</v>
      </c>
      <c r="G7" s="21" t="s">
        <v>93</v>
      </c>
      <c r="H7" s="5" t="s">
        <v>93</v>
      </c>
      <c r="I7" s="30" t="s">
        <v>62</v>
      </c>
      <c r="J7" s="43">
        <v>0</v>
      </c>
      <c r="K7" s="44">
        <v>5046.7619000000004</v>
      </c>
      <c r="L7" s="44">
        <v>0</v>
      </c>
      <c r="M7" s="42" t="s">
        <v>107</v>
      </c>
      <c r="N7" s="44">
        <v>3.8985400000000001</v>
      </c>
      <c r="O7" s="44">
        <v>4.8705990000000003</v>
      </c>
      <c r="P7" s="44">
        <v>2.9264809999999999</v>
      </c>
      <c r="Q7" s="42" t="s">
        <v>107</v>
      </c>
      <c r="R7" s="45">
        <v>210.69900000000001</v>
      </c>
      <c r="S7" s="41">
        <f t="shared" si="0"/>
        <v>0</v>
      </c>
    </row>
    <row r="8" spans="1:19" s="3" customFormat="1" ht="25.5" customHeight="1">
      <c r="A8" s="37">
        <v>7</v>
      </c>
      <c r="B8">
        <v>20221103</v>
      </c>
      <c r="C8" s="19">
        <v>1</v>
      </c>
      <c r="D8" s="39">
        <v>44868</v>
      </c>
      <c r="E8" s="40">
        <v>0.74861111111111101</v>
      </c>
      <c r="F8" s="21" t="s">
        <v>93</v>
      </c>
      <c r="G8" s="21" t="s">
        <v>93</v>
      </c>
      <c r="H8" s="5" t="s">
        <v>93</v>
      </c>
      <c r="I8" s="30" t="s">
        <v>62</v>
      </c>
      <c r="J8" s="43">
        <v>0</v>
      </c>
      <c r="K8" s="44">
        <v>8501.0964000000004</v>
      </c>
      <c r="L8" s="44">
        <v>0</v>
      </c>
      <c r="M8" s="42" t="s">
        <v>107</v>
      </c>
      <c r="N8" s="44">
        <v>6.3212999999999999</v>
      </c>
      <c r="O8" s="44">
        <v>7.4379999999999997</v>
      </c>
      <c r="P8" s="44">
        <v>5.2046000000000001</v>
      </c>
      <c r="Q8" s="42" t="s">
        <v>107</v>
      </c>
      <c r="R8" s="45">
        <v>187.55199999999999</v>
      </c>
      <c r="S8" s="41">
        <f t="shared" si="0"/>
        <v>0</v>
      </c>
    </row>
    <row r="9" spans="1:19" s="3" customFormat="1" ht="25.5" customHeight="1">
      <c r="A9" s="37">
        <v>8</v>
      </c>
      <c r="B9">
        <v>20221110</v>
      </c>
      <c r="C9" s="19">
        <v>1</v>
      </c>
      <c r="D9" s="39">
        <v>44875</v>
      </c>
      <c r="E9" s="40">
        <v>0.75277777777777777</v>
      </c>
      <c r="F9" s="21" t="s">
        <v>93</v>
      </c>
      <c r="G9" s="21" t="s">
        <v>93</v>
      </c>
      <c r="H9" s="5" t="s">
        <v>93</v>
      </c>
      <c r="I9" s="30" t="s">
        <v>62</v>
      </c>
      <c r="J9" s="43">
        <v>0</v>
      </c>
      <c r="K9" s="44">
        <v>2145.1311999999998</v>
      </c>
      <c r="L9" s="44">
        <v>0</v>
      </c>
      <c r="M9" s="42" t="s">
        <v>107</v>
      </c>
      <c r="N9" s="44">
        <v>2.7083200000000001</v>
      </c>
      <c r="O9" s="44">
        <v>3.1893039999999999</v>
      </c>
      <c r="P9" s="44">
        <v>2.2273360000000002</v>
      </c>
      <c r="Q9" s="42" t="s">
        <v>107</v>
      </c>
      <c r="R9" s="45">
        <v>316.37400000000002</v>
      </c>
      <c r="S9" s="41">
        <f t="shared" si="0"/>
        <v>0</v>
      </c>
    </row>
    <row r="10" spans="1:19" s="3" customFormat="1" ht="25.5" customHeight="1">
      <c r="A10" s="37">
        <v>9</v>
      </c>
      <c r="B10">
        <v>20221111</v>
      </c>
      <c r="C10" s="19">
        <v>1</v>
      </c>
      <c r="D10" s="39">
        <v>44876</v>
      </c>
      <c r="E10" s="40">
        <v>0.74861111111111101</v>
      </c>
      <c r="F10" s="21" t="s">
        <v>93</v>
      </c>
      <c r="G10" s="21" t="s">
        <v>93</v>
      </c>
      <c r="H10" s="5" t="s">
        <v>93</v>
      </c>
      <c r="I10" s="30" t="s">
        <v>62</v>
      </c>
      <c r="J10" s="43">
        <v>0</v>
      </c>
      <c r="K10" s="44">
        <v>1469.5153</v>
      </c>
      <c r="L10" s="44">
        <v>0</v>
      </c>
      <c r="M10" s="42" t="s">
        <v>107</v>
      </c>
      <c r="N10" s="44">
        <v>1.5902799999999999</v>
      </c>
      <c r="O10" s="44">
        <v>2.2768069999999998</v>
      </c>
      <c r="P10" s="44">
        <v>0.90375299999999992</v>
      </c>
      <c r="Q10" s="42" t="s">
        <v>107</v>
      </c>
      <c r="R10" s="45">
        <v>307.64299999999997</v>
      </c>
      <c r="S10" s="41">
        <f t="shared" si="0"/>
        <v>0</v>
      </c>
    </row>
    <row r="11" spans="1:19" s="3" customFormat="1" ht="25.5" customHeight="1">
      <c r="A11" s="37">
        <v>10</v>
      </c>
      <c r="B11">
        <v>20221118</v>
      </c>
      <c r="C11" s="19">
        <v>1</v>
      </c>
      <c r="D11" s="39">
        <v>44883</v>
      </c>
      <c r="E11" s="40">
        <v>0.75277777777777777</v>
      </c>
      <c r="F11" s="21" t="s">
        <v>93</v>
      </c>
      <c r="G11" s="21" t="s">
        <v>93</v>
      </c>
      <c r="H11" s="5" t="s">
        <v>93</v>
      </c>
      <c r="I11" s="30" t="s">
        <v>62</v>
      </c>
      <c r="J11">
        <v>0</v>
      </c>
      <c r="K11" s="44">
        <v>1820.7738999999999</v>
      </c>
      <c r="L11" s="44">
        <v>0</v>
      </c>
      <c r="M11" s="42" t="s">
        <v>107</v>
      </c>
      <c r="N11" s="44">
        <v>2.07274</v>
      </c>
      <c r="O11" s="44">
        <v>2.6735389999999999</v>
      </c>
      <c r="P11" s="44">
        <v>1.4719410000000002</v>
      </c>
      <c r="Q11" s="42" t="s">
        <v>107</v>
      </c>
      <c r="R11" s="45">
        <v>123.879</v>
      </c>
      <c r="S11" s="41">
        <f t="shared" si="0"/>
        <v>0</v>
      </c>
    </row>
    <row r="12" spans="1:19" s="3" customFormat="1" ht="25.5" customHeight="1">
      <c r="A12" s="19"/>
      <c r="B12" s="19"/>
      <c r="C12" s="19"/>
      <c r="D12" s="20"/>
      <c r="E12" s="35"/>
      <c r="F12" s="21"/>
      <c r="G12" s="21"/>
      <c r="H12" s="5"/>
      <c r="I12" s="31"/>
      <c r="J12"/>
      <c r="K12"/>
      <c r="L12"/>
      <c r="M12" s="23"/>
      <c r="N12" s="30"/>
      <c r="O12" s="23"/>
      <c r="P12" s="23"/>
      <c r="Q12" s="23"/>
      <c r="R12" s="31"/>
      <c r="S12" s="46" t="s">
        <v>116</v>
      </c>
    </row>
    <row r="13" spans="1:19" s="3" customFormat="1" ht="25.5" customHeight="1">
      <c r="A13" s="19"/>
      <c r="B13" s="19"/>
      <c r="C13" s="19"/>
      <c r="D13" s="20"/>
      <c r="E13" s="35"/>
      <c r="F13" s="21"/>
      <c r="G13" s="21"/>
      <c r="H13" s="5"/>
      <c r="I13" s="31"/>
      <c r="J13"/>
      <c r="K13"/>
      <c r="L13"/>
      <c r="M13" s="23"/>
      <c r="N13" s="30"/>
      <c r="O13" s="23"/>
      <c r="P13" s="23"/>
      <c r="Q13" s="23"/>
      <c r="R13" s="31"/>
      <c r="S13" s="46" t="s">
        <v>117</v>
      </c>
    </row>
    <row r="14" spans="1:19" s="3" customFormat="1" ht="25.5" customHeight="1">
      <c r="A14" s="19"/>
      <c r="B14" s="19"/>
      <c r="C14" s="19"/>
      <c r="D14" s="20"/>
      <c r="E14" s="35"/>
      <c r="F14" s="21"/>
      <c r="G14" s="21"/>
      <c r="H14" s="5"/>
      <c r="I14" s="31"/>
      <c r="J14"/>
      <c r="K14"/>
      <c r="L14"/>
      <c r="M14" s="23"/>
      <c r="N14" s="30"/>
      <c r="P14" s="23"/>
      <c r="Q14" s="23"/>
      <c r="R14" s="31"/>
      <c r="S14" s="46" t="s">
        <v>118</v>
      </c>
    </row>
    <row r="15" spans="1:19" s="3" customFormat="1" ht="25.5" customHeight="1">
      <c r="A15" s="19"/>
      <c r="B15" s="19"/>
      <c r="C15" s="19"/>
      <c r="D15" s="20"/>
      <c r="E15" s="35"/>
      <c r="F15" s="21"/>
      <c r="G15" s="21"/>
      <c r="H15" s="5"/>
      <c r="I15" s="31"/>
      <c r="J15"/>
      <c r="K15"/>
      <c r="L15"/>
      <c r="M15" s="23"/>
      <c r="N15" s="30"/>
      <c r="P15" s="23"/>
      <c r="Q15" s="23"/>
      <c r="R15" s="31"/>
      <c r="S15" s="33"/>
    </row>
    <row r="16" spans="1:19" s="3" customFormat="1" ht="25.5" customHeight="1">
      <c r="A16" s="19"/>
      <c r="B16" s="19"/>
      <c r="C16" s="19"/>
      <c r="D16" s="20"/>
      <c r="E16" s="35"/>
      <c r="F16" s="21"/>
      <c r="G16" s="21"/>
      <c r="H16" s="5"/>
      <c r="I16" s="31"/>
      <c r="J16"/>
      <c r="K16"/>
      <c r="L16"/>
      <c r="M16" s="23"/>
      <c r="N16" s="30"/>
      <c r="P16" s="23"/>
      <c r="Q16" s="23"/>
      <c r="R16" s="31"/>
      <c r="S16" s="33"/>
    </row>
    <row r="17" spans="1:19" s="3" customFormat="1" ht="25.5" customHeight="1">
      <c r="A17" s="19"/>
      <c r="B17" s="19"/>
      <c r="C17" s="19"/>
      <c r="D17" s="20"/>
      <c r="E17" s="35"/>
      <c r="F17" s="21"/>
      <c r="G17" s="21"/>
      <c r="H17" s="5"/>
      <c r="I17" s="31"/>
      <c r="J17"/>
      <c r="K17"/>
      <c r="L17"/>
      <c r="M17" s="23"/>
      <c r="N17" s="30"/>
      <c r="P17" s="23"/>
      <c r="Q17" s="23"/>
      <c r="R17" s="31"/>
      <c r="S17" s="33"/>
    </row>
    <row r="18" spans="1:19" s="3" customFormat="1" ht="25.5" customHeight="1">
      <c r="A18" s="19"/>
      <c r="B18" s="19"/>
      <c r="C18" s="19"/>
      <c r="D18" s="20"/>
      <c r="E18" s="35"/>
      <c r="F18" s="21"/>
      <c r="G18" s="21"/>
      <c r="H18" s="5"/>
      <c r="I18" s="31"/>
      <c r="J18"/>
      <c r="K18"/>
      <c r="L18"/>
      <c r="M18" s="23"/>
      <c r="N18" s="30"/>
      <c r="P18" s="23"/>
      <c r="Q18" s="23"/>
      <c r="R18" s="31"/>
      <c r="S18" s="33"/>
    </row>
    <row r="19" spans="1:19" s="3" customFormat="1" ht="25.5" customHeight="1">
      <c r="A19" s="19"/>
      <c r="B19" s="19"/>
      <c r="C19" s="19"/>
      <c r="D19" s="20"/>
      <c r="E19" s="35"/>
      <c r="F19" s="21"/>
      <c r="G19" s="21"/>
      <c r="H19" s="5"/>
      <c r="I19" s="31"/>
      <c r="J19"/>
      <c r="K19"/>
      <c r="L19"/>
      <c r="M19" s="23"/>
      <c r="N19" s="30"/>
      <c r="P19" s="23"/>
      <c r="Q19" s="23"/>
      <c r="R19" s="31"/>
      <c r="S19" s="33"/>
    </row>
    <row r="20" spans="1:19" s="3" customFormat="1" ht="25.5" customHeight="1">
      <c r="A20" s="19"/>
      <c r="B20" s="19"/>
      <c r="C20" s="19"/>
      <c r="D20" s="20"/>
      <c r="E20" s="35"/>
      <c r="F20" s="21"/>
      <c r="G20" s="21"/>
      <c r="H20" s="5"/>
      <c r="I20" s="31"/>
      <c r="J20"/>
      <c r="K20"/>
      <c r="L20"/>
      <c r="M20" s="23"/>
      <c r="N20" s="30"/>
      <c r="P20" s="23"/>
      <c r="Q20" s="23"/>
      <c r="R20" s="31"/>
      <c r="S20" s="33"/>
    </row>
    <row r="21" spans="1:19" s="3" customFormat="1" ht="25.5" customHeight="1">
      <c r="A21" s="19"/>
      <c r="B21" s="19"/>
      <c r="C21" s="19"/>
      <c r="D21" s="20"/>
      <c r="E21" s="35"/>
      <c r="F21" s="21"/>
      <c r="G21" s="21"/>
      <c r="H21" s="5"/>
      <c r="I21" s="31"/>
      <c r="J21" s="31"/>
      <c r="K21" s="23"/>
      <c r="L21" s="23"/>
      <c r="M21" s="23"/>
      <c r="N21" s="30"/>
      <c r="P21" s="23"/>
      <c r="Q21" s="23"/>
      <c r="R21" s="31"/>
      <c r="S21" s="33"/>
    </row>
    <row r="22" spans="1:19" s="3" customFormat="1" ht="25.5" customHeight="1">
      <c r="A22" s="19"/>
      <c r="B22" s="19"/>
      <c r="C22" s="19"/>
      <c r="D22" s="20"/>
      <c r="E22" s="35"/>
      <c r="F22" s="21"/>
      <c r="G22" s="21"/>
      <c r="H22" s="5"/>
      <c r="I22" s="31"/>
      <c r="J22" s="31"/>
      <c r="K22" s="23"/>
      <c r="L22" s="23"/>
      <c r="M22" s="23"/>
      <c r="N22" s="30"/>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33"/>
    </row>
    <row r="500" spans="1:19" s="3" customFormat="1" ht="25.5" customHeight="1">
      <c r="A500" s="19"/>
      <c r="B500" s="19"/>
      <c r="C500" s="19"/>
      <c r="D500" s="20"/>
      <c r="E500" s="35"/>
      <c r="F500" s="21"/>
      <c r="G500" s="21"/>
      <c r="H500" s="5"/>
      <c r="I500" s="31"/>
      <c r="J500" s="31"/>
      <c r="K500" s="23"/>
      <c r="L500" s="23"/>
      <c r="M500" s="23"/>
      <c r="N500" s="30"/>
      <c r="O500" s="23"/>
      <c r="P500" s="23"/>
      <c r="Q500" s="23"/>
      <c r="R500" s="31"/>
      <c r="S500" s="33"/>
    </row>
    <row r="501" spans="1:19" s="3" customFormat="1" ht="25.5" customHeight="1">
      <c r="A501" s="19"/>
      <c r="B501" s="19"/>
      <c r="C501" s="19"/>
      <c r="D501" s="20"/>
      <c r="E501" s="35"/>
      <c r="F501" s="21"/>
      <c r="G501" s="21"/>
      <c r="H501" s="5"/>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ref="H502:H513" si="1">IF(ISBLANK($A502),"",(G502-F502))</f>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1"/>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1"/>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ref="H514:H528" si="2">IF(ISBLANK($A514),"",(G514-F514))</f>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row r="527" spans="1:19" s="3" customFormat="1" ht="25.5" customHeight="1">
      <c r="A527" s="19"/>
      <c r="B527" s="19"/>
      <c r="C527" s="19"/>
      <c r="D527" s="20"/>
      <c r="E527" s="20"/>
      <c r="F527" s="21"/>
      <c r="G527" s="21"/>
      <c r="H527" s="5" t="str">
        <f t="shared" si="2"/>
        <v/>
      </c>
      <c r="I527" s="31"/>
      <c r="J527" s="31"/>
      <c r="K527" s="23"/>
      <c r="L527" s="23"/>
      <c r="M527" s="23"/>
      <c r="N527" s="30"/>
      <c r="O527" s="23"/>
      <c r="P527" s="23"/>
      <c r="Q527" s="23"/>
      <c r="R527" s="31"/>
      <c r="S527" s="5"/>
    </row>
    <row r="528" spans="1:19" s="3" customFormat="1" ht="25.5" customHeight="1">
      <c r="A528" s="19"/>
      <c r="B528" s="19"/>
      <c r="C528" s="19"/>
      <c r="D528" s="20"/>
      <c r="E528" s="20"/>
      <c r="F528" s="21"/>
      <c r="G528" s="21"/>
      <c r="H528" s="5" t="str">
        <f t="shared" si="2"/>
        <v/>
      </c>
      <c r="I528" s="31"/>
      <c r="J528" s="31"/>
      <c r="K528" s="23"/>
      <c r="L528" s="23"/>
      <c r="M528" s="23"/>
      <c r="N528" s="30"/>
      <c r="O528" s="23"/>
      <c r="P528" s="23"/>
      <c r="Q528" s="23"/>
      <c r="R528" s="31"/>
      <c r="S528" s="5"/>
    </row>
  </sheetData>
  <phoneticPr fontId="3" type="noConversion"/>
  <conditionalFormatting sqref="C502:C528 A2:A528">
    <cfRule type="duplicateValues" dxfId="7" priority="5"/>
  </conditionalFormatting>
  <conditionalFormatting sqref="B2:B10">
    <cfRule type="duplicateValues" dxfId="6"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8"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AAFDB0C5-D8F9-4A4E-85CC-DCC17A243D46}">
      <formula1>F2</formula1>
    </dataValidation>
    <dataValidation type="list" allowBlank="1" showInputMessage="1" showErrorMessage="1" prompt="Please select" sqref="I2:I100"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D2C0C3F1-A864-4009-98D3-8524DA34B799}"/>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11:N528" xr:uid="{036598FA-ED0F-4BA8-AD73-81E7CA2E9C53}"/>
    <dataValidation type="list" allowBlank="1" showInputMessage="1" showErrorMessage="1" prompt="Please select" sqref="C502:C528"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B2:B10 Q2:Q11 M2:M11"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2B969149-98C4-4B86-9267-08A18A86EF11}">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A9B13ACD-D018-4921-AC6A-D8FD25D58851}">
      <formula1>0</formula1>
      <formula2>J2</formula2>
    </dataValidation>
    <dataValidation type="list" allowBlank="1" showInputMessage="1" showErrorMessage="1" error="Please select a pad ID from the drop down list." promptTitle="FacilityID" prompt="Select the assigned pad ID for the experiment." sqref="C2:C501 B11:B528" xr:uid="{ECCE59A2-2673-4AD2-9D97-10906B610584}">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13 O23:O528 P2:P11"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12:P528" xr:uid="{29C917E7-D200-4DA4-B9A6-CBC69142B9B5}">
      <formula1>0</formula1>
      <formula2>N12</formula2>
    </dataValidation>
    <dataValidation allowBlank="1" showInputMessage="1" showErrorMessage="1" promptTitle="WindSpeedUncertaintyType" prompt="Select the form of uncertainty presnted (e.g. min/max, 95% confidence interval, standard deviation) for WindSpeed." sqref="Q12:Q528" xr:uid="{16241ACF-2450-4292-9B94-8EF9A063245B}"/>
    <dataValidation allowBlank="1" showInputMessage="1" showErrorMessage="1" promptTitle="WindDirection" prompt="Wind direction in degrees from true North." sqref="R2:R528" xr:uid="{164FA3A7-F657-4467-9B63-3B6D233A2905}"/>
    <dataValidation allowBlank="1" showInputMessage="1" showErrorMessage="1" promptTitle="FacilityEmissionRateUncertaintyT" prompt="Select the form of uncertainty presnted (e.g. min/max, 95% confidence interval, standard deviation) for FacilityEmissionRate." sqref="M12:M528"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10" xr:uid="{D70C1A8F-956D-4552-9A28-1BBE2C61CEF0}">
      <formula1>0</formula1>
      <formula2>M14</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93</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93</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2023-03-07T19:32:54Z</dcterms:modified>
</cp:coreProperties>
</file>