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A6AD24F0-7B48-458E-9B9F-283EB8BE7BBE}" xr6:coauthVersionLast="47" xr6:coauthVersionMax="47" xr10:uidLastSave="{00000000-0000-0000-0000-000000000000}"/>
  <bookViews>
    <workbookView xWindow="-3555" yWindow="2790" windowWidth="26970" windowHeight="109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externalReferences>
    <externalReference r:id="rId7"/>
  </externalReference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Summary'!$A$1:$S$32</definedName>
    <definedName name="sdfsdfsda">'[1]Data Validation'!$A$2:$A$7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S5" i="1"/>
  <c r="S4" i="1"/>
  <c r="S3" i="1"/>
  <c r="S2" i="1" l="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<sst xmlns="http://schemas.openxmlformats.org/spreadsheetml/2006/main" count="196" uniqueCount="121">
  <si>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</si>
  <si>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</si>
  <si>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</si>
  <si>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</si>
  <si>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</si>
  <si>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</si>
  <si>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</si>
  <si>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</si>
  <si>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</si>
  <si>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</si>
  <si>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</si>
  <si>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</si>
  <si>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</si>
  <si>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</si>
  <si>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</si>
  <si>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</si>
  <si>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</si>
  <si>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</si>
  <si>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</si>
  <si>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</si>
  <si>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</si>
  <si>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</si>
  <si>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</si>
  <si>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</si>
  <si>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</si>
  <si>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</si>
  <si>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</si>
  <si>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</si>
  <si>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</si>
  <si>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</si>
  <si>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</si>
  <si>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</si>
  <si>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</si>
  <si>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</si>
  <si>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</si>
  <si>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</si>
  <si>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</si>
  <si>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</si>
  <si>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</si>
  <si>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</si>
  <si>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</si>
  <si>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</si>
  <si>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</si>
  <si>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</si>
  <si>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</si>
  <si>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</si>
  <si>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</si>
  <si>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</si>
  <si>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</si>
  <si>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</si>
  <si>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</si>
  <si>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</si>
  <si>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</si>
  <si>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</si>
  <si>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</si>
  <si>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</si>
  <si>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</si>
  <si>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</si>
  <si>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</si>
  <si>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</si>
  <si>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</si>
  <si>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</si>
  <si>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</si>
  <si>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</si>
  <si>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</si>
  <si>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</si>
  <si>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</si>
  <si>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</si>
  <si>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</si>
  <si>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</si>
  <si>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</si>
  <si>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</si>
  <si>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</si>
  <si>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</si>
  <si>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</si>
  <si>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</si>
  <si>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</si>
  <si>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</si>
  <si>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</si>
  <si>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</si>
  <si>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</si>
  <si>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</si>
  <si>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</si>
  <si>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</si>
  <si>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</si>
  <si>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</si>
  <si>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</si>
  <si>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</si>
  <si>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</si>
  <si>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</si>
  <si>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</si>
  <si>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</si>
  <si>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</si>
  <si>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</si>
  <si>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</si>
  <si>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</si>
  <si>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</si>
  <si>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</si>
  <si>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</si>
  <si>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</si>
  <si>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</si>
  <si>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</si>
  <si>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</si>
  <si>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</si>
  <si>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</si>
  <si>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</si>
  <si>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</si>
  <si>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</si>
  <si>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</si>
  <si>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2 personnel:
1 person for image processing and data analysis
1 person for data curation</t>
  </si>
  <si>
    <r>
      <t>Methane Mapper</t>
    </r>
    <r>
      <rPr>
        <vertAlign val="superscript"/>
        <sz val="11"/>
        <color rgb="FFC00000"/>
        <rFont val="Calibri"/>
        <family val="2"/>
        <scheme val="minor"/>
      </rPr>
      <t>TM</t>
    </r>
  </si>
  <si>
    <t>PRISMA 234 Vis+SWIR bands. Bands down sampled to ignore atmospheric absorption.</t>
  </si>
  <si>
    <t>No detections</t>
  </si>
  <si>
    <r>
      <t>1) Use 186 Vis+SWIR bands as provided, 2) Apply MAXAR Methane Mapper</t>
    </r>
    <r>
      <rPr>
        <vertAlign val="superscript"/>
        <sz val="11"/>
        <color rgb="FFC00000"/>
        <rFont val="Calibri"/>
        <family val="2"/>
        <scheme val="minor"/>
      </rPr>
      <t>TM</t>
    </r>
    <r>
      <rPr>
        <sz val="11"/>
        <color rgb="FFC00000"/>
        <rFont val="Calibri"/>
        <family val="2"/>
        <scheme val="minor"/>
      </rPr>
      <t xml:space="preserve"> algorithm, 3) Inspect resultant quantity map imagery for methane detection</t>
    </r>
  </si>
  <si>
    <t>20230223_gt</t>
  </si>
  <si>
    <t>Wind speed average and standard deviation of ground truth wind from time of collect -1 minute to +1 minute. When no wind data available, use original estimates from Phoenix airport</t>
  </si>
  <si>
    <t>no ground truth wind data, use original Phoenix airport data</t>
  </si>
  <si>
    <t>* 1 - indicates a ch4 plume was observed</t>
  </si>
  <si>
    <t>* 0 - indicates no plume observed</t>
  </si>
  <si>
    <t>* 0 with no comment means the ch4 concentration was below visible detection limit</t>
  </si>
  <si>
    <t>NumberOfEmissionSourcesReported*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</si>
</sst>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10">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4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xf numFmtId="14" fontId="0" fillId="0" borderId="0" xfId="0" applyNumberFormat="1"/>
    <xf numFmtId="1" fontId="9" fillId="0" borderId="0" xfId="0" applyNumberFormat="1" applyFont="1"/>
    <xf numFmtId="2" fontId="9" fillId="0" borderId="0" xfId="0" applyNumberFormat="1" applyFont="1"/>
    <xf numFmtId="0" fontId="9" fillId="2" borderId="0" xfId="0" applyFont="1" applyFill="1"/>
    <xf numFmtId="164" fontId="0" fillId="4" borderId="3" xfId="0" applyNumberFormat="1" applyFill="1" applyBorder="1" applyAlignment="1">
      <alignment horizontal="left"/>
    </xf>
  </cellXfs>
  <cellStyles count="2">
    <cellStyle name="Comma" xfId="1" builtinId="3"/>
    <cellStyle name="Normal" xfId="0" builtinId="0"/>
  </cellStyles>
  <dxfs count="9">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ProgramRepository-IRAD/Methane%20Mapper/5-Program%20Execution/Stanford_Controlled_Release_20220207/Stanford_Controlled_Release_Report_20230228_pregroundtruthwind/2022_DataReportingTemplate_Satellites_v7_MAXAR_PRISMA_20230223.xlsx?F8D41963" TargetMode="External"/><Relationship Id="rId1" Type="http://schemas.openxmlformats.org/officeDocument/2006/relationships/externalLinkPath" Target="file:///\\F8D41963\2022_DataReportingTemplate_Satellites_v7_MAXAR_PRISMA_202302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s>
    <sheetDataSet>
      <sheetData sheetId="0"/>
      <sheetData sheetId="1"/>
      <sheetData sheetId="2"/>
      <sheetData sheetId="3"/>
      <sheetData sheetId="4"/>
      <sheetData sheetId="5">
        <row r="2">
          <cell r="A2">
            <v>1</v>
          </cell>
        </row>
        <row r="3">
          <cell r="A3">
            <v>2</v>
          </cell>
        </row>
        <row r="4">
          <cell r="A4">
            <v>3</v>
          </cell>
        </row>
        <row r="5">
          <cell r="A5">
            <v>4</v>
          </cell>
        </row>
        <row r="6">
          <cell r="A6">
            <v>5</v>
          </cell>
        </row>
        <row r="7">
          <cell r="A7" t="str">
            <v>N/A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10" zoomScaleNormal="100" workbookViewId="0">
      <selection activeCell="B10" sqref="B10"/>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108</v>
      </c>
    </row>
    <row r="2" spans="1:2" ht="18" customHeight="1">
      <c r="A2" s="25" t="s">
        <v>84</v>
      </c>
      <c r="B2" s="36" t="s">
        <v>110</v>
      </c>
    </row>
    <row r="3" spans="1:2" ht="123.75" customHeight="1">
      <c r="A3" s="26" t="s">
        <v>85</v>
      </c>
      <c r="B3" s="36" t="s">
        <v>111</v>
      </c>
    </row>
    <row r="4" spans="1:2" ht="123.75" customHeight="1">
      <c r="A4" s="26" t="s">
        <v>96</v>
      </c>
      <c r="B4" s="36" t="s">
        <v>51</v>
      </c>
    </row>
    <row r="5" spans="1:2" ht="123.75" customHeight="1">
      <c r="A5" s="26" t="s">
        <v>86</v>
      </c>
      <c r="B5" s="36" t="s">
        <v>51</v>
      </c>
    </row>
    <row r="6" spans="1:2" ht="123.75" customHeight="1">
      <c r="A6" s="26" t="s">
        <v>87</v>
      </c>
      <c r="B6" s="36" t="s">
        <v>114</v>
      </c>
    </row>
    <row r="7" spans="1:2" ht="123.75" customHeight="1">
      <c r="A7" s="26" t="s">
        <v>88</v>
      </c>
      <c r="B7" s="36" t="s">
        <v>113</v>
      </c>
    </row>
    <row r="8" spans="1:2" ht="123.75" customHeight="1">
      <c r="A8" s="26" t="s">
        <v>97</v>
      </c>
      <c r="B8" s="36" t="s">
        <v>103</v>
      </c>
    </row>
    <row r="9" spans="1:2" ht="123.75" customHeight="1">
      <c r="A9" s="26" t="s">
        <v>89</v>
      </c>
      <c r="B9" s="36" t="s">
        <v>109</v>
      </c>
    </row>
    <row r="10" spans="1:2" ht="123.75" customHeight="1">
      <c r="A10" s="26" t="s">
        <v>95</v>
      </c>
      <c r="B10" s="36" t="s">
        <v>112</v>
      </c>
    </row>
    <row r="11" spans="1:2" ht="123.75" customHeight="1">
      <c r="A11" s="34" t="s">
        <v>94</v>
      </c>
      <c r="B11" s="36" t="s">
        <v>115</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19"/>
  <sheetViews>
    <sheetView tabSelected="1" topLeftCell="J1" zoomScaleNormal="100" workbookViewId="0">
      <pane ySplit="1" topLeftCell="A2" activePane="bottomLeft" state="frozen"/>
      <selection activeCell="E12" sqref="E12"/>
      <selection pane="bottomLeft" activeCell="S1" sqref="S1"/>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20" s="9" customFormat="1" ht="53.25" customHeight="1" thickBot="1">
      <c r="A1" s="7" t="s">
        <v>76</v>
      </c>
      <c r="B1" s="7" t="s">
        <v>69</v>
      </c>
      <c r="C1" s="7" t="s">
        <v>0</v>
      </c>
      <c r="D1" s="7" t="s">
        <v>10</v>
      </c>
      <c r="E1" s="7" t="s">
        <v>98</v>
      </c>
      <c r="F1" s="7" t="s">
        <v>11</v>
      </c>
      <c r="G1" s="7" t="s">
        <v>12</v>
      </c>
      <c r="H1" s="8" t="s">
        <v>13</v>
      </c>
      <c r="I1" s="29" t="s">
        <v>60</v>
      </c>
      <c r="J1" s="29" t="s">
        <v>104</v>
      </c>
      <c r="K1" s="18" t="s">
        <v>70</v>
      </c>
      <c r="L1" s="18" t="s">
        <v>71</v>
      </c>
      <c r="M1" s="18" t="s">
        <v>102</v>
      </c>
      <c r="N1" s="29" t="s">
        <v>105</v>
      </c>
      <c r="O1" s="18" t="s">
        <v>99</v>
      </c>
      <c r="P1" s="18" t="s">
        <v>100</v>
      </c>
      <c r="Q1" s="18" t="s">
        <v>101</v>
      </c>
      <c r="R1" s="29" t="s">
        <v>106</v>
      </c>
      <c r="S1" s="32" t="s">
        <v>120</v>
      </c>
    </row>
    <row r="2" spans="1:20" s="3" customFormat="1" ht="25.5" customHeight="1">
      <c r="A2" s="37">
        <v>1</v>
      </c>
      <c r="B2" s="41">
        <v>20221015181614</v>
      </c>
      <c r="C2" s="19">
        <v>1</v>
      </c>
      <c r="D2" s="43">
        <v>44849</v>
      </c>
      <c r="E2" s="38">
        <v>0.4694444444444445</v>
      </c>
      <c r="F2" s="21" t="s">
        <v>93</v>
      </c>
      <c r="G2" s="21" t="s">
        <v>93</v>
      </c>
      <c r="H2" s="5" t="s">
        <v>93</v>
      </c>
      <c r="I2" s="30" t="s">
        <v>62</v>
      </c>
      <c r="J2" s="42">
        <v>0</v>
      </c>
      <c r="K2" s="42">
        <v>304.58999999999997</v>
      </c>
      <c r="L2" s="42">
        <v>0</v>
      </c>
      <c r="M2" s="40" t="s">
        <v>107</v>
      </c>
      <c r="N2" s="45">
        <v>2.8778199999999976</v>
      </c>
      <c r="O2" s="45">
        <v>3.7411659999999971</v>
      </c>
      <c r="P2" s="45">
        <v>2.0144739999999981</v>
      </c>
      <c r="Q2" s="40" t="s">
        <v>107</v>
      </c>
      <c r="R2" s="44">
        <v>23</v>
      </c>
      <c r="S2" s="39">
        <f>IF(J2&gt;0,1,0)</f>
        <v>0</v>
      </c>
      <c r="T2" s="46" t="s">
        <v>116</v>
      </c>
    </row>
    <row r="3" spans="1:20" s="3" customFormat="1" ht="25.5" customHeight="1">
      <c r="A3" s="37">
        <v>2</v>
      </c>
      <c r="B3" s="41">
        <v>20221027182300</v>
      </c>
      <c r="C3" s="19">
        <v>1</v>
      </c>
      <c r="D3" s="20">
        <v>44861</v>
      </c>
      <c r="E3" s="38">
        <v>0.47430555555555554</v>
      </c>
      <c r="F3" s="21" t="s">
        <v>93</v>
      </c>
      <c r="G3" s="21" t="s">
        <v>93</v>
      </c>
      <c r="H3" s="5" t="s">
        <v>93</v>
      </c>
      <c r="I3" s="30" t="s">
        <v>62</v>
      </c>
      <c r="J3" s="42">
        <v>0</v>
      </c>
      <c r="K3" s="42">
        <v>458.84</v>
      </c>
      <c r="L3" s="42">
        <v>0</v>
      </c>
      <c r="M3" s="40" t="s">
        <v>107</v>
      </c>
      <c r="N3" s="42">
        <v>6.1365100000000004</v>
      </c>
      <c r="O3" s="42">
        <v>6.7538270000000002</v>
      </c>
      <c r="P3" s="42">
        <v>5.5191930000000005</v>
      </c>
      <c r="Q3" s="40" t="s">
        <v>107</v>
      </c>
      <c r="R3" s="42">
        <v>296.72500000000002</v>
      </c>
      <c r="S3" s="39">
        <f t="shared" ref="S3:S6" si="0">IF(J3&gt;0,1,0)</f>
        <v>0</v>
      </c>
    </row>
    <row r="4" spans="1:20" s="3" customFormat="1" ht="25.5" customHeight="1">
      <c r="A4" s="37">
        <v>3</v>
      </c>
      <c r="B4" s="41">
        <v>20221107181309</v>
      </c>
      <c r="C4" s="19">
        <v>1</v>
      </c>
      <c r="D4" s="20">
        <v>44872</v>
      </c>
      <c r="E4" s="38">
        <v>0.46736111111111112</v>
      </c>
      <c r="F4" s="21" t="s">
        <v>93</v>
      </c>
      <c r="G4" s="21" t="s">
        <v>93</v>
      </c>
      <c r="H4" s="5" t="s">
        <v>93</v>
      </c>
      <c r="I4" s="30" t="s">
        <v>62</v>
      </c>
      <c r="J4" s="42">
        <v>312.60000000000002</v>
      </c>
      <c r="K4" s="42">
        <v>502.70000000000005</v>
      </c>
      <c r="L4" s="42">
        <v>122.50000000000003</v>
      </c>
      <c r="M4" s="40" t="s">
        <v>107</v>
      </c>
      <c r="N4" s="42">
        <v>0.403611</v>
      </c>
      <c r="O4" s="42">
        <v>0.642455</v>
      </c>
      <c r="P4" s="42">
        <v>0.164767</v>
      </c>
      <c r="Q4" s="40" t="s">
        <v>107</v>
      </c>
      <c r="R4" s="42">
        <v>161.87299999999999</v>
      </c>
      <c r="S4" s="39">
        <f t="shared" si="0"/>
        <v>1</v>
      </c>
    </row>
    <row r="5" spans="1:20" s="3" customFormat="1" ht="25.5" customHeight="1">
      <c r="A5" s="37">
        <v>4</v>
      </c>
      <c r="B5" s="41">
        <v>20221125182301</v>
      </c>
      <c r="C5" s="19">
        <v>1</v>
      </c>
      <c r="D5" s="20">
        <v>44890</v>
      </c>
      <c r="E5" s="38">
        <v>0.47430555555555554</v>
      </c>
      <c r="F5" s="21" t="s">
        <v>93</v>
      </c>
      <c r="G5" s="21" t="s">
        <v>93</v>
      </c>
      <c r="H5" s="5" t="s">
        <v>93</v>
      </c>
      <c r="I5" s="30" t="s">
        <v>62</v>
      </c>
      <c r="J5" s="42">
        <v>0</v>
      </c>
      <c r="K5" s="42">
        <v>379.24038999999999</v>
      </c>
      <c r="L5" s="42">
        <v>0</v>
      </c>
      <c r="M5" s="40" t="s">
        <v>107</v>
      </c>
      <c r="N5" s="42">
        <v>4.4697100000000001</v>
      </c>
      <c r="O5" s="42">
        <v>5.0836079999999999</v>
      </c>
      <c r="P5" s="42">
        <v>3.8558120000000002</v>
      </c>
      <c r="Q5" s="40" t="s">
        <v>107</v>
      </c>
      <c r="R5" s="42">
        <v>14.385199999999999</v>
      </c>
      <c r="S5" s="39">
        <f t="shared" si="0"/>
        <v>0</v>
      </c>
    </row>
    <row r="6" spans="1:20" s="3" customFormat="1" ht="25.5" customHeight="1">
      <c r="A6" s="37">
        <v>5</v>
      </c>
      <c r="B6" s="41">
        <v>20221130180952</v>
      </c>
      <c r="C6" s="19">
        <v>1</v>
      </c>
      <c r="D6" s="20">
        <v>44895</v>
      </c>
      <c r="E6" s="38">
        <v>0.46458333333333335</v>
      </c>
      <c r="F6" s="21" t="s">
        <v>93</v>
      </c>
      <c r="G6" s="21" t="s">
        <v>93</v>
      </c>
      <c r="H6" s="5" t="s">
        <v>93</v>
      </c>
      <c r="I6" s="30" t="s">
        <v>62</v>
      </c>
      <c r="J6" s="42">
        <v>2748.24096679687</v>
      </c>
      <c r="K6" s="42">
        <v>3241.5743995649</v>
      </c>
      <c r="L6" s="42">
        <v>2254.90753402884</v>
      </c>
      <c r="M6" s="40" t="s">
        <v>107</v>
      </c>
      <c r="N6" s="42">
        <v>4.0688700000000004</v>
      </c>
      <c r="O6" s="42">
        <v>4.7199950000000008</v>
      </c>
      <c r="P6" s="42">
        <v>3.4177450000000005</v>
      </c>
      <c r="Q6" s="40" t="s">
        <v>107</v>
      </c>
      <c r="R6" s="42">
        <v>134.58699999999999</v>
      </c>
      <c r="S6" s="39">
        <f t="shared" si="0"/>
        <v>1</v>
      </c>
    </row>
    <row r="7" spans="1:20" s="3" customFormat="1" ht="25.5" customHeight="1">
      <c r="A7" s="19"/>
      <c r="B7" s="19"/>
      <c r="C7" s="19"/>
      <c r="D7" s="20"/>
      <c r="E7" s="35"/>
      <c r="F7" s="21"/>
      <c r="G7" s="21"/>
      <c r="H7" s="5"/>
      <c r="I7" s="31"/>
      <c r="J7"/>
      <c r="K7"/>
      <c r="L7"/>
      <c r="M7" s="23"/>
      <c r="N7" s="30"/>
      <c r="P7" s="23"/>
      <c r="Q7" s="23"/>
      <c r="R7" s="31"/>
      <c r="S7" s="47" t="s">
        <v>117</v>
      </c>
    </row>
    <row r="8" spans="1:20" s="3" customFormat="1" ht="25.5" customHeight="1">
      <c r="A8" s="19"/>
      <c r="B8" s="19"/>
      <c r="C8" s="19"/>
      <c r="D8" s="20"/>
      <c r="E8" s="35"/>
      <c r="F8" s="21"/>
      <c r="G8" s="21"/>
      <c r="H8" s="5"/>
      <c r="I8" s="31"/>
      <c r="J8"/>
      <c r="K8"/>
      <c r="L8"/>
      <c r="M8" s="23"/>
      <c r="N8" s="30"/>
      <c r="P8" s="23"/>
      <c r="Q8" s="23"/>
      <c r="R8" s="31"/>
      <c r="S8" s="47" t="s">
        <v>118</v>
      </c>
    </row>
    <row r="9" spans="1:20" s="3" customFormat="1" ht="25.5" customHeight="1">
      <c r="A9" s="19"/>
      <c r="B9" s="19"/>
      <c r="C9" s="19"/>
      <c r="D9" s="20"/>
      <c r="E9" s="35"/>
      <c r="F9" s="21"/>
      <c r="G9" s="21"/>
      <c r="H9" s="5"/>
      <c r="I9" s="31"/>
      <c r="J9"/>
      <c r="K9"/>
      <c r="L9"/>
      <c r="M9" s="23"/>
      <c r="N9" s="30"/>
      <c r="P9" s="23"/>
      <c r="Q9" s="23"/>
      <c r="R9" s="31"/>
      <c r="S9" s="47" t="s">
        <v>119</v>
      </c>
    </row>
    <row r="10" spans="1:20" s="3" customFormat="1" ht="25.5" customHeight="1">
      <c r="A10" s="19"/>
      <c r="B10" s="19"/>
      <c r="C10" s="19"/>
      <c r="D10" s="20"/>
      <c r="E10" s="35"/>
      <c r="F10" s="21"/>
      <c r="G10" s="21"/>
      <c r="H10" s="5"/>
      <c r="I10" s="31"/>
      <c r="J10"/>
      <c r="K10"/>
      <c r="L10"/>
      <c r="M10" s="23"/>
      <c r="N10" s="30"/>
      <c r="P10" s="23"/>
      <c r="Q10" s="23"/>
      <c r="R10" s="31"/>
      <c r="S10" s="33"/>
    </row>
    <row r="11" spans="1:20" s="3" customFormat="1" ht="25.5" customHeight="1">
      <c r="A11" s="19"/>
      <c r="B11" s="19"/>
      <c r="C11" s="19"/>
      <c r="D11" s="20"/>
      <c r="E11" s="35"/>
      <c r="F11" s="21"/>
      <c r="G11" s="21"/>
      <c r="H11" s="5"/>
      <c r="I11" s="31"/>
      <c r="J11"/>
      <c r="K11"/>
      <c r="L11"/>
      <c r="M11" s="23"/>
      <c r="N11" s="30"/>
      <c r="P11" s="23"/>
      <c r="Q11" s="23"/>
      <c r="R11" s="31"/>
      <c r="S11" s="33"/>
    </row>
    <row r="12" spans="1:20" s="3" customFormat="1" ht="25.5" customHeight="1">
      <c r="A12" s="19"/>
      <c r="B12" s="19"/>
      <c r="C12" s="19"/>
      <c r="D12" s="20"/>
      <c r="E12" s="35"/>
      <c r="F12" s="21"/>
      <c r="G12" s="21"/>
      <c r="H12" s="5"/>
      <c r="I12" s="31"/>
      <c r="J12" s="31"/>
      <c r="K12" s="23"/>
      <c r="L12" s="23"/>
      <c r="M12" s="23"/>
      <c r="N12" s="30"/>
      <c r="P12" s="23"/>
      <c r="Q12" s="23"/>
      <c r="R12" s="31"/>
      <c r="S12" s="33"/>
    </row>
    <row r="13" spans="1:20" s="3" customFormat="1" ht="25.5" customHeight="1">
      <c r="A13" s="19"/>
      <c r="B13" s="19"/>
      <c r="C13" s="19"/>
      <c r="D13" s="20"/>
      <c r="E13" s="35"/>
      <c r="F13" s="21"/>
      <c r="G13" s="21"/>
      <c r="H13" s="5"/>
      <c r="I13" s="31"/>
      <c r="J13" s="31"/>
      <c r="K13" s="23"/>
      <c r="L13" s="23"/>
      <c r="M13" s="23"/>
      <c r="N13" s="30"/>
      <c r="P13" s="23"/>
      <c r="Q13" s="23"/>
      <c r="R13" s="31"/>
      <c r="S13" s="33"/>
    </row>
    <row r="14" spans="1:20" s="3" customFormat="1" ht="25.5" customHeight="1">
      <c r="A14" s="19"/>
      <c r="B14" s="19"/>
      <c r="C14" s="19"/>
      <c r="D14" s="20"/>
      <c r="E14" s="35"/>
      <c r="F14" s="21"/>
      <c r="G14" s="21"/>
      <c r="H14" s="5"/>
      <c r="I14" s="31"/>
      <c r="J14" s="31"/>
      <c r="K14" s="23"/>
      <c r="L14" s="23"/>
      <c r="M14" s="23"/>
      <c r="N14" s="30"/>
      <c r="O14" s="23"/>
      <c r="P14" s="23"/>
      <c r="Q14" s="23"/>
      <c r="R14" s="31"/>
      <c r="S14" s="33"/>
    </row>
    <row r="15" spans="1:20" s="3" customFormat="1" ht="25.5" customHeight="1">
      <c r="A15" s="19"/>
      <c r="B15" s="19"/>
      <c r="C15" s="19"/>
      <c r="D15" s="20"/>
      <c r="E15" s="35"/>
      <c r="F15" s="21"/>
      <c r="G15" s="21"/>
      <c r="H15" s="5"/>
      <c r="I15" s="31"/>
      <c r="J15" s="31"/>
      <c r="K15" s="23"/>
      <c r="L15" s="23"/>
      <c r="M15" s="23"/>
      <c r="N15" s="30"/>
      <c r="O15" s="23"/>
      <c r="P15" s="23"/>
      <c r="Q15" s="23"/>
      <c r="R15" s="31"/>
      <c r="S15" s="33"/>
    </row>
    <row r="16" spans="1:20" s="3" customFormat="1" ht="25.5" customHeight="1">
      <c r="A16" s="19"/>
      <c r="B16" s="19"/>
      <c r="C16" s="19"/>
      <c r="D16" s="20"/>
      <c r="E16" s="35"/>
      <c r="F16" s="21"/>
      <c r="G16" s="21"/>
      <c r="H16" s="5"/>
      <c r="I16" s="31"/>
      <c r="J16" s="31"/>
      <c r="K16" s="23"/>
      <c r="L16" s="23"/>
      <c r="M16" s="23"/>
      <c r="N16" s="30"/>
      <c r="O16" s="23"/>
      <c r="P16" s="23"/>
      <c r="Q16" s="23"/>
      <c r="R16" s="31"/>
      <c r="S16" s="33"/>
    </row>
    <row r="17" spans="1:19" s="3" customFormat="1" ht="25.5" customHeight="1">
      <c r="A17" s="19"/>
      <c r="B17" s="19"/>
      <c r="C17" s="19"/>
      <c r="D17" s="20"/>
      <c r="E17" s="35"/>
      <c r="F17" s="21"/>
      <c r="G17" s="21"/>
      <c r="H17" s="5"/>
      <c r="I17" s="31"/>
      <c r="J17" s="31"/>
      <c r="K17" s="23"/>
      <c r="L17" s="23"/>
      <c r="M17" s="23"/>
      <c r="N17" s="30"/>
      <c r="O17" s="23"/>
      <c r="P17" s="23"/>
      <c r="Q17" s="23"/>
      <c r="R17" s="31"/>
      <c r="S17" s="33"/>
    </row>
    <row r="18" spans="1:19" s="3" customFormat="1" ht="25.5" customHeight="1">
      <c r="A18" s="19"/>
      <c r="B18" s="19"/>
      <c r="C18" s="19"/>
      <c r="D18" s="20"/>
      <c r="E18" s="35"/>
      <c r="F18" s="21"/>
      <c r="G18" s="21"/>
      <c r="H18" s="5"/>
      <c r="I18" s="31"/>
      <c r="J18" s="31"/>
      <c r="K18" s="23"/>
      <c r="L18" s="23"/>
      <c r="M18" s="23"/>
      <c r="N18" s="30"/>
      <c r="O18" s="23"/>
      <c r="P18" s="23"/>
      <c r="Q18" s="23"/>
      <c r="R18" s="31"/>
      <c r="S18" s="33"/>
    </row>
    <row r="19" spans="1:19" s="3" customFormat="1" ht="25.5" customHeight="1">
      <c r="A19" s="19"/>
      <c r="B19" s="19"/>
      <c r="C19" s="19"/>
      <c r="D19" s="20"/>
      <c r="E19" s="35"/>
      <c r="F19" s="21"/>
      <c r="G19" s="21"/>
      <c r="H19" s="5"/>
      <c r="I19" s="31"/>
      <c r="J19" s="31"/>
      <c r="K19" s="23"/>
      <c r="L19" s="23"/>
      <c r="M19" s="23"/>
      <c r="N19" s="30"/>
      <c r="O19" s="23"/>
      <c r="P19" s="23"/>
      <c r="Q19" s="23"/>
      <c r="R19" s="31"/>
      <c r="S19" s="33"/>
    </row>
    <row r="20" spans="1:19" s="3" customFormat="1" ht="25.5" customHeight="1">
      <c r="A20" s="19"/>
      <c r="B20" s="19"/>
      <c r="C20" s="19"/>
      <c r="D20" s="20"/>
      <c r="E20" s="35"/>
      <c r="F20" s="21"/>
      <c r="G20" s="21"/>
      <c r="H20" s="5"/>
      <c r="I20" s="31"/>
      <c r="J20" s="31"/>
      <c r="K20" s="23"/>
      <c r="L20" s="23"/>
      <c r="M20" s="23"/>
      <c r="N20" s="30"/>
      <c r="O20" s="23"/>
      <c r="P20" s="23"/>
      <c r="Q20" s="23"/>
      <c r="R20" s="31"/>
      <c r="S20" s="33"/>
    </row>
    <row r="21" spans="1:19" s="3" customFormat="1" ht="25.5" customHeight="1">
      <c r="A21" s="19"/>
      <c r="B21" s="19"/>
      <c r="C21" s="19"/>
      <c r="D21" s="20"/>
      <c r="E21" s="35"/>
      <c r="F21" s="21"/>
      <c r="G21" s="21"/>
      <c r="H21" s="5"/>
      <c r="I21" s="31"/>
      <c r="J21" s="31"/>
      <c r="K21" s="23"/>
      <c r="L21" s="23"/>
      <c r="M21" s="23"/>
      <c r="N21" s="30"/>
      <c r="O21" s="23"/>
      <c r="P21" s="23"/>
      <c r="Q21" s="23"/>
      <c r="R21" s="31"/>
      <c r="S21" s="33"/>
    </row>
    <row r="22" spans="1:19" s="3" customFormat="1" ht="25.5" customHeight="1">
      <c r="A22" s="19"/>
      <c r="B22" s="19"/>
      <c r="C22" s="19"/>
      <c r="D22" s="20"/>
      <c r="E22" s="35"/>
      <c r="F22" s="21"/>
      <c r="G22" s="21"/>
      <c r="H22" s="5"/>
      <c r="I22" s="31"/>
      <c r="J22" s="31"/>
      <c r="K22" s="23"/>
      <c r="L22" s="23"/>
      <c r="M22" s="23"/>
      <c r="N22" s="30"/>
      <c r="O22" s="23"/>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5"/>
    </row>
    <row r="493" spans="1:19" s="3" customFormat="1" ht="25.5" customHeight="1">
      <c r="A493" s="19"/>
      <c r="B493" s="19"/>
      <c r="C493" s="19"/>
      <c r="D493" s="20"/>
      <c r="E493" s="20"/>
      <c r="F493" s="21"/>
      <c r="G493" s="21"/>
      <c r="H493" s="5" t="str">
        <f t="shared" ref="H493:H504" si="1">IF(ISBLANK($A493),"",(G493-F493))</f>
        <v/>
      </c>
      <c r="I493" s="31"/>
      <c r="J493" s="31"/>
      <c r="K493" s="23"/>
      <c r="L493" s="23"/>
      <c r="M493" s="23"/>
      <c r="N493" s="30"/>
      <c r="O493" s="23"/>
      <c r="P493" s="23"/>
      <c r="Q493" s="23"/>
      <c r="R493" s="31"/>
      <c r="S493" s="5"/>
    </row>
    <row r="494" spans="1:19" s="3" customFormat="1" ht="25.5" customHeight="1">
      <c r="A494" s="19"/>
      <c r="B494" s="19"/>
      <c r="C494" s="19"/>
      <c r="D494" s="20"/>
      <c r="E494" s="20"/>
      <c r="F494" s="21"/>
      <c r="G494" s="21"/>
      <c r="H494" s="5" t="str">
        <f t="shared" si="1"/>
        <v/>
      </c>
      <c r="I494" s="31"/>
      <c r="J494" s="31"/>
      <c r="K494" s="23"/>
      <c r="L494" s="23"/>
      <c r="M494" s="23"/>
      <c r="N494" s="30"/>
      <c r="O494" s="23"/>
      <c r="P494" s="23"/>
      <c r="Q494" s="23"/>
      <c r="R494" s="31"/>
      <c r="S494" s="5"/>
    </row>
    <row r="495" spans="1:19" s="3" customFormat="1" ht="25.5" customHeight="1">
      <c r="A495" s="19"/>
      <c r="B495" s="19"/>
      <c r="C495" s="19"/>
      <c r="D495" s="20"/>
      <c r="E495" s="20"/>
      <c r="F495" s="21"/>
      <c r="G495" s="21"/>
      <c r="H495" s="5" t="str">
        <f t="shared" si="1"/>
        <v/>
      </c>
      <c r="I495" s="31"/>
      <c r="J495" s="31"/>
      <c r="K495" s="23"/>
      <c r="L495" s="23"/>
      <c r="M495" s="23"/>
      <c r="N495" s="30"/>
      <c r="O495" s="23"/>
      <c r="P495" s="23"/>
      <c r="Q495" s="23"/>
      <c r="R495" s="31"/>
      <c r="S495" s="5"/>
    </row>
    <row r="496" spans="1:19" s="3" customFormat="1" ht="25.5" customHeight="1">
      <c r="A496" s="19"/>
      <c r="B496" s="19"/>
      <c r="C496" s="19"/>
      <c r="D496" s="20"/>
      <c r="E496" s="20"/>
      <c r="F496" s="21"/>
      <c r="G496" s="21"/>
      <c r="H496" s="5" t="str">
        <f t="shared" si="1"/>
        <v/>
      </c>
      <c r="I496" s="31"/>
      <c r="J496" s="31"/>
      <c r="K496" s="23"/>
      <c r="L496" s="23"/>
      <c r="M496" s="23"/>
      <c r="N496" s="30"/>
      <c r="O496" s="23"/>
      <c r="P496" s="23"/>
      <c r="Q496" s="23"/>
      <c r="R496" s="31"/>
      <c r="S496" s="5"/>
    </row>
    <row r="497" spans="1:19" s="3" customFormat="1" ht="25.5" customHeight="1">
      <c r="A497" s="19"/>
      <c r="B497" s="19"/>
      <c r="C497" s="19"/>
      <c r="D497" s="20"/>
      <c r="E497" s="20"/>
      <c r="F497" s="21"/>
      <c r="G497" s="21"/>
      <c r="H497" s="5" t="str">
        <f t="shared" si="1"/>
        <v/>
      </c>
      <c r="I497" s="31"/>
      <c r="J497" s="31"/>
      <c r="K497" s="23"/>
      <c r="L497" s="23"/>
      <c r="M497" s="23"/>
      <c r="N497" s="30"/>
      <c r="O497" s="23"/>
      <c r="P497" s="23"/>
      <c r="Q497" s="23"/>
      <c r="R497" s="31"/>
      <c r="S497" s="5"/>
    </row>
    <row r="498" spans="1:19" s="3" customFormat="1" ht="25.5" customHeight="1">
      <c r="A498" s="19"/>
      <c r="B498" s="19"/>
      <c r="C498" s="19"/>
      <c r="D498" s="20"/>
      <c r="E498" s="20"/>
      <c r="F498" s="21"/>
      <c r="G498" s="21"/>
      <c r="H498" s="5" t="str">
        <f t="shared" si="1"/>
        <v/>
      </c>
      <c r="I498" s="31"/>
      <c r="J498" s="31"/>
      <c r="K498" s="23"/>
      <c r="L498" s="23"/>
      <c r="M498" s="23"/>
      <c r="N498" s="30"/>
      <c r="O498" s="23"/>
      <c r="P498" s="23"/>
      <c r="Q498" s="23"/>
      <c r="R498" s="31"/>
      <c r="S498" s="5"/>
    </row>
    <row r="499" spans="1:19" s="3" customFormat="1" ht="25.5" customHeight="1">
      <c r="A499" s="19"/>
      <c r="B499" s="19"/>
      <c r="C499" s="19"/>
      <c r="D499" s="20"/>
      <c r="E499" s="20"/>
      <c r="F499" s="21"/>
      <c r="G499" s="21"/>
      <c r="H499" s="5" t="str">
        <f t="shared" si="1"/>
        <v/>
      </c>
      <c r="I499" s="31"/>
      <c r="J499" s="31"/>
      <c r="K499" s="23"/>
      <c r="L499" s="23"/>
      <c r="M499" s="23"/>
      <c r="N499" s="30"/>
      <c r="O499" s="23"/>
      <c r="P499" s="23"/>
      <c r="Q499" s="23"/>
      <c r="R499" s="31"/>
      <c r="S499" s="5"/>
    </row>
    <row r="500" spans="1:19" s="3" customFormat="1" ht="25.5" customHeight="1">
      <c r="A500" s="19"/>
      <c r="B500" s="19"/>
      <c r="C500" s="19"/>
      <c r="D500" s="20"/>
      <c r="E500" s="20"/>
      <c r="F500" s="21"/>
      <c r="G500" s="21"/>
      <c r="H500" s="5" t="str">
        <f t="shared" si="1"/>
        <v/>
      </c>
      <c r="I500" s="31"/>
      <c r="J500" s="31"/>
      <c r="K500" s="23"/>
      <c r="L500" s="23"/>
      <c r="M500" s="23"/>
      <c r="N500" s="30"/>
      <c r="O500" s="23"/>
      <c r="P500" s="23"/>
      <c r="Q500" s="23"/>
      <c r="R500" s="31"/>
      <c r="S500" s="5"/>
    </row>
    <row r="501" spans="1:19" s="3" customFormat="1" ht="25.5" customHeight="1">
      <c r="A501" s="19"/>
      <c r="B501" s="19"/>
      <c r="C501" s="19"/>
      <c r="D501" s="20"/>
      <c r="E501" s="20"/>
      <c r="F501" s="21"/>
      <c r="G501" s="21"/>
      <c r="H501" s="5" t="str">
        <f t="shared" si="1"/>
        <v/>
      </c>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si="1"/>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ref="H505:H519" si="2">IF(ISBLANK($A505),"",(G505-F505))</f>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2"/>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2"/>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2"/>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2"/>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2"/>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2"/>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2"/>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2"/>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2"/>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sheetData>
  <phoneticPr fontId="3" type="noConversion"/>
  <conditionalFormatting sqref="C493:C519 A7:A519">
    <cfRule type="duplicateValues" dxfId="8" priority="7"/>
  </conditionalFormatting>
  <conditionalFormatting sqref="A2:A6">
    <cfRule type="duplicateValues" dxfId="7" priority="1"/>
  </conditionalFormatting>
  <conditionalFormatting sqref="B2">
    <cfRule type="duplicateValues" dxfId="6" priority="2"/>
  </conditionalFormatting>
  <dataValidations xWindow="155" yWindow="350" count="20">
    <dataValidation type="list" allowBlank="1" showInputMessage="1" showErrorMessage="1" prompt="Please select" sqref="C493:C519"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19 Q2:Q6 B2 M2:M6"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493:E519" xr:uid="{2B969149-98C4-4B86-9267-08A18A86EF11}">
      <formula1>44317</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14:O519 O3:O4 O2:P2"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3:P519" xr:uid="{29C917E7-D200-4DA4-B9A6-CBC69142B9B5}">
      <formula1>0</formula1>
      <formula2>N3</formula2>
    </dataValidation>
    <dataValidation allowBlank="1" showInputMessage="1" showErrorMessage="1" promptTitle="WindSpeedUncertaintyType" prompt="Select the form of uncertainty presnted (e.g. min/max, 95% confidence interval, standard deviation) for WindSpeed." sqref="Q7:Q519" xr:uid="{16241ACF-2450-4292-9B94-8EF9A063245B}"/>
    <dataValidation allowBlank="1" showInputMessage="1" showErrorMessage="1" promptTitle="FacilityEmissionRateUncertaintyT" prompt="Select the form of uncertainty presnted (e.g. min/max, 95% confidence interval, standard deviation) for FacilityEmissionRate." sqref="M7:M519" xr:uid="{3EFB4395-D3FA-4B51-86AB-6E1BEC8203A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P2" xr:uid="{D70C1A8F-956D-4552-9A28-1BBE2C61CEF0}">
      <formula1>0</formula1>
      <formula2>M5</formula2>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3:N519" xr:uid="{036598FA-ED0F-4BA8-AD73-81E7CA2E9C53}"/>
    <dataValidation type="list" allowBlank="1" showInputMessage="1" showErrorMessage="1" error="Please select a pad ID from the drop down list." promptTitle="FacilityID" prompt="Select the assigned pad ID for the experiment." sqref="C7:C492 B7:B519" xr:uid="{ECCE59A2-2673-4AD2-9D97-10906B610584}">
      <formula1>Facility</formula1>
    </dataValidation>
    <dataValidation type="date" operator="greaterThan" allowBlank="1" showInputMessage="1" showErrorMessage="1" promptTitle="DateOfSurvey" prompt="Enter the date you completed this survey._x000a_Format mm/dd/yyyy" sqref="D2:D519"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19"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19" xr:uid="{AAFDB0C5-D8F9-4A4E-85CC-DCC17A243D46}">
      <formula1>F2</formula1>
    </dataValidation>
    <dataValidation type="list" allowBlank="1" showInputMessage="1" showErrorMessage="1" prompt="Please select" sqref="I2:I91"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492" xr:uid="{D2C0C3F1-A864-4009-98D3-8524DA34B799}"/>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7:K519" xr:uid="{835B74EA-8C60-471C-AABF-7EBFA3F276ED}">
      <formula1>J7</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19"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7:L519" xr:uid="{A9B13ACD-D018-4921-AC6A-D8FD25D58851}">
      <formula1>0</formula1>
      <formula2>J7</formula2>
    </dataValidation>
    <dataValidation allowBlank="1" showInputMessage="1" showErrorMessage="1" promptTitle="WindDirection" prompt="Wind direction in degrees from true North." sqref="R7:R519 R2" xr:uid="{164FA3A7-F657-4467-9B63-3B6D233A2905}"/>
    <dataValidation type="list" allowBlank="1" showInputMessage="1" showErrorMessage="1" error="Please select a pad ID from the drop down list." promptTitle="FacilityID" prompt="Select the assigned pad ID for the experiment." sqref="C2:C6" xr:uid="{699F06F6-10A6-426C-9D95-87176DFCF8F1}">
      <formula1>sdfsdfsda</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93</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93</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2023-03-07T19:33:25Z</dcterms:modified>
</cp:coreProperties>
</file>