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mpionx.sharepoint.com/sites/EM-US-SCA-FlightData/Flights/Stanford/Final Submitted/"/>
    </mc:Choice>
  </mc:AlternateContent>
  <xr:revisionPtr revIDLastSave="95" documentId="8_{C1AF4DA0-19D2-4184-9665-412D6C5CF302}" xr6:coauthVersionLast="47" xr6:coauthVersionMax="47" xr10:uidLastSave="{EAD9AA7C-AF15-42FD-810C-FFC73D2C9972}"/>
  <bookViews>
    <workbookView xWindow="-120" yWindow="-120" windowWidth="29040" windowHeight="15840" xr2:uid="{AC3A3917-1DB8-476E-8C07-EEBD570C7043}"/>
  </bookViews>
  <sheets>
    <sheet name="Final Table" sheetId="1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2" l="1"/>
  <c r="C21" i="12"/>
  <c r="E20" i="12"/>
  <c r="C20" i="12"/>
  <c r="E19" i="12"/>
  <c r="C19" i="12"/>
  <c r="E12" i="12"/>
  <c r="C12" i="12"/>
  <c r="E9" i="12"/>
  <c r="C9" i="12"/>
</calcChain>
</file>

<file path=xl/sharedStrings.xml><?xml version="1.0" encoding="utf-8"?>
<sst xmlns="http://schemas.openxmlformats.org/spreadsheetml/2006/main" count="33" uniqueCount="14">
  <si>
    <t>Date</t>
  </si>
  <si>
    <t>Comments</t>
  </si>
  <si>
    <t>Release #</t>
  </si>
  <si>
    <t>*too few laps</t>
  </si>
  <si>
    <t>*too few laps; upwind interference from landfill</t>
  </si>
  <si>
    <t>*not enough of plumes captured at low end due to restrictions in altitude (powerlines)</t>
  </si>
  <si>
    <t>*not enough of plume captured near surface</t>
  </si>
  <si>
    <t>Start UTC (s since midnight)</t>
  </si>
  <si>
    <t>End UTC (s since midnight)</t>
  </si>
  <si>
    <r>
      <t>CH</t>
    </r>
    <r>
      <rPr>
        <b/>
        <vertAlign val="subscript"/>
        <sz val="11"/>
        <color rgb="FF000000"/>
        <rFont val="Times New Roman"/>
        <family val="1"/>
      </rPr>
      <t xml:space="preserve">4 </t>
    </r>
    <r>
      <rPr>
        <b/>
        <sz val="11"/>
        <color rgb="FF000000"/>
        <rFont val="Times New Roman"/>
        <family val="1"/>
      </rPr>
      <t>Emission (kg h</t>
    </r>
    <r>
      <rPr>
        <b/>
        <vertAlign val="superscript"/>
        <sz val="11"/>
        <color rgb="FF000000"/>
        <rFont val="Times New Roman"/>
        <family val="1"/>
      </rPr>
      <t>-1</t>
    </r>
    <r>
      <rPr>
        <b/>
        <sz val="11"/>
        <color rgb="FF000000"/>
        <rFont val="Times New Roman"/>
        <family val="1"/>
      </rPr>
      <t>)</t>
    </r>
  </si>
  <si>
    <t>±</t>
  </si>
  <si>
    <t>* same as above</t>
  </si>
  <si>
    <r>
      <t>Avg. Wind Spd. (m s</t>
    </r>
    <r>
      <rPr>
        <b/>
        <vertAlign val="superscript"/>
        <sz val="11"/>
        <color rgb="FF000000"/>
        <rFont val="Times New Roman"/>
        <family val="1"/>
      </rPr>
      <t>-1</t>
    </r>
    <r>
      <rPr>
        <b/>
        <sz val="11"/>
        <color rgb="FF000000"/>
        <rFont val="Times New Roman"/>
        <family val="1"/>
      </rPr>
      <t>)</t>
    </r>
  </si>
  <si>
    <t>Avg. Wind Dir. 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</si>
</sst>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 tint="-0.34998626667073579"/>
      <name val="Times New Roman"/>
      <family val="1"/>
    </font>
    <font>
      <b/>
      <sz val="11"/>
      <color rgb="FF000000"/>
      <name val="Times New Roman"/>
      <family val="1"/>
    </font>
    <font>
      <b/>
      <vertAlign val="subscript"/>
      <sz val="11"/>
      <color rgb="FF000000"/>
      <name val="Times New Roman"/>
      <family val="1"/>
    </font>
    <font>
      <b/>
      <sz val="11"/>
      <color theme="0" tint="-0.34998626667073579"/>
      <name val="Times New Roman"/>
      <family val="1"/>
    </font>
    <font>
      <b/>
      <vertAlign val="superscript"/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2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1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2376-FA8E-43AB-8961-E2CB37ADDABF}">
  <dimension ref="A1:J22"/>
  <sheetViews>
    <sheetView tabSelected="1" workbookViewId="0">
      <selection activeCell="G27" sqref="G27"/>
    </sheetView>
  </sheetViews>
  <sheetFormatPr defaultRowHeight="15" x14ac:dyDescent="0.25"/>
  <cols>
    <col min="1" max="1" width="11.28515625" style="10" customWidth="1"/>
    <col min="2" max="2" width="11.7109375" style="1" customWidth="1"/>
    <col min="3" max="3" width="9.5703125" style="4" customWidth="1"/>
    <col min="4" max="4" width="4" style="6" customWidth="1"/>
    <col min="5" max="5" width="9.28515625" style="11" customWidth="1"/>
    <col min="6" max="6" width="13" style="6" customWidth="1"/>
    <col min="7" max="7" width="13" style="8" customWidth="1"/>
    <col min="8" max="8" width="15.85546875" style="10" customWidth="1"/>
    <col min="9" max="9" width="17.5703125" style="10" customWidth="1"/>
    <col min="10" max="10" width="12.28515625" style="1" customWidth="1"/>
    <col min="11" max="16384" width="9.140625" style="1"/>
  </cols>
  <sheetData>
    <row r="1" spans="1:10" ht="31.5" customHeight="1" x14ac:dyDescent="0.25">
      <c r="A1" s="18" t="s">
        <v>2</v>
      </c>
      <c r="B1" s="18" t="s">
        <v>0</v>
      </c>
      <c r="C1" s="17" t="s">
        <v>9</v>
      </c>
      <c r="D1" s="17"/>
      <c r="E1" s="17"/>
      <c r="F1" s="17" t="s">
        <v>13</v>
      </c>
      <c r="G1" s="15" t="s">
        <v>12</v>
      </c>
      <c r="H1" s="16" t="s">
        <v>7</v>
      </c>
      <c r="I1" s="16" t="s">
        <v>8</v>
      </c>
      <c r="J1" s="14" t="s">
        <v>1</v>
      </c>
    </row>
    <row r="2" spans="1:10" ht="7.5" customHeight="1" x14ac:dyDescent="0.25">
      <c r="A2" s="18"/>
      <c r="B2" s="18"/>
      <c r="C2" s="17"/>
      <c r="D2" s="17"/>
      <c r="E2" s="17"/>
      <c r="F2" s="17"/>
      <c r="G2" s="15"/>
      <c r="H2" s="16"/>
      <c r="I2" s="16"/>
      <c r="J2" s="14"/>
    </row>
    <row r="3" spans="1:10" x14ac:dyDescent="0.25">
      <c r="A3" s="7">
        <v>6</v>
      </c>
      <c r="B3" s="3">
        <v>44873</v>
      </c>
      <c r="C3" s="5">
        <v>4.5</v>
      </c>
      <c r="D3" s="9" t="s">
        <v>10</v>
      </c>
      <c r="E3" s="12">
        <v>4.9000000000000004</v>
      </c>
      <c r="F3" s="9">
        <v>205</v>
      </c>
      <c r="G3" s="19">
        <v>8.1999999999999993</v>
      </c>
      <c r="H3" s="9">
        <v>77782</v>
      </c>
      <c r="I3" s="9">
        <v>80062</v>
      </c>
      <c r="J3" s="1" t="s">
        <v>5</v>
      </c>
    </row>
    <row r="4" spans="1:10" x14ac:dyDescent="0.25">
      <c r="A4" s="13">
        <v>7</v>
      </c>
      <c r="B4" s="3">
        <v>44873</v>
      </c>
      <c r="C4" s="5">
        <v>139.80000000000001</v>
      </c>
      <c r="D4" s="9" t="s">
        <v>10</v>
      </c>
      <c r="E4" s="12">
        <v>101.8</v>
      </c>
      <c r="F4" s="9">
        <v>207</v>
      </c>
      <c r="G4" s="19">
        <v>7.2</v>
      </c>
      <c r="H4" s="9">
        <v>81133</v>
      </c>
      <c r="I4" s="9">
        <v>82566</v>
      </c>
      <c r="J4" s="1" t="s">
        <v>11</v>
      </c>
    </row>
    <row r="5" spans="1:10" x14ac:dyDescent="0.25">
      <c r="A5" s="9">
        <v>8</v>
      </c>
      <c r="B5" s="3">
        <v>44873</v>
      </c>
      <c r="C5" s="5">
        <v>7.5</v>
      </c>
      <c r="D5" s="9" t="s">
        <v>10</v>
      </c>
      <c r="E5" s="12">
        <v>4</v>
      </c>
      <c r="F5" s="9">
        <v>209</v>
      </c>
      <c r="G5" s="19">
        <v>7.6</v>
      </c>
      <c r="H5" s="9">
        <v>83150</v>
      </c>
      <c r="I5" s="9">
        <v>84394</v>
      </c>
      <c r="J5" s="1" t="s">
        <v>11</v>
      </c>
    </row>
    <row r="6" spans="1:10" x14ac:dyDescent="0.25">
      <c r="A6" s="9">
        <v>9</v>
      </c>
      <c r="B6" s="3">
        <v>44873</v>
      </c>
      <c r="C6" s="5">
        <v>-3</v>
      </c>
      <c r="D6" s="9" t="s">
        <v>10</v>
      </c>
      <c r="E6" s="12">
        <v>2.2999999999999998</v>
      </c>
      <c r="F6" s="9">
        <v>206</v>
      </c>
      <c r="G6" s="19">
        <v>7.8</v>
      </c>
      <c r="H6" s="9">
        <v>85518</v>
      </c>
      <c r="I6" s="9">
        <v>86132</v>
      </c>
      <c r="J6" s="1" t="s">
        <v>11</v>
      </c>
    </row>
    <row r="7" spans="1:10" ht="9" customHeight="1" x14ac:dyDescent="0.25">
      <c r="F7" s="10"/>
    </row>
    <row r="8" spans="1:10" x14ac:dyDescent="0.25">
      <c r="A8" s="10">
        <v>1</v>
      </c>
      <c r="B8" s="2">
        <v>44875</v>
      </c>
      <c r="C8" s="4">
        <v>921.8</v>
      </c>
      <c r="D8" s="10" t="s">
        <v>10</v>
      </c>
      <c r="E8" s="11">
        <v>275.39999999999998</v>
      </c>
      <c r="F8" s="10">
        <v>346</v>
      </c>
      <c r="G8" s="8">
        <v>3.1</v>
      </c>
      <c r="H8" s="10">
        <v>65156</v>
      </c>
      <c r="I8" s="10">
        <v>66488</v>
      </c>
    </row>
    <row r="9" spans="1:10" x14ac:dyDescent="0.25">
      <c r="A9" s="10">
        <v>2</v>
      </c>
      <c r="B9" s="2">
        <v>44875</v>
      </c>
      <c r="C9" s="4">
        <f>AVERAGE(140.4,170.65)</f>
        <v>155.52500000000001</v>
      </c>
      <c r="D9" s="10" t="s">
        <v>10</v>
      </c>
      <c r="E9" s="11">
        <f>SQRT(50.1^2+32.58^2)</f>
        <v>59.761746962417355</v>
      </c>
      <c r="F9" s="10">
        <v>336</v>
      </c>
      <c r="G9" s="8">
        <v>3</v>
      </c>
      <c r="H9" s="10">
        <v>67594</v>
      </c>
      <c r="I9" s="10">
        <v>69277</v>
      </c>
    </row>
    <row r="10" spans="1:10" x14ac:dyDescent="0.25">
      <c r="A10" s="10">
        <v>3</v>
      </c>
      <c r="B10" s="2">
        <v>44875</v>
      </c>
      <c r="C10" s="4">
        <v>275.89999999999998</v>
      </c>
      <c r="D10" s="10" t="s">
        <v>10</v>
      </c>
      <c r="E10" s="11">
        <v>71.3</v>
      </c>
      <c r="F10" s="10">
        <v>328</v>
      </c>
      <c r="G10" s="8">
        <v>3.5</v>
      </c>
      <c r="H10" s="10">
        <v>69964</v>
      </c>
      <c r="I10" s="10">
        <v>71461</v>
      </c>
    </row>
    <row r="11" spans="1:10" x14ac:dyDescent="0.25">
      <c r="A11" s="10">
        <v>4</v>
      </c>
      <c r="B11" s="2">
        <v>44875</v>
      </c>
      <c r="C11" s="4">
        <v>2.6</v>
      </c>
      <c r="D11" s="10" t="s">
        <v>10</v>
      </c>
      <c r="E11" s="11">
        <v>2.9</v>
      </c>
      <c r="F11" s="10">
        <v>325</v>
      </c>
      <c r="G11" s="8">
        <v>3.9</v>
      </c>
      <c r="H11" s="10">
        <v>72299</v>
      </c>
      <c r="I11" s="10">
        <v>73443</v>
      </c>
    </row>
    <row r="12" spans="1:10" x14ac:dyDescent="0.25">
      <c r="A12" s="10">
        <v>5</v>
      </c>
      <c r="B12" s="2">
        <v>44875</v>
      </c>
      <c r="C12" s="4">
        <f>AVERAGE(30.6,31.77)</f>
        <v>31.185000000000002</v>
      </c>
      <c r="D12" s="10" t="s">
        <v>10</v>
      </c>
      <c r="E12" s="11">
        <f>SQRT(14.6^2+16.2^2)</f>
        <v>21.808255317654368</v>
      </c>
      <c r="F12" s="10">
        <v>329</v>
      </c>
      <c r="G12" s="8">
        <v>3.7</v>
      </c>
      <c r="H12" s="10">
        <v>74858</v>
      </c>
      <c r="I12" s="10">
        <v>76377</v>
      </c>
    </row>
    <row r="13" spans="1:10" x14ac:dyDescent="0.25">
      <c r="A13" s="10">
        <v>6</v>
      </c>
      <c r="B13" s="2">
        <v>44875</v>
      </c>
      <c r="C13" s="4">
        <v>70.400000000000006</v>
      </c>
      <c r="D13" s="10" t="s">
        <v>10</v>
      </c>
      <c r="E13" s="11">
        <v>25.7</v>
      </c>
      <c r="F13" s="10">
        <v>318</v>
      </c>
      <c r="G13" s="8">
        <v>4.0999999999999996</v>
      </c>
      <c r="H13" s="10">
        <v>77150</v>
      </c>
      <c r="I13" s="10">
        <v>78637</v>
      </c>
    </row>
    <row r="14" spans="1:10" x14ac:dyDescent="0.25">
      <c r="A14" s="9">
        <v>7</v>
      </c>
      <c r="B14" s="3">
        <v>44875</v>
      </c>
      <c r="C14" s="5">
        <v>6.5</v>
      </c>
      <c r="D14" s="9" t="s">
        <v>10</v>
      </c>
      <c r="E14" s="12">
        <v>10.1</v>
      </c>
      <c r="F14" s="9">
        <v>318</v>
      </c>
      <c r="G14" s="19">
        <v>4</v>
      </c>
      <c r="H14" s="9">
        <v>78906</v>
      </c>
      <c r="I14" s="9">
        <v>79282</v>
      </c>
      <c r="J14" s="1" t="s">
        <v>3</v>
      </c>
    </row>
    <row r="15" spans="1:10" ht="9.75" customHeight="1" x14ac:dyDescent="0.25">
      <c r="F15" s="10"/>
    </row>
    <row r="16" spans="1:10" x14ac:dyDescent="0.25">
      <c r="A16" s="10">
        <v>1</v>
      </c>
      <c r="B16" s="2">
        <v>44876</v>
      </c>
      <c r="C16" s="4">
        <v>91.6</v>
      </c>
      <c r="D16" s="10" t="s">
        <v>10</v>
      </c>
      <c r="E16" s="11">
        <v>30.3</v>
      </c>
      <c r="F16" s="10">
        <v>25</v>
      </c>
      <c r="G16" s="8">
        <v>4.4000000000000004</v>
      </c>
      <c r="H16" s="10">
        <v>69276</v>
      </c>
      <c r="I16" s="10">
        <v>70064</v>
      </c>
    </row>
    <row r="17" spans="1:10" x14ac:dyDescent="0.25">
      <c r="A17" s="10">
        <v>2</v>
      </c>
      <c r="B17" s="2">
        <v>44876</v>
      </c>
      <c r="C17" s="4">
        <v>2.9</v>
      </c>
      <c r="D17" s="10" t="s">
        <v>10</v>
      </c>
      <c r="E17" s="11">
        <v>3.2</v>
      </c>
      <c r="F17" s="10">
        <v>29</v>
      </c>
      <c r="G17" s="8">
        <v>4.2</v>
      </c>
      <c r="H17" s="10">
        <v>71370</v>
      </c>
      <c r="I17" s="10">
        <v>72350</v>
      </c>
    </row>
    <row r="18" spans="1:10" x14ac:dyDescent="0.25">
      <c r="A18" s="9">
        <v>3</v>
      </c>
      <c r="B18" s="3">
        <v>44876</v>
      </c>
      <c r="C18" s="5">
        <v>4.9000000000000004</v>
      </c>
      <c r="D18" s="9" t="s">
        <v>10</v>
      </c>
      <c r="E18" s="12">
        <v>6.1</v>
      </c>
      <c r="F18" s="9">
        <v>24</v>
      </c>
      <c r="G18" s="19">
        <v>4.4000000000000004</v>
      </c>
      <c r="H18" s="9">
        <v>73526</v>
      </c>
      <c r="I18" s="9">
        <v>74522</v>
      </c>
      <c r="J18" s="1" t="s">
        <v>4</v>
      </c>
    </row>
    <row r="19" spans="1:10" x14ac:dyDescent="0.25">
      <c r="A19" s="10">
        <v>4</v>
      </c>
      <c r="B19" s="2">
        <v>44876</v>
      </c>
      <c r="C19" s="4">
        <f>AVERAGE(15.4,20.74)</f>
        <v>18.07</v>
      </c>
      <c r="D19" s="10" t="s">
        <v>10</v>
      </c>
      <c r="E19" s="11">
        <f>SQRT(6^2+10.62^2)</f>
        <v>12.197721098631497</v>
      </c>
      <c r="F19" s="10">
        <v>8</v>
      </c>
      <c r="G19" s="8">
        <v>3.8</v>
      </c>
      <c r="H19" s="10">
        <v>75361</v>
      </c>
      <c r="I19" s="10">
        <v>76586</v>
      </c>
    </row>
    <row r="20" spans="1:10" x14ac:dyDescent="0.25">
      <c r="A20" s="10">
        <v>5</v>
      </c>
      <c r="B20" s="2">
        <v>44876</v>
      </c>
      <c r="C20" s="4">
        <f>AVERAGE(5.3,-5.12)</f>
        <v>8.9999999999999858E-2</v>
      </c>
      <c r="D20" s="10" t="s">
        <v>10</v>
      </c>
      <c r="E20" s="11">
        <f>SQRT(3.5^2+10.81^2)</f>
        <v>11.362486523644375</v>
      </c>
      <c r="F20" s="10">
        <v>350</v>
      </c>
      <c r="G20" s="8">
        <v>4.3</v>
      </c>
      <c r="H20" s="10">
        <v>77440</v>
      </c>
      <c r="I20" s="10">
        <v>78502</v>
      </c>
    </row>
    <row r="21" spans="1:10" x14ac:dyDescent="0.25">
      <c r="A21" s="10">
        <v>6</v>
      </c>
      <c r="B21" s="2">
        <v>44876</v>
      </c>
      <c r="C21" s="4">
        <f>AVERAGE(385.3,420.28)</f>
        <v>402.78999999999996</v>
      </c>
      <c r="D21" s="10" t="s">
        <v>10</v>
      </c>
      <c r="E21" s="11">
        <f>SQRT(156.4^2+101.61^2)</f>
        <v>186.50885260490989</v>
      </c>
      <c r="F21" s="10">
        <v>351</v>
      </c>
      <c r="G21" s="8">
        <v>4.5999999999999996</v>
      </c>
      <c r="H21" s="10">
        <v>81779</v>
      </c>
      <c r="I21" s="10">
        <v>83042</v>
      </c>
    </row>
    <row r="22" spans="1:10" x14ac:dyDescent="0.25">
      <c r="A22" s="9">
        <v>7</v>
      </c>
      <c r="B22" s="3">
        <v>44876</v>
      </c>
      <c r="C22" s="5">
        <v>151.6</v>
      </c>
      <c r="D22" s="9" t="s">
        <v>10</v>
      </c>
      <c r="E22" s="12">
        <v>115.8</v>
      </c>
      <c r="F22" s="9">
        <v>325</v>
      </c>
      <c r="G22" s="19">
        <v>5.3</v>
      </c>
      <c r="H22" s="9">
        <v>83871</v>
      </c>
      <c r="I22" s="9">
        <v>85173</v>
      </c>
      <c r="J22" s="1" t="s">
        <v>6</v>
      </c>
    </row>
  </sheetData>
  <mergeCells count="8">
    <mergeCell ref="A1:A2"/>
    <mergeCell ref="B1:B2"/>
    <mergeCell ref="F1:F2"/>
    <mergeCell ref="J1:J2"/>
    <mergeCell ref="G1:G2"/>
    <mergeCell ref="H1:H2"/>
    <mergeCell ref="I1:I2"/>
    <mergeCell ref="C1:E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4A7E0C1C09E0408DE2334E76E485FD" ma:contentTypeVersion="20" ma:contentTypeDescription="Create a new document." ma:contentTypeScope="" ma:versionID="c0b9d783383bc6aafecc7f20faaede2e">
  <xsd:schema xmlns:xsd="http://www.w3.org/2001/XMLSchema" xmlns:xs="http://www.w3.org/2001/XMLSchema" xmlns:p="http://schemas.microsoft.com/office/2006/metadata/properties" xmlns:ns2="d753306e-285a-44c6-8280-85ac401334a2" xmlns:ns3="fc353d8b-3dd1-4c08-8d95-c533a13405a8" targetNamespace="http://schemas.microsoft.com/office/2006/metadata/properties" ma:root="true" ma:fieldsID="31f00eeba95c506051609f8103a99647" ns2:_="" ns3:_="">
    <xsd:import namespace="d753306e-285a-44c6-8280-85ac401334a2"/>
    <xsd:import namespace="fc353d8b-3dd1-4c08-8d95-c533a1340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53306e-285a-44c6-8280-85ac401334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9" nillable="true" ma:displayName="Tags" ma:internalName="MediaServiceAutoTags" ma:readOnly="true">
      <xsd:simpleType>
        <xsd:restriction base="dms:Text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7e3cc7b-8734-4cd1-aab9-19805508ad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353d8b-3dd1-4c08-8d95-c533a13405a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d0d41d2-4bcf-4634-8838-12bb78933811}" ma:internalName="TaxCatchAll" ma:showField="CatchAllData" ma:web="fc353d8b-3dd1-4c08-8d95-c533a13405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53306e-285a-44c6-8280-85ac401334a2">
      <Terms xmlns="http://schemas.microsoft.com/office/infopath/2007/PartnerControls"/>
    </lcf76f155ced4ddcb4097134ff3c332f>
    <TaxCatchAll xmlns="fc353d8b-3dd1-4c08-8d95-c533a13405a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D40DFC-9657-4687-8074-E99047F72E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53306e-285a-44c6-8280-85ac401334a2"/>
    <ds:schemaRef ds:uri="fc353d8b-3dd1-4c08-8d95-c533a1340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41E6AA-2334-497B-8624-E455A3B4F725}">
  <ds:schemaRefs>
    <ds:schemaRef ds:uri="d753306e-285a-44c6-8280-85ac401334a2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fc353d8b-3dd1-4c08-8d95-c533a13405a8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8368B9D-8C4E-4762-9B15-D62B608725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Mackenzie Smith</dc:creator>
  <cp:keywords/>
  <dc:description/>
  <cp:lastModifiedBy>Mackenzie</cp:lastModifiedBy>
  <cp:revision/>
  <cp:lastPrinted>2022-08-11T17:57:55Z</cp:lastPrinted>
  <dcterms:created xsi:type="dcterms:W3CDTF">2022-06-29T19:01:36Z</dcterms:created>
  <dcterms:modified xsi:type="dcterms:W3CDTF">2023-02-21T20:36:31Z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0x010100CF4A7E0C1C09E0408DE2334E76E485FD</vt:lpwstr>
  </property>
  <property fmtid="{D5CDD505-2E9C-101B-9397-08002B2CF9AE}" pid="3" name="MediaServiceImageTags">
    <vt:lpwstr/>
  </property>
</Properties>
</file>