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/PycharmProjects/CRF22_Airplanes/01_clean_reports/"/>
    </mc:Choice>
  </mc:AlternateContent>
  <xr:revisionPtr revIDLastSave="0" documentId="13_ncr:1_{5F1A7FDB-3006-5A4D-BDCF-BC4B317BC998}" xr6:coauthVersionLast="47" xr6:coauthVersionMax="47" xr10:uidLastSave="{00000000-0000-0000-0000-000000000000}"/>
  <bookViews>
    <workbookView xWindow="45220" yWindow="500" windowWidth="27740" windowHeight="19540" xr2:uid="{AE40F39B-4EB9-E64E-9875-C52BE52916C0}"/>
  </bookViews>
  <sheets>
    <sheet name="clean_report" sheetId="1" r:id="rId1"/>
    <sheet name="raw_report" sheetId="2" r:id="rId2"/>
    <sheet name="utc_calc" sheetId="4" r:id="rId3"/>
    <sheet name="sigma_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6" i="4"/>
  <c r="D6" i="4"/>
  <c r="E5" i="4"/>
  <c r="D5" i="4"/>
  <c r="E4" i="4"/>
  <c r="D4" i="4"/>
  <c r="E3" i="4"/>
  <c r="M4" i="2"/>
  <c r="M5" i="2"/>
  <c r="M6" i="2"/>
  <c r="M8" i="2"/>
  <c r="M9" i="2"/>
  <c r="M10" i="2"/>
  <c r="M11" i="2"/>
  <c r="M12" i="2"/>
  <c r="M13" i="2"/>
  <c r="M14" i="2"/>
  <c r="M16" i="2"/>
  <c r="M17" i="2"/>
  <c r="M18" i="2"/>
  <c r="M19" i="2"/>
  <c r="M20" i="2"/>
  <c r="M21" i="2"/>
  <c r="M22" i="2"/>
  <c r="M3" i="2"/>
  <c r="L4" i="2"/>
  <c r="L5" i="2"/>
  <c r="L6" i="2"/>
  <c r="L8" i="2"/>
  <c r="L9" i="2"/>
  <c r="L10" i="2"/>
  <c r="L11" i="2"/>
  <c r="L12" i="2"/>
  <c r="L13" i="2"/>
  <c r="L14" i="2"/>
  <c r="L16" i="2"/>
  <c r="L17" i="2"/>
  <c r="L18" i="2"/>
  <c r="L19" i="2"/>
  <c r="L20" i="2"/>
  <c r="L21" i="2"/>
  <c r="L22" i="2"/>
  <c r="L3" i="2"/>
</calcChain>
</file>

<file path=xl/sharedStrings.xml><?xml version="1.0" encoding="utf-8"?>
<sst xmlns="http://schemas.openxmlformats.org/spreadsheetml/2006/main" count="115" uniqueCount="37">
  <si>
    <t>Operator</t>
  </si>
  <si>
    <t>Stage</t>
  </si>
  <si>
    <t>overpass_id</t>
  </si>
  <si>
    <t>DateOfSurvey</t>
  </si>
  <si>
    <t>Detected</t>
  </si>
  <si>
    <t>QuantifiedPlume</t>
  </si>
  <si>
    <t>FacilityEmissionRate</t>
  </si>
  <si>
    <t>FacilityEmissionRateUpper</t>
  </si>
  <si>
    <t>FacilityEmissionRateLower</t>
  </si>
  <si>
    <t>UncertaintyType</t>
  </si>
  <si>
    <t>OperatorWindspeed</t>
  </si>
  <si>
    <t>QCFlag</t>
  </si>
  <si>
    <t>OperatorKeep</t>
  </si>
  <si>
    <t>Scientific Aviation</t>
  </si>
  <si>
    <t>Release #</t>
  </si>
  <si>
    <t>Date</t>
  </si>
  <si>
    <r>
      <t>CH</t>
    </r>
    <r>
      <rPr>
        <b/>
        <vertAlign val="subscript"/>
        <sz val="11"/>
        <color rgb="FF000000"/>
        <rFont val="Times New Roman"/>
        <family val="1"/>
      </rPr>
      <t xml:space="preserve">4 </t>
    </r>
    <r>
      <rPr>
        <b/>
        <sz val="11"/>
        <color rgb="FF000000"/>
        <rFont val="Times New Roman"/>
        <family val="1"/>
      </rPr>
      <t>Emission (kg h</t>
    </r>
    <r>
      <rPr>
        <b/>
        <vertAlign val="superscript"/>
        <sz val="11"/>
        <color rgb="FF000000"/>
        <rFont val="Times New Roman"/>
        <family val="1"/>
      </rPr>
      <t>-1</t>
    </r>
    <r>
      <rPr>
        <b/>
        <sz val="11"/>
        <color rgb="FF000000"/>
        <rFont val="Times New Roman"/>
        <family val="1"/>
      </rPr>
      <t>)</t>
    </r>
  </si>
  <si>
    <t>Avg. Wind Dir. (°)</t>
  </si>
  <si>
    <r>
      <t>Avg. Wind Spd. (m s</t>
    </r>
    <r>
      <rPr>
        <b/>
        <vertAlign val="superscript"/>
        <sz val="11"/>
        <color rgb="FF000000"/>
        <rFont val="Times New Roman"/>
        <family val="1"/>
      </rPr>
      <t>-1</t>
    </r>
    <r>
      <rPr>
        <b/>
        <sz val="11"/>
        <color rgb="FF000000"/>
        <rFont val="Times New Roman"/>
        <family val="1"/>
      </rPr>
      <t>)</t>
    </r>
  </si>
  <si>
    <t>Start UTC (s since midnight)</t>
  </si>
  <si>
    <t>End UTC (s since midnight)</t>
  </si>
  <si>
    <t>Comments</t>
  </si>
  <si>
    <t>±</t>
  </si>
  <si>
    <t>*not enough of plumes captured at low end due to restrictions in altitude (powerlines)</t>
  </si>
  <si>
    <t>* same as above</t>
  </si>
  <si>
    <t>*too few laps</t>
  </si>
  <si>
    <t>*too few laps; upwind interference from landfill</t>
  </si>
  <si>
    <t>*not enough of plume captured near surface</t>
  </si>
  <si>
    <t>Start UTC</t>
  </si>
  <si>
    <t>End UTC</t>
  </si>
  <si>
    <t>StartUTC</t>
  </si>
  <si>
    <t>EndUTC</t>
  </si>
  <si>
    <t>SA-1</t>
  </si>
  <si>
    <t>overpassID</t>
  </si>
  <si>
    <t>clear</t>
  </si>
  <si>
    <t>SA-2</t>
  </si>
  <si>
    <t>1-sigma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</si>
</sst>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:ss;@"/>
  </numFmts>
  <fonts count="8" x14ac:knownFonts="1">
    <font>
      <sz val="12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vertAlign val="subscript"/>
      <sz val="11"/>
      <color rgb="FF000000"/>
      <name val="Times New Roman"/>
      <family val="1"/>
    </font>
    <font>
      <b/>
      <vertAlign val="superscript"/>
      <sz val="11"/>
      <color rgb="FF000000"/>
      <name val="Times New Roman"/>
      <family val="1"/>
    </font>
    <font>
      <sz val="11"/>
      <color rgb="FFA6A6A6"/>
      <name val="Times New Roman"/>
      <family val="1"/>
    </font>
    <font>
      <sz val="11"/>
      <color rgb="FF000000"/>
      <name val="Times New Roman"/>
      <family val="1"/>
    </font>
    <font>
      <b/>
      <sz val="11"/>
      <color rgb="FFA6A6A6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" fontId="4" fillId="0" borderId="0" xfId="0" applyNumberFormat="1" applyFont="1" applyAlignment="1">
      <alignment horizontal="center"/>
    </xf>
    <xf numFmtId="14" fontId="0" fillId="0" borderId="0" xfId="0" applyNumberFormat="1"/>
    <xf numFmtId="14" fontId="4" fillId="0" borderId="0" xfId="0" applyNumberFormat="1" applyFont="1"/>
    <xf numFmtId="1" fontId="4" fillId="0" borderId="0" xfId="0" applyNumberFormat="1" applyFo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" fontId="5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center"/>
    </xf>
    <xf numFmtId="14" fontId="5" fillId="0" borderId="0" xfId="0" applyNumberFormat="1" applyFont="1"/>
    <xf numFmtId="165" fontId="0" fillId="0" borderId="0" xfId="0" applyNumberFormat="1"/>
    <xf numFmtId="165" fontId="7" fillId="0" borderId="0" xfId="0" applyNumberFormat="1" applyFont="1"/>
    <xf numFmtId="0" fontId="7" fillId="0" borderId="0" xfId="0" applyFont="1"/>
    <xf numFmtId="164" fontId="7" fillId="0" borderId="0" xfId="0" applyNumberFormat="1" applyFont="1" applyAlignment="1">
      <alignment horizontal="left"/>
    </xf>
    <xf numFmtId="164" fontId="7" fillId="0" borderId="0" xfId="0" applyNumberFormat="1" applyFo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1" fontId="1" fillId="0" borderId="0" xfId="0" applyNumberFormat="1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8E51-A5BC-F347-9DA2-FC8518E0E77E}">
  <dimension ref="A1:O19"/>
  <sheetViews>
    <sheetView tabSelected="1" workbookViewId="0">
      <selection activeCell="H6" sqref="H6"/>
    </sheetView>
  </sheetViews>
  <sheetFormatPr baseColWidth="10" defaultRowHeight="16" x14ac:dyDescent="0.2"/>
  <cols>
    <col min="1" max="1" width="15.83203125" bestFit="1" customWidth="1"/>
    <col min="8" max="8" width="15" bestFit="1" customWidth="1"/>
    <col min="13" max="13" width="17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>
        <v>1</v>
      </c>
      <c r="C2">
        <v>1</v>
      </c>
      <c r="D2" s="2">
        <v>44873</v>
      </c>
      <c r="E2" s="17">
        <v>0.90025462962962965</v>
      </c>
      <c r="F2" s="17">
        <v>0.92664351851851856</v>
      </c>
      <c r="G2" t="b">
        <v>1</v>
      </c>
      <c r="H2" t="b">
        <v>1</v>
      </c>
      <c r="I2">
        <v>4.5</v>
      </c>
      <c r="J2" s="20">
        <v>9.4</v>
      </c>
      <c r="K2" s="20">
        <v>-0.4</v>
      </c>
      <c r="L2" t="s">
        <v>36</v>
      </c>
      <c r="M2">
        <v>8.1999999999999993</v>
      </c>
      <c r="N2" t="s">
        <v>32</v>
      </c>
      <c r="O2" t="b">
        <v>0</v>
      </c>
    </row>
    <row r="3" spans="1:15" x14ac:dyDescent="0.2">
      <c r="A3" t="s">
        <v>13</v>
      </c>
      <c r="B3">
        <v>1</v>
      </c>
      <c r="C3">
        <v>2</v>
      </c>
      <c r="D3" s="2">
        <v>44873</v>
      </c>
      <c r="E3" s="17">
        <v>0.93903935185185183</v>
      </c>
      <c r="F3" s="17">
        <v>0.95562499999999995</v>
      </c>
      <c r="G3" t="b">
        <v>1</v>
      </c>
      <c r="H3" t="b">
        <v>1</v>
      </c>
      <c r="I3">
        <v>139.80000000000001</v>
      </c>
      <c r="J3" s="20">
        <v>241.6</v>
      </c>
      <c r="K3" s="20">
        <v>38</v>
      </c>
      <c r="L3" t="s">
        <v>36</v>
      </c>
      <c r="M3">
        <v>7.2</v>
      </c>
      <c r="N3" t="s">
        <v>32</v>
      </c>
      <c r="O3" t="b">
        <v>0</v>
      </c>
    </row>
    <row r="4" spans="1:15" x14ac:dyDescent="0.2">
      <c r="A4" t="s">
        <v>13</v>
      </c>
      <c r="B4">
        <v>1</v>
      </c>
      <c r="C4">
        <v>3</v>
      </c>
      <c r="D4" s="2">
        <v>44873</v>
      </c>
      <c r="E4" s="17">
        <v>0.96238425925925919</v>
      </c>
      <c r="F4" s="17">
        <v>0.9767824074074074</v>
      </c>
      <c r="G4" t="b">
        <v>1</v>
      </c>
      <c r="H4" t="b">
        <v>1</v>
      </c>
      <c r="I4">
        <v>7.5</v>
      </c>
      <c r="J4" s="20">
        <v>11.5</v>
      </c>
      <c r="K4" s="20">
        <v>3.5</v>
      </c>
      <c r="L4" t="s">
        <v>36</v>
      </c>
      <c r="M4">
        <v>7.6</v>
      </c>
      <c r="N4" t="s">
        <v>32</v>
      </c>
      <c r="O4" t="b">
        <v>0</v>
      </c>
    </row>
    <row r="5" spans="1:15" x14ac:dyDescent="0.2">
      <c r="A5" t="s">
        <v>13</v>
      </c>
      <c r="B5">
        <v>1</v>
      </c>
      <c r="C5">
        <v>4</v>
      </c>
      <c r="D5" s="2">
        <v>44873</v>
      </c>
      <c r="E5" s="17">
        <v>0.98979166666666663</v>
      </c>
      <c r="F5" s="17">
        <v>0.99689814814814814</v>
      </c>
      <c r="G5" t="b">
        <v>0</v>
      </c>
      <c r="H5" t="b">
        <v>1</v>
      </c>
      <c r="I5">
        <v>-3</v>
      </c>
      <c r="J5" s="20">
        <v>-0.7</v>
      </c>
      <c r="K5" s="20">
        <v>-5.3</v>
      </c>
      <c r="L5" t="s">
        <v>36</v>
      </c>
      <c r="M5">
        <v>7.8</v>
      </c>
      <c r="N5" t="s">
        <v>32</v>
      </c>
      <c r="O5" t="b">
        <v>0</v>
      </c>
    </row>
    <row r="6" spans="1:15" x14ac:dyDescent="0.2">
      <c r="A6" t="s">
        <v>13</v>
      </c>
      <c r="B6">
        <v>1</v>
      </c>
      <c r="C6">
        <v>5</v>
      </c>
      <c r="D6" s="2">
        <v>44875</v>
      </c>
      <c r="E6" s="17">
        <v>0.75412037037037039</v>
      </c>
      <c r="F6" s="17">
        <v>0.76953703703703702</v>
      </c>
      <c r="G6" t="b">
        <v>1</v>
      </c>
      <c r="H6" t="b">
        <v>1</v>
      </c>
      <c r="I6">
        <v>921.8</v>
      </c>
      <c r="J6" s="20">
        <v>1197.2</v>
      </c>
      <c r="K6" s="20">
        <v>646.4</v>
      </c>
      <c r="L6" t="s">
        <v>36</v>
      </c>
      <c r="M6">
        <v>3.1</v>
      </c>
      <c r="N6" t="s">
        <v>34</v>
      </c>
      <c r="O6" t="b">
        <v>1</v>
      </c>
    </row>
    <row r="7" spans="1:15" x14ac:dyDescent="0.2">
      <c r="A7" t="s">
        <v>13</v>
      </c>
      <c r="B7">
        <v>1</v>
      </c>
      <c r="C7">
        <v>6</v>
      </c>
      <c r="D7" s="2">
        <v>44875</v>
      </c>
      <c r="E7" s="17">
        <v>0.78233796296296287</v>
      </c>
      <c r="F7" s="17">
        <v>0.80181712962962959</v>
      </c>
      <c r="G7" t="b">
        <v>1</v>
      </c>
      <c r="H7" t="b">
        <v>1</v>
      </c>
      <c r="I7">
        <v>155.52500000000001</v>
      </c>
      <c r="J7" s="20">
        <v>215.3</v>
      </c>
      <c r="K7" s="20">
        <v>95.8</v>
      </c>
      <c r="L7" t="s">
        <v>36</v>
      </c>
      <c r="M7">
        <v>3</v>
      </c>
      <c r="N7" t="s">
        <v>34</v>
      </c>
      <c r="O7" t="b">
        <v>1</v>
      </c>
    </row>
    <row r="8" spans="1:15" x14ac:dyDescent="0.2">
      <c r="A8" t="s">
        <v>13</v>
      </c>
      <c r="B8">
        <v>1</v>
      </c>
      <c r="C8">
        <v>7</v>
      </c>
      <c r="D8" s="2">
        <v>44875</v>
      </c>
      <c r="E8" s="17">
        <v>0.8097685185185185</v>
      </c>
      <c r="F8" s="17">
        <v>0.82709490740740732</v>
      </c>
      <c r="G8" t="b">
        <v>1</v>
      </c>
      <c r="H8" t="b">
        <v>1</v>
      </c>
      <c r="I8">
        <v>275.89999999999998</v>
      </c>
      <c r="J8" s="20">
        <v>347.2</v>
      </c>
      <c r="K8" s="20">
        <v>204.6</v>
      </c>
      <c r="L8" t="s">
        <v>36</v>
      </c>
      <c r="M8">
        <v>3.5</v>
      </c>
      <c r="N8" t="s">
        <v>34</v>
      </c>
      <c r="O8" t="b">
        <v>1</v>
      </c>
    </row>
    <row r="9" spans="1:15" x14ac:dyDescent="0.2">
      <c r="A9" t="s">
        <v>13</v>
      </c>
      <c r="B9">
        <v>1</v>
      </c>
      <c r="C9">
        <v>8</v>
      </c>
      <c r="D9" s="2">
        <v>44875</v>
      </c>
      <c r="E9" s="17">
        <v>0.83679398148148154</v>
      </c>
      <c r="F9" s="17">
        <v>0.85003472222222232</v>
      </c>
      <c r="G9" t="b">
        <v>0</v>
      </c>
      <c r="H9" t="b">
        <v>1</v>
      </c>
      <c r="I9">
        <v>2.6</v>
      </c>
      <c r="J9" s="20">
        <v>5.5</v>
      </c>
      <c r="K9" s="20">
        <v>-0.3</v>
      </c>
      <c r="L9" t="s">
        <v>36</v>
      </c>
      <c r="M9">
        <v>3.9</v>
      </c>
      <c r="N9" t="s">
        <v>34</v>
      </c>
      <c r="O9" t="b">
        <v>1</v>
      </c>
    </row>
    <row r="10" spans="1:15" x14ac:dyDescent="0.2">
      <c r="A10" t="s">
        <v>13</v>
      </c>
      <c r="B10">
        <v>1</v>
      </c>
      <c r="C10">
        <v>9</v>
      </c>
      <c r="D10" s="2">
        <v>44875</v>
      </c>
      <c r="E10" s="17">
        <v>0.86641203703703706</v>
      </c>
      <c r="F10" s="17">
        <v>0.88399305555555552</v>
      </c>
      <c r="G10" t="b">
        <v>1</v>
      </c>
      <c r="H10" t="b">
        <v>1</v>
      </c>
      <c r="I10">
        <v>31.185000000000002</v>
      </c>
      <c r="J10" s="20">
        <v>53</v>
      </c>
      <c r="K10" s="20">
        <v>9.4</v>
      </c>
      <c r="L10" t="s">
        <v>36</v>
      </c>
      <c r="M10">
        <v>3.7</v>
      </c>
      <c r="N10" t="s">
        <v>34</v>
      </c>
      <c r="O10" t="b">
        <v>1</v>
      </c>
    </row>
    <row r="11" spans="1:15" x14ac:dyDescent="0.2">
      <c r="A11" t="s">
        <v>13</v>
      </c>
      <c r="B11">
        <v>1</v>
      </c>
      <c r="C11">
        <v>10</v>
      </c>
      <c r="D11" s="2">
        <v>44875</v>
      </c>
      <c r="E11" s="17">
        <v>0.89293981481481488</v>
      </c>
      <c r="F11" s="17">
        <v>0.91015046296296298</v>
      </c>
      <c r="G11" t="b">
        <v>1</v>
      </c>
      <c r="H11" t="b">
        <v>1</v>
      </c>
      <c r="I11">
        <v>70.400000000000006</v>
      </c>
      <c r="J11" s="20">
        <v>96.1</v>
      </c>
      <c r="K11" s="20">
        <v>44.7</v>
      </c>
      <c r="L11" t="s">
        <v>36</v>
      </c>
      <c r="M11">
        <v>4.0999999999999996</v>
      </c>
      <c r="N11" t="s">
        <v>34</v>
      </c>
      <c r="O11" t="b">
        <v>1</v>
      </c>
    </row>
    <row r="12" spans="1:15" x14ac:dyDescent="0.2">
      <c r="A12" t="s">
        <v>13</v>
      </c>
      <c r="B12">
        <v>1</v>
      </c>
      <c r="C12">
        <v>11</v>
      </c>
      <c r="D12" s="2">
        <v>44875</v>
      </c>
      <c r="E12" s="17">
        <v>0.91326388888888888</v>
      </c>
      <c r="F12" s="17">
        <v>0.9176157407407407</v>
      </c>
      <c r="G12" t="b">
        <v>1</v>
      </c>
      <c r="H12" t="b">
        <v>1</v>
      </c>
      <c r="I12">
        <v>6.5</v>
      </c>
      <c r="J12" s="20">
        <v>16.600000000000001</v>
      </c>
      <c r="K12" s="20">
        <v>-3.6</v>
      </c>
      <c r="L12" t="s">
        <v>36</v>
      </c>
      <c r="M12">
        <v>4</v>
      </c>
      <c r="N12" t="s">
        <v>35</v>
      </c>
      <c r="O12" t="b">
        <v>0</v>
      </c>
    </row>
    <row r="13" spans="1:15" x14ac:dyDescent="0.2">
      <c r="A13" t="s">
        <v>13</v>
      </c>
      <c r="B13">
        <v>1</v>
      </c>
      <c r="C13">
        <v>12</v>
      </c>
      <c r="D13" s="2">
        <v>44876</v>
      </c>
      <c r="E13" s="17">
        <v>0.80180555555555555</v>
      </c>
      <c r="F13" s="17">
        <v>0.81092592592592594</v>
      </c>
      <c r="G13" t="b">
        <v>1</v>
      </c>
      <c r="H13" t="b">
        <v>1</v>
      </c>
      <c r="I13">
        <v>91.6</v>
      </c>
      <c r="J13" s="20">
        <v>121.9</v>
      </c>
      <c r="K13" s="20">
        <v>61.3</v>
      </c>
      <c r="L13" t="s">
        <v>36</v>
      </c>
      <c r="M13">
        <v>4.4000000000000004</v>
      </c>
      <c r="N13" t="s">
        <v>34</v>
      </c>
      <c r="O13" t="b">
        <v>1</v>
      </c>
    </row>
    <row r="14" spans="1:15" x14ac:dyDescent="0.2">
      <c r="A14" t="s">
        <v>13</v>
      </c>
      <c r="B14">
        <v>1</v>
      </c>
      <c r="C14">
        <v>13</v>
      </c>
      <c r="D14" s="2">
        <v>44876</v>
      </c>
      <c r="E14" s="17">
        <v>0.82604166666666667</v>
      </c>
      <c r="F14" s="17">
        <v>0.83738425925925919</v>
      </c>
      <c r="G14" t="b">
        <v>1</v>
      </c>
      <c r="H14" t="b">
        <v>1</v>
      </c>
      <c r="I14">
        <v>2.9</v>
      </c>
      <c r="J14" s="20">
        <v>6.1</v>
      </c>
      <c r="K14" s="20">
        <v>-0.3</v>
      </c>
      <c r="L14" t="s">
        <v>36</v>
      </c>
      <c r="M14">
        <v>4.2</v>
      </c>
      <c r="N14" t="s">
        <v>34</v>
      </c>
      <c r="O14" t="b">
        <v>1</v>
      </c>
    </row>
    <row r="15" spans="1:15" x14ac:dyDescent="0.2">
      <c r="A15" t="s">
        <v>13</v>
      </c>
      <c r="B15">
        <v>1</v>
      </c>
      <c r="C15">
        <v>14</v>
      </c>
      <c r="D15" s="2">
        <v>44876</v>
      </c>
      <c r="E15" s="17">
        <v>0.85099537037037043</v>
      </c>
      <c r="F15" s="17">
        <v>0.86252314814814823</v>
      </c>
      <c r="G15" t="b">
        <v>0</v>
      </c>
      <c r="H15" t="b">
        <v>1</v>
      </c>
      <c r="I15">
        <v>4.9000000000000004</v>
      </c>
      <c r="J15" s="20">
        <v>11</v>
      </c>
      <c r="K15" s="20">
        <v>-1.2</v>
      </c>
      <c r="L15" t="s">
        <v>36</v>
      </c>
      <c r="M15">
        <v>4.4000000000000004</v>
      </c>
      <c r="N15" t="s">
        <v>35</v>
      </c>
      <c r="O15" t="b">
        <v>0</v>
      </c>
    </row>
    <row r="16" spans="1:15" x14ac:dyDescent="0.2">
      <c r="A16" t="s">
        <v>13</v>
      </c>
      <c r="B16">
        <v>1</v>
      </c>
      <c r="C16">
        <v>15</v>
      </c>
      <c r="D16" s="2">
        <v>44876</v>
      </c>
      <c r="E16" s="17">
        <v>0.87223379629629638</v>
      </c>
      <c r="F16" s="17">
        <v>0.88641203703703697</v>
      </c>
      <c r="G16" t="b">
        <v>1</v>
      </c>
      <c r="H16" t="b">
        <v>1</v>
      </c>
      <c r="I16">
        <v>18.07</v>
      </c>
      <c r="J16" s="20">
        <v>30.3</v>
      </c>
      <c r="K16" s="20">
        <v>5.9</v>
      </c>
      <c r="L16" t="s">
        <v>36</v>
      </c>
      <c r="M16">
        <v>3.8</v>
      </c>
      <c r="N16" t="s">
        <v>34</v>
      </c>
      <c r="O16" t="b">
        <v>1</v>
      </c>
    </row>
    <row r="17" spans="1:15" x14ac:dyDescent="0.2">
      <c r="A17" t="s">
        <v>13</v>
      </c>
      <c r="B17">
        <v>1</v>
      </c>
      <c r="C17">
        <v>16</v>
      </c>
      <c r="D17" s="2">
        <v>44876</v>
      </c>
      <c r="E17" s="17">
        <v>0.89629629629629637</v>
      </c>
      <c r="F17" s="17">
        <v>0.90858796296296296</v>
      </c>
      <c r="G17" t="b">
        <v>0</v>
      </c>
      <c r="H17" t="b">
        <v>1</v>
      </c>
      <c r="I17">
        <v>8.9999999999999858E-2</v>
      </c>
      <c r="J17" s="20">
        <v>11.5</v>
      </c>
      <c r="K17" s="20">
        <v>-11.3</v>
      </c>
      <c r="L17" t="s">
        <v>36</v>
      </c>
      <c r="M17">
        <v>4.3</v>
      </c>
      <c r="N17" t="s">
        <v>34</v>
      </c>
      <c r="O17" t="b">
        <v>1</v>
      </c>
    </row>
    <row r="18" spans="1:15" x14ac:dyDescent="0.2">
      <c r="A18" t="s">
        <v>13</v>
      </c>
      <c r="B18">
        <v>1</v>
      </c>
      <c r="C18">
        <v>17</v>
      </c>
      <c r="D18" s="2">
        <v>44876</v>
      </c>
      <c r="E18" s="17">
        <v>0.94651620370370371</v>
      </c>
      <c r="F18" s="17">
        <v>0.96113425925925933</v>
      </c>
      <c r="G18" t="b">
        <v>1</v>
      </c>
      <c r="H18" t="b">
        <v>1</v>
      </c>
      <c r="I18">
        <v>402.78999999999996</v>
      </c>
      <c r="J18" s="20">
        <v>589.29999999999995</v>
      </c>
      <c r="K18" s="20">
        <v>216.3</v>
      </c>
      <c r="L18" t="s">
        <v>36</v>
      </c>
      <c r="M18">
        <v>4.5999999999999996</v>
      </c>
      <c r="N18" t="s">
        <v>34</v>
      </c>
      <c r="O18" t="b">
        <v>1</v>
      </c>
    </row>
    <row r="19" spans="1:15" x14ac:dyDescent="0.2">
      <c r="A19" t="s">
        <v>13</v>
      </c>
      <c r="B19">
        <v>1</v>
      </c>
      <c r="C19">
        <v>18</v>
      </c>
      <c r="D19" s="2">
        <v>44876</v>
      </c>
      <c r="E19" s="17">
        <v>0.97072916666666664</v>
      </c>
      <c r="F19" s="17">
        <v>0.98579861111111111</v>
      </c>
      <c r="G19" t="b">
        <v>1</v>
      </c>
      <c r="H19" t="b">
        <v>1</v>
      </c>
      <c r="I19">
        <v>151.6</v>
      </c>
      <c r="J19" s="20">
        <v>267.39999999999998</v>
      </c>
      <c r="K19" s="20">
        <v>35.799999999999997</v>
      </c>
      <c r="L19" t="s">
        <v>36</v>
      </c>
      <c r="M19">
        <v>5.3</v>
      </c>
      <c r="N19" t="s">
        <v>32</v>
      </c>
      <c r="O19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4443-A585-0C45-91E2-FADC445B6231}">
  <dimension ref="A1:N22"/>
  <sheetViews>
    <sheetView workbookViewId="0">
      <selection activeCell="M4" sqref="M4"/>
    </sheetView>
  </sheetViews>
  <sheetFormatPr baseColWidth="10" defaultRowHeight="16" x14ac:dyDescent="0.2"/>
  <sheetData>
    <row r="1" spans="1:14" ht="26" customHeight="1" x14ac:dyDescent="0.2">
      <c r="A1" s="22" t="s">
        <v>14</v>
      </c>
      <c r="B1" s="22" t="s">
        <v>15</v>
      </c>
      <c r="C1" s="23" t="s">
        <v>16</v>
      </c>
      <c r="D1" s="23"/>
      <c r="E1" s="23"/>
      <c r="F1" s="23" t="s">
        <v>17</v>
      </c>
      <c r="G1" s="24" t="s">
        <v>18</v>
      </c>
      <c r="H1" s="21" t="s">
        <v>19</v>
      </c>
      <c r="I1" s="21" t="s">
        <v>20</v>
      </c>
      <c r="J1" s="22" t="s">
        <v>21</v>
      </c>
      <c r="L1" t="s">
        <v>28</v>
      </c>
      <c r="M1" t="s">
        <v>29</v>
      </c>
      <c r="N1" t="s">
        <v>33</v>
      </c>
    </row>
    <row r="2" spans="1:14" x14ac:dyDescent="0.2">
      <c r="A2" s="22"/>
      <c r="B2" s="22"/>
      <c r="C2" s="23"/>
      <c r="D2" s="23"/>
      <c r="E2" s="23"/>
      <c r="F2" s="23"/>
      <c r="G2" s="24"/>
      <c r="H2" s="21"/>
      <c r="I2" s="21"/>
      <c r="J2" s="22"/>
    </row>
    <row r="3" spans="1:14" x14ac:dyDescent="0.2">
      <c r="A3" s="1">
        <v>6</v>
      </c>
      <c r="B3" s="3">
        <v>44873</v>
      </c>
      <c r="C3" s="4">
        <v>5</v>
      </c>
      <c r="D3" s="5" t="s">
        <v>22</v>
      </c>
      <c r="E3" s="6">
        <v>5</v>
      </c>
      <c r="F3" s="5">
        <v>205</v>
      </c>
      <c r="G3" s="7">
        <v>8.1999999999999993</v>
      </c>
      <c r="H3" s="5">
        <v>77782</v>
      </c>
      <c r="I3" s="5">
        <v>80062</v>
      </c>
      <c r="J3" s="8" t="s">
        <v>23</v>
      </c>
      <c r="L3" s="16">
        <f>H3/86400</f>
        <v>0.90025462962962965</v>
      </c>
      <c r="M3" s="16">
        <f>I3/86400</f>
        <v>0.92664351851851856</v>
      </c>
      <c r="N3">
        <v>1</v>
      </c>
    </row>
    <row r="4" spans="1:14" x14ac:dyDescent="0.2">
      <c r="A4" s="9">
        <v>7</v>
      </c>
      <c r="B4" s="3">
        <v>44873</v>
      </c>
      <c r="C4" s="4">
        <v>140</v>
      </c>
      <c r="D4" s="5" t="s">
        <v>22</v>
      </c>
      <c r="E4" s="6">
        <v>102</v>
      </c>
      <c r="F4" s="5">
        <v>207</v>
      </c>
      <c r="G4" s="7">
        <v>7.2</v>
      </c>
      <c r="H4" s="5">
        <v>81133</v>
      </c>
      <c r="I4" s="5">
        <v>82566</v>
      </c>
      <c r="J4" s="8" t="s">
        <v>24</v>
      </c>
      <c r="L4" s="16">
        <f t="shared" ref="L4:L22" si="0">H4/86400</f>
        <v>0.93903935185185183</v>
      </c>
      <c r="M4" s="16">
        <f t="shared" ref="M4:M22" si="1">I4/86400</f>
        <v>0.95562499999999995</v>
      </c>
      <c r="N4">
        <v>2</v>
      </c>
    </row>
    <row r="5" spans="1:14" x14ac:dyDescent="0.2">
      <c r="A5" s="5">
        <v>8</v>
      </c>
      <c r="B5" s="3">
        <v>44873</v>
      </c>
      <c r="C5" s="4">
        <v>8</v>
      </c>
      <c r="D5" s="5" t="s">
        <v>22</v>
      </c>
      <c r="E5" s="6">
        <v>4</v>
      </c>
      <c r="F5" s="5">
        <v>209</v>
      </c>
      <c r="G5" s="7">
        <v>7.6</v>
      </c>
      <c r="H5" s="5">
        <v>83150</v>
      </c>
      <c r="I5" s="5">
        <v>84394</v>
      </c>
      <c r="J5" s="8" t="s">
        <v>24</v>
      </c>
      <c r="L5" s="16">
        <f t="shared" si="0"/>
        <v>0.9623842592592593</v>
      </c>
      <c r="M5" s="16">
        <f t="shared" si="1"/>
        <v>0.9767824074074074</v>
      </c>
      <c r="N5">
        <v>3</v>
      </c>
    </row>
    <row r="6" spans="1:14" x14ac:dyDescent="0.2">
      <c r="A6" s="5">
        <v>9</v>
      </c>
      <c r="B6" s="3">
        <v>44873</v>
      </c>
      <c r="C6" s="4">
        <v>-3</v>
      </c>
      <c r="D6" s="5" t="s">
        <v>22</v>
      </c>
      <c r="E6" s="6">
        <v>2</v>
      </c>
      <c r="F6" s="5">
        <v>206</v>
      </c>
      <c r="G6" s="7">
        <v>7.8</v>
      </c>
      <c r="H6" s="5">
        <v>85518</v>
      </c>
      <c r="I6" s="5">
        <v>86132</v>
      </c>
      <c r="J6" s="8" t="s">
        <v>24</v>
      </c>
      <c r="L6" s="16">
        <f t="shared" si="0"/>
        <v>0.98979166666666663</v>
      </c>
      <c r="M6" s="16">
        <f t="shared" si="1"/>
        <v>0.99689814814814814</v>
      </c>
      <c r="N6">
        <v>4</v>
      </c>
    </row>
    <row r="7" spans="1:14" x14ac:dyDescent="0.2">
      <c r="A7" s="10"/>
      <c r="B7" s="8"/>
      <c r="C7" s="11"/>
      <c r="D7" s="12"/>
      <c r="E7" s="13"/>
      <c r="F7" s="10"/>
      <c r="G7" s="14"/>
      <c r="H7" s="10"/>
      <c r="I7" s="10"/>
      <c r="J7" s="8"/>
      <c r="L7" s="16"/>
      <c r="M7" s="16"/>
    </row>
    <row r="8" spans="1:14" x14ac:dyDescent="0.2">
      <c r="A8" s="10">
        <v>1</v>
      </c>
      <c r="B8" s="15">
        <v>44875</v>
      </c>
      <c r="C8" s="11">
        <v>922</v>
      </c>
      <c r="D8" s="10" t="s">
        <v>22</v>
      </c>
      <c r="E8" s="13">
        <v>275</v>
      </c>
      <c r="F8" s="10">
        <v>346</v>
      </c>
      <c r="G8" s="14">
        <v>3.1</v>
      </c>
      <c r="H8" s="10">
        <v>65156</v>
      </c>
      <c r="I8" s="10">
        <v>66488</v>
      </c>
      <c r="J8" s="8"/>
      <c r="L8" s="16">
        <f t="shared" si="0"/>
        <v>0.75412037037037039</v>
      </c>
      <c r="M8" s="16">
        <f t="shared" si="1"/>
        <v>0.76953703703703702</v>
      </c>
      <c r="N8">
        <v>5</v>
      </c>
    </row>
    <row r="9" spans="1:14" x14ac:dyDescent="0.2">
      <c r="A9" s="10">
        <v>2</v>
      </c>
      <c r="B9" s="15">
        <v>44875</v>
      </c>
      <c r="C9" s="11">
        <v>156</v>
      </c>
      <c r="D9" s="10" t="s">
        <v>22</v>
      </c>
      <c r="E9" s="13">
        <v>60</v>
      </c>
      <c r="F9" s="10">
        <v>336</v>
      </c>
      <c r="G9" s="14">
        <v>3</v>
      </c>
      <c r="H9" s="10">
        <v>67594</v>
      </c>
      <c r="I9" s="10">
        <v>69277</v>
      </c>
      <c r="J9" s="8"/>
      <c r="L9" s="16">
        <f t="shared" si="0"/>
        <v>0.78233796296296299</v>
      </c>
      <c r="M9" s="16">
        <f t="shared" si="1"/>
        <v>0.80181712962962959</v>
      </c>
      <c r="N9">
        <v>6</v>
      </c>
    </row>
    <row r="10" spans="1:14" x14ac:dyDescent="0.2">
      <c r="A10" s="10">
        <v>3</v>
      </c>
      <c r="B10" s="15">
        <v>44875</v>
      </c>
      <c r="C10" s="11">
        <v>276</v>
      </c>
      <c r="D10" s="10" t="s">
        <v>22</v>
      </c>
      <c r="E10" s="13">
        <v>71</v>
      </c>
      <c r="F10" s="10">
        <v>328</v>
      </c>
      <c r="G10" s="14">
        <v>3.5</v>
      </c>
      <c r="H10" s="10">
        <v>69964</v>
      </c>
      <c r="I10" s="10">
        <v>71461</v>
      </c>
      <c r="J10" s="8"/>
      <c r="L10" s="16">
        <f t="shared" si="0"/>
        <v>0.8097685185185185</v>
      </c>
      <c r="M10" s="16">
        <f t="shared" si="1"/>
        <v>0.82709490740740743</v>
      </c>
      <c r="N10">
        <v>7</v>
      </c>
    </row>
    <row r="11" spans="1:14" x14ac:dyDescent="0.2">
      <c r="A11" s="10">
        <v>4</v>
      </c>
      <c r="B11" s="15">
        <v>44875</v>
      </c>
      <c r="C11" s="11">
        <v>3</v>
      </c>
      <c r="D11" s="10" t="s">
        <v>22</v>
      </c>
      <c r="E11" s="13">
        <v>3</v>
      </c>
      <c r="F11" s="10">
        <v>325</v>
      </c>
      <c r="G11" s="14">
        <v>3.9</v>
      </c>
      <c r="H11" s="10">
        <v>72299</v>
      </c>
      <c r="I11" s="10">
        <v>73443</v>
      </c>
      <c r="J11" s="8"/>
      <c r="L11" s="16">
        <f t="shared" si="0"/>
        <v>0.83679398148148143</v>
      </c>
      <c r="M11" s="16">
        <f t="shared" si="1"/>
        <v>0.85003472222222221</v>
      </c>
      <c r="N11">
        <v>8</v>
      </c>
    </row>
    <row r="12" spans="1:14" x14ac:dyDescent="0.2">
      <c r="A12" s="10">
        <v>5</v>
      </c>
      <c r="B12" s="15">
        <v>44875</v>
      </c>
      <c r="C12" s="11">
        <v>31</v>
      </c>
      <c r="D12" s="10" t="s">
        <v>22</v>
      </c>
      <c r="E12" s="13">
        <v>22</v>
      </c>
      <c r="F12" s="10">
        <v>329</v>
      </c>
      <c r="G12" s="14">
        <v>3.7</v>
      </c>
      <c r="H12" s="10">
        <v>74858</v>
      </c>
      <c r="I12" s="10">
        <v>76377</v>
      </c>
      <c r="J12" s="8"/>
      <c r="L12" s="16">
        <f t="shared" si="0"/>
        <v>0.86641203703703706</v>
      </c>
      <c r="M12" s="16">
        <f t="shared" si="1"/>
        <v>0.88399305555555552</v>
      </c>
      <c r="N12">
        <v>9</v>
      </c>
    </row>
    <row r="13" spans="1:14" x14ac:dyDescent="0.2">
      <c r="A13" s="10">
        <v>6</v>
      </c>
      <c r="B13" s="15">
        <v>44875</v>
      </c>
      <c r="C13" s="11">
        <v>70</v>
      </c>
      <c r="D13" s="10" t="s">
        <v>22</v>
      </c>
      <c r="E13" s="13">
        <v>26</v>
      </c>
      <c r="F13" s="10">
        <v>318</v>
      </c>
      <c r="G13" s="14">
        <v>4.0999999999999996</v>
      </c>
      <c r="H13" s="10">
        <v>77150</v>
      </c>
      <c r="I13" s="10">
        <v>78637</v>
      </c>
      <c r="J13" s="8"/>
      <c r="L13" s="16">
        <f t="shared" si="0"/>
        <v>0.89293981481481477</v>
      </c>
      <c r="M13" s="16">
        <f t="shared" si="1"/>
        <v>0.91015046296296298</v>
      </c>
      <c r="N13">
        <v>10</v>
      </c>
    </row>
    <row r="14" spans="1:14" x14ac:dyDescent="0.2">
      <c r="A14" s="5">
        <v>7</v>
      </c>
      <c r="B14" s="3">
        <v>44875</v>
      </c>
      <c r="C14" s="4">
        <v>7</v>
      </c>
      <c r="D14" s="5" t="s">
        <v>22</v>
      </c>
      <c r="E14" s="6">
        <v>10</v>
      </c>
      <c r="F14" s="5">
        <v>318</v>
      </c>
      <c r="G14" s="7">
        <v>4</v>
      </c>
      <c r="H14" s="5">
        <v>78906</v>
      </c>
      <c r="I14" s="5">
        <v>79282</v>
      </c>
      <c r="J14" s="8" t="s">
        <v>25</v>
      </c>
      <c r="L14" s="16">
        <f t="shared" si="0"/>
        <v>0.91326388888888888</v>
      </c>
      <c r="M14" s="16">
        <f t="shared" si="1"/>
        <v>0.9176157407407407</v>
      </c>
      <c r="N14">
        <v>11</v>
      </c>
    </row>
    <row r="15" spans="1:14" x14ac:dyDescent="0.2">
      <c r="A15" s="10"/>
      <c r="B15" s="8"/>
      <c r="C15" s="11"/>
      <c r="D15" s="12"/>
      <c r="E15" s="13"/>
      <c r="F15" s="10"/>
      <c r="G15" s="14"/>
      <c r="H15" s="10"/>
      <c r="I15" s="10"/>
      <c r="J15" s="8"/>
      <c r="L15" s="16"/>
      <c r="M15" s="16"/>
    </row>
    <row r="16" spans="1:14" x14ac:dyDescent="0.2">
      <c r="A16" s="10">
        <v>1</v>
      </c>
      <c r="B16" s="15">
        <v>44876</v>
      </c>
      <c r="C16" s="11">
        <v>92</v>
      </c>
      <c r="D16" s="10" t="s">
        <v>22</v>
      </c>
      <c r="E16" s="13">
        <v>30</v>
      </c>
      <c r="F16" s="10">
        <v>25</v>
      </c>
      <c r="G16" s="14">
        <v>4.4000000000000004</v>
      </c>
      <c r="H16" s="10">
        <v>69276</v>
      </c>
      <c r="I16" s="10">
        <v>70064</v>
      </c>
      <c r="J16" s="8"/>
      <c r="L16" s="16">
        <f t="shared" si="0"/>
        <v>0.80180555555555555</v>
      </c>
      <c r="M16" s="16">
        <f t="shared" si="1"/>
        <v>0.81092592592592594</v>
      </c>
      <c r="N16">
        <v>12</v>
      </c>
    </row>
    <row r="17" spans="1:14" x14ac:dyDescent="0.2">
      <c r="A17" s="10">
        <v>2</v>
      </c>
      <c r="B17" s="15">
        <v>44876</v>
      </c>
      <c r="C17" s="11">
        <v>3</v>
      </c>
      <c r="D17" s="10" t="s">
        <v>22</v>
      </c>
      <c r="E17" s="13">
        <v>3</v>
      </c>
      <c r="F17" s="10">
        <v>29</v>
      </c>
      <c r="G17" s="14">
        <v>4.2</v>
      </c>
      <c r="H17" s="10">
        <v>71370</v>
      </c>
      <c r="I17" s="10">
        <v>72350</v>
      </c>
      <c r="J17" s="8"/>
      <c r="L17" s="16">
        <f t="shared" si="0"/>
        <v>0.82604166666666667</v>
      </c>
      <c r="M17" s="16">
        <f t="shared" si="1"/>
        <v>0.8373842592592593</v>
      </c>
      <c r="N17">
        <v>13</v>
      </c>
    </row>
    <row r="18" spans="1:14" x14ac:dyDescent="0.2">
      <c r="A18" s="5">
        <v>3</v>
      </c>
      <c r="B18" s="3">
        <v>44876</v>
      </c>
      <c r="C18" s="4">
        <v>5</v>
      </c>
      <c r="D18" s="5" t="s">
        <v>22</v>
      </c>
      <c r="E18" s="6">
        <v>6</v>
      </c>
      <c r="F18" s="5">
        <v>24</v>
      </c>
      <c r="G18" s="7">
        <v>4.4000000000000004</v>
      </c>
      <c r="H18" s="5">
        <v>73526</v>
      </c>
      <c r="I18" s="5">
        <v>74522</v>
      </c>
      <c r="J18" s="8" t="s">
        <v>26</v>
      </c>
      <c r="L18" s="16">
        <f t="shared" si="0"/>
        <v>0.85099537037037032</v>
      </c>
      <c r="M18" s="16">
        <f t="shared" si="1"/>
        <v>0.86252314814814812</v>
      </c>
      <c r="N18">
        <v>14</v>
      </c>
    </row>
    <row r="19" spans="1:14" x14ac:dyDescent="0.2">
      <c r="A19" s="10">
        <v>4</v>
      </c>
      <c r="B19" s="15">
        <v>44876</v>
      </c>
      <c r="C19" s="11">
        <v>18</v>
      </c>
      <c r="D19" s="10" t="s">
        <v>22</v>
      </c>
      <c r="E19" s="13">
        <v>12</v>
      </c>
      <c r="F19" s="10">
        <v>8</v>
      </c>
      <c r="G19" s="14">
        <v>3.8</v>
      </c>
      <c r="H19" s="10">
        <v>75361</v>
      </c>
      <c r="I19" s="10">
        <v>76586</v>
      </c>
      <c r="J19" s="8"/>
      <c r="L19" s="16">
        <f t="shared" si="0"/>
        <v>0.87223379629629627</v>
      </c>
      <c r="M19" s="16">
        <f t="shared" si="1"/>
        <v>0.88641203703703708</v>
      </c>
      <c r="N19">
        <v>15</v>
      </c>
    </row>
    <row r="20" spans="1:14" x14ac:dyDescent="0.2">
      <c r="A20" s="10">
        <v>5</v>
      </c>
      <c r="B20" s="15">
        <v>44876</v>
      </c>
      <c r="C20" s="11">
        <v>0</v>
      </c>
      <c r="D20" s="10" t="s">
        <v>22</v>
      </c>
      <c r="E20" s="13">
        <v>11</v>
      </c>
      <c r="F20" s="10">
        <v>350</v>
      </c>
      <c r="G20" s="14">
        <v>4.3</v>
      </c>
      <c r="H20" s="10">
        <v>77440</v>
      </c>
      <c r="I20" s="10">
        <v>78502</v>
      </c>
      <c r="J20" s="8"/>
      <c r="L20" s="16">
        <f t="shared" si="0"/>
        <v>0.89629629629629626</v>
      </c>
      <c r="M20" s="16">
        <f t="shared" si="1"/>
        <v>0.90858796296296296</v>
      </c>
      <c r="N20">
        <v>16</v>
      </c>
    </row>
    <row r="21" spans="1:14" x14ac:dyDescent="0.2">
      <c r="A21" s="10">
        <v>6</v>
      </c>
      <c r="B21" s="15">
        <v>44876</v>
      </c>
      <c r="C21" s="11">
        <v>403</v>
      </c>
      <c r="D21" s="10" t="s">
        <v>22</v>
      </c>
      <c r="E21" s="13">
        <v>187</v>
      </c>
      <c r="F21" s="10">
        <v>351</v>
      </c>
      <c r="G21" s="14">
        <v>4.5999999999999996</v>
      </c>
      <c r="H21" s="10">
        <v>81779</v>
      </c>
      <c r="I21" s="10">
        <v>83042</v>
      </c>
      <c r="J21" s="8"/>
      <c r="L21" s="16">
        <f t="shared" si="0"/>
        <v>0.94651620370370371</v>
      </c>
      <c r="M21" s="16">
        <f t="shared" si="1"/>
        <v>0.96113425925925922</v>
      </c>
      <c r="N21">
        <v>17</v>
      </c>
    </row>
    <row r="22" spans="1:14" x14ac:dyDescent="0.2">
      <c r="A22" s="5">
        <v>7</v>
      </c>
      <c r="B22" s="3">
        <v>44876</v>
      </c>
      <c r="C22" s="4">
        <v>152</v>
      </c>
      <c r="D22" s="5" t="s">
        <v>22</v>
      </c>
      <c r="E22" s="6">
        <v>116</v>
      </c>
      <c r="F22" s="5">
        <v>325</v>
      </c>
      <c r="G22" s="7">
        <v>5.3</v>
      </c>
      <c r="H22" s="5">
        <v>83871</v>
      </c>
      <c r="I22" s="5">
        <v>85173</v>
      </c>
      <c r="J22" s="8" t="s">
        <v>27</v>
      </c>
      <c r="L22" s="16">
        <f t="shared" si="0"/>
        <v>0.97072916666666664</v>
      </c>
      <c r="M22" s="16">
        <f t="shared" si="1"/>
        <v>0.98579861111111111</v>
      </c>
      <c r="N22">
        <v>18</v>
      </c>
    </row>
  </sheetData>
  <mergeCells count="8">
    <mergeCell ref="H1:H2"/>
    <mergeCell ref="I1:I2"/>
    <mergeCell ref="J1:J2"/>
    <mergeCell ref="A1:A2"/>
    <mergeCell ref="B1:B2"/>
    <mergeCell ref="C1:E2"/>
    <mergeCell ref="F1:F2"/>
    <mergeCell ref="G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E044-EDA5-B543-A3D4-AB262722A2AE}">
  <dimension ref="A1:F22"/>
  <sheetViews>
    <sheetView workbookViewId="0">
      <selection activeCell="C31" sqref="C31"/>
    </sheetView>
  </sheetViews>
  <sheetFormatPr baseColWidth="10" defaultRowHeight="16" x14ac:dyDescent="0.2"/>
  <sheetData>
    <row r="1" spans="1:6" ht="26" customHeight="1" x14ac:dyDescent="0.2">
      <c r="A1" s="21" t="s">
        <v>19</v>
      </c>
      <c r="B1" s="21" t="s">
        <v>20</v>
      </c>
      <c r="D1" t="s">
        <v>28</v>
      </c>
      <c r="E1" t="s">
        <v>29</v>
      </c>
      <c r="F1" t="s">
        <v>33</v>
      </c>
    </row>
    <row r="2" spans="1:6" x14ac:dyDescent="0.2">
      <c r="A2" s="21"/>
      <c r="B2" s="21"/>
    </row>
    <row r="3" spans="1:6" x14ac:dyDescent="0.2">
      <c r="A3" s="5">
        <v>77782</v>
      </c>
      <c r="B3" s="5">
        <v>80062</v>
      </c>
      <c r="D3" s="16">
        <f>A3/86400</f>
        <v>0.90025462962962965</v>
      </c>
      <c r="E3" s="16">
        <f>B3/86400</f>
        <v>0.92664351851851856</v>
      </c>
      <c r="F3">
        <v>1</v>
      </c>
    </row>
    <row r="4" spans="1:6" x14ac:dyDescent="0.2">
      <c r="A4" s="5">
        <v>81133</v>
      </c>
      <c r="B4" s="5">
        <v>82566</v>
      </c>
      <c r="D4" s="16">
        <f t="shared" ref="D4:E22" si="0">A4/86400</f>
        <v>0.93903935185185183</v>
      </c>
      <c r="E4" s="16">
        <f t="shared" si="0"/>
        <v>0.95562499999999995</v>
      </c>
      <c r="F4">
        <v>2</v>
      </c>
    </row>
    <row r="5" spans="1:6" x14ac:dyDescent="0.2">
      <c r="A5" s="5">
        <v>83150</v>
      </c>
      <c r="B5" s="5">
        <v>84394</v>
      </c>
      <c r="D5" s="16">
        <f t="shared" si="0"/>
        <v>0.9623842592592593</v>
      </c>
      <c r="E5" s="16">
        <f t="shared" si="0"/>
        <v>0.9767824074074074</v>
      </c>
      <c r="F5">
        <v>3</v>
      </c>
    </row>
    <row r="6" spans="1:6" x14ac:dyDescent="0.2">
      <c r="A6" s="5">
        <v>85518</v>
      </c>
      <c r="B6" s="5">
        <v>86132</v>
      </c>
      <c r="D6" s="16">
        <f t="shared" si="0"/>
        <v>0.98979166666666663</v>
      </c>
      <c r="E6" s="16">
        <f t="shared" si="0"/>
        <v>0.99689814814814814</v>
      </c>
      <c r="F6">
        <v>4</v>
      </c>
    </row>
    <row r="7" spans="1:6" x14ac:dyDescent="0.2">
      <c r="A7" s="10"/>
      <c r="B7" s="10"/>
      <c r="D7" s="16"/>
      <c r="E7" s="16"/>
    </row>
    <row r="8" spans="1:6" x14ac:dyDescent="0.2">
      <c r="A8" s="10">
        <v>65156</v>
      </c>
      <c r="B8" s="10">
        <v>66488</v>
      </c>
      <c r="D8" s="16">
        <f t="shared" si="0"/>
        <v>0.75412037037037039</v>
      </c>
      <c r="E8" s="16">
        <f t="shared" si="0"/>
        <v>0.76953703703703702</v>
      </c>
      <c r="F8">
        <v>5</v>
      </c>
    </row>
    <row r="9" spans="1:6" x14ac:dyDescent="0.2">
      <c r="A9" s="10">
        <v>67594</v>
      </c>
      <c r="B9" s="10">
        <v>69277</v>
      </c>
      <c r="D9" s="16">
        <f t="shared" si="0"/>
        <v>0.78233796296296299</v>
      </c>
      <c r="E9" s="16">
        <f t="shared" si="0"/>
        <v>0.80181712962962959</v>
      </c>
      <c r="F9">
        <v>6</v>
      </c>
    </row>
    <row r="10" spans="1:6" x14ac:dyDescent="0.2">
      <c r="A10" s="10">
        <v>69964</v>
      </c>
      <c r="B10" s="10">
        <v>71461</v>
      </c>
      <c r="D10" s="16">
        <f t="shared" si="0"/>
        <v>0.8097685185185185</v>
      </c>
      <c r="E10" s="16">
        <f t="shared" si="0"/>
        <v>0.82709490740740743</v>
      </c>
      <c r="F10">
        <v>7</v>
      </c>
    </row>
    <row r="11" spans="1:6" x14ac:dyDescent="0.2">
      <c r="A11" s="10">
        <v>72299</v>
      </c>
      <c r="B11" s="10">
        <v>73443</v>
      </c>
      <c r="D11" s="16">
        <f t="shared" si="0"/>
        <v>0.83679398148148143</v>
      </c>
      <c r="E11" s="16">
        <f t="shared" si="0"/>
        <v>0.85003472222222221</v>
      </c>
      <c r="F11">
        <v>8</v>
      </c>
    </row>
    <row r="12" spans="1:6" x14ac:dyDescent="0.2">
      <c r="A12" s="10">
        <v>74858</v>
      </c>
      <c r="B12" s="10">
        <v>76377</v>
      </c>
      <c r="D12" s="16">
        <f t="shared" si="0"/>
        <v>0.86641203703703706</v>
      </c>
      <c r="E12" s="16">
        <f t="shared" si="0"/>
        <v>0.88399305555555552</v>
      </c>
      <c r="F12">
        <v>9</v>
      </c>
    </row>
    <row r="13" spans="1:6" x14ac:dyDescent="0.2">
      <c r="A13" s="10">
        <v>77150</v>
      </c>
      <c r="B13" s="10">
        <v>78637</v>
      </c>
      <c r="D13" s="16">
        <f t="shared" si="0"/>
        <v>0.89293981481481477</v>
      </c>
      <c r="E13" s="16">
        <f t="shared" si="0"/>
        <v>0.91015046296296298</v>
      </c>
      <c r="F13">
        <v>10</v>
      </c>
    </row>
    <row r="14" spans="1:6" x14ac:dyDescent="0.2">
      <c r="A14" s="5">
        <v>78906</v>
      </c>
      <c r="B14" s="5">
        <v>79282</v>
      </c>
      <c r="D14" s="16">
        <f t="shared" si="0"/>
        <v>0.91326388888888888</v>
      </c>
      <c r="E14" s="16">
        <f t="shared" si="0"/>
        <v>0.9176157407407407</v>
      </c>
      <c r="F14">
        <v>11</v>
      </c>
    </row>
    <row r="15" spans="1:6" x14ac:dyDescent="0.2">
      <c r="A15" s="10"/>
      <c r="B15" s="10"/>
      <c r="D15" s="16"/>
      <c r="E15" s="16"/>
    </row>
    <row r="16" spans="1:6" x14ac:dyDescent="0.2">
      <c r="A16" s="10">
        <v>69276</v>
      </c>
      <c r="B16" s="10">
        <v>70064</v>
      </c>
      <c r="D16" s="16">
        <f t="shared" si="0"/>
        <v>0.80180555555555555</v>
      </c>
      <c r="E16" s="16">
        <f t="shared" si="0"/>
        <v>0.81092592592592594</v>
      </c>
      <c r="F16">
        <v>12</v>
      </c>
    </row>
    <row r="17" spans="1:6" x14ac:dyDescent="0.2">
      <c r="A17" s="10">
        <v>71370</v>
      </c>
      <c r="B17" s="10">
        <v>72350</v>
      </c>
      <c r="D17" s="16">
        <f t="shared" si="0"/>
        <v>0.82604166666666667</v>
      </c>
      <c r="E17" s="16">
        <f t="shared" si="0"/>
        <v>0.8373842592592593</v>
      </c>
      <c r="F17">
        <v>13</v>
      </c>
    </row>
    <row r="18" spans="1:6" x14ac:dyDescent="0.2">
      <c r="A18" s="5">
        <v>73526</v>
      </c>
      <c r="B18" s="5">
        <v>74522</v>
      </c>
      <c r="D18" s="16">
        <f t="shared" si="0"/>
        <v>0.85099537037037032</v>
      </c>
      <c r="E18" s="16">
        <f t="shared" si="0"/>
        <v>0.86252314814814812</v>
      </c>
      <c r="F18">
        <v>14</v>
      </c>
    </row>
    <row r="19" spans="1:6" x14ac:dyDescent="0.2">
      <c r="A19" s="10">
        <v>75361</v>
      </c>
      <c r="B19" s="10">
        <v>76586</v>
      </c>
      <c r="D19" s="16">
        <f t="shared" si="0"/>
        <v>0.87223379629629627</v>
      </c>
      <c r="E19" s="16">
        <f t="shared" si="0"/>
        <v>0.88641203703703708</v>
      </c>
      <c r="F19">
        <v>15</v>
      </c>
    </row>
    <row r="20" spans="1:6" x14ac:dyDescent="0.2">
      <c r="A20" s="10">
        <v>77440</v>
      </c>
      <c r="B20" s="10">
        <v>78502</v>
      </c>
      <c r="D20" s="16">
        <f t="shared" si="0"/>
        <v>0.89629629629629626</v>
      </c>
      <c r="E20" s="16">
        <f t="shared" si="0"/>
        <v>0.90858796296296296</v>
      </c>
      <c r="F20">
        <v>16</v>
      </c>
    </row>
    <row r="21" spans="1:6" x14ac:dyDescent="0.2">
      <c r="A21" s="10">
        <v>81779</v>
      </c>
      <c r="B21" s="10">
        <v>83042</v>
      </c>
      <c r="D21" s="16">
        <f t="shared" si="0"/>
        <v>0.94651620370370371</v>
      </c>
      <c r="E21" s="16">
        <f t="shared" si="0"/>
        <v>0.96113425925925922</v>
      </c>
      <c r="F21">
        <v>17</v>
      </c>
    </row>
    <row r="22" spans="1:6" x14ac:dyDescent="0.2">
      <c r="A22" s="5">
        <v>83871</v>
      </c>
      <c r="B22" s="5">
        <v>85173</v>
      </c>
      <c r="D22" s="16">
        <f t="shared" si="0"/>
        <v>0.97072916666666664</v>
      </c>
      <c r="E22" s="16">
        <f t="shared" si="0"/>
        <v>0.98579861111111111</v>
      </c>
      <c r="F22">
        <v>18</v>
      </c>
    </row>
  </sheetData>
  <mergeCells count="2">
    <mergeCell ref="B1:B2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130A-C5C4-C243-BD07-1D8AA0EF9CDB}">
  <dimension ref="A1:E19"/>
  <sheetViews>
    <sheetView workbookViewId="0">
      <selection activeCell="D2" sqref="D2:E19"/>
    </sheetView>
  </sheetViews>
  <sheetFormatPr baseColWidth="10" defaultRowHeight="16" x14ac:dyDescent="0.2"/>
  <cols>
    <col min="4" max="4" width="23.5" bestFit="1" customWidth="1"/>
  </cols>
  <sheetData>
    <row r="1" spans="1:5" x14ac:dyDescent="0.2">
      <c r="A1" s="18" t="s">
        <v>2</v>
      </c>
      <c r="B1" s="18" t="s">
        <v>6</v>
      </c>
      <c r="C1" s="18" t="s">
        <v>36</v>
      </c>
      <c r="D1" s="18" t="s">
        <v>7</v>
      </c>
      <c r="E1" s="18" t="s">
        <v>8</v>
      </c>
    </row>
    <row r="2" spans="1:5" x14ac:dyDescent="0.2">
      <c r="A2" s="18">
        <v>1</v>
      </c>
      <c r="B2" s="18">
        <v>4.5</v>
      </c>
      <c r="C2" s="19">
        <v>4.9000000000000004</v>
      </c>
      <c r="D2" s="20">
        <v>9.4</v>
      </c>
      <c r="E2" s="20">
        <v>-0.4</v>
      </c>
    </row>
    <row r="3" spans="1:5" x14ac:dyDescent="0.2">
      <c r="A3" s="18">
        <v>2</v>
      </c>
      <c r="B3" s="18">
        <v>139.80000000000001</v>
      </c>
      <c r="C3" s="19">
        <v>101.8</v>
      </c>
      <c r="D3" s="20">
        <v>241.6</v>
      </c>
      <c r="E3" s="20">
        <v>38</v>
      </c>
    </row>
    <row r="4" spans="1:5" x14ac:dyDescent="0.2">
      <c r="A4" s="18">
        <v>3</v>
      </c>
      <c r="B4" s="18">
        <v>7.5</v>
      </c>
      <c r="C4" s="19">
        <v>4</v>
      </c>
      <c r="D4" s="20">
        <v>11.5</v>
      </c>
      <c r="E4" s="20">
        <v>3.5</v>
      </c>
    </row>
    <row r="5" spans="1:5" x14ac:dyDescent="0.2">
      <c r="A5" s="18">
        <v>4</v>
      </c>
      <c r="B5" s="18">
        <v>-3</v>
      </c>
      <c r="C5" s="19">
        <v>2.2999999999999998</v>
      </c>
      <c r="D5" s="20">
        <v>-0.7</v>
      </c>
      <c r="E5" s="20">
        <v>-5.3</v>
      </c>
    </row>
    <row r="6" spans="1:5" x14ac:dyDescent="0.2">
      <c r="A6" s="18">
        <v>5</v>
      </c>
      <c r="B6" s="18">
        <v>921.8</v>
      </c>
      <c r="C6" s="19">
        <v>275.39999999999998</v>
      </c>
      <c r="D6" s="20">
        <v>1197.2</v>
      </c>
      <c r="E6" s="20">
        <v>646.4</v>
      </c>
    </row>
    <row r="7" spans="1:5" x14ac:dyDescent="0.2">
      <c r="A7" s="18">
        <v>6</v>
      </c>
      <c r="B7" s="18">
        <v>155.52500000000001</v>
      </c>
      <c r="C7" s="19">
        <v>59.8</v>
      </c>
      <c r="D7" s="20">
        <v>215.3</v>
      </c>
      <c r="E7" s="20">
        <v>95.8</v>
      </c>
    </row>
    <row r="8" spans="1:5" x14ac:dyDescent="0.2">
      <c r="A8" s="18">
        <v>7</v>
      </c>
      <c r="B8" s="18">
        <v>275.89999999999998</v>
      </c>
      <c r="C8" s="19">
        <v>71.3</v>
      </c>
      <c r="D8" s="20">
        <v>347.2</v>
      </c>
      <c r="E8" s="20">
        <v>204.6</v>
      </c>
    </row>
    <row r="9" spans="1:5" x14ac:dyDescent="0.2">
      <c r="A9" s="18">
        <v>8</v>
      </c>
      <c r="B9" s="18">
        <v>2.6</v>
      </c>
      <c r="C9" s="19">
        <v>2.9</v>
      </c>
      <c r="D9" s="20">
        <v>5.5</v>
      </c>
      <c r="E9" s="20">
        <v>-0.3</v>
      </c>
    </row>
    <row r="10" spans="1:5" x14ac:dyDescent="0.2">
      <c r="A10" s="18">
        <v>9</v>
      </c>
      <c r="B10" s="18">
        <v>31.184999999999999</v>
      </c>
      <c r="C10" s="19">
        <v>21.8</v>
      </c>
      <c r="D10" s="20">
        <v>53</v>
      </c>
      <c r="E10" s="20">
        <v>9.4</v>
      </c>
    </row>
    <row r="11" spans="1:5" x14ac:dyDescent="0.2">
      <c r="A11" s="18">
        <v>10</v>
      </c>
      <c r="B11" s="18">
        <v>70.400000000000006</v>
      </c>
      <c r="C11" s="19">
        <v>25.7</v>
      </c>
      <c r="D11" s="20">
        <v>96.1</v>
      </c>
      <c r="E11" s="20">
        <v>44.7</v>
      </c>
    </row>
    <row r="12" spans="1:5" x14ac:dyDescent="0.2">
      <c r="A12" s="18">
        <v>11</v>
      </c>
      <c r="B12" s="18">
        <v>6.5</v>
      </c>
      <c r="C12" s="19">
        <v>10.1</v>
      </c>
      <c r="D12" s="20">
        <v>16.600000000000001</v>
      </c>
      <c r="E12" s="20">
        <v>-3.6</v>
      </c>
    </row>
    <row r="13" spans="1:5" x14ac:dyDescent="0.2">
      <c r="A13" s="18">
        <v>12</v>
      </c>
      <c r="B13" s="18">
        <v>91.6</v>
      </c>
      <c r="C13" s="19">
        <v>30.3</v>
      </c>
      <c r="D13" s="20">
        <v>121.9</v>
      </c>
      <c r="E13" s="20">
        <v>61.3</v>
      </c>
    </row>
    <row r="14" spans="1:5" x14ac:dyDescent="0.2">
      <c r="A14" s="18">
        <v>13</v>
      </c>
      <c r="B14" s="18">
        <v>2.9</v>
      </c>
      <c r="C14" s="19">
        <v>3.2</v>
      </c>
      <c r="D14" s="20">
        <v>6.1</v>
      </c>
      <c r="E14" s="20">
        <v>-0.3</v>
      </c>
    </row>
    <row r="15" spans="1:5" x14ac:dyDescent="0.2">
      <c r="A15" s="18">
        <v>14</v>
      </c>
      <c r="B15" s="18">
        <v>4.9000000000000004</v>
      </c>
      <c r="C15" s="19">
        <v>6.1</v>
      </c>
      <c r="D15" s="20">
        <v>11</v>
      </c>
      <c r="E15" s="20">
        <v>-1.2</v>
      </c>
    </row>
    <row r="16" spans="1:5" x14ac:dyDescent="0.2">
      <c r="A16" s="18">
        <v>15</v>
      </c>
      <c r="B16" s="18">
        <v>18.07</v>
      </c>
      <c r="C16" s="19">
        <v>12.2</v>
      </c>
      <c r="D16" s="20">
        <v>30.3</v>
      </c>
      <c r="E16" s="20">
        <v>5.9</v>
      </c>
    </row>
    <row r="17" spans="1:5" x14ac:dyDescent="0.2">
      <c r="A17" s="18">
        <v>16</v>
      </c>
      <c r="B17" s="18">
        <v>0.09</v>
      </c>
      <c r="C17" s="19">
        <v>11.4</v>
      </c>
      <c r="D17" s="20">
        <v>11.5</v>
      </c>
      <c r="E17" s="20">
        <v>-11.3</v>
      </c>
    </row>
    <row r="18" spans="1:5" x14ac:dyDescent="0.2">
      <c r="A18" s="18">
        <v>17</v>
      </c>
      <c r="B18" s="18">
        <v>402.79</v>
      </c>
      <c r="C18" s="19">
        <v>186.5</v>
      </c>
      <c r="D18" s="20">
        <v>589.29999999999995</v>
      </c>
      <c r="E18" s="20">
        <v>216.3</v>
      </c>
    </row>
    <row r="19" spans="1:5" x14ac:dyDescent="0.2">
      <c r="A19" s="18">
        <v>18</v>
      </c>
      <c r="B19" s="18">
        <v>151.6</v>
      </c>
      <c r="C19" s="19">
        <v>115.8</v>
      </c>
      <c r="D19" s="20">
        <v>267.39999999999998</v>
      </c>
      <c r="E19" s="20">
        <v>35.799999999999997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clean_report</vt:lpstr>
      <vt:lpstr>raw_report</vt:lpstr>
      <vt:lpstr>utc_calc</vt:lpstr>
      <vt:lpstr>sigma_calc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Sahar Head El Abbadi</dc:creator>
  <cp:lastModifiedBy>Sahar Head El Abbadi</cp:lastModifiedBy>
  <dcterms:created xsi:type="dcterms:W3CDTF">2023-03-16T18:43:33Z</dcterms:created>
  <dcterms:modified xsi:type="dcterms:W3CDTF">2023-04-04T22:36:02Z</dcterms:modified>
</cp:coreProperties>
</file>