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ocuments\"/>
    </mc:Choice>
  </mc:AlternateContent>
  <bookViews>
    <workbookView xWindow="0" yWindow="0" windowWidth="23040" windowHeight="10044"/>
  </bookViews>
  <sheets>
    <sheet name="Sheet2" sheetId="2" r:id="rId1"/>
    <sheet name="Sheet1" sheetId="1" r:id="rId2"/>
  </sheets>
  <externalReferences>
    <externalReference r:id="rId3"/>
  </externalReferences>
  <definedNames>
    <definedName name="NativeTimeline_Released_Date">#N/A</definedName>
    <definedName name="Slicer_Movie_Title">#N/A</definedName>
  </definedNames>
  <calcPr calcId="162913"/>
  <extLst>
    <ext xmlns:x14="http://schemas.microsoft.com/office/spreadsheetml/2009/9/main" uri="{876F7934-8845-4945-9796-88D515C7AA90}">
      <x14:pivotCaches>
        <pivotCache cacheId="1" r:id="rId4"/>
      </x14:pivotCaches>
    </ex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09" i="2" l="1"/>
  <c r="H208" i="2"/>
  <c r="H207" i="2"/>
  <c r="H206" i="2"/>
  <c r="H205" i="2"/>
  <c r="H204" i="2"/>
  <c r="H203" i="2"/>
  <c r="H202" i="2"/>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210" i="2" s="1"/>
  <c r="B8" i="1"/>
</calcChain>
</file>

<file path=xl/sharedStrings.xml><?xml version="1.0" encoding="utf-8"?>
<sst xmlns="http://schemas.openxmlformats.org/spreadsheetml/2006/main" count="415" uniqueCount="273">
  <si>
    <t>INSTRUCTIONS</t>
  </si>
  <si>
    <t>1. Use a card to visualize the total world gross of all movies, total domestic gross, Top Distributor, and Top Movie</t>
  </si>
  <si>
    <t>2. Use Column chart to present the Top 10 Distributor with the highest world gross</t>
  </si>
  <si>
    <t>3. Use bar chart to present the Top 5 most gross movies and Top 5 least gross movie</t>
  </si>
  <si>
    <t>4. Use line chart to present the Domestic Gross of movies released between January to June 2022</t>
  </si>
  <si>
    <t>5. Use line chart to present the international Gross of movies released between July to Dec 2022</t>
  </si>
  <si>
    <t>6. Use pie chart to visualize the world gross of movies in the first quarter of 2022</t>
  </si>
  <si>
    <t>Rank</t>
  </si>
  <si>
    <t>Movie Title</t>
  </si>
  <si>
    <t>Released Date</t>
  </si>
  <si>
    <t>Distributor</t>
  </si>
  <si>
    <t>Domestic Gross</t>
  </si>
  <si>
    <t>Opening Weekend Gross</t>
  </si>
  <si>
    <t>int_gross</t>
  </si>
  <si>
    <t>world_gross</t>
  </si>
  <si>
    <t>Top Gun: Maverick</t>
  </si>
  <si>
    <t>Paramount Pictures</t>
  </si>
  <si>
    <t>Avatar: The Way of Water</t>
  </si>
  <si>
    <t>20th Century Studios</t>
  </si>
  <si>
    <t>Black Panther: Wakanda Forever</t>
  </si>
  <si>
    <t>Walt Disney Studios Motion Pictures</t>
  </si>
  <si>
    <t>Doctor Strange in the Multiverse of Madness</t>
  </si>
  <si>
    <t>Jurassic World: Dominion</t>
  </si>
  <si>
    <t>Universal Pictures</t>
  </si>
  <si>
    <t>Minions: The Rise of Gru</t>
  </si>
  <si>
    <t>The Batman</t>
  </si>
  <si>
    <t>Warner Bros.</t>
  </si>
  <si>
    <t>Thor: Love and Thunder</t>
  </si>
  <si>
    <t>Sonic the Hedgehog 2</t>
  </si>
  <si>
    <t>Black Adam</t>
  </si>
  <si>
    <t>Puss in Boots: The Last Wish</t>
  </si>
  <si>
    <t>Elvis</t>
  </si>
  <si>
    <t>Uncharted</t>
  </si>
  <si>
    <t>Sony Pictures Entertainment (SPE)</t>
  </si>
  <si>
    <t>Nope</t>
  </si>
  <si>
    <t>Lightyear</t>
  </si>
  <si>
    <t>Smile</t>
  </si>
  <si>
    <t>The Lost City</t>
  </si>
  <si>
    <t>Bullet Train</t>
  </si>
  <si>
    <t>The Bad Guys</t>
  </si>
  <si>
    <t>Fantastic Beasts: The Secrets of Dumbledore</t>
  </si>
  <si>
    <t>DC League of Super-Pets</t>
  </si>
  <si>
    <t>Where the Crawdads Sing</t>
  </si>
  <si>
    <t>The Black Phone</t>
  </si>
  <si>
    <t>Scream</t>
  </si>
  <si>
    <t>Morbius</t>
  </si>
  <si>
    <t>Columbia Pictures</t>
  </si>
  <si>
    <t>Everything Everywhere All at Once</t>
  </si>
  <si>
    <t>A24</t>
  </si>
  <si>
    <t>Ticket to Paradise</t>
  </si>
  <si>
    <t>The Woman King</t>
  </si>
  <si>
    <t>TriStar Pictures</t>
  </si>
  <si>
    <t>Halloween Ends</t>
  </si>
  <si>
    <t>Dog</t>
  </si>
  <si>
    <t>United Artists Releasing</t>
  </si>
  <si>
    <t>Jackass Forever</t>
  </si>
  <si>
    <t>A Man Called Otto</t>
  </si>
  <si>
    <t>Violent Night</t>
  </si>
  <si>
    <t>Lyle, Lyle, Crocodile</t>
  </si>
  <si>
    <t>Death on the Nile</t>
  </si>
  <si>
    <t>Don't Worry Darling</t>
  </si>
  <si>
    <t>Downton Abbey: A New Era</t>
  </si>
  <si>
    <t>Focus Features</t>
  </si>
  <si>
    <t>Barbarian</t>
  </si>
  <si>
    <t>The Menu</t>
  </si>
  <si>
    <t>Searchlight Pictures</t>
  </si>
  <si>
    <t>Dragon Ball Super: Super Hero</t>
  </si>
  <si>
    <t>Crunchyroll</t>
  </si>
  <si>
    <t>Strange World</t>
  </si>
  <si>
    <t>Jujutsu Kaisen 0: The Movie</t>
  </si>
  <si>
    <t>The Northman</t>
  </si>
  <si>
    <t>The Bob's Burgers Movie</t>
  </si>
  <si>
    <t>Beast</t>
  </si>
  <si>
    <t>The Invitation</t>
  </si>
  <si>
    <t>Avatar2022 Re-release</t>
  </si>
  <si>
    <t>Walt Disney Pictures</t>
  </si>
  <si>
    <t>Whitney Houston: I Wanna Dance with Somebody</t>
  </si>
  <si>
    <t>Ambulance</t>
  </si>
  <si>
    <t>Marry Me</t>
  </si>
  <si>
    <t>Father Stu</t>
  </si>
  <si>
    <t>Devotion</t>
  </si>
  <si>
    <t>The Unbearable Weight of Massive Talent</t>
  </si>
  <si>
    <t>Lionsgate</t>
  </si>
  <si>
    <t>Prey for the Devil</t>
  </si>
  <si>
    <t>Moonfall</t>
  </si>
  <si>
    <t>Paws of Fury: The Legend of Hank</t>
  </si>
  <si>
    <t>The Fabelmans</t>
  </si>
  <si>
    <t>The Whale</t>
  </si>
  <si>
    <t>Babylon</t>
  </si>
  <si>
    <t>Amsterdam</t>
  </si>
  <si>
    <t>The Chosen Season 3: Episode 1 &amp; 2</t>
  </si>
  <si>
    <t>Fathom Events</t>
  </si>
  <si>
    <t>The 355</t>
  </si>
  <si>
    <t>RRR</t>
  </si>
  <si>
    <t>Sarigama Cinemas</t>
  </si>
  <si>
    <t>Glass Onion</t>
  </si>
  <si>
    <t>Netflix</t>
  </si>
  <si>
    <t>Easter Sunday</t>
  </si>
  <si>
    <t>One Piece Film: Red</t>
  </si>
  <si>
    <t>X</t>
  </si>
  <si>
    <t>Bros</t>
  </si>
  <si>
    <t>Bodies Bodies Bodies</t>
  </si>
  <si>
    <t>Terrifier 2</t>
  </si>
  <si>
    <t>Cinedigm Entertainment Group</t>
  </si>
  <si>
    <t>Mrs. Harris Goes to Paris</t>
  </si>
  <si>
    <t>The Banshees of Inisherin</t>
  </si>
  <si>
    <t>Firestarter</t>
  </si>
  <si>
    <t>Blacklight</t>
  </si>
  <si>
    <t>Briarcliff Entertainment</t>
  </si>
  <si>
    <t>See How They Run</t>
  </si>
  <si>
    <t>Pearl</t>
  </si>
  <si>
    <t>Spider-Man: No Way Home2022 Re-release</t>
  </si>
  <si>
    <t>Redeeming Love</t>
  </si>
  <si>
    <t>Till</t>
  </si>
  <si>
    <t>Three Thousand Years of Longing</t>
  </si>
  <si>
    <t>Brahmastra Part One: Shiva</t>
  </si>
  <si>
    <t>Bones and All</t>
  </si>
  <si>
    <t>Men</t>
  </si>
  <si>
    <t>Memory</t>
  </si>
  <si>
    <t>Open Road Films (II)</t>
  </si>
  <si>
    <t>Fall</t>
  </si>
  <si>
    <t>BTS Permission to Dance on Stage - Seoul: Live Viewing</t>
  </si>
  <si>
    <t>Trafalgar Releasing</t>
  </si>
  <si>
    <t>TÃ¡r</t>
  </si>
  <si>
    <t>Marcel the Shell with Shoes On</t>
  </si>
  <si>
    <t>She Said</t>
  </si>
  <si>
    <t>I Heard the Bells</t>
  </si>
  <si>
    <t>Orphan: First Kill</t>
  </si>
  <si>
    <t>Lifemark</t>
  </si>
  <si>
    <t>Jaws2022 Re-release</t>
  </si>
  <si>
    <t>Clerks III</t>
  </si>
  <si>
    <t>The Cursed</t>
  </si>
  <si>
    <t>LD Entertainment</t>
  </si>
  <si>
    <t>Triangle of Sadness</t>
  </si>
  <si>
    <t>Neon</t>
  </si>
  <si>
    <t>Vengeance</t>
  </si>
  <si>
    <t>Ponniyin Selvan: Part I</t>
  </si>
  <si>
    <t>Moonage Daydream</t>
  </si>
  <si>
    <t>Belle</t>
  </si>
  <si>
    <t>GKIDS</t>
  </si>
  <si>
    <t>Family Camp</t>
  </si>
  <si>
    <t>Roadside Attractions</t>
  </si>
  <si>
    <t>Cyrano</t>
  </si>
  <si>
    <t>Women Talking</t>
  </si>
  <si>
    <t>Laal Singh Chaddha</t>
  </si>
  <si>
    <t>The Outfit</t>
  </si>
  <si>
    <t>The Worst Person in the World</t>
  </si>
  <si>
    <t>K.G.F: Chapter 2</t>
  </si>
  <si>
    <t>Viva Pictures</t>
  </si>
  <si>
    <t>Breaking</t>
  </si>
  <si>
    <t>Bleecker Street Media</t>
  </si>
  <si>
    <t>Honk for Jesus. Save Your Soul.</t>
  </si>
  <si>
    <t>Mack &amp; Rita</t>
  </si>
  <si>
    <t>Gravitas Premiere</t>
  </si>
  <si>
    <t>Studio 666</t>
  </si>
  <si>
    <t>Crimes of the Future</t>
  </si>
  <si>
    <t>Gigi &amp; Nate</t>
  </si>
  <si>
    <t>The Good House</t>
  </si>
  <si>
    <t>Decision to Leave</t>
  </si>
  <si>
    <t>MUBI</t>
  </si>
  <si>
    <t>Emily the Criminal</t>
  </si>
  <si>
    <t>Umma</t>
  </si>
  <si>
    <t>Stage 6 Films</t>
  </si>
  <si>
    <t>The Wolf and the Lion</t>
  </si>
  <si>
    <t>Blue Fox Entertainment</t>
  </si>
  <si>
    <t>Jeepers Creepers: Reborn</t>
  </si>
  <si>
    <t>E.T. the Extra-Terrestrial2022 Re-release</t>
  </si>
  <si>
    <t>Watcher</t>
  </si>
  <si>
    <t>IFC Films</t>
  </si>
  <si>
    <t>Mr. Malcolm's List</t>
  </si>
  <si>
    <t>Armageddon Time</t>
  </si>
  <si>
    <t>Radhe Shyam</t>
  </si>
  <si>
    <t>-</t>
  </si>
  <si>
    <t>2022 Oscar Nominated Short Films: Live Action/2022 Oscar Nominated Short Films: Animation/2022 Oscar Nominated Short Films: Documentary2022 Oscar Nominated Short Films</t>
  </si>
  <si>
    <t>ShortsTV</t>
  </si>
  <si>
    <t>Vikram</t>
  </si>
  <si>
    <t>Prime Media Pictures</t>
  </si>
  <si>
    <t>The King's Daughter</t>
  </si>
  <si>
    <t>Gravitas Ventures</t>
  </si>
  <si>
    <t>Living</t>
  </si>
  <si>
    <t>Infinite Storm</t>
  </si>
  <si>
    <t>Vikram Vedha</t>
  </si>
  <si>
    <t>Reliance Entertainment</t>
  </si>
  <si>
    <t>The Duke</t>
  </si>
  <si>
    <t>Sony Pictures Classics</t>
  </si>
  <si>
    <t>Running the Bases</t>
  </si>
  <si>
    <t>UP2U Films</t>
  </si>
  <si>
    <t>Â¿Y cÃ³mo es Ã©l?</t>
  </si>
  <si>
    <t>The Kashmir Files</t>
  </si>
  <si>
    <t>Zee Studios</t>
  </si>
  <si>
    <t>2000 Mules</t>
  </si>
  <si>
    <t>D'Souza Media</t>
  </si>
  <si>
    <t>It's a Wonderful Life75th Anniversary</t>
  </si>
  <si>
    <t>The Godfather2022 Re-release</t>
  </si>
  <si>
    <t>Spoiler Alert</t>
  </si>
  <si>
    <t>Medieval</t>
  </si>
  <si>
    <t>The Avenue Entertainment</t>
  </si>
  <si>
    <t>Rogue One: A Star Wars Story2022 Re-release</t>
  </si>
  <si>
    <t>Howl's Moving Castle2022 Re-release</t>
  </si>
  <si>
    <t>F3: Fun and Frustration</t>
  </si>
  <si>
    <t>Empire of Light</t>
  </si>
  <si>
    <t>Aftersun</t>
  </si>
  <si>
    <t>After Ever Happy</t>
  </si>
  <si>
    <t>Fire of Love</t>
  </si>
  <si>
    <t>Hallelujah: Leonard Cohen, a Journey, a Song</t>
  </si>
  <si>
    <t>Broker</t>
  </si>
  <si>
    <t>The Contractor</t>
  </si>
  <si>
    <t>STX Entertainment</t>
  </si>
  <si>
    <t>Jug Jugg Jeeyo</t>
  </si>
  <si>
    <t>Coldplay: Music of the Spheres - Live Broadcast from Buenos Aires</t>
  </si>
  <si>
    <t>The Beatles: Get Back - The Rooftop Concert</t>
  </si>
  <si>
    <t>IMAX</t>
  </si>
  <si>
    <t>EO</t>
  </si>
  <si>
    <t>Sideshow Releasing</t>
  </si>
  <si>
    <t>Hansan: Rising Dragon</t>
  </si>
  <si>
    <t>Well Go USA Entertainment</t>
  </si>
  <si>
    <t>Johnny Cash: The Redemption of an American Icon</t>
  </si>
  <si>
    <t>The Tiger Rising</t>
  </si>
  <si>
    <t>Variance Films</t>
  </si>
  <si>
    <t>Acharya</t>
  </si>
  <si>
    <t>Petite Maman</t>
  </si>
  <si>
    <t>The Roundup</t>
  </si>
  <si>
    <t>Capelight Pictures</t>
  </si>
  <si>
    <t>Evangelion: 3.0+1.01 Thrice Upon a Time</t>
  </si>
  <si>
    <t>Star Trek II: The Wrath of Khan2022 Re-release</t>
  </si>
  <si>
    <t>Met Opera: The Hours</t>
  </si>
  <si>
    <t>The Phantom of the Open</t>
  </si>
  <si>
    <t>Corsage</t>
  </si>
  <si>
    <t>Saint Michael Meet the Angel</t>
  </si>
  <si>
    <t>Back to the Drive-in</t>
  </si>
  <si>
    <t>Ante Sundharaniki</t>
  </si>
  <si>
    <t>Unsilenced</t>
  </si>
  <si>
    <t>Zhen Pictures</t>
  </si>
  <si>
    <t>The Mean One</t>
  </si>
  <si>
    <t>Atlas Distribution Company</t>
  </si>
  <si>
    <t>HIT: The 2nd Case</t>
  </si>
  <si>
    <t>Official Competition</t>
  </si>
  <si>
    <t>Gangubai Kathiawadi</t>
  </si>
  <si>
    <t>Paramount Pictures International</t>
  </si>
  <si>
    <t>Cuando sea joven</t>
  </si>
  <si>
    <t>Pantelion Films</t>
  </si>
  <si>
    <t>Confess, Fletch</t>
  </si>
  <si>
    <t>Man of God</t>
  </si>
  <si>
    <t>Call Jane</t>
  </si>
  <si>
    <t>The Quintessential Quintuplets Movie</t>
  </si>
  <si>
    <t>God's Country</t>
  </si>
  <si>
    <t>Deep in the Heart: A Texas Wildlife Story</t>
  </si>
  <si>
    <t>The Railway Children Return</t>
  </si>
  <si>
    <t>Vivo</t>
  </si>
  <si>
    <t>Eiffel</t>
  </si>
  <si>
    <t>Selena2022 Re-release</t>
  </si>
  <si>
    <t>All the Beauty and the Bloodshed</t>
  </si>
  <si>
    <t>Brian and Charles</t>
  </si>
  <si>
    <t>Emergency Declaration</t>
  </si>
  <si>
    <t>Superspreader</t>
  </si>
  <si>
    <t>Tyson's Run</t>
  </si>
  <si>
    <t>Collide Distribution</t>
  </si>
  <si>
    <t>The Inspection</t>
  </si>
  <si>
    <t>Alice</t>
  </si>
  <si>
    <t>RRR2022 Re-release</t>
  </si>
  <si>
    <t>The Good Boss</t>
  </si>
  <si>
    <t>Cohen Media Group</t>
  </si>
  <si>
    <t>Inu-oh</t>
  </si>
  <si>
    <t>The Forgiven</t>
  </si>
  <si>
    <t>Fourth of July</t>
  </si>
  <si>
    <t>Circus King Productions</t>
  </si>
  <si>
    <t>Mad God</t>
  </si>
  <si>
    <t>Clean</t>
  </si>
  <si>
    <t>Waterman</t>
  </si>
  <si>
    <t>Purdie Distribution</t>
  </si>
  <si>
    <t>Meet Me in the Bathroom</t>
  </si>
  <si>
    <t>Utopia</t>
  </si>
  <si>
    <t>Holy Spider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</si>
</sst>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
  </numFmts>
  <fonts count="1" x14ac:knownFonts="1">
    <font>
      <sz val="11"/>
      <color theme="1"/>
      <name val="Calibri"/>
      <family val="2"/>
      <scheme val="minor"/>
    </font>
  </fonts>
  <fills count="3">
    <fill>
      <patternFill patternType="none"/>
    </fill>
    <fill>
      <patternFill patternType="gray125"/>
    </fill>
    <fill>
      <patternFill patternType="solid">
        <fgColor rgb="FFFF0000"/>
        <bgColor indexed="64"/>
      </patternFill>
    </fill>
  </fills>
  <borders count="1">
    <border>
      <left/>
      <right/>
      <top/>
      <bottom/>
      <diagonal/>
    </border>
  </borders>
  <cellStyleXfs count="1">
    <xf numFmtId="0" fontId="0" fillId="0" borderId="0"/>
  </cellStyleXfs>
  <cellXfs count="5">
    <xf numFmtId="0" fontId="0" fillId="0" borderId="0" xfId="0"/>
    <xf numFmtId="164" fontId="0" fillId="0" borderId="0" xfId="0" applyNumberFormat="1"/>
    <xf numFmtId="0" fontId="0" fillId="0" borderId="0" xfId="0" applyBorder="1"/>
    <xf numFmtId="0" fontId="0" fillId="2" borderId="0" xfId="0" applyFill="1"/>
    <xf numFmtId="14" fontId="0" fillId="0" borderId="0" xfId="0" applyNumberFormat="1"/>
  </cellXfs>
  <cellStyles count="1">
    <cellStyle name="Normal" xfId="0" builtinId="0"/>
  </cellStyles>
  <dxfs count="10">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9" formatCode="m/d/yyyy"/>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Top 10 distributor</a:t>
            </a:r>
          </a:p>
        </c:rich>
      </c:tx>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rgbClr val="0070C0"/>
          </a:solidFill>
          <a:ln>
            <a:solidFill>
              <a:sysClr val="windowText" lastClr="000000">
                <a:lumMod val="25000"/>
                <a:lumOff val="75000"/>
              </a:sysClr>
            </a:solidFill>
          </a:ln>
        </c:spPr>
      </c:pivotFmt>
      <c:pivotFmt>
        <c:idx val="5"/>
        <c:spPr>
          <a:solidFill>
            <a:srgbClr val="FF0000"/>
          </a:solidFill>
        </c:spPr>
      </c:pivotFmt>
      <c:pivotFmt>
        <c:idx val="6"/>
        <c:spPr>
          <a:solidFill>
            <a:schemeClr val="accent6">
              <a:lumMod val="50000"/>
            </a:schemeClr>
          </a:solidFill>
        </c:spPr>
      </c:pivotFmt>
      <c:pivotFmt>
        <c:idx val="7"/>
        <c:spPr>
          <a:solidFill>
            <a:srgbClr val="92D050"/>
          </a:solidFill>
        </c:spPr>
      </c:pivotFmt>
      <c:pivotFmt>
        <c:idx val="8"/>
        <c:spPr>
          <a:solidFill>
            <a:srgbClr val="FFC000"/>
          </a:solidFill>
        </c:spPr>
      </c:pivotFmt>
      <c:pivotFmt>
        <c:idx val="9"/>
        <c:spPr>
          <a:solidFill>
            <a:schemeClr val="accent5"/>
          </a:solidFill>
          <a:ln>
            <a:noFill/>
          </a:ln>
          <a:effectLst/>
        </c:spPr>
      </c:pivotFmt>
      <c:pivotFmt>
        <c:idx val="10"/>
        <c:spPr>
          <a:solidFill>
            <a:srgbClr val="FFFF00"/>
          </a:solidFill>
          <a:ln>
            <a:noFill/>
          </a:ln>
          <a:effectLst/>
        </c:spPr>
      </c:pivotFmt>
      <c:pivotFmt>
        <c:idx val="11"/>
        <c:spPr>
          <a:solidFill>
            <a:srgbClr val="FF0000"/>
          </a:solidFill>
          <a:ln>
            <a:noFill/>
          </a:ln>
          <a:effectLst/>
        </c:spPr>
      </c:pivotFmt>
      <c:pivotFmt>
        <c:idx val="12"/>
        <c:marker>
          <c:symbol val="none"/>
        </c:marker>
      </c:pivotFmt>
    </c:pivotFmts>
    <c:plotArea>
      <c:layout/>
      <c:barChart>
        <c:barDir val="col"/>
        <c:grouping val="clustered"/>
        <c:varyColors val="0"/>
        <c:ser>
          <c:idx val="0"/>
          <c:order val="0"/>
          <c:tx>
            <c:v>Total</c:v>
          </c:tx>
          <c:invertIfNegative val="0"/>
          <c:dPt>
            <c:idx val="0"/>
            <c:invertIfNegative val="0"/>
            <c:bubble3D val="0"/>
            <c:spPr>
              <a:solidFill>
                <a:srgbClr val="0070C0"/>
              </a:solidFill>
              <a:ln>
                <a:solidFill>
                  <a:sysClr val="windowText" lastClr="000000">
                    <a:lumMod val="25000"/>
                    <a:lumOff val="75000"/>
                  </a:sysClr>
                </a:solidFill>
              </a:ln>
            </c:spPr>
            <c:extLst>
              <c:ext xmlns:c16="http://schemas.microsoft.com/office/drawing/2014/chart" uri="{C3380CC4-5D6E-409C-BE32-E72D297353CC}">
                <c16:uniqueId val="{00000001-DCF8-49AC-8781-A739244486D9}"/>
              </c:ext>
            </c:extLst>
          </c:dPt>
          <c:dPt>
            <c:idx val="1"/>
            <c:invertIfNegative val="0"/>
            <c:bubble3D val="0"/>
            <c:spPr>
              <a:solidFill>
                <a:schemeClr val="accent6">
                  <a:lumMod val="50000"/>
                </a:schemeClr>
              </a:solidFill>
            </c:spPr>
            <c:extLst>
              <c:ext xmlns:c16="http://schemas.microsoft.com/office/drawing/2014/chart" uri="{C3380CC4-5D6E-409C-BE32-E72D297353CC}">
                <c16:uniqueId val="{00000003-DCF8-49AC-8781-A739244486D9}"/>
              </c:ext>
            </c:extLst>
          </c:dPt>
          <c:dPt>
            <c:idx val="2"/>
            <c:invertIfNegative val="0"/>
            <c:bubble3D val="0"/>
            <c:spPr>
              <a:solidFill>
                <a:srgbClr val="FF0000"/>
              </a:solidFill>
            </c:spPr>
            <c:extLst>
              <c:ext xmlns:c16="http://schemas.microsoft.com/office/drawing/2014/chart" uri="{C3380CC4-5D6E-409C-BE32-E72D297353CC}">
                <c16:uniqueId val="{00000005-DCF8-49AC-8781-A739244486D9}"/>
              </c:ext>
            </c:extLst>
          </c:dPt>
          <c:dPt>
            <c:idx val="3"/>
            <c:invertIfNegative val="0"/>
            <c:bubble3D val="0"/>
            <c:spPr>
              <a:solidFill>
                <a:srgbClr val="FFC000"/>
              </a:solidFill>
            </c:spPr>
            <c:extLst>
              <c:ext xmlns:c16="http://schemas.microsoft.com/office/drawing/2014/chart" uri="{C3380CC4-5D6E-409C-BE32-E72D297353CC}">
                <c16:uniqueId val="{00000007-DCF8-49AC-8781-A739244486D9}"/>
              </c:ext>
            </c:extLst>
          </c:dPt>
          <c:dPt>
            <c:idx val="4"/>
            <c:invertIfNegative val="0"/>
            <c:bubble3D val="0"/>
            <c:spPr>
              <a:solidFill>
                <a:srgbClr val="92D050"/>
              </a:solidFill>
            </c:spPr>
            <c:extLst>
              <c:ext xmlns:c16="http://schemas.microsoft.com/office/drawing/2014/chart" uri="{C3380CC4-5D6E-409C-BE32-E72D297353CC}">
                <c16:uniqueId val="{00000009-DCF8-49AC-8781-A739244486D9}"/>
              </c:ext>
            </c:extLst>
          </c:dPt>
          <c:dPt>
            <c:idx val="5"/>
            <c:invertIfNegative val="0"/>
            <c:bubble3D val="0"/>
            <c:spPr>
              <a:solidFill>
                <a:schemeClr val="accent5"/>
              </a:solidFill>
              <a:ln>
                <a:noFill/>
              </a:ln>
              <a:effectLst/>
            </c:spPr>
            <c:extLst>
              <c:ext xmlns:c16="http://schemas.microsoft.com/office/drawing/2014/chart" uri="{C3380CC4-5D6E-409C-BE32-E72D297353CC}">
                <c16:uniqueId val="{0000000B-DCF8-49AC-8781-A739244486D9}"/>
              </c:ext>
            </c:extLst>
          </c:dPt>
          <c:dPt>
            <c:idx val="6"/>
            <c:invertIfNegative val="0"/>
            <c:bubble3D val="0"/>
            <c:spPr>
              <a:solidFill>
                <a:srgbClr val="FFFF00"/>
              </a:solidFill>
              <a:ln>
                <a:noFill/>
              </a:ln>
              <a:effectLst/>
            </c:spPr>
            <c:extLst>
              <c:ext xmlns:c16="http://schemas.microsoft.com/office/drawing/2014/chart" uri="{C3380CC4-5D6E-409C-BE32-E72D297353CC}">
                <c16:uniqueId val="{0000000D-DCF8-49AC-8781-A739244486D9}"/>
              </c:ext>
            </c:extLst>
          </c:dPt>
          <c:dPt>
            <c:idx val="9"/>
            <c:invertIfNegative val="0"/>
            <c:bubble3D val="0"/>
            <c:spPr>
              <a:solidFill>
                <a:srgbClr val="FF0000"/>
              </a:solidFill>
              <a:ln>
                <a:noFill/>
              </a:ln>
              <a:effectLst/>
            </c:spPr>
            <c:extLst>
              <c:ext xmlns:c16="http://schemas.microsoft.com/office/drawing/2014/chart" uri="{C3380CC4-5D6E-409C-BE32-E72D297353CC}">
                <c16:uniqueId val="{0000000F-DCF8-49AC-8781-A739244486D9}"/>
              </c:ext>
            </c:extLst>
          </c:dPt>
          <c:cat>
            <c:strLit>
              <c:ptCount val="10"/>
              <c:pt idx="0">
                <c:v>Universal Pictures</c:v>
              </c:pt>
              <c:pt idx="1">
                <c:v>Walt Disney Studios Motion Pictures</c:v>
              </c:pt>
              <c:pt idx="2">
                <c:v>Paramount Pictures</c:v>
              </c:pt>
              <c:pt idx="3">
                <c:v>20th Century Studios</c:v>
              </c:pt>
              <c:pt idx="4">
                <c:v>Warner Bros.</c:v>
              </c:pt>
              <c:pt idx="5">
                <c:v>Sony Pictures Entertainment (SPE)</c:v>
              </c:pt>
              <c:pt idx="6">
                <c:v>A24</c:v>
              </c:pt>
              <c:pt idx="7">
                <c:v>Fathom Events</c:v>
              </c:pt>
              <c:pt idx="8">
                <c:v>Crunchyroll</c:v>
              </c:pt>
              <c:pt idx="9">
                <c:v>Columbia Pictures</c:v>
              </c:pt>
            </c:strLit>
          </c:cat>
          <c:val>
            <c:numLit>
              <c:formatCode>General</c:formatCode>
              <c:ptCount val="10"/>
              <c:pt idx="0">
                <c:v>4048722867</c:v>
              </c:pt>
              <c:pt idx="1">
                <c:v>3539483233</c:v>
              </c:pt>
              <c:pt idx="2">
                <c:v>2935558751</c:v>
              </c:pt>
              <c:pt idx="3">
                <c:v>2562989543</c:v>
              </c:pt>
              <c:pt idx="4">
                <c:v>2469687542</c:v>
              </c:pt>
              <c:pt idx="5">
                <c:v>1110754456</c:v>
              </c:pt>
              <c:pt idx="6">
                <c:v>398654248</c:v>
              </c:pt>
              <c:pt idx="7">
                <c:v>334245653</c:v>
              </c:pt>
              <c:pt idx="8">
                <c:v>332411368</c:v>
              </c:pt>
              <c:pt idx="9">
                <c:v>317121443</c:v>
              </c:pt>
            </c:numLit>
          </c:val>
          <c:extLst>
            <c:ext xmlns:c16="http://schemas.microsoft.com/office/drawing/2014/chart" uri="{C3380CC4-5D6E-409C-BE32-E72D297353CC}">
              <c16:uniqueId val="{00000010-DCF8-49AC-8781-A739244486D9}"/>
            </c:ext>
          </c:extLst>
        </c:ser>
        <c:dLbls>
          <c:showLegendKey val="0"/>
          <c:showVal val="0"/>
          <c:showCatName val="0"/>
          <c:showSerName val="0"/>
          <c:showPercent val="0"/>
          <c:showBubbleSize val="0"/>
        </c:dLbls>
        <c:gapWidth val="219"/>
        <c:overlap val="-27"/>
        <c:axId val="222208112"/>
        <c:axId val="222208528"/>
      </c:barChart>
      <c:catAx>
        <c:axId val="22220811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208528"/>
        <c:crosses val="autoZero"/>
        <c:auto val="1"/>
        <c:lblAlgn val="ctr"/>
        <c:lblOffset val="100"/>
        <c:noMultiLvlLbl val="0"/>
      </c:catAx>
      <c:valAx>
        <c:axId val="2222085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208112"/>
        <c:crosses val="autoZero"/>
        <c:crossBetween val="between"/>
      </c:valAx>
      <c:spPr>
        <a:solidFill>
          <a:srgbClr val="65DFF7">
            <a:alpha val="23000"/>
          </a:srgbClr>
        </a:solidFill>
      </c:spPr>
    </c:plotArea>
    <c:plotVisOnly val="1"/>
    <c:dispBlanksAs val="gap"/>
    <c:showDLblsOverMax val="0"/>
  </c:chart>
  <c:spPr>
    <a:solidFill>
      <a:srgbClr val="65DFF7">
        <a:alpha val="23000"/>
      </a:srgbClr>
    </a:solidFill>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Top 5 Most Gross Movies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pivotFmt>
      <c:pivotFmt>
        <c:idx val="1"/>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rgbClr val="FF0000"/>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pivotFmt>
      <c:pivotFmt>
        <c:idx val="6"/>
        <c:spPr>
          <a:solidFill>
            <a:schemeClr val="accent6"/>
          </a:solidFill>
          <a:ln>
            <a:noFill/>
          </a:ln>
          <a:effectLst/>
        </c:spPr>
      </c:pivotFmt>
      <c:pivotFmt>
        <c:idx val="7"/>
        <c:spPr>
          <a:solidFill>
            <a:schemeClr val="accent6">
              <a:alpha val="68000"/>
            </a:schemeClr>
          </a:solidFill>
          <a:ln>
            <a:noFill/>
          </a:ln>
          <a:effectLst/>
        </c:spPr>
      </c:pivotFmt>
      <c:pivotFmt>
        <c:idx val="8"/>
        <c:spPr>
          <a:solidFill>
            <a:schemeClr val="accent4">
              <a:alpha val="68000"/>
            </a:schemeClr>
          </a:solidFill>
          <a:ln>
            <a:noFill/>
          </a:ln>
          <a:effectLst/>
        </c:spPr>
      </c:pivotFmt>
    </c:pivotFmts>
    <c:plotArea>
      <c:layout>
        <c:manualLayout>
          <c:layoutTarget val="inner"/>
          <c:xMode val="edge"/>
          <c:yMode val="edge"/>
          <c:x val="0.44969156054567255"/>
          <c:y val="0.17052873563218393"/>
          <c:w val="0.53487634068889534"/>
          <c:h val="0.77889655172413796"/>
        </c:manualLayout>
      </c:layout>
      <c:barChart>
        <c:barDir val="bar"/>
        <c:grouping val="clustered"/>
        <c:varyColors val="0"/>
        <c:ser>
          <c:idx val="0"/>
          <c:order val="0"/>
          <c:tx>
            <c:v>Total</c:v>
          </c:tx>
          <c:spPr>
            <a:solidFill>
              <a:schemeClr val="accent1"/>
            </a:solidFill>
            <a:ln>
              <a:noFill/>
            </a:ln>
            <a:effectLst/>
          </c:spPr>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1-8A82-4860-922E-38B61B7787E7}"/>
              </c:ext>
            </c:extLst>
          </c:dPt>
          <c:dPt>
            <c:idx val="1"/>
            <c:invertIfNegative val="0"/>
            <c:bubble3D val="0"/>
            <c:spPr>
              <a:solidFill>
                <a:schemeClr val="accent4">
                  <a:alpha val="68000"/>
                </a:schemeClr>
              </a:solidFill>
              <a:ln>
                <a:noFill/>
              </a:ln>
              <a:effectLst/>
            </c:spPr>
            <c:extLst>
              <c:ext xmlns:c16="http://schemas.microsoft.com/office/drawing/2014/chart" uri="{C3380CC4-5D6E-409C-BE32-E72D297353CC}">
                <c16:uniqueId val="{00000003-8A82-4860-922E-38B61B7787E7}"/>
              </c:ext>
            </c:extLst>
          </c:dPt>
          <c:dPt>
            <c:idx val="2"/>
            <c:invertIfNegative val="0"/>
            <c:bubble3D val="0"/>
            <c:spPr>
              <a:solidFill>
                <a:schemeClr val="accent6">
                  <a:alpha val="68000"/>
                </a:schemeClr>
              </a:solidFill>
              <a:ln>
                <a:noFill/>
              </a:ln>
              <a:effectLst/>
            </c:spPr>
            <c:extLst>
              <c:ext xmlns:c16="http://schemas.microsoft.com/office/drawing/2014/chart" uri="{C3380CC4-5D6E-409C-BE32-E72D297353CC}">
                <c16:uniqueId val="{00000005-8A82-4860-922E-38B61B7787E7}"/>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8A82-4860-922E-38B61B7787E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Lit>
              <c:ptCount val="5"/>
              <c:pt idx="0">
                <c:v>Minions: The Rise of Gru</c:v>
              </c:pt>
              <c:pt idx="1">
                <c:v>Doctor Strange in the Multiverse of Madness</c:v>
              </c:pt>
              <c:pt idx="2">
                <c:v>Jurassic World: Dominion</c:v>
              </c:pt>
              <c:pt idx="3">
                <c:v>Top Gun: Maverick</c:v>
              </c:pt>
              <c:pt idx="4">
                <c:v>Avatar: The Way of Water</c:v>
              </c:pt>
            </c:strLit>
          </c:cat>
          <c:val>
            <c:numLit>
              <c:formatCode>General</c:formatCode>
              <c:ptCount val="5"/>
              <c:pt idx="0">
                <c:v>939628210</c:v>
              </c:pt>
              <c:pt idx="1">
                <c:v>955775804</c:v>
              </c:pt>
              <c:pt idx="2">
                <c:v>1001978080</c:v>
              </c:pt>
              <c:pt idx="3">
                <c:v>1488732821</c:v>
              </c:pt>
              <c:pt idx="4">
                <c:v>2176229105</c:v>
              </c:pt>
            </c:numLit>
          </c:val>
          <c:extLst>
            <c:ext xmlns:c16="http://schemas.microsoft.com/office/drawing/2014/chart" uri="{C3380CC4-5D6E-409C-BE32-E72D297353CC}">
              <c16:uniqueId val="{00000008-8A82-4860-922E-38B61B7787E7}"/>
            </c:ext>
          </c:extLst>
        </c:ser>
        <c:dLbls>
          <c:showLegendKey val="0"/>
          <c:showVal val="0"/>
          <c:showCatName val="0"/>
          <c:showSerName val="0"/>
          <c:showPercent val="0"/>
          <c:showBubbleSize val="0"/>
        </c:dLbls>
        <c:gapWidth val="182"/>
        <c:axId val="237026416"/>
        <c:axId val="237024752"/>
      </c:barChart>
      <c:catAx>
        <c:axId val="237026416"/>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024752"/>
        <c:crosses val="autoZero"/>
        <c:auto val="1"/>
        <c:lblAlgn val="ctr"/>
        <c:lblOffset val="100"/>
        <c:noMultiLvlLbl val="0"/>
      </c:catAx>
      <c:valAx>
        <c:axId val="237024752"/>
        <c:scaling>
          <c:orientation val="minMax"/>
        </c:scaling>
        <c:delete val="1"/>
        <c:axPos val="b"/>
        <c:numFmt formatCode="General" sourceLinked="1"/>
        <c:majorTickMark val="none"/>
        <c:minorTickMark val="none"/>
        <c:tickLblPos val="nextTo"/>
        <c:crossAx val="237026416"/>
        <c:crosses val="autoZero"/>
        <c:crossBetween val="between"/>
      </c:valAx>
      <c:spPr>
        <a:noFill/>
        <a:ln>
          <a:noFill/>
        </a:ln>
        <a:effectLst/>
      </c:spPr>
    </c:plotArea>
    <c:plotVisOnly val="1"/>
    <c:dispBlanksAs val="gap"/>
    <c:showDLblsOverMax val="0"/>
  </c:chart>
  <c:spPr>
    <a:solidFill>
      <a:srgbClr val="65DFF7">
        <a:alpha val="23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Top</a:t>
            </a:r>
            <a:r>
              <a:rPr lang="en-US" baseline="0">
                <a:solidFill>
                  <a:schemeClr val="tx1"/>
                </a:solidFill>
              </a:rPr>
              <a:t> 5 Least Gross Movies</a:t>
            </a:r>
            <a:endParaRPr lang="en-US">
              <a:solidFill>
                <a:schemeClr val="tx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4">
              <a:lumMod val="60000"/>
              <a:lumOff val="40000"/>
            </a:schemeClr>
          </a:solidFill>
          <a:ln>
            <a:noFill/>
          </a:ln>
          <a:effectLst/>
        </c:spPr>
        <c:marker>
          <c:symbol val="none"/>
        </c:marker>
      </c:pivotFmt>
      <c:pivotFmt>
        <c:idx val="3"/>
        <c:spPr>
          <a:solidFill>
            <a:srgbClr val="FF0000"/>
          </a:solidFill>
          <a:ln>
            <a:noFill/>
          </a:ln>
          <a:effectLst/>
        </c:spPr>
      </c:pivotFmt>
      <c:pivotFmt>
        <c:idx val="4"/>
        <c:spPr>
          <a:solidFill>
            <a:srgbClr val="FF0000"/>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6">
              <a:lumMod val="50000"/>
            </a:schemeClr>
          </a:solidFill>
          <a:ln>
            <a:noFill/>
          </a:ln>
          <a:effectLst/>
        </c:spPr>
      </c:pivotFmt>
      <c:pivotFmt>
        <c:idx val="8"/>
        <c:spPr>
          <a:solidFill>
            <a:schemeClr val="accent6"/>
          </a:solidFill>
          <a:ln>
            <a:noFill/>
          </a:ln>
          <a:effectLst/>
        </c:spPr>
      </c:pivotFmt>
      <c:pivotFmt>
        <c:idx val="9"/>
        <c:spPr>
          <a:solidFill>
            <a:schemeClr val="accent4"/>
          </a:solidFill>
          <a:ln>
            <a:noFill/>
          </a:ln>
          <a:effectLst/>
        </c:spPr>
      </c:pivotFmt>
      <c:pivotFmt>
        <c:idx val="10"/>
        <c:spPr>
          <a:solidFill>
            <a:schemeClr val="accent4">
              <a:lumMod val="60000"/>
              <a:lumOff val="40000"/>
              <a:alpha val="97000"/>
            </a:schemeClr>
          </a:solidFill>
          <a:ln>
            <a:noFill/>
          </a:ln>
          <a:effectLst/>
        </c:spPr>
      </c:pivotFmt>
    </c:pivotFmts>
    <c:plotArea>
      <c:layout>
        <c:manualLayout>
          <c:layoutTarget val="inner"/>
          <c:xMode val="edge"/>
          <c:yMode val="edge"/>
          <c:x val="0.29340179352580925"/>
          <c:y val="0.17352046783625732"/>
          <c:w val="0.6621537620297463"/>
          <c:h val="0.77501754385964916"/>
        </c:manualLayout>
      </c:layout>
      <c:barChart>
        <c:barDir val="bar"/>
        <c:grouping val="clustered"/>
        <c:varyColors val="0"/>
        <c:ser>
          <c:idx val="0"/>
          <c:order val="0"/>
          <c:tx>
            <c:v>Total</c:v>
          </c:tx>
          <c:spPr>
            <a:solidFill>
              <a:schemeClr val="accent1"/>
            </a:solidFill>
            <a:ln>
              <a:noFill/>
            </a:ln>
            <a:effectLst/>
          </c:spPr>
          <c:invertIfNegative val="0"/>
          <c:dPt>
            <c:idx val="0"/>
            <c:invertIfNegative val="0"/>
            <c:bubble3D val="0"/>
            <c:spPr>
              <a:solidFill>
                <a:schemeClr val="accent4">
                  <a:lumMod val="60000"/>
                  <a:lumOff val="40000"/>
                  <a:alpha val="97000"/>
                </a:schemeClr>
              </a:solidFill>
              <a:ln>
                <a:noFill/>
              </a:ln>
              <a:effectLst/>
            </c:spPr>
            <c:extLst>
              <c:ext xmlns:c16="http://schemas.microsoft.com/office/drawing/2014/chart" uri="{C3380CC4-5D6E-409C-BE32-E72D297353CC}">
                <c16:uniqueId val="{00000001-F0E3-4CE9-9800-4EC0A15786C5}"/>
              </c:ext>
            </c:extLst>
          </c:dPt>
          <c:dPt>
            <c:idx val="1"/>
            <c:invertIfNegative val="0"/>
            <c:bubble3D val="0"/>
            <c:spPr>
              <a:solidFill>
                <a:schemeClr val="accent4"/>
              </a:solidFill>
              <a:ln>
                <a:noFill/>
              </a:ln>
              <a:effectLst/>
            </c:spPr>
            <c:extLst>
              <c:ext xmlns:c16="http://schemas.microsoft.com/office/drawing/2014/chart" uri="{C3380CC4-5D6E-409C-BE32-E72D297353CC}">
                <c16:uniqueId val="{00000003-F0E3-4CE9-9800-4EC0A15786C5}"/>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5-F0E3-4CE9-9800-4EC0A15786C5}"/>
              </c:ext>
            </c:extLst>
          </c:dPt>
          <c:dPt>
            <c:idx val="3"/>
            <c:invertIfNegative val="0"/>
            <c:bubble3D val="0"/>
            <c:spPr>
              <a:solidFill>
                <a:schemeClr val="accent6">
                  <a:lumMod val="50000"/>
                </a:schemeClr>
              </a:solidFill>
              <a:ln>
                <a:noFill/>
              </a:ln>
              <a:effectLst/>
            </c:spPr>
            <c:extLst>
              <c:ext xmlns:c16="http://schemas.microsoft.com/office/drawing/2014/chart" uri="{C3380CC4-5D6E-409C-BE32-E72D297353CC}">
                <c16:uniqueId val="{00000007-F0E3-4CE9-9800-4EC0A15786C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Lit>
              <c:ptCount val="5"/>
              <c:pt idx="0">
                <c:v>Waterman</c:v>
              </c:pt>
              <c:pt idx="1">
                <c:v>Tyson's Run</c:v>
              </c:pt>
              <c:pt idx="2">
                <c:v>Inu-oh</c:v>
              </c:pt>
              <c:pt idx="3">
                <c:v>Meet Me in the Bathroom</c:v>
              </c:pt>
              <c:pt idx="4">
                <c:v>Ante Sundharaniki</c:v>
              </c:pt>
            </c:strLit>
          </c:cat>
          <c:val>
            <c:numLit>
              <c:formatCode>General</c:formatCode>
              <c:ptCount val="5"/>
              <c:pt idx="0">
                <c:v>336834</c:v>
              </c:pt>
              <c:pt idx="1">
                <c:v>395627</c:v>
              </c:pt>
              <c:pt idx="2">
                <c:v>434332</c:v>
              </c:pt>
              <c:pt idx="3">
                <c:v>614000</c:v>
              </c:pt>
              <c:pt idx="4">
                <c:v>620000</c:v>
              </c:pt>
            </c:numLit>
          </c:val>
          <c:extLst>
            <c:ext xmlns:c16="http://schemas.microsoft.com/office/drawing/2014/chart" uri="{C3380CC4-5D6E-409C-BE32-E72D297353CC}">
              <c16:uniqueId val="{00000008-F0E3-4CE9-9800-4EC0A15786C5}"/>
            </c:ext>
          </c:extLst>
        </c:ser>
        <c:dLbls>
          <c:dLblPos val="outEnd"/>
          <c:showLegendKey val="0"/>
          <c:showVal val="1"/>
          <c:showCatName val="0"/>
          <c:showSerName val="0"/>
          <c:showPercent val="0"/>
          <c:showBubbleSize val="0"/>
        </c:dLbls>
        <c:gapWidth val="182"/>
        <c:axId val="234801488"/>
        <c:axId val="234803152"/>
      </c:barChart>
      <c:catAx>
        <c:axId val="23480148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803152"/>
        <c:crosses val="autoZero"/>
        <c:auto val="1"/>
        <c:lblAlgn val="ctr"/>
        <c:lblOffset val="100"/>
        <c:noMultiLvlLbl val="0"/>
      </c:catAx>
      <c:valAx>
        <c:axId val="234803152"/>
        <c:scaling>
          <c:orientation val="minMax"/>
        </c:scaling>
        <c:delete val="1"/>
        <c:axPos val="b"/>
        <c:numFmt formatCode="General" sourceLinked="1"/>
        <c:majorTickMark val="none"/>
        <c:minorTickMark val="none"/>
        <c:tickLblPos val="nextTo"/>
        <c:crossAx val="234801488"/>
        <c:crosses val="autoZero"/>
        <c:crossBetween val="between"/>
      </c:valAx>
      <c:spPr>
        <a:noFill/>
        <a:ln>
          <a:noFill/>
        </a:ln>
        <a:effectLst/>
      </c:spPr>
    </c:plotArea>
    <c:plotVisOnly val="1"/>
    <c:dispBlanksAs val="gap"/>
    <c:showDLblsOverMax val="0"/>
  </c:chart>
  <c:spPr>
    <a:solidFill>
      <a:srgbClr val="65DFF7">
        <a:alpha val="23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Movies</a:t>
            </a:r>
            <a:r>
              <a:rPr lang="en-US" baseline="0">
                <a:solidFill>
                  <a:schemeClr val="tx1"/>
                </a:solidFill>
              </a:rPr>
              <a:t> between Jan-June 2022</a:t>
            </a:r>
            <a:endParaRPr lang="en-US">
              <a:solidFill>
                <a:schemeClr val="tx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rgbClr val="FFC000"/>
            </a:solidFill>
            <a:round/>
          </a:ln>
          <a:effectLst/>
        </c:spPr>
        <c:marker>
          <c:symbol val="circle"/>
          <c:size val="5"/>
          <c:spPr>
            <a:solidFill>
              <a:schemeClr val="tx1"/>
            </a:solidFill>
            <a:ln w="9525">
              <a:solidFill>
                <a:srgbClr val="FFC000"/>
              </a:solidFill>
            </a:ln>
            <a:effectLst/>
          </c:spPr>
        </c:marker>
      </c:pivotFmt>
    </c:pivotFmts>
    <c:plotArea>
      <c:layout/>
      <c:lineChart>
        <c:grouping val="standard"/>
        <c:varyColors val="0"/>
        <c:ser>
          <c:idx val="0"/>
          <c:order val="0"/>
          <c:tx>
            <c:v>Total</c:v>
          </c:tx>
          <c:spPr>
            <a:ln w="28575" cap="rnd">
              <a:solidFill>
                <a:srgbClr val="FFC000"/>
              </a:solidFill>
              <a:round/>
            </a:ln>
            <a:effectLst/>
          </c:spPr>
          <c:marker>
            <c:symbol val="circle"/>
            <c:size val="5"/>
            <c:spPr>
              <a:solidFill>
                <a:schemeClr val="tx1"/>
              </a:solidFill>
              <a:ln w="9525">
                <a:solidFill>
                  <a:srgbClr val="FFC000"/>
                </a:solidFill>
              </a:ln>
              <a:effectLst/>
            </c:spPr>
          </c:marker>
          <c:cat>
            <c:strLit>
              <c:ptCount val="6"/>
              <c:pt idx="0">
                <c:v>Jan</c:v>
              </c:pt>
              <c:pt idx="1">
                <c:v>Feb</c:v>
              </c:pt>
              <c:pt idx="2">
                <c:v>Mar</c:v>
              </c:pt>
              <c:pt idx="3">
                <c:v>Apr</c:v>
              </c:pt>
              <c:pt idx="4">
                <c:v>May</c:v>
              </c:pt>
              <c:pt idx="5">
                <c:v>Jun</c:v>
              </c:pt>
            </c:strLit>
          </c:cat>
          <c:val>
            <c:numLit>
              <c:formatCode>General</c:formatCode>
              <c:ptCount val="6"/>
              <c:pt idx="0">
                <c:v>113947528</c:v>
              </c:pt>
              <c:pt idx="1">
                <c:v>384189110</c:v>
              </c:pt>
              <c:pt idx="2">
                <c:v>626654446</c:v>
              </c:pt>
              <c:pt idx="3">
                <c:v>573610215</c:v>
              </c:pt>
              <c:pt idx="4">
                <c:v>1230913546</c:v>
              </c:pt>
              <c:pt idx="5">
                <c:v>754066408</c:v>
              </c:pt>
            </c:numLit>
          </c:val>
          <c:smooth val="0"/>
          <c:extLst>
            <c:ext xmlns:c16="http://schemas.microsoft.com/office/drawing/2014/chart" uri="{C3380CC4-5D6E-409C-BE32-E72D297353CC}">
              <c16:uniqueId val="{00000000-B751-47AE-9990-D0892F972624}"/>
            </c:ext>
          </c:extLst>
        </c:ser>
        <c:dLbls>
          <c:showLegendKey val="0"/>
          <c:showVal val="0"/>
          <c:showCatName val="0"/>
          <c:showSerName val="0"/>
          <c:showPercent val="0"/>
          <c:showBubbleSize val="0"/>
        </c:dLbls>
        <c:marker val="1"/>
        <c:smooth val="0"/>
        <c:axId val="228486352"/>
        <c:axId val="228489264"/>
      </c:lineChart>
      <c:catAx>
        <c:axId val="22848635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489264"/>
        <c:crosses val="autoZero"/>
        <c:auto val="1"/>
        <c:lblAlgn val="ctr"/>
        <c:lblOffset val="100"/>
        <c:noMultiLvlLbl val="0"/>
      </c:catAx>
      <c:valAx>
        <c:axId val="228489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486352"/>
        <c:crosses val="autoZero"/>
        <c:crossBetween val="between"/>
      </c:valAx>
      <c:spPr>
        <a:noFill/>
        <a:ln>
          <a:noFill/>
        </a:ln>
        <a:effectLst/>
      </c:spPr>
    </c:plotArea>
    <c:plotVisOnly val="1"/>
    <c:dispBlanksAs val="gap"/>
    <c:showDLblsOverMax val="0"/>
  </c:chart>
  <c:spPr>
    <a:solidFill>
      <a:srgbClr val="65DFF7">
        <a:alpha val="23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International</a:t>
            </a:r>
            <a:r>
              <a:rPr lang="en-US" baseline="0">
                <a:solidFill>
                  <a:schemeClr val="tx1"/>
                </a:solidFill>
              </a:rPr>
              <a:t> Gross btw July-Dec 2022</a:t>
            </a:r>
            <a:endParaRPr lang="en-US">
              <a:solidFill>
                <a:schemeClr val="tx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rgbClr val="C00000"/>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rgbClr val="C00000"/>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v>Total</c:v>
          </c:tx>
          <c:spPr>
            <a:ln w="28575" cap="rnd">
              <a:solidFill>
                <a:srgbClr val="C00000"/>
              </a:solidFill>
              <a:round/>
            </a:ln>
            <a:effectLst/>
          </c:spPr>
          <c:marker>
            <c:symbol val="circle"/>
            <c:size val="5"/>
            <c:spPr>
              <a:solidFill>
                <a:schemeClr val="accent1"/>
              </a:solidFill>
              <a:ln w="9525">
                <a:solidFill>
                  <a:schemeClr val="accent1"/>
                </a:solidFill>
              </a:ln>
              <a:effectLst/>
            </c:spPr>
          </c:marker>
          <c:cat>
            <c:strLit>
              <c:ptCount val="6"/>
              <c:pt idx="0">
                <c:v>Jul</c:v>
              </c:pt>
              <c:pt idx="1">
                <c:v>Aug</c:v>
              </c:pt>
              <c:pt idx="2">
                <c:v>Sep</c:v>
              </c:pt>
              <c:pt idx="3">
                <c:v>Oct</c:v>
              </c:pt>
              <c:pt idx="4">
                <c:v>Nov</c:v>
              </c:pt>
              <c:pt idx="5">
                <c:v>Dec</c:v>
              </c:pt>
            </c:strLit>
          </c:cat>
          <c:val>
            <c:numLit>
              <c:formatCode>General</c:formatCode>
              <c:ptCount val="6"/>
              <c:pt idx="0">
                <c:v>1292361472</c:v>
              </c:pt>
              <c:pt idx="1">
                <c:v>392126644</c:v>
              </c:pt>
              <c:pt idx="2">
                <c:v>469431743</c:v>
              </c:pt>
              <c:pt idx="3">
                <c:v>534710166</c:v>
              </c:pt>
              <c:pt idx="4">
                <c:v>695189168</c:v>
              </c:pt>
              <c:pt idx="5">
                <c:v>2005192261</c:v>
              </c:pt>
            </c:numLit>
          </c:val>
          <c:smooth val="0"/>
          <c:extLst>
            <c:ext xmlns:c16="http://schemas.microsoft.com/office/drawing/2014/chart" uri="{C3380CC4-5D6E-409C-BE32-E72D297353CC}">
              <c16:uniqueId val="{00000000-7E94-4280-8B05-B37AC2F77A42}"/>
            </c:ext>
          </c:extLst>
        </c:ser>
        <c:dLbls>
          <c:showLegendKey val="0"/>
          <c:showVal val="0"/>
          <c:showCatName val="0"/>
          <c:showSerName val="0"/>
          <c:showPercent val="0"/>
          <c:showBubbleSize val="0"/>
        </c:dLbls>
        <c:marker val="1"/>
        <c:smooth val="0"/>
        <c:axId val="185859616"/>
        <c:axId val="185856288"/>
      </c:lineChart>
      <c:catAx>
        <c:axId val="18585961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56288"/>
        <c:crosses val="autoZero"/>
        <c:auto val="1"/>
        <c:lblAlgn val="ctr"/>
        <c:lblOffset val="100"/>
        <c:noMultiLvlLbl val="0"/>
      </c:catAx>
      <c:valAx>
        <c:axId val="185856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59616"/>
        <c:crosses val="autoZero"/>
        <c:crossBetween val="between"/>
      </c:valAx>
      <c:spPr>
        <a:noFill/>
        <a:ln>
          <a:noFill/>
        </a:ln>
        <a:effectLst/>
      </c:spPr>
    </c:plotArea>
    <c:plotVisOnly val="1"/>
    <c:dispBlanksAs val="gap"/>
    <c:showDLblsOverMax val="0"/>
  </c:chart>
  <c:spPr>
    <a:solidFill>
      <a:srgbClr val="65DFF7">
        <a:alpha val="23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rgbClr val="FF0000"/>
          </a:solidFill>
          <a:ln w="19050">
            <a:solidFill>
              <a:schemeClr val="lt1"/>
            </a:solidFill>
          </a:ln>
          <a:effectLst/>
        </c:spP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rgbClr val="FF0000"/>
          </a:solidFill>
          <a:ln w="19050">
            <a:solidFill>
              <a:schemeClr val="lt1"/>
            </a:solid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FF0000"/>
          </a:solidFill>
          <a:ln w="19050">
            <a:noFill/>
          </a:ln>
          <a:effectLst/>
        </c:spPr>
        <c:dLbl>
          <c:idx val="0"/>
          <c:layout>
            <c:manualLayout>
              <c:x val="2.4056867891513459E-2"/>
              <c:y val="-3.0618620589093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solidFill>
            <a:srgbClr val="FFC000"/>
          </a:solidFill>
          <a:ln w="19050">
            <a:noFill/>
          </a:ln>
          <a:effectLst/>
        </c:spPr>
        <c:dLbl>
          <c:idx val="0"/>
          <c:layout>
            <c:manualLayout>
              <c:x val="2.3893263342081223E-3"/>
              <c:y val="-0.1098942840478273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solidFill>
            <a:srgbClr val="00B050"/>
          </a:solidFill>
          <a:ln w="19050">
            <a:noFill/>
          </a:ln>
          <a:effectLst/>
        </c:spPr>
        <c:dLbl>
          <c:idx val="0"/>
          <c:layout>
            <c:manualLayout>
              <c:x val="-8.5820209973753794E-3"/>
              <c:y val="-0.1314548702245553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v>Total</c:v>
          </c:tx>
          <c:spPr>
            <a:ln>
              <a:noFill/>
            </a:ln>
          </c:spPr>
          <c:dPt>
            <c:idx val="0"/>
            <c:bubble3D val="0"/>
            <c:spPr>
              <a:solidFill>
                <a:srgbClr val="FF0000"/>
              </a:solidFill>
              <a:ln w="19050">
                <a:noFill/>
              </a:ln>
              <a:effectLst/>
            </c:spPr>
            <c:extLst>
              <c:ext xmlns:c16="http://schemas.microsoft.com/office/drawing/2014/chart" uri="{C3380CC4-5D6E-409C-BE32-E72D297353CC}">
                <c16:uniqueId val="{00000001-63EB-498F-A590-9B3CDF2A7B2C}"/>
              </c:ext>
            </c:extLst>
          </c:dPt>
          <c:dPt>
            <c:idx val="1"/>
            <c:bubble3D val="0"/>
            <c:spPr>
              <a:solidFill>
                <a:srgbClr val="FFC000"/>
              </a:solidFill>
              <a:ln w="19050">
                <a:noFill/>
              </a:ln>
              <a:effectLst/>
            </c:spPr>
            <c:extLst>
              <c:ext xmlns:c16="http://schemas.microsoft.com/office/drawing/2014/chart" uri="{C3380CC4-5D6E-409C-BE32-E72D297353CC}">
                <c16:uniqueId val="{00000003-63EB-498F-A590-9B3CDF2A7B2C}"/>
              </c:ext>
            </c:extLst>
          </c:dPt>
          <c:dPt>
            <c:idx val="2"/>
            <c:bubble3D val="0"/>
            <c:spPr>
              <a:solidFill>
                <a:srgbClr val="00B050"/>
              </a:solidFill>
              <a:ln w="19050">
                <a:noFill/>
              </a:ln>
              <a:effectLst/>
            </c:spPr>
            <c:extLst>
              <c:ext xmlns:c16="http://schemas.microsoft.com/office/drawing/2014/chart" uri="{C3380CC4-5D6E-409C-BE32-E72D297353CC}">
                <c16:uniqueId val="{00000005-63EB-498F-A590-9B3CDF2A7B2C}"/>
              </c:ext>
            </c:extLst>
          </c:dPt>
          <c:dLbls>
            <c:dLbl>
              <c:idx val="0"/>
              <c:layout>
                <c:manualLayout>
                  <c:x val="2.4056867891513459E-2"/>
                  <c:y val="-3.061862058909303E-2"/>
                </c:manualLayout>
              </c:layout>
              <c:dLblPos val="bestFi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63EB-498F-A590-9B3CDF2A7B2C}"/>
                </c:ext>
              </c:extLst>
            </c:dLbl>
            <c:dLbl>
              <c:idx val="1"/>
              <c:layout>
                <c:manualLayout>
                  <c:x val="2.3893263342081223E-3"/>
                  <c:y val="-0.10989428404782735"/>
                </c:manualLayout>
              </c:layout>
              <c:dLblPos val="bestFi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63EB-498F-A590-9B3CDF2A7B2C}"/>
                </c:ext>
              </c:extLst>
            </c:dLbl>
            <c:dLbl>
              <c:idx val="2"/>
              <c:layout>
                <c:manualLayout>
                  <c:x val="-8.5820209973753794E-3"/>
                  <c:y val="-0.13145487022455535"/>
                </c:manualLayout>
              </c:layout>
              <c:dLblPos val="bestFi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63EB-498F-A590-9B3CDF2A7B2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3"/>
              <c:pt idx="0">
                <c:v>Jan</c:v>
              </c:pt>
              <c:pt idx="1">
                <c:v>Feb</c:v>
              </c:pt>
              <c:pt idx="2">
                <c:v>Mar</c:v>
              </c:pt>
            </c:strLit>
          </c:cat>
          <c:val>
            <c:numLit>
              <c:formatCode>General</c:formatCode>
              <c:ptCount val="3"/>
              <c:pt idx="0">
                <c:v>211424431</c:v>
              </c:pt>
              <c:pt idx="1">
                <c:v>854248499</c:v>
              </c:pt>
              <c:pt idx="2">
                <c:v>1506951236</c:v>
              </c:pt>
            </c:numLit>
          </c:val>
          <c:extLst>
            <c:ext xmlns:c16="http://schemas.microsoft.com/office/drawing/2014/chart" uri="{C3380CC4-5D6E-409C-BE32-E72D297353CC}">
              <c16:uniqueId val="{00000006-63EB-498F-A590-9B3CDF2A7B2C}"/>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0.38323381452318461"/>
          <c:y val="0.85705963837853605"/>
          <c:w val="0.25853215223097109"/>
          <c:h val="0.11516258384368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65DFF7">
        <a:alpha val="23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emf"/><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544430</xdr:colOff>
      <xdr:row>0</xdr:row>
      <xdr:rowOff>142876</xdr:rowOff>
    </xdr:from>
    <xdr:to>
      <xdr:col>11</xdr:col>
      <xdr:colOff>239630</xdr:colOff>
      <xdr:row>15</xdr:row>
      <xdr:rowOff>171451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296966</xdr:colOff>
      <xdr:row>0</xdr:row>
      <xdr:rowOff>142876</xdr:rowOff>
    </xdr:from>
    <xdr:to>
      <xdr:col>18</xdr:col>
      <xdr:colOff>601766</xdr:colOff>
      <xdr:row>15</xdr:row>
      <xdr:rowOff>171451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544430</xdr:colOff>
      <xdr:row>16</xdr:row>
      <xdr:rowOff>38602</xdr:rowOff>
    </xdr:from>
    <xdr:to>
      <xdr:col>11</xdr:col>
      <xdr:colOff>239630</xdr:colOff>
      <xdr:row>31</xdr:row>
      <xdr:rowOff>67177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296966</xdr:colOff>
      <xdr:row>16</xdr:row>
      <xdr:rowOff>38602</xdr:rowOff>
    </xdr:from>
    <xdr:to>
      <xdr:col>18</xdr:col>
      <xdr:colOff>601766</xdr:colOff>
      <xdr:row>31</xdr:row>
      <xdr:rowOff>67177</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52386</xdr:colOff>
      <xdr:row>16</xdr:row>
      <xdr:rowOff>38602</xdr:rowOff>
    </xdr:from>
    <xdr:to>
      <xdr:col>26</xdr:col>
      <xdr:colOff>357186</xdr:colOff>
      <xdr:row>31</xdr:row>
      <xdr:rowOff>67177</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52386</xdr:colOff>
      <xdr:row>0</xdr:row>
      <xdr:rowOff>142876</xdr:rowOff>
    </xdr:from>
    <xdr:to>
      <xdr:col>26</xdr:col>
      <xdr:colOff>357186</xdr:colOff>
      <xdr:row>15</xdr:row>
      <xdr:rowOff>171451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28575</xdr:colOff>
      <xdr:row>19</xdr:row>
      <xdr:rowOff>125730</xdr:rowOff>
    </xdr:from>
    <xdr:to>
      <xdr:col>3</xdr:col>
      <xdr:colOff>123825</xdr:colOff>
      <xdr:row>27</xdr:row>
      <xdr:rowOff>49530</xdr:rowOff>
    </xdr:to>
    <mc:AlternateContent xmlns:mc="http://schemas.openxmlformats.org/markup-compatibility/2006">
      <mc:Choice xmlns:tsle="http://schemas.microsoft.com/office/drawing/2012/timeslicer" Requires="tsle">
        <xdr:graphicFrame macro="">
          <xdr:nvGraphicFramePr>
            <xdr:cNvPr id="8" name="Released Date"/>
            <xdr:cNvGraphicFramePr/>
          </xdr:nvGraphicFramePr>
          <xdr:xfrm>
            <a:off x="0" y="0"/>
            <a:ext cx="0" cy="0"/>
          </xdr:xfrm>
          <a:graphic>
            <a:graphicData uri="http://schemas.microsoft.com/office/drawing/2012/timeslicer">
              <tsle:timeslicer xmlns:tsle="http://schemas.microsoft.com/office/drawing/2012/timeslicer" name="Released Date"/>
            </a:graphicData>
          </a:graphic>
        </xdr:graphicFrame>
      </mc:Choice>
      <mc:Fallback>
        <xdr:sp macro="" textlink="">
          <xdr:nvSpPr>
            <xdr:cNvPr id="0" name=""/>
            <xdr:cNvSpPr>
              <a:spLocks noTextEdit="1"/>
            </xdr:cNvSpPr>
          </xdr:nvSpPr>
          <xdr:spPr>
            <a:xfrm>
              <a:off x="28575" y="3641816"/>
              <a:ext cx="2305050" cy="1404257"/>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26</xdr:col>
      <xdr:colOff>392430</xdr:colOff>
      <xdr:row>0</xdr:row>
      <xdr:rowOff>112395</xdr:rowOff>
    </xdr:from>
    <xdr:to>
      <xdr:col>29</xdr:col>
      <xdr:colOff>392430</xdr:colOff>
      <xdr:row>14</xdr:row>
      <xdr:rowOff>45720</xdr:rowOff>
    </xdr:to>
    <mc:AlternateContent xmlns:mc="http://schemas.openxmlformats.org/markup-compatibility/2006">
      <mc:Choice xmlns:a14="http://schemas.microsoft.com/office/drawing/2010/main" Requires="a14">
        <xdr:graphicFrame macro="">
          <xdr:nvGraphicFramePr>
            <xdr:cNvPr id="9" name="Movie Title"/>
            <xdr:cNvGraphicFramePr/>
          </xdr:nvGraphicFramePr>
          <xdr:xfrm>
            <a:off x="0" y="0"/>
            <a:ext cx="0" cy="0"/>
          </xdr:xfrm>
          <a:graphic>
            <a:graphicData uri="http://schemas.microsoft.com/office/drawing/2010/slicer">
              <sle:slicer xmlns:sle="http://schemas.microsoft.com/office/drawing/2010/slicer" name="Movie Title"/>
            </a:graphicData>
          </a:graphic>
        </xdr:graphicFrame>
      </mc:Choice>
      <mc:Fallback>
        <xdr:sp macro="" textlink="">
          <xdr:nvSpPr>
            <xdr:cNvPr id="0" name=""/>
            <xdr:cNvSpPr>
              <a:spLocks noTextEdit="1"/>
            </xdr:cNvSpPr>
          </xdr:nvSpPr>
          <xdr:spPr>
            <a:xfrm>
              <a:off x="16623030" y="11239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266700</xdr:colOff>
      <xdr:row>0</xdr:row>
      <xdr:rowOff>76199</xdr:rowOff>
    </xdr:from>
    <xdr:to>
      <xdr:col>3</xdr:col>
      <xdr:colOff>381000</xdr:colOff>
      <xdr:row>5</xdr:row>
      <xdr:rowOff>133349</xdr:rowOff>
    </xdr:to>
    <xdr:sp macro="" textlink="">
      <xdr:nvSpPr>
        <xdr:cNvPr id="10" name="Rounded Rectangle 9"/>
        <xdr:cNvSpPr/>
      </xdr:nvSpPr>
      <xdr:spPr>
        <a:xfrm>
          <a:off x="266700" y="76199"/>
          <a:ext cx="2324100" cy="971550"/>
        </a:xfrm>
        <a:prstGeom prst="roundRect">
          <a:avLst/>
        </a:prstGeom>
        <a:solidFill>
          <a:srgbClr val="65DFF7"/>
        </a:solidFill>
        <a:ln>
          <a:solidFill>
            <a:srgbClr val="00B0F0">
              <a:alpha val="24000"/>
            </a:srgbClr>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nchorCtr="1"/>
        <a:lstStyle/>
        <a:p>
          <a:pPr algn="l"/>
          <a:endParaRPr lang="en-US" sz="1100"/>
        </a:p>
      </xdr:txBody>
    </xdr:sp>
    <xdr:clientData/>
  </xdr:twoCellAnchor>
  <xdr:twoCellAnchor editAs="oneCell">
    <xdr:from>
      <xdr:col>1</xdr:col>
      <xdr:colOff>0</xdr:colOff>
      <xdr:row>7</xdr:row>
      <xdr:rowOff>0</xdr:rowOff>
    </xdr:from>
    <xdr:to>
      <xdr:col>2</xdr:col>
      <xdr:colOff>7620</xdr:colOff>
      <xdr:row>8</xdr:row>
      <xdr:rowOff>7620</xdr:rowOff>
    </xdr:to>
    <xdr:pic>
      <xdr:nvPicPr>
        <xdr:cNvPr id="11" name="Picture 10"/>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609600" y="1280160"/>
          <a:ext cx="998220" cy="190500"/>
        </a:xfrm>
        <a:prstGeom prst="rect">
          <a:avLst/>
        </a:prstGeom>
        <a:solidFill>
          <a:schemeClr val="tx1"/>
        </a:solidFill>
      </xdr:spPr>
    </xdr:pic>
    <xdr:clientData/>
  </xdr:twoCellAnchor>
  <xdr:twoCellAnchor editAs="oneCell">
    <xdr:from>
      <xdr:col>0</xdr:col>
      <xdr:colOff>371475</xdr:colOff>
      <xdr:row>2</xdr:row>
      <xdr:rowOff>104774</xdr:rowOff>
    </xdr:from>
    <xdr:to>
      <xdr:col>3</xdr:col>
      <xdr:colOff>279117</xdr:colOff>
      <xdr:row>4</xdr:row>
      <xdr:rowOff>142875</xdr:rowOff>
    </xdr:to>
    <xdr:pic>
      <xdr:nvPicPr>
        <xdr:cNvPr id="12" name="Picture 11"/>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71475" y="470534"/>
          <a:ext cx="2117442" cy="403861"/>
        </a:xfrm>
        <a:prstGeom prst="rect">
          <a:avLst/>
        </a:prstGeom>
        <a:solidFill>
          <a:srgbClr val="65DFF7"/>
        </a:solidFill>
      </xdr:spPr>
    </xdr:pic>
    <xdr:clientData/>
  </xdr:twoCellAnchor>
  <xdr:oneCellAnchor>
    <xdr:from>
      <xdr:col>0</xdr:col>
      <xdr:colOff>561974</xdr:colOff>
      <xdr:row>1</xdr:row>
      <xdr:rowOff>15271</xdr:rowOff>
    </xdr:from>
    <xdr:ext cx="1733551" cy="293798"/>
    <xdr:sp macro="" textlink="">
      <xdr:nvSpPr>
        <xdr:cNvPr id="13" name="Text Box 2"/>
        <xdr:cNvSpPr txBox="1">
          <a:spLocks noChangeArrowheads="1"/>
        </xdr:cNvSpPr>
      </xdr:nvSpPr>
      <xdr:spPr bwMode="auto">
        <a:xfrm>
          <a:off x="561974" y="198151"/>
          <a:ext cx="1733551" cy="293798"/>
        </a:xfrm>
        <a:prstGeom prst="rect">
          <a:avLst/>
        </a:prstGeom>
        <a:noFill/>
        <a:ln w="9525">
          <a:noFill/>
          <a:miter lim="800000"/>
          <a:headEnd/>
          <a:tailEnd/>
        </a:ln>
      </xdr:spPr>
      <xdr:txBody>
        <a:bodyPr vertOverflow="clip" wrap="square" lIns="27432" tIns="27432" rIns="0" bIns="0" anchor="ctr" anchorCtr="1" upright="1">
          <a:spAutoFit/>
        </a:bodyPr>
        <a:lstStyle/>
        <a:p>
          <a:pPr algn="l" rtl="0">
            <a:defRPr sz="1000"/>
          </a:pPr>
          <a:r>
            <a:rPr lang="en-US" sz="1700" b="1" i="0" u="none" strike="noStrike" baseline="0">
              <a:solidFill>
                <a:srgbClr val="000000"/>
              </a:solidFill>
              <a:latin typeface="Calibri"/>
              <a:cs typeface="Calibri"/>
            </a:rPr>
            <a:t> Total World Gross</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data%20analysis/wida/Wida%20Excel%20Project(Virtu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Functions and Formulas"/>
      <sheetName val="Conditional Formatting"/>
      <sheetName val="Lookup Functions"/>
      <sheetName val="Transpose(Hlookup)"/>
      <sheetName val="Conditional Functions"/>
      <sheetName val="Logical Functions"/>
      <sheetName val="Sheet5"/>
      <sheetName val="Domestic Gross "/>
      <sheetName val="LEAST 5 GROSS"/>
      <sheetName val="DOM GROSS JAN-JUNE"/>
      <sheetName val="INT GROSS JULY-DEC"/>
      <sheetName val="Sheet3"/>
      <sheetName val="Top 10"/>
      <sheetName val="DASHBOARD"/>
      <sheetName val="Top 5"/>
      <sheetName val="Top 5 Least"/>
      <sheetName val="Gross movie btw jan-june"/>
      <sheetName val="International gross"/>
      <sheetName val="world gross first quater"/>
      <sheetName val="Project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User/Desktop/data%20analysis/wida/Wida%20Excel%20Project(Virtual).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569.625359375001" createdVersion="6" refreshedVersion="6" minRefreshableVersion="3" recordCount="200">
  <cacheSource type="worksheet">
    <worksheetSource name="Table46" r:id="rId2"/>
  </cacheSource>
  <cacheFields count="8">
    <cacheField name="Rank" numFmtId="0">
      <sharedItems containsSemiMixedTypes="0" containsString="0" containsNumber="1" containsInteger="1" minValue="1" maxValue="200" count="2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sharedItems>
    </cacheField>
    <cacheField name="Movie Title" numFmtId="0">
      <sharedItems count="200">
        <s v="Top Gun: Maverick"/>
        <s v="Avatar: The Way of Water"/>
        <s v="Black Panther: Wakanda Forever"/>
        <s v="Doctor Strange in the Multiverse of Madness"/>
        <s v="Jurassic World: Dominion"/>
        <s v="Minions: The Rise of Gru"/>
        <s v="The Batman"/>
        <s v="Thor: Love and Thunder"/>
        <s v="Sonic the Hedgehog 2"/>
        <s v="Black Adam"/>
        <s v="Puss in Boots: The Last Wish"/>
        <s v="Elvis"/>
        <s v="Uncharted"/>
        <s v="Nope"/>
        <s v="Lightyear"/>
        <s v="Smile"/>
        <s v="The Lost City"/>
        <s v="Bullet Train"/>
        <s v="The Bad Guys"/>
        <s v="Fantastic Beasts: The Secrets of Dumbledore"/>
        <s v="DC League of Super-Pets"/>
        <s v="Where the Crawdads Sing"/>
        <s v="The Black Phone"/>
        <s v="Scream"/>
        <s v="Morbius"/>
        <s v="Everything Everywhere All at Once"/>
        <s v="Ticket to Paradise"/>
        <s v="The Woman King"/>
        <s v="Halloween Ends"/>
        <s v="Dog"/>
        <s v="Jackass Forever"/>
        <s v="A Man Called Otto"/>
        <s v="Violent Night"/>
        <s v="Lyle, Lyle, Crocodile"/>
        <s v="Death on the Nile"/>
        <s v="Don't Worry Darling"/>
        <s v="Downton Abbey: A New Era"/>
        <s v="Barbarian"/>
        <s v="The Menu"/>
        <s v="Dragon Ball Super: Super Hero"/>
        <s v="Strange World"/>
        <s v="Jujutsu Kaisen 0: The Movie"/>
        <s v="The Northman"/>
        <s v="The Bob's Burgers Movie"/>
        <s v="Beast"/>
        <s v="The Invitation"/>
        <s v="Avatar2022 Re-release"/>
        <s v="Whitney Houston: I Wanna Dance with Somebody"/>
        <s v="Ambulance"/>
        <s v="Marry Me"/>
        <s v="Father Stu"/>
        <s v="Devotion"/>
        <s v="The Unbearable Weight of Massive Talent"/>
        <s v="Prey for the Devil"/>
        <s v="Moonfall"/>
        <s v="Paws of Fury: The Legend of Hank"/>
        <s v="The Fabelmans"/>
        <s v="The Whale"/>
        <s v="Babylon"/>
        <s v="Amsterdam"/>
        <s v="The Chosen Season 3: Episode 1 &amp; 2"/>
        <s v="The 355"/>
        <s v="RRR"/>
        <s v="Glass Onion"/>
        <s v="Easter Sunday"/>
        <s v="One Piece Film: Red"/>
        <s v="X"/>
        <s v="Bros"/>
        <s v="Bodies Bodies Bodies"/>
        <s v="Terrifier 2"/>
        <s v="Mrs. Harris Goes to Paris"/>
        <s v="The Banshees of Inisherin"/>
        <s v="Firestarter"/>
        <s v="Blacklight"/>
        <s v="See How They Run"/>
        <s v="Pearl"/>
        <s v="Spider-Man: No Way Home2022 Re-release"/>
        <s v="Redeeming Love"/>
        <s v="Till"/>
        <s v="Three Thousand Years of Longing"/>
        <s v="Brahmastra Part One: Shiva"/>
        <s v="Bones and All"/>
        <s v="Men"/>
        <s v="Memory"/>
        <s v="Fall"/>
        <s v="BTS Permission to Dance on Stage - Seoul: Live Viewing"/>
        <s v="TÃ¡r"/>
        <s v="Marcel the Shell with Shoes On"/>
        <s v="She Said"/>
        <s v="I Heard the Bells"/>
        <s v="Orphan: First Kill"/>
        <s v="Lifemark"/>
        <s v="Jaws2022 Re-release"/>
        <s v="Clerks III"/>
        <s v="The Cursed"/>
        <s v="Triangle of Sadness"/>
        <s v="Vengeance"/>
        <s v="Ponniyin Selvan: Part I"/>
        <s v="Moonage Daydream"/>
        <s v="Belle"/>
        <s v="Family Camp"/>
        <s v="Cyrano"/>
        <s v="Women Talking"/>
        <s v="Laal Singh Chaddha"/>
        <s v="The Outfit"/>
        <s v="The Worst Person in the World"/>
        <s v="K.G.F: Chapter 2"/>
        <s v="Breaking"/>
        <s v="Honk for Jesus. Save Your Soul."/>
        <s v="Mack &amp; Rita"/>
        <s v="Studio 666"/>
        <s v="Crimes of the Future"/>
        <s v="Gigi &amp; Nate"/>
        <s v="The Good House"/>
        <s v="Decision to Leave"/>
        <s v="Emily the Criminal"/>
        <s v="Umma"/>
        <s v="The Wolf and the Lion"/>
        <s v="Jeepers Creepers: Reborn"/>
        <s v="E.T. the Extra-Terrestrial2022 Re-release"/>
        <s v="Watcher"/>
        <s v="Mr. Malcolm's List"/>
        <s v="Armageddon Time"/>
        <s v="Radhe Shyam"/>
        <s v="2022 Oscar Nominated Short Films: Live Action/2022 Oscar Nominated Short Films: Animation/2022 Oscar Nominated Short Films: Documentary2022 Oscar Nominated Short Films"/>
        <s v="Vikram"/>
        <s v="The King's Daughter"/>
        <s v="Living"/>
        <s v="Infinite Storm"/>
        <s v="Vikram Vedha"/>
        <s v="The Duke"/>
        <s v="Running the Bases"/>
        <s v="Â¿Y cÃ³mo es Ã©l?"/>
        <s v="The Kashmir Files"/>
        <s v="2000 Mules"/>
        <s v="It's a Wonderful Life75th Anniversary"/>
        <s v="The Godfather2022 Re-release"/>
        <s v="Spoiler Alert"/>
        <s v="Medieval"/>
        <s v="Rogue One: A Star Wars Story2022 Re-release"/>
        <s v="Howl's Moving Castle2022 Re-release"/>
        <s v="F3: Fun and Frustration"/>
        <s v="Empire of Light"/>
        <s v="Aftersun"/>
        <s v="After Ever Happy"/>
        <s v="Fire of Love"/>
        <s v="Hallelujah: Leonard Cohen, a Journey, a Song"/>
        <s v="Broker"/>
        <s v="The Contractor"/>
        <s v="Jug Jugg Jeeyo"/>
        <s v="Coldplay: Music of the Spheres - Live Broadcast from Buenos Aires"/>
        <s v="The Beatles: Get Back - The Rooftop Concert"/>
        <s v="EO"/>
        <s v="Hansan: Rising Dragon"/>
        <s v="Johnny Cash: The Redemption of an American Icon"/>
        <s v="The Tiger Rising"/>
        <s v="Acharya"/>
        <s v="Petite Maman"/>
        <s v="The Roundup"/>
        <s v="Evangelion: 3.0+1.01 Thrice Upon a Time"/>
        <s v="Star Trek II: The Wrath of Khan2022 Re-release"/>
        <s v="Met Opera: The Hours"/>
        <s v="The Phantom of the Open"/>
        <s v="Corsage"/>
        <s v="Saint Michael Meet the Angel"/>
        <s v="Back to the Drive-in"/>
        <s v="Ante Sundharaniki"/>
        <s v="Unsilenced"/>
        <s v="The Mean One"/>
        <s v="HIT: The 2nd Case"/>
        <s v="Official Competition"/>
        <s v="Gangubai Kathiawadi"/>
        <s v="Cuando sea joven"/>
        <s v="Confess, Fletch"/>
        <s v="Man of God"/>
        <s v="Call Jane"/>
        <s v="The Quintessential Quintuplets Movie"/>
        <s v="God's Country"/>
        <s v="Deep in the Heart: A Texas Wildlife Story"/>
        <s v="The Railway Children Return"/>
        <s v="Vivo"/>
        <s v="Eiffel"/>
        <s v="Selena2022 Re-release"/>
        <s v="All the Beauty and the Bloodshed"/>
        <s v="Brian and Charles"/>
        <s v="Emergency Declaration"/>
        <s v="Superspreader"/>
        <s v="Tyson's Run"/>
        <s v="The Inspection"/>
        <s v="Alice"/>
        <s v="RRR2022 Re-release"/>
        <s v="The Good Boss"/>
        <s v="Inu-oh"/>
        <s v="The Forgiven"/>
        <s v="Fourth of July"/>
        <s v="Mad God"/>
        <s v="Clean"/>
        <s v="Waterman"/>
        <s v="Meet Me in the Bathroom"/>
        <s v="Holy Spider"/>
      </sharedItems>
    </cacheField>
    <cacheField name="Released Date" numFmtId="14">
      <sharedItems containsSemiMixedTypes="0" containsNonDate="0" containsDate="1" containsString="0" minDate="2022-01-07T00:00:00" maxDate="2022-12-31T00:00:00" count="75">
        <d v="2022-05-27T00:00:00"/>
        <d v="2022-12-16T00:00:00"/>
        <d v="2022-11-11T00:00:00"/>
        <d v="2022-05-06T00:00:00"/>
        <d v="2022-06-10T00:00:00"/>
        <d v="2022-07-01T00:00:00"/>
        <d v="2022-03-04T00:00:00"/>
        <d v="2022-07-08T00:00:00"/>
        <d v="2022-04-08T00:00:00"/>
        <d v="2022-10-21T00:00:00"/>
        <d v="2022-12-21T00:00:00"/>
        <d v="2022-06-24T00:00:00"/>
        <d v="2022-02-18T00:00:00"/>
        <d v="2022-07-22T00:00:00"/>
        <d v="2022-06-17T00:00:00"/>
        <d v="2022-09-30T00:00:00"/>
        <d v="2022-03-25T00:00:00"/>
        <d v="2022-08-05T00:00:00"/>
        <d v="2022-04-22T00:00:00"/>
        <d v="2022-04-15T00:00:00"/>
        <d v="2022-07-29T00:00:00"/>
        <d v="2022-07-15T00:00:00"/>
        <d v="2022-01-14T00:00:00"/>
        <d v="2022-04-01T00:00:00"/>
        <d v="2022-09-16T00:00:00"/>
        <d v="2022-10-14T00:00:00"/>
        <d v="2022-02-04T00:00:00"/>
        <d v="2022-12-30T00:00:00"/>
        <d v="2022-12-02T00:00:00"/>
        <d v="2022-10-07T00:00:00"/>
        <d v="2022-02-11T00:00:00"/>
        <d v="2022-09-23T00:00:00"/>
        <d v="2022-05-20T00:00:00"/>
        <d v="2022-09-09T00:00:00"/>
        <d v="2022-11-18T00:00:00"/>
        <d v="2022-08-19T00:00:00"/>
        <d v="2022-11-23T00:00:00"/>
        <d v="2022-03-18T00:00:00"/>
        <d v="2022-08-26T00:00:00"/>
        <d v="2022-12-23T00:00:00"/>
        <d v="2022-04-13T00:00:00"/>
        <d v="2022-10-28T00:00:00"/>
        <d v="2022-12-09T00:00:00"/>
        <d v="2022-01-07T00:00:00"/>
        <d v="2022-11-04T00:00:00"/>
        <d v="2022-10-06T00:00:00"/>
        <d v="2022-05-13T00:00:00"/>
        <d v="2022-09-02T00:00:00"/>
        <d v="2022-01-21T00:00:00"/>
        <d v="2022-04-29T00:00:00"/>
        <d v="2022-08-12T00:00:00"/>
        <d v="2022-03-12T00:00:00"/>
        <d v="2022-12-01T00:00:00"/>
        <d v="2022-02-25T00:00:00"/>
        <d v="2022-08-11T00:00:00"/>
        <d v="2022-06-03T00:00:00"/>
        <d v="2022-09-19T00:00:00"/>
        <d v="2022-03-11T00:00:00"/>
        <d v="2022-12-18T00:00:00"/>
        <d v="2022-09-07T00:00:00"/>
        <d v="2022-07-06T00:00:00"/>
        <d v="2022-01-30T00:00:00"/>
        <d v="2022-12-05T00:00:00"/>
        <d v="2022-05-19T00:00:00"/>
        <d v="2022-12-06T00:00:00"/>
        <d v="2022-09-04T00:00:00"/>
        <d v="2022-12-10T00:00:00"/>
        <d v="2022-09-29T00:00:00"/>
        <d v="2022-06-06T00:00:00"/>
        <d v="2022-12-08T00:00:00"/>
        <d v="2022-03-21T00:00:00"/>
        <d v="2022-04-25T00:00:00"/>
        <d v="2022-04-07T00:00:00"/>
        <d v="2022-06-01T00:00:00"/>
        <d v="2022-01-28T00:00:00"/>
      </sharedItems>
    </cacheField>
    <cacheField name="Distributor" numFmtId="0">
      <sharedItems count="58">
        <s v="Paramount Pictures"/>
        <s v="20th Century Studios"/>
        <s v="Walt Disney Studios Motion Pictures"/>
        <s v="Universal Pictures"/>
        <s v="Warner Bros."/>
        <s v="Sony Pictures Entertainment (SPE)"/>
        <s v="Columbia Pictures"/>
        <s v="A24"/>
        <s v="TriStar Pictures"/>
        <s v="United Artists Releasing"/>
        <s v="Focus Features"/>
        <s v="Searchlight Pictures"/>
        <s v="Crunchyroll"/>
        <s v="Walt Disney Pictures"/>
        <s v="Lionsgate"/>
        <s v="Fathom Events"/>
        <s v="Sarigama Cinemas"/>
        <s v="Netflix"/>
        <s v="Cinedigm Entertainment Group"/>
        <s v="Briarcliff Entertainment"/>
        <s v="Open Road Films (II)"/>
        <s v="Trafalgar Releasing"/>
        <s v="LD Entertainment"/>
        <s v="Neon"/>
        <s v="GKIDS"/>
        <s v="Roadside Attractions"/>
        <s v="Viva Pictures"/>
        <s v="Bleecker Street Media"/>
        <s v="Gravitas Premiere"/>
        <s v="MUBI"/>
        <s v="Stage 6 Films"/>
        <s v="Blue Fox Entertainment"/>
        <s v="IFC Films"/>
        <s v="-"/>
        <s v="ShortsTV"/>
        <s v="Prime Media Pictures"/>
        <s v="Gravitas Ventures"/>
        <s v="Reliance Entertainment"/>
        <s v="Sony Pictures Classics"/>
        <s v="UP2U Films"/>
        <s v="Zee Studios"/>
        <s v="D'Souza Media"/>
        <s v="The Avenue Entertainment"/>
        <s v="STX Entertainment"/>
        <s v="IMAX"/>
        <s v="Sideshow Releasing"/>
        <s v="Well Go USA Entertainment"/>
        <s v="Variance Films"/>
        <s v="Capelight Pictures"/>
        <s v="Zhen Pictures"/>
        <s v="Atlas Distribution Company"/>
        <s v="Paramount Pictures International"/>
        <s v="Pantelion Films"/>
        <s v="Collide Distribution"/>
        <s v="Cohen Media Group"/>
        <s v="Circus King Productions"/>
        <s v="Purdie Distribution"/>
        <s v="Utopia"/>
      </sharedItems>
    </cacheField>
    <cacheField name="Domestic Gross" numFmtId="0">
      <sharedItems containsSemiMixedTypes="0" containsString="0" containsNumber="1" containsInteger="1" minValue="304287" maxValue="718732821"/>
    </cacheField>
    <cacheField name="Opening Weekend Gross" numFmtId="0">
      <sharedItems containsSemiMixedTypes="0" containsString="0" containsNumber="1" containsInteger="1" minValue="3265" maxValue="187420998"/>
    </cacheField>
    <cacheField name="int_gross" numFmtId="0">
      <sharedItems containsString="0" containsBlank="1" containsNumber="1" containsInteger="1" minValue="4201" maxValue="1539273359"/>
    </cacheField>
    <cacheField name="world_gross" numFmtId="0">
      <sharedItems containsSemiMixedTypes="0" containsString="0" containsNumber="1" containsInteger="1" minValue="402587" maxValue="2310329331"/>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200">
  <r>
    <x v="0"/>
    <x v="0"/>
    <x v="0"/>
    <x v="0"/>
    <n v="718732821"/>
    <n v="126707459"/>
    <n v="770000000"/>
    <n v="1615440280"/>
  </r>
  <r>
    <x v="1"/>
    <x v="1"/>
    <x v="1"/>
    <x v="1"/>
    <n v="636955746"/>
    <n v="134100226"/>
    <n v="1539273359"/>
    <n v="2310329331"/>
  </r>
  <r>
    <x v="2"/>
    <x v="2"/>
    <x v="2"/>
    <x v="2"/>
    <n v="453474324"/>
    <n v="181339761"/>
    <n v="389276658"/>
    <n v="1024090743"/>
  </r>
  <r>
    <x v="3"/>
    <x v="3"/>
    <x v="3"/>
    <x v="2"/>
    <n v="411331607"/>
    <n v="187420998"/>
    <n v="544444197"/>
    <n v="1143196802"/>
  </r>
  <r>
    <x v="4"/>
    <x v="4"/>
    <x v="4"/>
    <x v="3"/>
    <n v="376851080"/>
    <n v="145075625"/>
    <n v="625127000"/>
    <n v="1147053705"/>
  </r>
  <r>
    <x v="5"/>
    <x v="5"/>
    <x v="5"/>
    <x v="3"/>
    <n v="369695210"/>
    <n v="107010140"/>
    <n v="569933000"/>
    <n v="1046638350"/>
  </r>
  <r>
    <x v="6"/>
    <x v="6"/>
    <x v="6"/>
    <x v="4"/>
    <n v="369345583"/>
    <n v="134008624"/>
    <n v="401600000"/>
    <n v="904954207"/>
  </r>
  <r>
    <x v="7"/>
    <x v="7"/>
    <x v="7"/>
    <x v="2"/>
    <n v="343256830"/>
    <n v="144165107"/>
    <n v="417671251"/>
    <n v="905093188"/>
  </r>
  <r>
    <x v="8"/>
    <x v="8"/>
    <x v="8"/>
    <x v="0"/>
    <n v="190872904"/>
    <n v="72105176"/>
    <n v="211783942"/>
    <n v="474762022"/>
  </r>
  <r>
    <x v="9"/>
    <x v="9"/>
    <x v="9"/>
    <x v="4"/>
    <n v="168152111"/>
    <n v="67004323"/>
    <n v="224800000"/>
    <n v="459956434"/>
  </r>
  <r>
    <x v="10"/>
    <x v="10"/>
    <x v="10"/>
    <x v="3"/>
    <n v="151221725"/>
    <n v="12429515"/>
    <n v="217884000"/>
    <n v="381535240"/>
  </r>
  <r>
    <x v="11"/>
    <x v="11"/>
    <x v="11"/>
    <x v="4"/>
    <n v="151040048"/>
    <n v="31211579"/>
    <n v="136300000"/>
    <n v="318551627"/>
  </r>
  <r>
    <x v="12"/>
    <x v="12"/>
    <x v="12"/>
    <x v="5"/>
    <n v="148648820"/>
    <n v="44010155"/>
    <n v="253100000"/>
    <n v="445758975"/>
  </r>
  <r>
    <x v="13"/>
    <x v="13"/>
    <x v="13"/>
    <x v="3"/>
    <n v="123277080"/>
    <n v="44366910"/>
    <n v="47958512"/>
    <n v="215602502"/>
  </r>
  <r>
    <x v="14"/>
    <x v="14"/>
    <x v="14"/>
    <x v="2"/>
    <n v="118307188"/>
    <n v="50577961"/>
    <n v="108118232"/>
    <n v="277003381"/>
  </r>
  <r>
    <x v="15"/>
    <x v="15"/>
    <x v="15"/>
    <x v="0"/>
    <n v="105935048"/>
    <n v="22609925"/>
    <n v="110200000"/>
    <n v="238744973"/>
  </r>
  <r>
    <x v="16"/>
    <x v="16"/>
    <x v="16"/>
    <x v="0"/>
    <n v="105344029"/>
    <n v="30453269"/>
    <n v="85500000"/>
    <n v="221297298"/>
  </r>
  <r>
    <x v="17"/>
    <x v="17"/>
    <x v="17"/>
    <x v="5"/>
    <n v="103368602"/>
    <n v="30030156"/>
    <n v="135900000"/>
    <n v="269298758"/>
  </r>
  <r>
    <x v="18"/>
    <x v="18"/>
    <x v="18"/>
    <x v="3"/>
    <n v="97233630"/>
    <n v="23950245"/>
    <n v="152928648"/>
    <n v="274112523"/>
  </r>
  <r>
    <x v="19"/>
    <x v="19"/>
    <x v="19"/>
    <x v="4"/>
    <n v="95850844"/>
    <n v="42151256"/>
    <n v="311100000"/>
    <n v="449102100"/>
  </r>
  <r>
    <x v="20"/>
    <x v="20"/>
    <x v="20"/>
    <x v="4"/>
    <n v="93657117"/>
    <n v="23003441"/>
    <n v="113700000"/>
    <n v="230360558"/>
  </r>
  <r>
    <x v="21"/>
    <x v="21"/>
    <x v="21"/>
    <x v="5"/>
    <n v="90230760"/>
    <n v="17253227"/>
    <n v="50000000"/>
    <n v="157483987"/>
  </r>
  <r>
    <x v="22"/>
    <x v="22"/>
    <x v="11"/>
    <x v="3"/>
    <n v="90123230"/>
    <n v="23633220"/>
    <n v="71317512"/>
    <n v="185073962"/>
  </r>
  <r>
    <x v="23"/>
    <x v="23"/>
    <x v="22"/>
    <x v="0"/>
    <n v="81641405"/>
    <n v="30018805"/>
    <n v="58400000"/>
    <n v="170060210"/>
  </r>
  <r>
    <x v="24"/>
    <x v="24"/>
    <x v="23"/>
    <x v="6"/>
    <n v="73865530"/>
    <n v="39005895"/>
    <n v="93595431"/>
    <n v="206466856"/>
  </r>
  <r>
    <x v="25"/>
    <x v="25"/>
    <x v="16"/>
    <x v="7"/>
    <n v="72015067"/>
    <n v="501305"/>
    <n v="34208930"/>
    <n v="106725302"/>
  </r>
  <r>
    <x v="26"/>
    <x v="26"/>
    <x v="9"/>
    <x v="3"/>
    <n v="68275985"/>
    <n v="16509095"/>
    <n v="99818878"/>
    <n v="184603958"/>
  </r>
  <r>
    <x v="27"/>
    <x v="27"/>
    <x v="24"/>
    <x v="8"/>
    <n v="67328130"/>
    <n v="19051442"/>
    <n v="25100000"/>
    <n v="111479572"/>
  </r>
  <r>
    <x v="28"/>
    <x v="28"/>
    <x v="25"/>
    <x v="3"/>
    <n v="64079860"/>
    <n v="40050355"/>
    <n v="40107000"/>
    <n v="144237215"/>
  </r>
  <r>
    <x v="29"/>
    <x v="29"/>
    <x v="12"/>
    <x v="9"/>
    <n v="61778069"/>
    <n v="14883928"/>
    <n v="22996174"/>
    <n v="99658171"/>
  </r>
  <r>
    <x v="30"/>
    <x v="30"/>
    <x v="26"/>
    <x v="0"/>
    <n v="57743451"/>
    <n v="23154388"/>
    <n v="22740710"/>
    <n v="103638549"/>
  </r>
  <r>
    <x v="31"/>
    <x v="31"/>
    <x v="27"/>
    <x v="6"/>
    <n v="53076006"/>
    <n v="56257"/>
    <n v="30400000"/>
    <n v="83532263"/>
  </r>
  <r>
    <x v="32"/>
    <x v="32"/>
    <x v="28"/>
    <x v="3"/>
    <n v="49761525"/>
    <n v="13450240"/>
    <n v="25947000"/>
    <n v="89158765"/>
  </r>
  <r>
    <x v="33"/>
    <x v="33"/>
    <x v="29"/>
    <x v="5"/>
    <n v="46888441"/>
    <n v="11401182"/>
    <n v="57200000"/>
    <n v="115489623"/>
  </r>
  <r>
    <x v="34"/>
    <x v="34"/>
    <x v="30"/>
    <x v="1"/>
    <n v="45630104"/>
    <n v="12891123"/>
    <n v="91677131"/>
    <n v="150198358"/>
  </r>
  <r>
    <x v="35"/>
    <x v="35"/>
    <x v="31"/>
    <x v="4"/>
    <n v="45309403"/>
    <n v="19353213"/>
    <n v="42100000"/>
    <n v="106762616"/>
  </r>
  <r>
    <x v="36"/>
    <x v="36"/>
    <x v="32"/>
    <x v="10"/>
    <n v="44141550"/>
    <n v="16000495"/>
    <n v="48459987"/>
    <n v="108602032"/>
  </r>
  <r>
    <x v="37"/>
    <x v="37"/>
    <x v="33"/>
    <x v="1"/>
    <n v="40842944"/>
    <n v="10543948"/>
    <n v="4509393"/>
    <n v="55896285"/>
  </r>
  <r>
    <x v="38"/>
    <x v="38"/>
    <x v="34"/>
    <x v="11"/>
    <n v="38501125"/>
    <n v="9004957"/>
    <n v="41015668"/>
    <n v="88521750"/>
  </r>
  <r>
    <x v="39"/>
    <x v="39"/>
    <x v="35"/>
    <x v="12"/>
    <n v="38112140"/>
    <n v="21126919"/>
    <n v="48450000"/>
    <n v="107689059"/>
  </r>
  <r>
    <x v="40"/>
    <x v="40"/>
    <x v="36"/>
    <x v="2"/>
    <n v="37968963"/>
    <n v="12151384"/>
    <n v="35652677"/>
    <n v="85773024"/>
  </r>
  <r>
    <x v="41"/>
    <x v="41"/>
    <x v="37"/>
    <x v="12"/>
    <n v="34542754"/>
    <n v="18009921"/>
    <n v="132202507"/>
    <n v="184755182"/>
  </r>
  <r>
    <x v="42"/>
    <x v="42"/>
    <x v="18"/>
    <x v="10"/>
    <n v="34233110"/>
    <n v="12290800"/>
    <n v="35400000"/>
    <n v="81923910"/>
  </r>
  <r>
    <x v="43"/>
    <x v="43"/>
    <x v="0"/>
    <x v="1"/>
    <n v="31933830"/>
    <n v="12416819"/>
    <n v="2214920"/>
    <n v="46565569"/>
  </r>
  <r>
    <x v="44"/>
    <x v="44"/>
    <x v="35"/>
    <x v="3"/>
    <n v="31846530"/>
    <n v="11575855"/>
    <n v="27249279"/>
    <n v="70671664"/>
  </r>
  <r>
    <x v="45"/>
    <x v="45"/>
    <x v="38"/>
    <x v="5"/>
    <n v="25100080"/>
    <n v="6805468"/>
    <n v="8600000"/>
    <n v="40505548"/>
  </r>
  <r>
    <x v="46"/>
    <x v="46"/>
    <x v="31"/>
    <x v="13"/>
    <n v="24714024"/>
    <n v="10529576"/>
    <n v="51298893"/>
    <n v="86542493"/>
  </r>
  <r>
    <x v="47"/>
    <x v="47"/>
    <x v="39"/>
    <x v="8"/>
    <n v="23571483"/>
    <n v="4700450"/>
    <n v="33000000"/>
    <n v="61271933"/>
  </r>
  <r>
    <x v="48"/>
    <x v="48"/>
    <x v="8"/>
    <x v="3"/>
    <n v="22781115"/>
    <n v="8699630"/>
    <n v="29519869"/>
    <n v="61000614"/>
  </r>
  <r>
    <x v="49"/>
    <x v="49"/>
    <x v="30"/>
    <x v="3"/>
    <n v="22438180"/>
    <n v="7949980"/>
    <n v="29519869"/>
    <n v="59908029"/>
  </r>
  <r>
    <x v="50"/>
    <x v="50"/>
    <x v="40"/>
    <x v="5"/>
    <n v="20884796"/>
    <n v="5402642"/>
    <n v="28019880"/>
    <n v="54307318"/>
  </r>
  <r>
    <x v="51"/>
    <x v="51"/>
    <x v="36"/>
    <x v="6"/>
    <n v="20511938"/>
    <n v="5902803"/>
    <n v="707583"/>
    <n v="27122324"/>
  </r>
  <r>
    <x v="52"/>
    <x v="52"/>
    <x v="18"/>
    <x v="14"/>
    <n v="20300157"/>
    <n v="7131703"/>
    <n v="1161367"/>
    <n v="28593227"/>
  </r>
  <r>
    <x v="53"/>
    <x v="53"/>
    <x v="41"/>
    <x v="14"/>
    <n v="19802293"/>
    <n v="7185126"/>
    <n v="8816163"/>
    <n v="35803582"/>
  </r>
  <r>
    <x v="54"/>
    <x v="54"/>
    <x v="26"/>
    <x v="14"/>
    <n v="19060660"/>
    <n v="9868997"/>
    <n v="24841861"/>
    <n v="53771518"/>
  </r>
  <r>
    <x v="55"/>
    <x v="55"/>
    <x v="21"/>
    <x v="0"/>
    <n v="17811382"/>
    <n v="6321423"/>
    <n v="48234703"/>
    <n v="72367508"/>
  </r>
  <r>
    <x v="56"/>
    <x v="56"/>
    <x v="2"/>
    <x v="3"/>
    <n v="16683555"/>
    <n v="161579"/>
    <n v="24507136"/>
    <n v="41352270"/>
  </r>
  <r>
    <x v="57"/>
    <x v="57"/>
    <x v="42"/>
    <x v="7"/>
    <n v="15763761"/>
    <n v="332152"/>
    <n v="11507000"/>
    <n v="27602913"/>
  </r>
  <r>
    <x v="58"/>
    <x v="58"/>
    <x v="39"/>
    <x v="0"/>
    <n v="15351455"/>
    <n v="3603368"/>
    <n v="534803"/>
    <n v="19489626"/>
  </r>
  <r>
    <x v="59"/>
    <x v="59"/>
    <x v="29"/>
    <x v="2"/>
    <n v="14947969"/>
    <n v="6444896"/>
    <n v="35100000"/>
    <n v="56492865"/>
  </r>
  <r>
    <x v="60"/>
    <x v="60"/>
    <x v="34"/>
    <x v="15"/>
    <n v="14612089"/>
    <n v="8772746"/>
    <n v="16297841"/>
    <n v="39682676"/>
  </r>
  <r>
    <x v="61"/>
    <x v="61"/>
    <x v="43"/>
    <x v="3"/>
    <n v="14570455"/>
    <n v="4621765"/>
    <n v="67524"/>
    <n v="19259744"/>
  </r>
  <r>
    <x v="62"/>
    <x v="62"/>
    <x v="16"/>
    <x v="16"/>
    <n v="14500000"/>
    <n v="9500000"/>
    <n v="13256995"/>
    <n v="37256995"/>
  </r>
  <r>
    <x v="63"/>
    <x v="63"/>
    <x v="36"/>
    <x v="17"/>
    <n v="13280000"/>
    <n v="9400000"/>
    <n v="142988696"/>
    <n v="165668696"/>
  </r>
  <r>
    <x v="64"/>
    <x v="64"/>
    <x v="17"/>
    <x v="3"/>
    <n v="13013690"/>
    <n v="5447130"/>
    <n v="13280000"/>
    <n v="31740820"/>
  </r>
  <r>
    <x v="65"/>
    <x v="65"/>
    <x v="44"/>
    <x v="12"/>
    <n v="12775324"/>
    <n v="9340245"/>
    <n v="60565"/>
    <n v="22176134"/>
  </r>
  <r>
    <x v="66"/>
    <x v="66"/>
    <x v="37"/>
    <x v="7"/>
    <n v="11765309"/>
    <n v="4275126"/>
    <n v="174394746"/>
    <n v="190435181"/>
  </r>
  <r>
    <x v="67"/>
    <x v="67"/>
    <x v="15"/>
    <x v="3"/>
    <n v="11628165"/>
    <n v="4854125"/>
    <n v="3014549"/>
    <n v="19496839"/>
  </r>
  <r>
    <x v="68"/>
    <x v="68"/>
    <x v="17"/>
    <x v="7"/>
    <n v="11446602"/>
    <n v="226653"/>
    <n v="3146627"/>
    <n v="14819882"/>
  </r>
  <r>
    <x v="69"/>
    <x v="69"/>
    <x v="45"/>
    <x v="18"/>
    <n v="10640105"/>
    <n v="805000"/>
    <n v="2483068"/>
    <n v="13928173"/>
  </r>
  <r>
    <x v="70"/>
    <x v="70"/>
    <x v="21"/>
    <x v="10"/>
    <n v="10433915"/>
    <n v="1953070"/>
    <n v="4072239"/>
    <n v="16459224"/>
  </r>
  <r>
    <x v="71"/>
    <x v="71"/>
    <x v="9"/>
    <x v="11"/>
    <n v="10157055"/>
    <n v="184454"/>
    <n v="19594585"/>
    <n v="29936094"/>
  </r>
  <r>
    <x v="72"/>
    <x v="72"/>
    <x v="46"/>
    <x v="3"/>
    <n v="9739250"/>
    <n v="3827715"/>
    <n v="27299387"/>
    <n v="40866352"/>
  </r>
  <r>
    <x v="73"/>
    <x v="73"/>
    <x v="30"/>
    <x v="19"/>
    <n v="9591094"/>
    <n v="3502475"/>
    <n v="5300000"/>
    <n v="18393569"/>
  </r>
  <r>
    <x v="74"/>
    <x v="74"/>
    <x v="24"/>
    <x v="2"/>
    <n v="9586237"/>
    <n v="3007657"/>
    <n v="6311113"/>
    <n v="18905007"/>
  </r>
  <r>
    <x v="75"/>
    <x v="75"/>
    <x v="24"/>
    <x v="7"/>
    <n v="9423445"/>
    <n v="3128427"/>
    <n v="12380397"/>
    <n v="24932269"/>
  </r>
  <r>
    <x v="76"/>
    <x v="76"/>
    <x v="47"/>
    <x v="5"/>
    <n v="9321593"/>
    <n v="5403230"/>
    <n v="9423445"/>
    <n v="24148268"/>
  </r>
  <r>
    <x v="77"/>
    <x v="77"/>
    <x v="48"/>
    <x v="3"/>
    <n v="9214020"/>
    <n v="3530180"/>
    <n v="291925"/>
    <n v="13036125"/>
  </r>
  <r>
    <x v="78"/>
    <x v="78"/>
    <x v="25"/>
    <x v="9"/>
    <n v="9000202"/>
    <n v="242269"/>
    <n v="250178"/>
    <n v="9492649"/>
  </r>
  <r>
    <x v="79"/>
    <x v="79"/>
    <x v="38"/>
    <x v="9"/>
    <n v="8286741"/>
    <n v="2919717"/>
    <n v="1042939"/>
    <n v="12249397"/>
  </r>
  <r>
    <x v="80"/>
    <x v="80"/>
    <x v="33"/>
    <x v="2"/>
    <n v="7839108"/>
    <n v="4543659"/>
    <n v="11077956"/>
    <n v="23460723"/>
  </r>
  <r>
    <x v="81"/>
    <x v="81"/>
    <x v="36"/>
    <x v="9"/>
    <n v="7834907"/>
    <n v="2258562"/>
    <n v="42325677"/>
    <n v="52419146"/>
  </r>
  <r>
    <x v="82"/>
    <x v="82"/>
    <x v="32"/>
    <x v="7"/>
    <n v="7587853"/>
    <n v="3293030"/>
    <n v="6700000"/>
    <n v="17580883"/>
  </r>
  <r>
    <x v="83"/>
    <x v="83"/>
    <x v="49"/>
    <x v="20"/>
    <n v="7329043"/>
    <n v="3113298"/>
    <n v="3564218"/>
    <n v="14006559"/>
  </r>
  <r>
    <x v="84"/>
    <x v="84"/>
    <x v="50"/>
    <x v="14"/>
    <n v="7240521"/>
    <n v="2512145"/>
    <n v="6568212"/>
    <n v="16320878"/>
  </r>
  <r>
    <x v="85"/>
    <x v="85"/>
    <x v="51"/>
    <x v="21"/>
    <n v="6840000"/>
    <n v="6840000"/>
    <n v="10122740"/>
    <n v="23802740"/>
  </r>
  <r>
    <x v="86"/>
    <x v="86"/>
    <x v="29"/>
    <x v="10"/>
    <n v="6351010"/>
    <n v="158620"/>
    <n v="25760000"/>
    <n v="32269630"/>
  </r>
  <r>
    <x v="87"/>
    <x v="87"/>
    <x v="11"/>
    <x v="7"/>
    <n v="6333702"/>
    <n v="159403"/>
    <n v="3797167"/>
    <n v="10290272"/>
  </r>
  <r>
    <x v="88"/>
    <x v="88"/>
    <x v="34"/>
    <x v="3"/>
    <n v="5825995"/>
    <n v="2217010"/>
    <n v="175890"/>
    <n v="8218895"/>
  </r>
  <r>
    <x v="89"/>
    <x v="89"/>
    <x v="52"/>
    <x v="15"/>
    <n v="5644104"/>
    <n v="2016504"/>
    <n v="7603176"/>
    <n v="15263784"/>
  </r>
  <r>
    <x v="90"/>
    <x v="90"/>
    <x v="35"/>
    <x v="0"/>
    <n v="5413227"/>
    <n v="1739557"/>
    <n v="35163"/>
    <n v="7187947"/>
  </r>
  <r>
    <x v="91"/>
    <x v="91"/>
    <x v="33"/>
    <x v="15"/>
    <n v="5180537"/>
    <n v="2189456"/>
    <n v="31670516"/>
    <n v="39040509"/>
  </r>
  <r>
    <x v="92"/>
    <x v="92"/>
    <x v="47"/>
    <x v="3"/>
    <n v="5100765"/>
    <n v="2638285"/>
    <n v="391289"/>
    <n v="8130339"/>
  </r>
  <r>
    <x v="93"/>
    <x v="93"/>
    <x v="24"/>
    <x v="15"/>
    <n v="4663106"/>
    <n v="674330"/>
    <n v="532047"/>
    <n v="5869483"/>
  </r>
  <r>
    <x v="94"/>
    <x v="94"/>
    <x v="12"/>
    <x v="22"/>
    <n v="4588389"/>
    <n v="1776142"/>
    <n v="54491"/>
    <n v="6419022"/>
  </r>
  <r>
    <x v="95"/>
    <x v="95"/>
    <x v="29"/>
    <x v="23"/>
    <n v="4345174"/>
    <n v="214602"/>
    <n v="4588389"/>
    <n v="9148165"/>
  </r>
  <r>
    <x v="96"/>
    <x v="96"/>
    <x v="20"/>
    <x v="10"/>
    <n v="4330720"/>
    <n v="1755325"/>
    <n v="18754222"/>
    <n v="24840267"/>
  </r>
  <r>
    <x v="97"/>
    <x v="97"/>
    <x v="15"/>
    <x v="16"/>
    <n v="4282000"/>
    <n v="4018000"/>
    <n v="39816"/>
    <n v="8339816"/>
  </r>
  <r>
    <x v="98"/>
    <x v="98"/>
    <x v="24"/>
    <x v="23"/>
    <n v="4218925"/>
    <n v="1230145"/>
    <n v="17594105"/>
    <n v="23043175"/>
  </r>
  <r>
    <x v="99"/>
    <x v="99"/>
    <x v="22"/>
    <x v="24"/>
    <n v="4018313"/>
    <n v="1565658"/>
    <n v="8173901"/>
    <n v="13757872"/>
  </r>
  <r>
    <x v="100"/>
    <x v="100"/>
    <x v="46"/>
    <x v="25"/>
    <n v="3973263"/>
    <n v="1399117"/>
    <n v="60648189"/>
    <n v="66020569"/>
  </r>
  <r>
    <x v="101"/>
    <x v="101"/>
    <x v="53"/>
    <x v="9"/>
    <n v="3873124"/>
    <n v="1385995"/>
    <n v="3973263"/>
    <n v="9232382"/>
  </r>
  <r>
    <x v="102"/>
    <x v="102"/>
    <x v="39"/>
    <x v="9"/>
    <n v="3428556"/>
    <n v="40530"/>
    <n v="2523606"/>
    <n v="5992692"/>
  </r>
  <r>
    <x v="103"/>
    <x v="103"/>
    <x v="54"/>
    <x v="0"/>
    <n v="3401324"/>
    <n v="1486924"/>
    <n v="3428556"/>
    <n v="8316804"/>
  </r>
  <r>
    <x v="104"/>
    <x v="104"/>
    <x v="37"/>
    <x v="10"/>
    <n v="3344040"/>
    <n v="1499730"/>
    <n v="8692212"/>
    <n v="13535982"/>
  </r>
  <r>
    <x v="105"/>
    <x v="105"/>
    <x v="26"/>
    <x v="23"/>
    <n v="3034775"/>
    <n v="138424"/>
    <n v="688273"/>
    <n v="3861472"/>
  </r>
  <r>
    <x v="106"/>
    <x v="106"/>
    <x v="19"/>
    <x v="26"/>
    <n v="2874000"/>
    <n v="2874000"/>
    <n v="9632563"/>
    <n v="15380563"/>
  </r>
  <r>
    <x v="107"/>
    <x v="107"/>
    <x v="38"/>
    <x v="27"/>
    <n v="2806359"/>
    <n v="985921"/>
    <n v="86249940"/>
    <n v="90042220"/>
  </r>
  <r>
    <x v="108"/>
    <x v="108"/>
    <x v="47"/>
    <x v="10"/>
    <n v="2561270"/>
    <n v="1422615"/>
    <n v="2806359"/>
    <n v="6790244"/>
  </r>
  <r>
    <x v="109"/>
    <x v="109"/>
    <x v="50"/>
    <x v="28"/>
    <n v="2540965"/>
    <n v="1038291"/>
    <n v="2561270"/>
    <n v="6140526"/>
  </r>
  <r>
    <x v="110"/>
    <x v="110"/>
    <x v="53"/>
    <x v="20"/>
    <n v="2513963"/>
    <n v="1540543"/>
    <n v="11105"/>
    <n v="4065611"/>
  </r>
  <r>
    <x v="111"/>
    <x v="111"/>
    <x v="55"/>
    <x v="23"/>
    <n v="2452882"/>
    <n v="1117962"/>
    <n v="504552"/>
    <n v="4075396"/>
  </r>
  <r>
    <x v="112"/>
    <x v="112"/>
    <x v="47"/>
    <x v="25"/>
    <n v="2280814"/>
    <n v="990279"/>
    <n v="2098683"/>
    <n v="5369776"/>
  </r>
  <r>
    <x v="113"/>
    <x v="113"/>
    <x v="15"/>
    <x v="25"/>
    <n v="2219760"/>
    <n v="801568"/>
    <n v="2280814"/>
    <n v="5302142"/>
  </r>
  <r>
    <x v="114"/>
    <x v="114"/>
    <x v="25"/>
    <x v="29"/>
    <n v="2179864"/>
    <n v="96200"/>
    <n v="60154"/>
    <n v="2336218"/>
  </r>
  <r>
    <x v="115"/>
    <x v="115"/>
    <x v="50"/>
    <x v="25"/>
    <n v="2156296"/>
    <n v="669161"/>
    <n v="20640265"/>
    <n v="23465722"/>
  </r>
  <r>
    <x v="116"/>
    <x v="116"/>
    <x v="37"/>
    <x v="30"/>
    <n v="2121025"/>
    <n v="915290"/>
    <n v="2156296"/>
    <n v="5192611"/>
  </r>
  <r>
    <x v="117"/>
    <x v="117"/>
    <x v="26"/>
    <x v="31"/>
    <n v="2072173"/>
    <n v="641845"/>
    <n v="111568"/>
    <n v="2825586"/>
  </r>
  <r>
    <x v="118"/>
    <x v="118"/>
    <x v="56"/>
    <x v="15"/>
    <n v="2033057"/>
    <n v="380299"/>
    <n v="17438405"/>
    <n v="19851761"/>
  </r>
  <r>
    <x v="119"/>
    <x v="119"/>
    <x v="50"/>
    <x v="3"/>
    <n v="2030725"/>
    <n v="1072350"/>
    <n v="3921881"/>
    <n v="7024956"/>
  </r>
  <r>
    <x v="120"/>
    <x v="120"/>
    <x v="55"/>
    <x v="32"/>
    <n v="1961207"/>
    <n v="826775"/>
    <n v="600000"/>
    <n v="3387982"/>
  </r>
  <r>
    <x v="121"/>
    <x v="121"/>
    <x v="5"/>
    <x v="27"/>
    <n v="1885718"/>
    <n v="810742"/>
    <n v="1027844"/>
    <n v="3724304"/>
  </r>
  <r>
    <x v="122"/>
    <x v="122"/>
    <x v="41"/>
    <x v="10"/>
    <n v="1860050"/>
    <n v="70275"/>
    <n v="138789"/>
    <n v="2069114"/>
  </r>
  <r>
    <x v="123"/>
    <x v="123"/>
    <x v="57"/>
    <x v="33"/>
    <n v="1860000"/>
    <n v="1860000"/>
    <n v="4147210"/>
    <n v="7867210"/>
  </r>
  <r>
    <x v="124"/>
    <x v="124"/>
    <x v="53"/>
    <x v="34"/>
    <n v="1801646"/>
    <n v="434107"/>
    <n v="14094804"/>
    <n v="16330557"/>
  </r>
  <r>
    <x v="125"/>
    <x v="125"/>
    <x v="55"/>
    <x v="35"/>
    <n v="1770000"/>
    <n v="1770000"/>
    <n v="1801646"/>
    <n v="5341646"/>
  </r>
  <r>
    <x v="126"/>
    <x v="126"/>
    <x v="48"/>
    <x v="36"/>
    <n v="1758963"/>
    <n v="723802"/>
    <n v="28067637"/>
    <n v="30550402"/>
  </r>
  <r>
    <x v="127"/>
    <x v="127"/>
    <x v="39"/>
    <x v="5"/>
    <n v="1623267"/>
    <n v="22784"/>
    <n v="472484"/>
    <n v="2118535"/>
  </r>
  <r>
    <x v="128"/>
    <x v="128"/>
    <x v="16"/>
    <x v="27"/>
    <n v="1600543"/>
    <n v="758919"/>
    <n v="7184934"/>
    <n v="9544396"/>
  </r>
  <r>
    <x v="129"/>
    <x v="129"/>
    <x v="15"/>
    <x v="37"/>
    <n v="1589362"/>
    <n v="986592"/>
    <n v="106524"/>
    <n v="2682478"/>
  </r>
  <r>
    <x v="130"/>
    <x v="130"/>
    <x v="18"/>
    <x v="38"/>
    <n v="1526970"/>
    <n v="25776"/>
    <n v="6644804"/>
    <n v="8197550"/>
  </r>
  <r>
    <x v="131"/>
    <x v="131"/>
    <x v="24"/>
    <x v="39"/>
    <n v="1511980"/>
    <n v="538749"/>
    <n v="12700247"/>
    <n v="14750976"/>
  </r>
  <r>
    <x v="132"/>
    <x v="132"/>
    <x v="18"/>
    <x v="14"/>
    <n v="1500636"/>
    <n v="624377"/>
    <n v="1511980"/>
    <n v="3636993"/>
  </r>
  <r>
    <x v="133"/>
    <x v="133"/>
    <x v="37"/>
    <x v="40"/>
    <n v="1485000"/>
    <n v="1485000"/>
    <n v="3125233"/>
    <n v="6095233"/>
  </r>
  <r>
    <x v="134"/>
    <x v="134"/>
    <x v="32"/>
    <x v="41"/>
    <n v="1465513"/>
    <n v="751755"/>
    <n v="23336898"/>
    <n v="25554166"/>
  </r>
  <r>
    <x v="135"/>
    <x v="135"/>
    <x v="58"/>
    <x v="15"/>
    <n v="1439643"/>
    <n v="734571"/>
    <n v="1465513"/>
    <n v="3639727"/>
  </r>
  <r>
    <x v="136"/>
    <x v="136"/>
    <x v="53"/>
    <x v="0"/>
    <n v="1414662"/>
    <n v="965375"/>
    <n v="950140"/>
    <n v="3330177"/>
  </r>
  <r>
    <x v="137"/>
    <x v="137"/>
    <x v="28"/>
    <x v="10"/>
    <n v="1384003"/>
    <n v="82983"/>
    <n v="2800000"/>
    <n v="4266986"/>
  </r>
  <r>
    <x v="138"/>
    <x v="138"/>
    <x v="33"/>
    <x v="42"/>
    <n v="1374325"/>
    <n v="821991"/>
    <n v="1384003"/>
    <n v="3580319"/>
  </r>
  <r>
    <x v="139"/>
    <x v="139"/>
    <x v="38"/>
    <x v="2"/>
    <n v="1362667"/>
    <n v="1060459"/>
    <n v="3044374"/>
    <n v="5467500"/>
  </r>
  <r>
    <x v="140"/>
    <x v="140"/>
    <x v="31"/>
    <x v="15"/>
    <n v="1212525"/>
    <n v="762961"/>
    <n v="1261755"/>
    <n v="3237241"/>
  </r>
  <r>
    <x v="141"/>
    <x v="141"/>
    <x v="0"/>
    <x v="33"/>
    <n v="1195000"/>
    <n v="1028000"/>
    <n v="109155"/>
    <n v="2332155"/>
  </r>
  <r>
    <x v="142"/>
    <x v="142"/>
    <x v="42"/>
    <x v="11"/>
    <n v="1177577"/>
    <n v="163405"/>
    <n v="8654193"/>
    <n v="9995175"/>
  </r>
  <r>
    <x v="143"/>
    <x v="143"/>
    <x v="9"/>
    <x v="7"/>
    <n v="1117065"/>
    <n v="60752"/>
    <n v="4252533"/>
    <n v="5430350"/>
  </r>
  <r>
    <x v="144"/>
    <x v="144"/>
    <x v="59"/>
    <x v="15"/>
    <n v="1072750"/>
    <n v="114993"/>
    <n v="2298211"/>
    <n v="3485954"/>
  </r>
  <r>
    <x v="145"/>
    <x v="145"/>
    <x v="60"/>
    <x v="23"/>
    <n v="1064080"/>
    <n v="22416"/>
    <n v="18082312"/>
    <n v="19168808"/>
  </r>
  <r>
    <x v="146"/>
    <x v="146"/>
    <x v="5"/>
    <x v="5"/>
    <n v="1062603"/>
    <n v="24488"/>
    <n v="556353"/>
    <n v="1643444"/>
  </r>
  <r>
    <x v="147"/>
    <x v="147"/>
    <x v="39"/>
    <x v="23"/>
    <n v="1040895"/>
    <n v="3265"/>
    <n v="1512380"/>
    <n v="2556540"/>
  </r>
  <r>
    <x v="148"/>
    <x v="148"/>
    <x v="23"/>
    <x v="43"/>
    <n v="1035265"/>
    <n v="560678"/>
    <n v="17129541"/>
    <n v="18725484"/>
  </r>
  <r>
    <x v="149"/>
    <x v="149"/>
    <x v="11"/>
    <x v="33"/>
    <n v="1033000"/>
    <n v="725000"/>
    <n v="1087023"/>
    <n v="2845023"/>
  </r>
  <r>
    <x v="150"/>
    <x v="150"/>
    <x v="41"/>
    <x v="21"/>
    <n v="1015000"/>
    <n v="1015000"/>
    <n v="10434726"/>
    <n v="12464726"/>
  </r>
  <r>
    <x v="151"/>
    <x v="151"/>
    <x v="61"/>
    <x v="44"/>
    <n v="976712"/>
    <n v="391252"/>
    <n v="1571693"/>
    <n v="2939657"/>
  </r>
  <r>
    <x v="152"/>
    <x v="152"/>
    <x v="34"/>
    <x v="45"/>
    <n v="890654"/>
    <n v="24000"/>
    <n v="1230134"/>
    <n v="2144788"/>
  </r>
  <r>
    <x v="153"/>
    <x v="153"/>
    <x v="20"/>
    <x v="46"/>
    <n v="865888"/>
    <n v="287554"/>
    <n v="1014632"/>
    <n v="2168074"/>
  </r>
  <r>
    <x v="154"/>
    <x v="154"/>
    <x v="62"/>
    <x v="15"/>
    <n v="840580"/>
    <n v="287554"/>
    <n v="345008"/>
    <n v="1473142"/>
  </r>
  <r>
    <x v="155"/>
    <x v="155"/>
    <x v="48"/>
    <x v="47"/>
    <n v="835162"/>
    <n v="364216"/>
    <m/>
    <n v="1199378"/>
  </r>
  <r>
    <x v="156"/>
    <x v="156"/>
    <x v="49"/>
    <x v="35"/>
    <n v="832000"/>
    <n v="832000"/>
    <n v="279996"/>
    <n v="1943996"/>
  </r>
  <r>
    <x v="157"/>
    <x v="157"/>
    <x v="18"/>
    <x v="23"/>
    <n v="829065"/>
    <n v="45764"/>
    <n v="7216175"/>
    <n v="8091004"/>
  </r>
  <r>
    <x v="158"/>
    <x v="158"/>
    <x v="63"/>
    <x v="48"/>
    <n v="812859"/>
    <n v="102204"/>
    <n v="1161270"/>
    <n v="2076333"/>
  </r>
  <r>
    <x v="159"/>
    <x v="159"/>
    <x v="64"/>
    <x v="15"/>
    <n v="810744"/>
    <n v="320631"/>
    <n v="100341188"/>
    <n v="101472563"/>
  </r>
  <r>
    <x v="160"/>
    <x v="160"/>
    <x v="65"/>
    <x v="15"/>
    <n v="794943"/>
    <n v="454868"/>
    <n v="92952268"/>
    <n v="94202079"/>
  </r>
  <r>
    <x v="161"/>
    <x v="161"/>
    <x v="66"/>
    <x v="15"/>
    <n v="791374"/>
    <n v="791374"/>
    <n v="110605"/>
    <n v="1693353"/>
  </r>
  <r>
    <x v="162"/>
    <x v="162"/>
    <x v="55"/>
    <x v="38"/>
    <n v="748695"/>
    <n v="25577"/>
    <n v="66528"/>
    <n v="840800"/>
  </r>
  <r>
    <x v="163"/>
    <x v="163"/>
    <x v="39"/>
    <x v="32"/>
    <n v="695609"/>
    <n v="32285"/>
    <n v="3276304"/>
    <n v="4004198"/>
  </r>
  <r>
    <x v="164"/>
    <x v="164"/>
    <x v="67"/>
    <x v="15"/>
    <n v="643828"/>
    <n v="32285"/>
    <n v="2177746"/>
    <n v="2853859"/>
  </r>
  <r>
    <x v="165"/>
    <x v="165"/>
    <x v="68"/>
    <x v="33"/>
    <n v="626557"/>
    <n v="32285"/>
    <m/>
    <n v="658842"/>
  </r>
  <r>
    <x v="166"/>
    <x v="166"/>
    <x v="4"/>
    <x v="33"/>
    <n v="620000"/>
    <n v="620000"/>
    <m/>
    <n v="1240000"/>
  </r>
  <r>
    <x v="167"/>
    <x v="167"/>
    <x v="48"/>
    <x v="49"/>
    <n v="613621"/>
    <n v="47339"/>
    <n v="585346"/>
    <n v="1246306"/>
  </r>
  <r>
    <x v="168"/>
    <x v="168"/>
    <x v="69"/>
    <x v="50"/>
    <n v="612260"/>
    <n v="218550"/>
    <n v="612260"/>
    <n v="1443070"/>
  </r>
  <r>
    <x v="169"/>
    <x v="169"/>
    <x v="28"/>
    <x v="33"/>
    <n v="600000"/>
    <n v="600000"/>
    <n v="142389"/>
    <n v="1342389"/>
  </r>
  <r>
    <x v="170"/>
    <x v="170"/>
    <x v="14"/>
    <x v="32"/>
    <n v="593790"/>
    <n v="27150"/>
    <n v="4237346"/>
    <n v="4858286"/>
  </r>
  <r>
    <x v="171"/>
    <x v="171"/>
    <x v="6"/>
    <x v="51"/>
    <n v="592000"/>
    <n v="592000"/>
    <n v="2679210"/>
    <n v="3863210"/>
  </r>
  <r>
    <x v="172"/>
    <x v="172"/>
    <x v="31"/>
    <x v="52"/>
    <n v="588028"/>
    <n v="268465"/>
    <n v="1440049"/>
    <n v="2296542"/>
  </r>
  <r>
    <x v="173"/>
    <x v="173"/>
    <x v="24"/>
    <x v="0"/>
    <n v="538842"/>
    <n v="266744"/>
    <n v="117771"/>
    <n v="923357"/>
  </r>
  <r>
    <x v="174"/>
    <x v="174"/>
    <x v="70"/>
    <x v="15"/>
    <n v="534627"/>
    <n v="266744"/>
    <n v="648533"/>
    <n v="1449904"/>
  </r>
  <r>
    <x v="175"/>
    <x v="175"/>
    <x v="41"/>
    <x v="25"/>
    <n v="512770"/>
    <n v="244469"/>
    <n v="149470"/>
    <n v="906709"/>
  </r>
  <r>
    <x v="176"/>
    <x v="176"/>
    <x v="28"/>
    <x v="12"/>
    <n v="502000"/>
    <n v="502000"/>
    <n v="16786993"/>
    <n v="17790993"/>
  </r>
  <r>
    <x v="177"/>
    <x v="177"/>
    <x v="24"/>
    <x v="32"/>
    <n v="493679"/>
    <n v="279928"/>
    <n v="493679"/>
    <n v="1267286"/>
  </r>
  <r>
    <x v="178"/>
    <x v="178"/>
    <x v="55"/>
    <x v="33"/>
    <n v="480240"/>
    <n v="131360"/>
    <n v="480240"/>
    <n v="1091840"/>
  </r>
  <r>
    <x v="179"/>
    <x v="179"/>
    <x v="31"/>
    <x v="31"/>
    <n v="466391"/>
    <n v="245904"/>
    <n v="3832340"/>
    <n v="4544635"/>
  </r>
  <r>
    <x v="180"/>
    <x v="180"/>
    <x v="71"/>
    <x v="15"/>
    <n v="454807"/>
    <n v="245904"/>
    <n v="328907"/>
    <n v="1029618"/>
  </r>
  <r>
    <x v="181"/>
    <x v="181"/>
    <x v="49"/>
    <x v="31"/>
    <n v="444814"/>
    <n v="42394"/>
    <n v="13204791"/>
    <n v="13691999"/>
  </r>
  <r>
    <x v="182"/>
    <x v="182"/>
    <x v="72"/>
    <x v="33"/>
    <n v="444681"/>
    <n v="141916"/>
    <n v="444681"/>
    <n v="1031278"/>
  </r>
  <r>
    <x v="183"/>
    <x v="183"/>
    <x v="36"/>
    <x v="33"/>
    <n v="431551"/>
    <n v="28803"/>
    <n v="258016"/>
    <n v="718370"/>
  </r>
  <r>
    <x v="184"/>
    <x v="184"/>
    <x v="14"/>
    <x v="10"/>
    <n v="430635"/>
    <n v="216220"/>
    <n v="430215"/>
    <n v="1077070"/>
  </r>
  <r>
    <x v="185"/>
    <x v="185"/>
    <x v="50"/>
    <x v="46"/>
    <n v="412196"/>
    <n v="123140"/>
    <n v="20953067"/>
    <n v="21488403"/>
  </r>
  <r>
    <x v="186"/>
    <x v="186"/>
    <x v="15"/>
    <x v="33"/>
    <n v="399370"/>
    <n v="289500"/>
    <n v="399370"/>
    <n v="1088240"/>
  </r>
  <r>
    <x v="187"/>
    <x v="187"/>
    <x v="57"/>
    <x v="53"/>
    <n v="391426"/>
    <n v="212800"/>
    <n v="4201"/>
    <n v="608427"/>
  </r>
  <r>
    <x v="188"/>
    <x v="188"/>
    <x v="34"/>
    <x v="7"/>
    <n v="385627"/>
    <n v="65942"/>
    <n v="385627"/>
    <n v="837196"/>
  </r>
  <r>
    <x v="189"/>
    <x v="189"/>
    <x v="37"/>
    <x v="25"/>
    <n v="373043"/>
    <n v="173614"/>
    <n v="373043"/>
    <n v="919700"/>
  </r>
  <r>
    <x v="190"/>
    <x v="190"/>
    <x v="73"/>
    <x v="47"/>
    <n v="369112"/>
    <n v="5100"/>
    <n v="369112"/>
    <n v="743324"/>
  </r>
  <r>
    <x v="191"/>
    <x v="191"/>
    <x v="38"/>
    <x v="54"/>
    <n v="363130"/>
    <n v="22363"/>
    <n v="6972297"/>
    <n v="7357790"/>
  </r>
  <r>
    <x v="192"/>
    <x v="192"/>
    <x v="50"/>
    <x v="24"/>
    <n v="351558"/>
    <n v="191004"/>
    <n v="82774"/>
    <n v="625336"/>
  </r>
  <r>
    <x v="193"/>
    <x v="193"/>
    <x v="5"/>
    <x v="25"/>
    <n v="340222"/>
    <n v="135476"/>
    <n v="1031334"/>
    <n v="1507032"/>
  </r>
  <r>
    <x v="194"/>
    <x v="194"/>
    <x v="5"/>
    <x v="55"/>
    <n v="325070"/>
    <n v="9722"/>
    <n v="325070"/>
    <n v="659862"/>
  </r>
  <r>
    <x v="195"/>
    <x v="195"/>
    <x v="4"/>
    <x v="32"/>
    <n v="325042"/>
    <n v="8416"/>
    <n v="325042"/>
    <n v="658500"/>
  </r>
  <r>
    <x v="196"/>
    <x v="196"/>
    <x v="74"/>
    <x v="32"/>
    <n v="318877"/>
    <n v="162098"/>
    <n v="318877"/>
    <n v="799852"/>
  </r>
  <r>
    <x v="197"/>
    <x v="197"/>
    <x v="23"/>
    <x v="56"/>
    <n v="316848"/>
    <n v="65753"/>
    <n v="19986"/>
    <n v="402587"/>
  </r>
  <r>
    <x v="198"/>
    <x v="198"/>
    <x v="44"/>
    <x v="57"/>
    <n v="307000"/>
    <n v="86071"/>
    <n v="307000"/>
    <n v="700071"/>
  </r>
  <r>
    <x v="199"/>
    <x v="199"/>
    <x v="41"/>
    <x v="57"/>
    <n v="304287"/>
    <n v="16376"/>
    <n v="1156233"/>
    <n v="1476896"/>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vie_Title" sourceName="Movie Title">
  <data>
    <tabular pivotCacheId="2">
      <items count="200">
        <i x="134" s="1"/>
        <i x="124" s="1"/>
        <i x="31" s="1"/>
        <i x="132" s="1"/>
        <i x="156" s="1"/>
        <i x="144" s="1"/>
        <i x="143" s="1"/>
        <i x="189" s="1"/>
        <i x="183" s="1"/>
        <i x="48" s="1"/>
        <i x="59" s="1"/>
        <i x="166" s="1"/>
        <i x="122" s="1"/>
        <i x="1" s="1"/>
        <i x="46" s="1"/>
        <i x="58" s="1"/>
        <i x="165" s="1"/>
        <i x="37" s="1"/>
        <i x="44" s="1"/>
        <i x="99" s="1"/>
        <i x="9" s="1"/>
        <i x="2" s="1"/>
        <i x="73" s="1"/>
        <i x="68" s="1"/>
        <i x="81" s="1"/>
        <i x="80" s="1"/>
        <i x="107" s="1"/>
        <i x="184" s="1"/>
        <i x="147" s="1"/>
        <i x="67" s="1"/>
        <i x="85" s="1"/>
        <i x="17" s="1"/>
        <i x="175" s="1"/>
        <i x="196" s="1"/>
        <i x="93" s="1"/>
        <i x="150" s="1"/>
        <i x="173" s="1"/>
        <i x="163" s="1"/>
        <i x="111" s="1"/>
        <i x="172" s="1"/>
        <i x="101" s="1"/>
        <i x="20" s="1"/>
        <i x="34" s="1"/>
        <i x="114" s="1"/>
        <i x="178" s="1"/>
        <i x="51" s="1"/>
        <i x="3" s="1"/>
        <i x="29" s="1"/>
        <i x="35" s="1"/>
        <i x="36" s="1"/>
        <i x="39" s="1"/>
        <i x="119" s="1"/>
        <i x="64" s="1"/>
        <i x="181" s="1"/>
        <i x="11" s="1"/>
        <i x="185" s="1"/>
        <i x="115" s="1"/>
        <i x="142" s="1"/>
        <i x="152" s="1"/>
        <i x="159" s="1"/>
        <i x="25" s="1"/>
        <i x="141" s="1"/>
        <i x="84" s="1"/>
        <i x="100" s="1"/>
        <i x="19" s="1"/>
        <i x="50" s="1"/>
        <i x="145" s="1"/>
        <i x="72" s="1"/>
        <i x="194" s="1"/>
        <i x="171" s="1"/>
        <i x="112" s="1"/>
        <i x="63" s="1"/>
        <i x="177" s="1"/>
        <i x="146" s="1"/>
        <i x="28" s="1"/>
        <i x="153" s="1"/>
        <i x="169" s="1"/>
        <i x="199" s="1"/>
        <i x="108" s="1"/>
        <i x="140" s="1"/>
        <i x="89" s="1"/>
        <i x="128" s="1"/>
        <i x="192" s="1"/>
        <i x="135" s="1"/>
        <i x="30" s="1"/>
        <i x="92" s="1"/>
        <i x="118" s="1"/>
        <i x="154" s="1"/>
        <i x="149" s="1"/>
        <i x="41" s="1"/>
        <i x="4" s="1"/>
        <i x="106" s="1"/>
        <i x="103" s="1"/>
        <i x="91" s="1"/>
        <i x="14" s="1"/>
        <i x="127" s="1"/>
        <i x="33" s="1"/>
        <i x="109" s="1"/>
        <i x="195" s="1"/>
        <i x="174" s="1"/>
        <i x="87" s="1"/>
        <i x="49" s="1"/>
        <i x="138" s="1"/>
        <i x="198" s="1"/>
        <i x="83" s="1"/>
        <i x="82" s="1"/>
        <i x="161" s="1"/>
        <i x="5" s="1"/>
        <i x="98" s="1"/>
        <i x="54" s="1"/>
        <i x="24" s="1"/>
        <i x="121" s="1"/>
        <i x="70" s="1"/>
        <i x="13" s="1"/>
        <i x="170" s="1"/>
        <i x="65" s="1"/>
        <i x="90" s="1"/>
        <i x="55" s="1"/>
        <i x="75" s="1"/>
        <i x="157" s="1"/>
        <i x="97" s="1"/>
        <i x="53" s="1"/>
        <i x="10" s="1"/>
        <i x="123" s="1"/>
        <i x="77" s="1"/>
        <i x="139" s="1"/>
        <i x="62" s="1"/>
        <i x="190" s="1"/>
        <i x="131" s="1"/>
        <i x="164" s="1"/>
        <i x="23" s="1"/>
        <i x="74" s="1"/>
        <i x="182" s="1"/>
        <i x="88" s="1"/>
        <i x="15" s="1"/>
        <i x="8" s="1"/>
        <i x="76" s="1"/>
        <i x="137" s="1"/>
        <i x="160" s="1"/>
        <i x="40" s="1"/>
        <i x="110" s="1"/>
        <i x="186" s="1"/>
        <i x="86" s="1"/>
        <i x="69" s="1"/>
        <i x="61" s="1"/>
        <i x="18" s="1"/>
        <i x="71" s="1"/>
        <i x="6" s="1"/>
        <i x="151" s="1"/>
        <i x="22" s="1"/>
        <i x="43" s="1"/>
        <i x="60" s="1"/>
        <i x="148" s="1"/>
        <i x="94" s="1"/>
        <i x="130" s="1"/>
        <i x="56" s="1"/>
        <i x="193" s="1"/>
        <i x="136" s="1"/>
        <i x="191" s="1"/>
        <i x="113" s="1"/>
        <i x="188" s="1"/>
        <i x="45" s="1"/>
        <i x="133" s="1"/>
        <i x="126" s="1"/>
        <i x="16" s="1"/>
        <i x="168" s="1"/>
        <i x="38" s="1"/>
        <i x="42" s="1"/>
        <i x="104" s="1"/>
        <i x="162" s="1"/>
        <i x="176" s="1"/>
        <i x="179" s="1"/>
        <i x="158" s="1"/>
        <i x="155" s="1"/>
        <i x="52" s="1"/>
        <i x="57" s="1"/>
        <i x="117" s="1"/>
        <i x="27" s="1"/>
        <i x="105" s="1"/>
        <i x="7" s="1"/>
        <i x="79" s="1"/>
        <i x="26" s="1"/>
        <i x="78" s="1"/>
        <i x="0" s="1"/>
        <i x="95" s="1"/>
        <i x="187" s="1"/>
        <i x="116" s="1"/>
        <i x="12" s="1"/>
        <i x="167" s="1"/>
        <i x="96" s="1"/>
        <i x="125" s="1"/>
        <i x="129" s="1"/>
        <i x="32" s="1"/>
        <i x="180" s="1"/>
        <i x="120" s="1"/>
        <i x="197" s="1"/>
        <i x="21" s="1"/>
        <i x="47" s="1"/>
        <i x="102" s="1"/>
        <i x="6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vie Title" cache="Slicer_Movie_Title" caption="Movie Title" rowHeight="234950"/>
</slicers>
</file>

<file path=xl/tables/table1.xml><?xml version="1.0" encoding="utf-8"?>
<table xmlns="http://schemas.openxmlformats.org/spreadsheetml/2006/main" id="1" name="Table4" displayName="Table4" ref="A9:H210" totalsRowCount="1">
  <autoFilter ref="A9:H209"/>
  <tableColumns count="8">
    <tableColumn id="1" name="Rank"/>
    <tableColumn id="2" name="Movie Title"/>
    <tableColumn id="3" name="Released Date" dataDxfId="8" totalsRowDxfId="9"/>
    <tableColumn id="5" name="Distributor"/>
    <tableColumn id="6" name="Domestic Gross" dataDxfId="6" totalsRowDxfId="7"/>
    <tableColumn id="7" name="Opening Weekend Gross" dataDxfId="4" totalsRowDxfId="5"/>
    <tableColumn id="8" name="int_gross" dataDxfId="2" totalsRowDxfId="3"/>
    <tableColumn id="9" name="world_gross" totalsRowFunction="custom" dataDxfId="0" totalsRowDxfId="1">
      <calculatedColumnFormula>SUM(Table4[[#This Row],[Domestic Gross]]+Table4[[#This Row],[Opening Weekend Gross]]+Table4[[#This Row],[int_gross]])</calculatedColumnFormula>
      <totalsRowFormula>SUM(Table4[world_gross])</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Released_Date" sourceName="Released Date">
  <state minimalRefreshVersion="6" lastRefreshVersion="6" pivotCacheId="2"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Released Date" cache="NativeTimeline_Released_Date" caption="Released Date" level="2" selectionLevel="2" scrollPosition="2022-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0"/>
  <sheetViews>
    <sheetView tabSelected="1" workbookViewId="0">
      <selection activeCell="E2" sqref="E2"/>
    </sheetView>
  </sheetViews>
  <sheetFormatPr defaultRowHeight="14.4" x14ac:dyDescent="0.3"/>
  <cols>
    <col min="1" max="1" width="14.109375" bestFit="1" customWidth="1"/>
    <col min="2" max="2" width="40.33203125" customWidth="1"/>
    <col min="3" max="3" width="15.88671875" customWidth="1"/>
    <col min="4" max="5" width="33.88671875" bestFit="1" customWidth="1"/>
    <col min="6" max="6" width="25.88671875" bestFit="1" customWidth="1"/>
    <col min="7" max="7" width="25.33203125" customWidth="1"/>
    <col min="8" max="8" width="16.44140625" bestFit="1" customWidth="1"/>
    <col min="9" max="9" width="13.88671875" customWidth="1"/>
    <col min="10" max="10" width="21.109375" customWidth="1"/>
    <col min="11" max="11" width="15.44140625" customWidth="1"/>
  </cols>
  <sheetData>
    <row r="1" spans="1:8" x14ac:dyDescent="0.3">
      <c r="A1" s="3" t="s">
        <v>0</v>
      </c>
    </row>
    <row r="2" spans="1:8" x14ac:dyDescent="0.3">
      <c r="A2" t="s">
        <v>1</v>
      </c>
    </row>
    <row r="3" spans="1:8" x14ac:dyDescent="0.3">
      <c r="A3" t="s">
        <v>2</v>
      </c>
    </row>
    <row r="4" spans="1:8" x14ac:dyDescent="0.3">
      <c r="A4" t="s">
        <v>3</v>
      </c>
    </row>
    <row r="5" spans="1:8" x14ac:dyDescent="0.3">
      <c r="A5" t="s">
        <v>4</v>
      </c>
    </row>
    <row r="6" spans="1:8" x14ac:dyDescent="0.3">
      <c r="A6" t="s">
        <v>5</v>
      </c>
    </row>
    <row r="7" spans="1:8" x14ac:dyDescent="0.3">
      <c r="A7" t="s">
        <v>6</v>
      </c>
    </row>
    <row r="9" spans="1:8" x14ac:dyDescent="0.3">
      <c r="A9" t="s">
        <v>7</v>
      </c>
      <c r="B9" t="s">
        <v>8</v>
      </c>
      <c r="C9" t="s">
        <v>9</v>
      </c>
      <c r="D9" t="s">
        <v>10</v>
      </c>
      <c r="E9" s="1" t="s">
        <v>11</v>
      </c>
      <c r="F9" s="1" t="s">
        <v>12</v>
      </c>
      <c r="G9" s="1" t="s">
        <v>13</v>
      </c>
      <c r="H9" t="s">
        <v>14</v>
      </c>
    </row>
    <row r="10" spans="1:8" x14ac:dyDescent="0.3">
      <c r="A10">
        <v>1</v>
      </c>
      <c r="B10" t="s">
        <v>15</v>
      </c>
      <c r="C10" s="4">
        <v>44708</v>
      </c>
      <c r="D10" t="s">
        <v>16</v>
      </c>
      <c r="E10" s="1">
        <v>718732821</v>
      </c>
      <c r="F10" s="1">
        <v>126707459</v>
      </c>
      <c r="G10" s="1">
        <v>770000000</v>
      </c>
      <c r="H10" s="1">
        <f>SUM(Table4[[#This Row],[Domestic Gross]]+Table4[[#This Row],[Opening Weekend Gross]]+Table4[[#This Row],[int_gross]])</f>
        <v>1615440280</v>
      </c>
    </row>
    <row r="11" spans="1:8" x14ac:dyDescent="0.3">
      <c r="A11">
        <v>2</v>
      </c>
      <c r="B11" t="s">
        <v>17</v>
      </c>
      <c r="C11" s="4">
        <v>44911</v>
      </c>
      <c r="D11" t="s">
        <v>18</v>
      </c>
      <c r="E11" s="1">
        <v>636955746</v>
      </c>
      <c r="F11" s="1">
        <v>134100226</v>
      </c>
      <c r="G11" s="1">
        <v>1539273359</v>
      </c>
      <c r="H11" s="1">
        <f>SUM(Table4[[#This Row],[Domestic Gross]]+Table4[[#This Row],[Opening Weekend Gross]]+Table4[[#This Row],[int_gross]])</f>
        <v>2310329331</v>
      </c>
    </row>
    <row r="12" spans="1:8" x14ac:dyDescent="0.3">
      <c r="A12">
        <v>3</v>
      </c>
      <c r="B12" t="s">
        <v>19</v>
      </c>
      <c r="C12" s="4">
        <v>44876</v>
      </c>
      <c r="D12" t="s">
        <v>20</v>
      </c>
      <c r="E12" s="1">
        <v>453474324</v>
      </c>
      <c r="F12" s="1">
        <v>181339761</v>
      </c>
      <c r="G12" s="1">
        <v>389276658</v>
      </c>
      <c r="H12" s="1">
        <f>SUM(Table4[[#This Row],[Domestic Gross]]+Table4[[#This Row],[Opening Weekend Gross]]+Table4[[#This Row],[int_gross]])</f>
        <v>1024090743</v>
      </c>
    </row>
    <row r="13" spans="1:8" x14ac:dyDescent="0.3">
      <c r="A13">
        <v>4</v>
      </c>
      <c r="B13" t="s">
        <v>21</v>
      </c>
      <c r="C13" s="4">
        <v>44687</v>
      </c>
      <c r="D13" t="s">
        <v>20</v>
      </c>
      <c r="E13" s="1">
        <v>411331607</v>
      </c>
      <c r="F13" s="1">
        <v>187420998</v>
      </c>
      <c r="G13" s="1">
        <v>544444197</v>
      </c>
      <c r="H13" s="1">
        <f>SUM(Table4[[#This Row],[Domestic Gross]]+Table4[[#This Row],[Opening Weekend Gross]]+Table4[[#This Row],[int_gross]])</f>
        <v>1143196802</v>
      </c>
    </row>
    <row r="14" spans="1:8" x14ac:dyDescent="0.3">
      <c r="A14">
        <v>5</v>
      </c>
      <c r="B14" t="s">
        <v>22</v>
      </c>
      <c r="C14" s="4">
        <v>44722</v>
      </c>
      <c r="D14" t="s">
        <v>23</v>
      </c>
      <c r="E14" s="1">
        <v>376851080</v>
      </c>
      <c r="F14" s="1">
        <v>145075625</v>
      </c>
      <c r="G14" s="1">
        <v>625127000</v>
      </c>
      <c r="H14" s="1">
        <f>SUM(Table4[[#This Row],[Domestic Gross]]+Table4[[#This Row],[Opening Weekend Gross]]+Table4[[#This Row],[int_gross]])</f>
        <v>1147053705</v>
      </c>
    </row>
    <row r="15" spans="1:8" x14ac:dyDescent="0.3">
      <c r="A15">
        <v>6</v>
      </c>
      <c r="B15" t="s">
        <v>24</v>
      </c>
      <c r="C15" s="4">
        <v>44743</v>
      </c>
      <c r="D15" t="s">
        <v>23</v>
      </c>
      <c r="E15" s="1">
        <v>369695210</v>
      </c>
      <c r="F15" s="1">
        <v>107010140</v>
      </c>
      <c r="G15" s="1">
        <v>569933000</v>
      </c>
      <c r="H15" s="1">
        <f>SUM(Table4[[#This Row],[Domestic Gross]]+Table4[[#This Row],[Opening Weekend Gross]]+Table4[[#This Row],[int_gross]])</f>
        <v>1046638350</v>
      </c>
    </row>
    <row r="16" spans="1:8" x14ac:dyDescent="0.3">
      <c r="A16">
        <v>7</v>
      </c>
      <c r="B16" t="s">
        <v>25</v>
      </c>
      <c r="C16" s="4">
        <v>44624</v>
      </c>
      <c r="D16" t="s">
        <v>26</v>
      </c>
      <c r="E16" s="1">
        <v>369345583</v>
      </c>
      <c r="F16" s="1">
        <v>134008624</v>
      </c>
      <c r="G16" s="1">
        <v>401600000</v>
      </c>
      <c r="H16" s="1">
        <f>SUM(Table4[[#This Row],[Domestic Gross]]+Table4[[#This Row],[Opening Weekend Gross]]+Table4[[#This Row],[int_gross]])</f>
        <v>904954207</v>
      </c>
    </row>
    <row r="17" spans="1:8" x14ac:dyDescent="0.3">
      <c r="A17">
        <v>8</v>
      </c>
      <c r="B17" t="s">
        <v>27</v>
      </c>
      <c r="C17" s="4">
        <v>44750</v>
      </c>
      <c r="D17" t="s">
        <v>20</v>
      </c>
      <c r="E17" s="1">
        <v>343256830</v>
      </c>
      <c r="F17" s="1">
        <v>144165107</v>
      </c>
      <c r="G17" s="1">
        <v>417671251</v>
      </c>
      <c r="H17" s="1">
        <f>SUM(Table4[[#This Row],[Domestic Gross]]+Table4[[#This Row],[Opening Weekend Gross]]+Table4[[#This Row],[int_gross]])</f>
        <v>905093188</v>
      </c>
    </row>
    <row r="18" spans="1:8" x14ac:dyDescent="0.3">
      <c r="A18">
        <v>9</v>
      </c>
      <c r="B18" t="s">
        <v>28</v>
      </c>
      <c r="C18" s="4">
        <v>44659</v>
      </c>
      <c r="D18" t="s">
        <v>16</v>
      </c>
      <c r="E18" s="1">
        <v>190872904</v>
      </c>
      <c r="F18" s="1">
        <v>72105176</v>
      </c>
      <c r="G18" s="1">
        <v>211783942</v>
      </c>
      <c r="H18" s="1">
        <f>SUM(Table4[[#This Row],[Domestic Gross]]+Table4[[#This Row],[Opening Weekend Gross]]+Table4[[#This Row],[int_gross]])</f>
        <v>474762022</v>
      </c>
    </row>
    <row r="19" spans="1:8" x14ac:dyDescent="0.3">
      <c r="A19">
        <v>10</v>
      </c>
      <c r="B19" t="s">
        <v>29</v>
      </c>
      <c r="C19" s="4">
        <v>44855</v>
      </c>
      <c r="D19" t="s">
        <v>26</v>
      </c>
      <c r="E19" s="1">
        <v>168152111</v>
      </c>
      <c r="F19" s="1">
        <v>67004323</v>
      </c>
      <c r="G19" s="1">
        <v>224800000</v>
      </c>
      <c r="H19" s="1">
        <f>SUM(Table4[[#This Row],[Domestic Gross]]+Table4[[#This Row],[Opening Weekend Gross]]+Table4[[#This Row],[int_gross]])</f>
        <v>459956434</v>
      </c>
    </row>
    <row r="20" spans="1:8" x14ac:dyDescent="0.3">
      <c r="A20">
        <v>11</v>
      </c>
      <c r="B20" t="s">
        <v>30</v>
      </c>
      <c r="C20" s="4">
        <v>44916</v>
      </c>
      <c r="D20" t="s">
        <v>23</v>
      </c>
      <c r="E20" s="1">
        <v>151221725</v>
      </c>
      <c r="F20" s="1">
        <v>12429515</v>
      </c>
      <c r="G20" s="1">
        <v>217884000</v>
      </c>
      <c r="H20" s="1">
        <f>SUM(Table4[[#This Row],[Domestic Gross]]+Table4[[#This Row],[Opening Weekend Gross]]+Table4[[#This Row],[int_gross]])</f>
        <v>381535240</v>
      </c>
    </row>
    <row r="21" spans="1:8" x14ac:dyDescent="0.3">
      <c r="A21">
        <v>12</v>
      </c>
      <c r="B21" t="s">
        <v>31</v>
      </c>
      <c r="C21" s="4">
        <v>44736</v>
      </c>
      <c r="D21" t="s">
        <v>26</v>
      </c>
      <c r="E21" s="1">
        <v>151040048</v>
      </c>
      <c r="F21" s="1">
        <v>31211579</v>
      </c>
      <c r="G21" s="1">
        <v>136300000</v>
      </c>
      <c r="H21" s="1">
        <f>SUM(Table4[[#This Row],[Domestic Gross]]+Table4[[#This Row],[Opening Weekend Gross]]+Table4[[#This Row],[int_gross]])</f>
        <v>318551627</v>
      </c>
    </row>
    <row r="22" spans="1:8" x14ac:dyDescent="0.3">
      <c r="A22">
        <v>13</v>
      </c>
      <c r="B22" t="s">
        <v>32</v>
      </c>
      <c r="C22" s="4">
        <v>44610</v>
      </c>
      <c r="D22" t="s">
        <v>33</v>
      </c>
      <c r="E22" s="1">
        <v>148648820</v>
      </c>
      <c r="F22" s="1">
        <v>44010155</v>
      </c>
      <c r="G22" s="1">
        <v>253100000</v>
      </c>
      <c r="H22" s="1">
        <f>SUM(Table4[[#This Row],[Domestic Gross]]+Table4[[#This Row],[Opening Weekend Gross]]+Table4[[#This Row],[int_gross]])</f>
        <v>445758975</v>
      </c>
    </row>
    <row r="23" spans="1:8" x14ac:dyDescent="0.3">
      <c r="A23">
        <v>14</v>
      </c>
      <c r="B23" t="s">
        <v>34</v>
      </c>
      <c r="C23" s="4">
        <v>44764</v>
      </c>
      <c r="D23" t="s">
        <v>23</v>
      </c>
      <c r="E23" s="1">
        <v>123277080</v>
      </c>
      <c r="F23" s="1">
        <v>44366910</v>
      </c>
      <c r="G23" s="1">
        <v>47958512</v>
      </c>
      <c r="H23" s="1">
        <f>SUM(Table4[[#This Row],[Domestic Gross]]+Table4[[#This Row],[Opening Weekend Gross]]+Table4[[#This Row],[int_gross]])</f>
        <v>215602502</v>
      </c>
    </row>
    <row r="24" spans="1:8" x14ac:dyDescent="0.3">
      <c r="A24">
        <v>15</v>
      </c>
      <c r="B24" t="s">
        <v>35</v>
      </c>
      <c r="C24" s="4">
        <v>44729</v>
      </c>
      <c r="D24" t="s">
        <v>20</v>
      </c>
      <c r="E24" s="1">
        <v>118307188</v>
      </c>
      <c r="F24" s="1">
        <v>50577961</v>
      </c>
      <c r="G24" s="1">
        <v>108118232</v>
      </c>
      <c r="H24" s="1">
        <f>SUM(Table4[[#This Row],[Domestic Gross]]+Table4[[#This Row],[Opening Weekend Gross]]+Table4[[#This Row],[int_gross]])</f>
        <v>277003381</v>
      </c>
    </row>
    <row r="25" spans="1:8" x14ac:dyDescent="0.3">
      <c r="A25">
        <v>16</v>
      </c>
      <c r="B25" t="s">
        <v>36</v>
      </c>
      <c r="C25" s="4">
        <v>44834</v>
      </c>
      <c r="D25" t="s">
        <v>16</v>
      </c>
      <c r="E25" s="1">
        <v>105935048</v>
      </c>
      <c r="F25" s="1">
        <v>22609925</v>
      </c>
      <c r="G25" s="1">
        <v>110200000</v>
      </c>
      <c r="H25" s="1">
        <f>SUM(Table4[[#This Row],[Domestic Gross]]+Table4[[#This Row],[Opening Weekend Gross]]+Table4[[#This Row],[int_gross]])</f>
        <v>238744973</v>
      </c>
    </row>
    <row r="26" spans="1:8" x14ac:dyDescent="0.3">
      <c r="A26">
        <v>17</v>
      </c>
      <c r="B26" t="s">
        <v>37</v>
      </c>
      <c r="C26" s="4">
        <v>44645</v>
      </c>
      <c r="D26" t="s">
        <v>16</v>
      </c>
      <c r="E26" s="1">
        <v>105344029</v>
      </c>
      <c r="F26" s="1">
        <v>30453269</v>
      </c>
      <c r="G26" s="1">
        <v>85500000</v>
      </c>
      <c r="H26" s="1">
        <f>SUM(Table4[[#This Row],[Domestic Gross]]+Table4[[#This Row],[Opening Weekend Gross]]+Table4[[#This Row],[int_gross]])</f>
        <v>221297298</v>
      </c>
    </row>
    <row r="27" spans="1:8" x14ac:dyDescent="0.3">
      <c r="A27">
        <v>18</v>
      </c>
      <c r="B27" t="s">
        <v>38</v>
      </c>
      <c r="C27" s="4">
        <v>44778</v>
      </c>
      <c r="D27" t="s">
        <v>33</v>
      </c>
      <c r="E27" s="1">
        <v>103368602</v>
      </c>
      <c r="F27" s="1">
        <v>30030156</v>
      </c>
      <c r="G27" s="1">
        <v>135900000</v>
      </c>
      <c r="H27" s="1">
        <f>SUM(Table4[[#This Row],[Domestic Gross]]+Table4[[#This Row],[Opening Weekend Gross]]+Table4[[#This Row],[int_gross]])</f>
        <v>269298758</v>
      </c>
    </row>
    <row r="28" spans="1:8" x14ac:dyDescent="0.3">
      <c r="A28">
        <v>19</v>
      </c>
      <c r="B28" t="s">
        <v>39</v>
      </c>
      <c r="C28" s="4">
        <v>44673</v>
      </c>
      <c r="D28" t="s">
        <v>23</v>
      </c>
      <c r="E28" s="1">
        <v>97233630</v>
      </c>
      <c r="F28" s="1">
        <v>23950245</v>
      </c>
      <c r="G28" s="1">
        <v>152928648</v>
      </c>
      <c r="H28" s="1">
        <f>SUM(Table4[[#This Row],[Domestic Gross]]+Table4[[#This Row],[Opening Weekend Gross]]+Table4[[#This Row],[int_gross]])</f>
        <v>274112523</v>
      </c>
    </row>
    <row r="29" spans="1:8" x14ac:dyDescent="0.3">
      <c r="A29">
        <v>20</v>
      </c>
      <c r="B29" t="s">
        <v>40</v>
      </c>
      <c r="C29" s="4">
        <v>44666</v>
      </c>
      <c r="D29" t="s">
        <v>26</v>
      </c>
      <c r="E29" s="1">
        <v>95850844</v>
      </c>
      <c r="F29" s="1">
        <v>42151256</v>
      </c>
      <c r="G29" s="1">
        <v>311100000</v>
      </c>
      <c r="H29" s="1">
        <f>SUM(Table4[[#This Row],[Domestic Gross]]+Table4[[#This Row],[Opening Weekend Gross]]+Table4[[#This Row],[int_gross]])</f>
        <v>449102100</v>
      </c>
    </row>
    <row r="30" spans="1:8" x14ac:dyDescent="0.3">
      <c r="A30">
        <v>21</v>
      </c>
      <c r="B30" t="s">
        <v>41</v>
      </c>
      <c r="C30" s="4">
        <v>44771</v>
      </c>
      <c r="D30" t="s">
        <v>26</v>
      </c>
      <c r="E30" s="1">
        <v>93657117</v>
      </c>
      <c r="F30" s="1">
        <v>23003441</v>
      </c>
      <c r="G30" s="1">
        <v>113700000</v>
      </c>
      <c r="H30" s="1">
        <f>SUM(Table4[[#This Row],[Domestic Gross]]+Table4[[#This Row],[Opening Weekend Gross]]+Table4[[#This Row],[int_gross]])</f>
        <v>230360558</v>
      </c>
    </row>
    <row r="31" spans="1:8" x14ac:dyDescent="0.3">
      <c r="A31">
        <v>22</v>
      </c>
      <c r="B31" t="s">
        <v>42</v>
      </c>
      <c r="C31" s="4">
        <v>44757</v>
      </c>
      <c r="D31" t="s">
        <v>33</v>
      </c>
      <c r="E31" s="1">
        <v>90230760</v>
      </c>
      <c r="F31" s="1">
        <v>17253227</v>
      </c>
      <c r="G31" s="1">
        <v>50000000</v>
      </c>
      <c r="H31" s="1">
        <f>SUM(Table4[[#This Row],[Domestic Gross]]+Table4[[#This Row],[Opening Weekend Gross]]+Table4[[#This Row],[int_gross]])</f>
        <v>157483987</v>
      </c>
    </row>
    <row r="32" spans="1:8" x14ac:dyDescent="0.3">
      <c r="A32">
        <v>23</v>
      </c>
      <c r="B32" t="s">
        <v>43</v>
      </c>
      <c r="C32" s="4">
        <v>44736</v>
      </c>
      <c r="D32" t="s">
        <v>23</v>
      </c>
      <c r="E32" s="1">
        <v>90123230</v>
      </c>
      <c r="F32" s="1">
        <v>23633220</v>
      </c>
      <c r="G32" s="1">
        <v>71317512</v>
      </c>
      <c r="H32" s="1">
        <f>SUM(Table4[[#This Row],[Domestic Gross]]+Table4[[#This Row],[Opening Weekend Gross]]+Table4[[#This Row],[int_gross]])</f>
        <v>185073962</v>
      </c>
    </row>
    <row r="33" spans="1:8" x14ac:dyDescent="0.3">
      <c r="A33">
        <v>24</v>
      </c>
      <c r="B33" t="s">
        <v>44</v>
      </c>
      <c r="C33" s="4">
        <v>44575</v>
      </c>
      <c r="D33" t="s">
        <v>16</v>
      </c>
      <c r="E33" s="1">
        <v>81641405</v>
      </c>
      <c r="F33" s="1">
        <v>30018805</v>
      </c>
      <c r="G33" s="1">
        <v>58400000</v>
      </c>
      <c r="H33" s="1">
        <f>SUM(Table4[[#This Row],[Domestic Gross]]+Table4[[#This Row],[Opening Weekend Gross]]+Table4[[#This Row],[int_gross]])</f>
        <v>170060210</v>
      </c>
    </row>
    <row r="34" spans="1:8" x14ac:dyDescent="0.3">
      <c r="A34">
        <v>25</v>
      </c>
      <c r="B34" t="s">
        <v>45</v>
      </c>
      <c r="C34" s="4">
        <v>44652</v>
      </c>
      <c r="D34" t="s">
        <v>46</v>
      </c>
      <c r="E34" s="1">
        <v>73865530</v>
      </c>
      <c r="F34" s="1">
        <v>39005895</v>
      </c>
      <c r="G34" s="1">
        <v>93595431</v>
      </c>
      <c r="H34" s="1">
        <f>SUM(Table4[[#This Row],[Domestic Gross]]+Table4[[#This Row],[Opening Weekend Gross]]+Table4[[#This Row],[int_gross]])</f>
        <v>206466856</v>
      </c>
    </row>
    <row r="35" spans="1:8" x14ac:dyDescent="0.3">
      <c r="A35">
        <v>26</v>
      </c>
      <c r="B35" t="s">
        <v>47</v>
      </c>
      <c r="C35" s="4">
        <v>44645</v>
      </c>
      <c r="D35" t="s">
        <v>48</v>
      </c>
      <c r="E35" s="1">
        <v>72015067</v>
      </c>
      <c r="F35" s="1">
        <v>501305</v>
      </c>
      <c r="G35" s="1">
        <v>34208930</v>
      </c>
      <c r="H35" s="1">
        <f>SUM(Table4[[#This Row],[Domestic Gross]]+Table4[[#This Row],[Opening Weekend Gross]]+Table4[[#This Row],[int_gross]])</f>
        <v>106725302</v>
      </c>
    </row>
    <row r="36" spans="1:8" x14ac:dyDescent="0.3">
      <c r="A36">
        <v>27</v>
      </c>
      <c r="B36" t="s">
        <v>49</v>
      </c>
      <c r="C36" s="4">
        <v>44855</v>
      </c>
      <c r="D36" t="s">
        <v>23</v>
      </c>
      <c r="E36" s="1">
        <v>68275985</v>
      </c>
      <c r="F36" s="1">
        <v>16509095</v>
      </c>
      <c r="G36" s="1">
        <v>99818878</v>
      </c>
      <c r="H36" s="1">
        <f>SUM(Table4[[#This Row],[Domestic Gross]]+Table4[[#This Row],[Opening Weekend Gross]]+Table4[[#This Row],[int_gross]])</f>
        <v>184603958</v>
      </c>
    </row>
    <row r="37" spans="1:8" x14ac:dyDescent="0.3">
      <c r="A37">
        <v>28</v>
      </c>
      <c r="B37" t="s">
        <v>50</v>
      </c>
      <c r="C37" s="4">
        <v>44820</v>
      </c>
      <c r="D37" t="s">
        <v>51</v>
      </c>
      <c r="E37" s="1">
        <v>67328130</v>
      </c>
      <c r="F37" s="1">
        <v>19051442</v>
      </c>
      <c r="G37" s="1">
        <v>25100000</v>
      </c>
      <c r="H37" s="1">
        <f>SUM(Table4[[#This Row],[Domestic Gross]]+Table4[[#This Row],[Opening Weekend Gross]]+Table4[[#This Row],[int_gross]])</f>
        <v>111479572</v>
      </c>
    </row>
    <row r="38" spans="1:8" x14ac:dyDescent="0.3">
      <c r="A38">
        <v>29</v>
      </c>
      <c r="B38" t="s">
        <v>52</v>
      </c>
      <c r="C38" s="4">
        <v>44848</v>
      </c>
      <c r="D38" t="s">
        <v>23</v>
      </c>
      <c r="E38" s="1">
        <v>64079860</v>
      </c>
      <c r="F38" s="1">
        <v>40050355</v>
      </c>
      <c r="G38" s="1">
        <v>40107000</v>
      </c>
      <c r="H38" s="1">
        <f>SUM(Table4[[#This Row],[Domestic Gross]]+Table4[[#This Row],[Opening Weekend Gross]]+Table4[[#This Row],[int_gross]])</f>
        <v>144237215</v>
      </c>
    </row>
    <row r="39" spans="1:8" x14ac:dyDescent="0.3">
      <c r="A39">
        <v>30</v>
      </c>
      <c r="B39" t="s">
        <v>53</v>
      </c>
      <c r="C39" s="4">
        <v>44610</v>
      </c>
      <c r="D39" t="s">
        <v>54</v>
      </c>
      <c r="E39" s="1">
        <v>61778069</v>
      </c>
      <c r="F39" s="1">
        <v>14883928</v>
      </c>
      <c r="G39" s="1">
        <v>22996174</v>
      </c>
      <c r="H39" s="1">
        <f>SUM(Table4[[#This Row],[Domestic Gross]]+Table4[[#This Row],[Opening Weekend Gross]]+Table4[[#This Row],[int_gross]])</f>
        <v>99658171</v>
      </c>
    </row>
    <row r="40" spans="1:8" x14ac:dyDescent="0.3">
      <c r="A40">
        <v>31</v>
      </c>
      <c r="B40" t="s">
        <v>55</v>
      </c>
      <c r="C40" s="4">
        <v>44596</v>
      </c>
      <c r="D40" t="s">
        <v>16</v>
      </c>
      <c r="E40" s="1">
        <v>57743451</v>
      </c>
      <c r="F40" s="1">
        <v>23154388</v>
      </c>
      <c r="G40" s="1">
        <v>22740710</v>
      </c>
      <c r="H40" s="1">
        <f>SUM(Table4[[#This Row],[Domestic Gross]]+Table4[[#This Row],[Opening Weekend Gross]]+Table4[[#This Row],[int_gross]])</f>
        <v>103638549</v>
      </c>
    </row>
    <row r="41" spans="1:8" x14ac:dyDescent="0.3">
      <c r="A41">
        <v>32</v>
      </c>
      <c r="B41" t="s">
        <v>56</v>
      </c>
      <c r="C41" s="4">
        <v>44925</v>
      </c>
      <c r="D41" t="s">
        <v>46</v>
      </c>
      <c r="E41" s="1">
        <v>53076006</v>
      </c>
      <c r="F41" s="1">
        <v>56257</v>
      </c>
      <c r="G41" s="1">
        <v>30400000</v>
      </c>
      <c r="H41" s="1">
        <f>SUM(Table4[[#This Row],[Domestic Gross]]+Table4[[#This Row],[Opening Weekend Gross]]+Table4[[#This Row],[int_gross]])</f>
        <v>83532263</v>
      </c>
    </row>
    <row r="42" spans="1:8" x14ac:dyDescent="0.3">
      <c r="A42">
        <v>33</v>
      </c>
      <c r="B42" t="s">
        <v>57</v>
      </c>
      <c r="C42" s="4">
        <v>44897</v>
      </c>
      <c r="D42" t="s">
        <v>23</v>
      </c>
      <c r="E42" s="1">
        <v>49761525</v>
      </c>
      <c r="F42" s="1">
        <v>13450240</v>
      </c>
      <c r="G42" s="1">
        <v>25947000</v>
      </c>
      <c r="H42" s="1">
        <f>SUM(Table4[[#This Row],[Domestic Gross]]+Table4[[#This Row],[Opening Weekend Gross]]+Table4[[#This Row],[int_gross]])</f>
        <v>89158765</v>
      </c>
    </row>
    <row r="43" spans="1:8" x14ac:dyDescent="0.3">
      <c r="A43">
        <v>34</v>
      </c>
      <c r="B43" t="s">
        <v>58</v>
      </c>
      <c r="C43" s="4">
        <v>44841</v>
      </c>
      <c r="D43" t="s">
        <v>33</v>
      </c>
      <c r="E43" s="1">
        <v>46888441</v>
      </c>
      <c r="F43" s="1">
        <v>11401182</v>
      </c>
      <c r="G43" s="1">
        <v>57200000</v>
      </c>
      <c r="H43" s="1">
        <f>SUM(Table4[[#This Row],[Domestic Gross]]+Table4[[#This Row],[Opening Weekend Gross]]+Table4[[#This Row],[int_gross]])</f>
        <v>115489623</v>
      </c>
    </row>
    <row r="44" spans="1:8" x14ac:dyDescent="0.3">
      <c r="A44">
        <v>35</v>
      </c>
      <c r="B44" t="s">
        <v>59</v>
      </c>
      <c r="C44" s="4">
        <v>44603</v>
      </c>
      <c r="D44" t="s">
        <v>18</v>
      </c>
      <c r="E44" s="1">
        <v>45630104</v>
      </c>
      <c r="F44" s="1">
        <v>12891123</v>
      </c>
      <c r="G44" s="1">
        <v>91677131</v>
      </c>
      <c r="H44" s="1">
        <f>SUM(Table4[[#This Row],[Domestic Gross]]+Table4[[#This Row],[Opening Weekend Gross]]+Table4[[#This Row],[int_gross]])</f>
        <v>150198358</v>
      </c>
    </row>
    <row r="45" spans="1:8" x14ac:dyDescent="0.3">
      <c r="A45">
        <v>36</v>
      </c>
      <c r="B45" t="s">
        <v>60</v>
      </c>
      <c r="C45" s="4">
        <v>44827</v>
      </c>
      <c r="D45" t="s">
        <v>26</v>
      </c>
      <c r="E45" s="1">
        <v>45309403</v>
      </c>
      <c r="F45" s="1">
        <v>19353213</v>
      </c>
      <c r="G45" s="1">
        <v>42100000</v>
      </c>
      <c r="H45" s="1">
        <f>SUM(Table4[[#This Row],[Domestic Gross]]+Table4[[#This Row],[Opening Weekend Gross]]+Table4[[#This Row],[int_gross]])</f>
        <v>106762616</v>
      </c>
    </row>
    <row r="46" spans="1:8" x14ac:dyDescent="0.3">
      <c r="A46">
        <v>37</v>
      </c>
      <c r="B46" t="s">
        <v>61</v>
      </c>
      <c r="C46" s="4">
        <v>44701</v>
      </c>
      <c r="D46" t="s">
        <v>62</v>
      </c>
      <c r="E46" s="1">
        <v>44141550</v>
      </c>
      <c r="F46" s="1">
        <v>16000495</v>
      </c>
      <c r="G46" s="1">
        <v>48459987</v>
      </c>
      <c r="H46" s="1">
        <f>SUM(Table4[[#This Row],[Domestic Gross]]+Table4[[#This Row],[Opening Weekend Gross]]+Table4[[#This Row],[int_gross]])</f>
        <v>108602032</v>
      </c>
    </row>
    <row r="47" spans="1:8" x14ac:dyDescent="0.3">
      <c r="A47">
        <v>38</v>
      </c>
      <c r="B47" t="s">
        <v>63</v>
      </c>
      <c r="C47" s="4">
        <v>44813</v>
      </c>
      <c r="D47" t="s">
        <v>18</v>
      </c>
      <c r="E47" s="1">
        <v>40842944</v>
      </c>
      <c r="F47" s="1">
        <v>10543948</v>
      </c>
      <c r="G47" s="1">
        <v>4509393</v>
      </c>
      <c r="H47" s="1">
        <f>SUM(Table4[[#This Row],[Domestic Gross]]+Table4[[#This Row],[Opening Weekend Gross]]+Table4[[#This Row],[int_gross]])</f>
        <v>55896285</v>
      </c>
    </row>
    <row r="48" spans="1:8" x14ac:dyDescent="0.3">
      <c r="A48">
        <v>39</v>
      </c>
      <c r="B48" t="s">
        <v>64</v>
      </c>
      <c r="C48" s="4">
        <v>44883</v>
      </c>
      <c r="D48" t="s">
        <v>65</v>
      </c>
      <c r="E48" s="1">
        <v>38501125</v>
      </c>
      <c r="F48" s="1">
        <v>9004957</v>
      </c>
      <c r="G48" s="1">
        <v>41015668</v>
      </c>
      <c r="H48" s="1">
        <f>SUM(Table4[[#This Row],[Domestic Gross]]+Table4[[#This Row],[Opening Weekend Gross]]+Table4[[#This Row],[int_gross]])</f>
        <v>88521750</v>
      </c>
    </row>
    <row r="49" spans="1:8" x14ac:dyDescent="0.3">
      <c r="A49">
        <v>40</v>
      </c>
      <c r="B49" t="s">
        <v>66</v>
      </c>
      <c r="C49" s="4">
        <v>44792</v>
      </c>
      <c r="D49" t="s">
        <v>67</v>
      </c>
      <c r="E49" s="1">
        <v>38112140</v>
      </c>
      <c r="F49" s="1">
        <v>21126919</v>
      </c>
      <c r="G49" s="1">
        <v>48450000</v>
      </c>
      <c r="H49" s="1">
        <f>SUM(Table4[[#This Row],[Domestic Gross]]+Table4[[#This Row],[Opening Weekend Gross]]+Table4[[#This Row],[int_gross]])</f>
        <v>107689059</v>
      </c>
    </row>
    <row r="50" spans="1:8" x14ac:dyDescent="0.3">
      <c r="A50">
        <v>41</v>
      </c>
      <c r="B50" t="s">
        <v>68</v>
      </c>
      <c r="C50" s="4">
        <v>44888</v>
      </c>
      <c r="D50" t="s">
        <v>20</v>
      </c>
      <c r="E50" s="1">
        <v>37968963</v>
      </c>
      <c r="F50" s="1">
        <v>12151384</v>
      </c>
      <c r="G50" s="1">
        <v>35652677</v>
      </c>
      <c r="H50" s="1">
        <f>SUM(Table4[[#This Row],[Domestic Gross]]+Table4[[#This Row],[Opening Weekend Gross]]+Table4[[#This Row],[int_gross]])</f>
        <v>85773024</v>
      </c>
    </row>
    <row r="51" spans="1:8" x14ac:dyDescent="0.3">
      <c r="A51">
        <v>42</v>
      </c>
      <c r="B51" t="s">
        <v>69</v>
      </c>
      <c r="C51" s="4">
        <v>44638</v>
      </c>
      <c r="D51" t="s">
        <v>67</v>
      </c>
      <c r="E51" s="1">
        <v>34542754</v>
      </c>
      <c r="F51" s="1">
        <v>18009921</v>
      </c>
      <c r="G51" s="1">
        <v>132202507</v>
      </c>
      <c r="H51" s="1">
        <f>SUM(Table4[[#This Row],[Domestic Gross]]+Table4[[#This Row],[Opening Weekend Gross]]+Table4[[#This Row],[int_gross]])</f>
        <v>184755182</v>
      </c>
    </row>
    <row r="52" spans="1:8" x14ac:dyDescent="0.3">
      <c r="A52">
        <v>43</v>
      </c>
      <c r="B52" t="s">
        <v>70</v>
      </c>
      <c r="C52" s="4">
        <v>44673</v>
      </c>
      <c r="D52" t="s">
        <v>62</v>
      </c>
      <c r="E52" s="1">
        <v>34233110</v>
      </c>
      <c r="F52" s="1">
        <v>12290800</v>
      </c>
      <c r="G52" s="1">
        <v>35400000</v>
      </c>
      <c r="H52" s="1">
        <f>SUM(Table4[[#This Row],[Domestic Gross]]+Table4[[#This Row],[Opening Weekend Gross]]+Table4[[#This Row],[int_gross]])</f>
        <v>81923910</v>
      </c>
    </row>
    <row r="53" spans="1:8" x14ac:dyDescent="0.3">
      <c r="A53">
        <v>44</v>
      </c>
      <c r="B53" t="s">
        <v>71</v>
      </c>
      <c r="C53" s="4">
        <v>44708</v>
      </c>
      <c r="D53" t="s">
        <v>18</v>
      </c>
      <c r="E53" s="1">
        <v>31933830</v>
      </c>
      <c r="F53" s="1">
        <v>12416819</v>
      </c>
      <c r="G53" s="1">
        <v>2214920</v>
      </c>
      <c r="H53" s="1">
        <f>SUM(Table4[[#This Row],[Domestic Gross]]+Table4[[#This Row],[Opening Weekend Gross]]+Table4[[#This Row],[int_gross]])</f>
        <v>46565569</v>
      </c>
    </row>
    <row r="54" spans="1:8" x14ac:dyDescent="0.3">
      <c r="A54">
        <v>45</v>
      </c>
      <c r="B54" t="s">
        <v>72</v>
      </c>
      <c r="C54" s="4">
        <v>44792</v>
      </c>
      <c r="D54" t="s">
        <v>23</v>
      </c>
      <c r="E54" s="1">
        <v>31846530</v>
      </c>
      <c r="F54" s="1">
        <v>11575855</v>
      </c>
      <c r="G54" s="1">
        <v>27249279</v>
      </c>
      <c r="H54" s="1">
        <f>SUM(Table4[[#This Row],[Domestic Gross]]+Table4[[#This Row],[Opening Weekend Gross]]+Table4[[#This Row],[int_gross]])</f>
        <v>70671664</v>
      </c>
    </row>
    <row r="55" spans="1:8" x14ac:dyDescent="0.3">
      <c r="A55">
        <v>46</v>
      </c>
      <c r="B55" t="s">
        <v>73</v>
      </c>
      <c r="C55" s="4">
        <v>44799</v>
      </c>
      <c r="D55" t="s">
        <v>33</v>
      </c>
      <c r="E55" s="1">
        <v>25100080</v>
      </c>
      <c r="F55" s="1">
        <v>6805468</v>
      </c>
      <c r="G55" s="1">
        <v>8600000</v>
      </c>
      <c r="H55" s="1">
        <f>SUM(Table4[[#This Row],[Domestic Gross]]+Table4[[#This Row],[Opening Weekend Gross]]+Table4[[#This Row],[int_gross]])</f>
        <v>40505548</v>
      </c>
    </row>
    <row r="56" spans="1:8" x14ac:dyDescent="0.3">
      <c r="A56">
        <v>47</v>
      </c>
      <c r="B56" t="s">
        <v>74</v>
      </c>
      <c r="C56" s="4">
        <v>44827</v>
      </c>
      <c r="D56" t="s">
        <v>75</v>
      </c>
      <c r="E56" s="1">
        <v>24714024</v>
      </c>
      <c r="F56" s="1">
        <v>10529576</v>
      </c>
      <c r="G56" s="1">
        <v>51298893</v>
      </c>
      <c r="H56" s="1">
        <f>SUM(Table4[[#This Row],[Domestic Gross]]+Table4[[#This Row],[Opening Weekend Gross]]+Table4[[#This Row],[int_gross]])</f>
        <v>86542493</v>
      </c>
    </row>
    <row r="57" spans="1:8" x14ac:dyDescent="0.3">
      <c r="A57">
        <v>48</v>
      </c>
      <c r="B57" t="s">
        <v>76</v>
      </c>
      <c r="C57" s="4">
        <v>44918</v>
      </c>
      <c r="D57" t="s">
        <v>51</v>
      </c>
      <c r="E57" s="1">
        <v>23571483</v>
      </c>
      <c r="F57" s="1">
        <v>4700450</v>
      </c>
      <c r="G57" s="1">
        <v>33000000</v>
      </c>
      <c r="H57" s="1">
        <f>SUM(Table4[[#This Row],[Domestic Gross]]+Table4[[#This Row],[Opening Weekend Gross]]+Table4[[#This Row],[int_gross]])</f>
        <v>61271933</v>
      </c>
    </row>
    <row r="58" spans="1:8" x14ac:dyDescent="0.3">
      <c r="A58">
        <v>49</v>
      </c>
      <c r="B58" t="s">
        <v>77</v>
      </c>
      <c r="C58" s="4">
        <v>44659</v>
      </c>
      <c r="D58" t="s">
        <v>23</v>
      </c>
      <c r="E58" s="1">
        <v>22781115</v>
      </c>
      <c r="F58" s="1">
        <v>8699630</v>
      </c>
      <c r="G58" s="1">
        <v>29519869</v>
      </c>
      <c r="H58" s="1">
        <f>SUM(Table4[[#This Row],[Domestic Gross]]+Table4[[#This Row],[Opening Weekend Gross]]+Table4[[#This Row],[int_gross]])</f>
        <v>61000614</v>
      </c>
    </row>
    <row r="59" spans="1:8" x14ac:dyDescent="0.3">
      <c r="A59">
        <v>50</v>
      </c>
      <c r="B59" t="s">
        <v>78</v>
      </c>
      <c r="C59" s="4">
        <v>44603</v>
      </c>
      <c r="D59" t="s">
        <v>23</v>
      </c>
      <c r="E59" s="1">
        <v>22438180</v>
      </c>
      <c r="F59" s="1">
        <v>7949980</v>
      </c>
      <c r="G59" s="1">
        <v>29519869</v>
      </c>
      <c r="H59" s="1">
        <f>SUM(Table4[[#This Row],[Domestic Gross]]+Table4[[#This Row],[Opening Weekend Gross]]+Table4[[#This Row],[int_gross]])</f>
        <v>59908029</v>
      </c>
    </row>
    <row r="60" spans="1:8" x14ac:dyDescent="0.3">
      <c r="A60">
        <v>51</v>
      </c>
      <c r="B60" t="s">
        <v>79</v>
      </c>
      <c r="C60" s="4">
        <v>44664</v>
      </c>
      <c r="D60" t="s">
        <v>33</v>
      </c>
      <c r="E60" s="1">
        <v>20884796</v>
      </c>
      <c r="F60" s="1">
        <v>5402642</v>
      </c>
      <c r="G60" s="1">
        <v>28019880</v>
      </c>
      <c r="H60" s="1">
        <f>SUM(Table4[[#This Row],[Domestic Gross]]+Table4[[#This Row],[Opening Weekend Gross]]+Table4[[#This Row],[int_gross]])</f>
        <v>54307318</v>
      </c>
    </row>
    <row r="61" spans="1:8" x14ac:dyDescent="0.3">
      <c r="A61">
        <v>52</v>
      </c>
      <c r="B61" t="s">
        <v>80</v>
      </c>
      <c r="C61" s="4">
        <v>44888</v>
      </c>
      <c r="D61" t="s">
        <v>46</v>
      </c>
      <c r="E61" s="1">
        <v>20511938</v>
      </c>
      <c r="F61" s="1">
        <v>5902803</v>
      </c>
      <c r="G61" s="1">
        <v>707583</v>
      </c>
      <c r="H61" s="1">
        <f>SUM(Table4[[#This Row],[Domestic Gross]]+Table4[[#This Row],[Opening Weekend Gross]]+Table4[[#This Row],[int_gross]])</f>
        <v>27122324</v>
      </c>
    </row>
    <row r="62" spans="1:8" x14ac:dyDescent="0.3">
      <c r="A62">
        <v>53</v>
      </c>
      <c r="B62" t="s">
        <v>81</v>
      </c>
      <c r="C62" s="4">
        <v>44673</v>
      </c>
      <c r="D62" t="s">
        <v>82</v>
      </c>
      <c r="E62" s="1">
        <v>20300157</v>
      </c>
      <c r="F62" s="1">
        <v>7131703</v>
      </c>
      <c r="G62" s="1">
        <v>1161367</v>
      </c>
      <c r="H62" s="1">
        <f>SUM(Table4[[#This Row],[Domestic Gross]]+Table4[[#This Row],[Opening Weekend Gross]]+Table4[[#This Row],[int_gross]])</f>
        <v>28593227</v>
      </c>
    </row>
    <row r="63" spans="1:8" x14ac:dyDescent="0.3">
      <c r="A63">
        <v>54</v>
      </c>
      <c r="B63" t="s">
        <v>83</v>
      </c>
      <c r="C63" s="4">
        <v>44862</v>
      </c>
      <c r="D63" t="s">
        <v>82</v>
      </c>
      <c r="E63" s="1">
        <v>19802293</v>
      </c>
      <c r="F63" s="1">
        <v>7185126</v>
      </c>
      <c r="G63" s="1">
        <v>8816163</v>
      </c>
      <c r="H63" s="1">
        <f>SUM(Table4[[#This Row],[Domestic Gross]]+Table4[[#This Row],[Opening Weekend Gross]]+Table4[[#This Row],[int_gross]])</f>
        <v>35803582</v>
      </c>
    </row>
    <row r="64" spans="1:8" x14ac:dyDescent="0.3">
      <c r="A64">
        <v>55</v>
      </c>
      <c r="B64" t="s">
        <v>84</v>
      </c>
      <c r="C64" s="4">
        <v>44596</v>
      </c>
      <c r="D64" t="s">
        <v>82</v>
      </c>
      <c r="E64" s="1">
        <v>19060660</v>
      </c>
      <c r="F64" s="1">
        <v>9868997</v>
      </c>
      <c r="G64" s="1">
        <v>24841861</v>
      </c>
      <c r="H64" s="1">
        <f>SUM(Table4[[#This Row],[Domestic Gross]]+Table4[[#This Row],[Opening Weekend Gross]]+Table4[[#This Row],[int_gross]])</f>
        <v>53771518</v>
      </c>
    </row>
    <row r="65" spans="1:8" x14ac:dyDescent="0.3">
      <c r="A65">
        <v>56</v>
      </c>
      <c r="B65" t="s">
        <v>85</v>
      </c>
      <c r="C65" s="4">
        <v>44757</v>
      </c>
      <c r="D65" t="s">
        <v>16</v>
      </c>
      <c r="E65" s="1">
        <v>17811382</v>
      </c>
      <c r="F65" s="1">
        <v>6321423</v>
      </c>
      <c r="G65" s="1">
        <v>48234703</v>
      </c>
      <c r="H65" s="1">
        <f>SUM(Table4[[#This Row],[Domestic Gross]]+Table4[[#This Row],[Opening Weekend Gross]]+Table4[[#This Row],[int_gross]])</f>
        <v>72367508</v>
      </c>
    </row>
    <row r="66" spans="1:8" x14ac:dyDescent="0.3">
      <c r="A66">
        <v>57</v>
      </c>
      <c r="B66" t="s">
        <v>86</v>
      </c>
      <c r="C66" s="4">
        <v>44876</v>
      </c>
      <c r="D66" t="s">
        <v>23</v>
      </c>
      <c r="E66" s="1">
        <v>16683555</v>
      </c>
      <c r="F66" s="1">
        <v>161579</v>
      </c>
      <c r="G66" s="1">
        <v>24507136</v>
      </c>
      <c r="H66" s="1">
        <f>SUM(Table4[[#This Row],[Domestic Gross]]+Table4[[#This Row],[Opening Weekend Gross]]+Table4[[#This Row],[int_gross]])</f>
        <v>41352270</v>
      </c>
    </row>
    <row r="67" spans="1:8" x14ac:dyDescent="0.3">
      <c r="A67">
        <v>58</v>
      </c>
      <c r="B67" t="s">
        <v>87</v>
      </c>
      <c r="C67" s="4">
        <v>44904</v>
      </c>
      <c r="D67" t="s">
        <v>48</v>
      </c>
      <c r="E67" s="1">
        <v>15763761</v>
      </c>
      <c r="F67" s="1">
        <v>332152</v>
      </c>
      <c r="G67" s="1">
        <v>11507000</v>
      </c>
      <c r="H67" s="1">
        <f>SUM(Table4[[#This Row],[Domestic Gross]]+Table4[[#This Row],[Opening Weekend Gross]]+Table4[[#This Row],[int_gross]])</f>
        <v>27602913</v>
      </c>
    </row>
    <row r="68" spans="1:8" x14ac:dyDescent="0.3">
      <c r="A68">
        <v>59</v>
      </c>
      <c r="B68" t="s">
        <v>88</v>
      </c>
      <c r="C68" s="4">
        <v>44918</v>
      </c>
      <c r="D68" t="s">
        <v>16</v>
      </c>
      <c r="E68" s="1">
        <v>15351455</v>
      </c>
      <c r="F68" s="1">
        <v>3603368</v>
      </c>
      <c r="G68" s="1">
        <v>534803</v>
      </c>
      <c r="H68" s="1">
        <f>SUM(Table4[[#This Row],[Domestic Gross]]+Table4[[#This Row],[Opening Weekend Gross]]+Table4[[#This Row],[int_gross]])</f>
        <v>19489626</v>
      </c>
    </row>
    <row r="69" spans="1:8" x14ac:dyDescent="0.3">
      <c r="A69">
        <v>60</v>
      </c>
      <c r="B69" t="s">
        <v>89</v>
      </c>
      <c r="C69" s="4">
        <v>44841</v>
      </c>
      <c r="D69" t="s">
        <v>20</v>
      </c>
      <c r="E69" s="1">
        <v>14947969</v>
      </c>
      <c r="F69" s="1">
        <v>6444896</v>
      </c>
      <c r="G69" s="1">
        <v>35100000</v>
      </c>
      <c r="H69" s="1">
        <f>SUM(Table4[[#This Row],[Domestic Gross]]+Table4[[#This Row],[Opening Weekend Gross]]+Table4[[#This Row],[int_gross]])</f>
        <v>56492865</v>
      </c>
    </row>
    <row r="70" spans="1:8" x14ac:dyDescent="0.3">
      <c r="A70">
        <v>61</v>
      </c>
      <c r="B70" t="s">
        <v>90</v>
      </c>
      <c r="C70" s="4">
        <v>44883</v>
      </c>
      <c r="D70" t="s">
        <v>91</v>
      </c>
      <c r="E70" s="1">
        <v>14612089</v>
      </c>
      <c r="F70" s="1">
        <v>8772746</v>
      </c>
      <c r="G70" s="1">
        <v>16297841</v>
      </c>
      <c r="H70" s="1">
        <f>SUM(Table4[[#This Row],[Domestic Gross]]+Table4[[#This Row],[Opening Weekend Gross]]+Table4[[#This Row],[int_gross]])</f>
        <v>39682676</v>
      </c>
    </row>
    <row r="71" spans="1:8" x14ac:dyDescent="0.3">
      <c r="A71">
        <v>62</v>
      </c>
      <c r="B71" t="s">
        <v>92</v>
      </c>
      <c r="C71" s="4">
        <v>44568</v>
      </c>
      <c r="D71" t="s">
        <v>23</v>
      </c>
      <c r="E71" s="1">
        <v>14570455</v>
      </c>
      <c r="F71" s="1">
        <v>4621765</v>
      </c>
      <c r="G71" s="1">
        <v>67524</v>
      </c>
      <c r="H71" s="1">
        <f>SUM(Table4[[#This Row],[Domestic Gross]]+Table4[[#This Row],[Opening Weekend Gross]]+Table4[[#This Row],[int_gross]])</f>
        <v>19259744</v>
      </c>
    </row>
    <row r="72" spans="1:8" x14ac:dyDescent="0.3">
      <c r="A72">
        <v>63</v>
      </c>
      <c r="B72" t="s">
        <v>93</v>
      </c>
      <c r="C72" s="4">
        <v>44645</v>
      </c>
      <c r="D72" t="s">
        <v>94</v>
      </c>
      <c r="E72" s="1">
        <v>14500000</v>
      </c>
      <c r="F72" s="1">
        <v>9500000</v>
      </c>
      <c r="G72" s="1">
        <v>13256995</v>
      </c>
      <c r="H72" s="1">
        <f>SUM(Table4[[#This Row],[Domestic Gross]]+Table4[[#This Row],[Opening Weekend Gross]]+Table4[[#This Row],[int_gross]])</f>
        <v>37256995</v>
      </c>
    </row>
    <row r="73" spans="1:8" x14ac:dyDescent="0.3">
      <c r="A73">
        <v>64</v>
      </c>
      <c r="B73" t="s">
        <v>95</v>
      </c>
      <c r="C73" s="4">
        <v>44888</v>
      </c>
      <c r="D73" t="s">
        <v>96</v>
      </c>
      <c r="E73" s="1">
        <v>13280000</v>
      </c>
      <c r="F73" s="1">
        <v>9400000</v>
      </c>
      <c r="G73" s="1">
        <v>142988696</v>
      </c>
      <c r="H73" s="1">
        <f>SUM(Table4[[#This Row],[Domestic Gross]]+Table4[[#This Row],[Opening Weekend Gross]]+Table4[[#This Row],[int_gross]])</f>
        <v>165668696</v>
      </c>
    </row>
    <row r="74" spans="1:8" x14ac:dyDescent="0.3">
      <c r="A74">
        <v>65</v>
      </c>
      <c r="B74" t="s">
        <v>97</v>
      </c>
      <c r="C74" s="4">
        <v>44778</v>
      </c>
      <c r="D74" t="s">
        <v>23</v>
      </c>
      <c r="E74" s="1">
        <v>13013690</v>
      </c>
      <c r="F74" s="1">
        <v>5447130</v>
      </c>
      <c r="G74" s="1">
        <v>13280000</v>
      </c>
      <c r="H74" s="1">
        <f>SUM(Table4[[#This Row],[Domestic Gross]]+Table4[[#This Row],[Opening Weekend Gross]]+Table4[[#This Row],[int_gross]])</f>
        <v>31740820</v>
      </c>
    </row>
    <row r="75" spans="1:8" x14ac:dyDescent="0.3">
      <c r="A75">
        <v>66</v>
      </c>
      <c r="B75" t="s">
        <v>98</v>
      </c>
      <c r="C75" s="4">
        <v>44869</v>
      </c>
      <c r="D75" t="s">
        <v>67</v>
      </c>
      <c r="E75" s="1">
        <v>12775324</v>
      </c>
      <c r="F75" s="1">
        <v>9340245</v>
      </c>
      <c r="G75" s="1">
        <v>60565</v>
      </c>
      <c r="H75" s="1">
        <f>SUM(Table4[[#This Row],[Domestic Gross]]+Table4[[#This Row],[Opening Weekend Gross]]+Table4[[#This Row],[int_gross]])</f>
        <v>22176134</v>
      </c>
    </row>
    <row r="76" spans="1:8" x14ac:dyDescent="0.3">
      <c r="A76">
        <v>67</v>
      </c>
      <c r="B76" t="s">
        <v>99</v>
      </c>
      <c r="C76" s="4">
        <v>44638</v>
      </c>
      <c r="D76" t="s">
        <v>48</v>
      </c>
      <c r="E76" s="1">
        <v>11765309</v>
      </c>
      <c r="F76" s="1">
        <v>4275126</v>
      </c>
      <c r="G76" s="1">
        <v>174394746</v>
      </c>
      <c r="H76" s="1">
        <f>SUM(Table4[[#This Row],[Domestic Gross]]+Table4[[#This Row],[Opening Weekend Gross]]+Table4[[#This Row],[int_gross]])</f>
        <v>190435181</v>
      </c>
    </row>
    <row r="77" spans="1:8" x14ac:dyDescent="0.3">
      <c r="A77">
        <v>68</v>
      </c>
      <c r="B77" t="s">
        <v>100</v>
      </c>
      <c r="C77" s="4">
        <v>44834</v>
      </c>
      <c r="D77" t="s">
        <v>23</v>
      </c>
      <c r="E77" s="1">
        <v>11628165</v>
      </c>
      <c r="F77" s="1">
        <v>4854125</v>
      </c>
      <c r="G77" s="1">
        <v>3014549</v>
      </c>
      <c r="H77" s="1">
        <f>SUM(Table4[[#This Row],[Domestic Gross]]+Table4[[#This Row],[Opening Weekend Gross]]+Table4[[#This Row],[int_gross]])</f>
        <v>19496839</v>
      </c>
    </row>
    <row r="78" spans="1:8" x14ac:dyDescent="0.3">
      <c r="A78">
        <v>69</v>
      </c>
      <c r="B78" t="s">
        <v>101</v>
      </c>
      <c r="C78" s="4">
        <v>44778</v>
      </c>
      <c r="D78" t="s">
        <v>48</v>
      </c>
      <c r="E78" s="1">
        <v>11446602</v>
      </c>
      <c r="F78" s="1">
        <v>226653</v>
      </c>
      <c r="G78" s="1">
        <v>3146627</v>
      </c>
      <c r="H78" s="1">
        <f>SUM(Table4[[#This Row],[Domestic Gross]]+Table4[[#This Row],[Opening Weekend Gross]]+Table4[[#This Row],[int_gross]])</f>
        <v>14819882</v>
      </c>
    </row>
    <row r="79" spans="1:8" x14ac:dyDescent="0.3">
      <c r="A79">
        <v>70</v>
      </c>
      <c r="B79" t="s">
        <v>102</v>
      </c>
      <c r="C79" s="4">
        <v>44840</v>
      </c>
      <c r="D79" t="s">
        <v>103</v>
      </c>
      <c r="E79" s="1">
        <v>10640105</v>
      </c>
      <c r="F79" s="1">
        <v>805000</v>
      </c>
      <c r="G79" s="1">
        <v>2483068</v>
      </c>
      <c r="H79" s="1">
        <f>SUM(Table4[[#This Row],[Domestic Gross]]+Table4[[#This Row],[Opening Weekend Gross]]+Table4[[#This Row],[int_gross]])</f>
        <v>13928173</v>
      </c>
    </row>
    <row r="80" spans="1:8" x14ac:dyDescent="0.3">
      <c r="A80">
        <v>71</v>
      </c>
      <c r="B80" t="s">
        <v>104</v>
      </c>
      <c r="C80" s="4">
        <v>44757</v>
      </c>
      <c r="D80" t="s">
        <v>62</v>
      </c>
      <c r="E80" s="1">
        <v>10433915</v>
      </c>
      <c r="F80" s="1">
        <v>1953070</v>
      </c>
      <c r="G80" s="1">
        <v>4072239</v>
      </c>
      <c r="H80" s="1">
        <f>SUM(Table4[[#This Row],[Domestic Gross]]+Table4[[#This Row],[Opening Weekend Gross]]+Table4[[#This Row],[int_gross]])</f>
        <v>16459224</v>
      </c>
    </row>
    <row r="81" spans="1:8" x14ac:dyDescent="0.3">
      <c r="A81">
        <v>72</v>
      </c>
      <c r="B81" t="s">
        <v>105</v>
      </c>
      <c r="C81" s="4">
        <v>44855</v>
      </c>
      <c r="D81" t="s">
        <v>65</v>
      </c>
      <c r="E81" s="1">
        <v>10157055</v>
      </c>
      <c r="F81" s="1">
        <v>184454</v>
      </c>
      <c r="G81" s="1">
        <v>19594585</v>
      </c>
      <c r="H81" s="1">
        <f>SUM(Table4[[#This Row],[Domestic Gross]]+Table4[[#This Row],[Opening Weekend Gross]]+Table4[[#This Row],[int_gross]])</f>
        <v>29936094</v>
      </c>
    </row>
    <row r="82" spans="1:8" x14ac:dyDescent="0.3">
      <c r="A82">
        <v>73</v>
      </c>
      <c r="B82" t="s">
        <v>106</v>
      </c>
      <c r="C82" s="4">
        <v>44694</v>
      </c>
      <c r="D82" t="s">
        <v>23</v>
      </c>
      <c r="E82" s="1">
        <v>9739250</v>
      </c>
      <c r="F82" s="1">
        <v>3827715</v>
      </c>
      <c r="G82" s="1">
        <v>27299387</v>
      </c>
      <c r="H82" s="1">
        <f>SUM(Table4[[#This Row],[Domestic Gross]]+Table4[[#This Row],[Opening Weekend Gross]]+Table4[[#This Row],[int_gross]])</f>
        <v>40866352</v>
      </c>
    </row>
    <row r="83" spans="1:8" x14ac:dyDescent="0.3">
      <c r="A83">
        <v>74</v>
      </c>
      <c r="B83" t="s">
        <v>107</v>
      </c>
      <c r="C83" s="4">
        <v>44603</v>
      </c>
      <c r="D83" t="s">
        <v>108</v>
      </c>
      <c r="E83" s="1">
        <v>9591094</v>
      </c>
      <c r="F83" s="1">
        <v>3502475</v>
      </c>
      <c r="G83" s="1">
        <v>5300000</v>
      </c>
      <c r="H83" s="1">
        <f>SUM(Table4[[#This Row],[Domestic Gross]]+Table4[[#This Row],[Opening Weekend Gross]]+Table4[[#This Row],[int_gross]])</f>
        <v>18393569</v>
      </c>
    </row>
    <row r="84" spans="1:8" x14ac:dyDescent="0.3">
      <c r="A84">
        <v>75</v>
      </c>
      <c r="B84" t="s">
        <v>109</v>
      </c>
      <c r="C84" s="4">
        <v>44820</v>
      </c>
      <c r="D84" t="s">
        <v>20</v>
      </c>
      <c r="E84" s="1">
        <v>9586237</v>
      </c>
      <c r="F84" s="1">
        <v>3007657</v>
      </c>
      <c r="G84" s="1">
        <v>6311113</v>
      </c>
      <c r="H84" s="1">
        <f>SUM(Table4[[#This Row],[Domestic Gross]]+Table4[[#This Row],[Opening Weekend Gross]]+Table4[[#This Row],[int_gross]])</f>
        <v>18905007</v>
      </c>
    </row>
    <row r="85" spans="1:8" x14ac:dyDescent="0.3">
      <c r="A85">
        <v>76</v>
      </c>
      <c r="B85" t="s">
        <v>110</v>
      </c>
      <c r="C85" s="4">
        <v>44820</v>
      </c>
      <c r="D85" t="s">
        <v>48</v>
      </c>
      <c r="E85" s="1">
        <v>9423445</v>
      </c>
      <c r="F85" s="1">
        <v>3128427</v>
      </c>
      <c r="G85" s="1">
        <v>12380397</v>
      </c>
      <c r="H85" s="1">
        <f>SUM(Table4[[#This Row],[Domestic Gross]]+Table4[[#This Row],[Opening Weekend Gross]]+Table4[[#This Row],[int_gross]])</f>
        <v>24932269</v>
      </c>
    </row>
    <row r="86" spans="1:8" x14ac:dyDescent="0.3">
      <c r="A86">
        <v>77</v>
      </c>
      <c r="B86" t="s">
        <v>111</v>
      </c>
      <c r="C86" s="4">
        <v>44806</v>
      </c>
      <c r="D86" t="s">
        <v>33</v>
      </c>
      <c r="E86" s="1">
        <v>9321593</v>
      </c>
      <c r="F86" s="1">
        <v>5403230</v>
      </c>
      <c r="G86" s="1">
        <v>9423445</v>
      </c>
      <c r="H86" s="1">
        <f>SUM(Table4[[#This Row],[Domestic Gross]]+Table4[[#This Row],[Opening Weekend Gross]]+Table4[[#This Row],[int_gross]])</f>
        <v>24148268</v>
      </c>
    </row>
    <row r="87" spans="1:8" x14ac:dyDescent="0.3">
      <c r="A87">
        <v>78</v>
      </c>
      <c r="B87" t="s">
        <v>112</v>
      </c>
      <c r="C87" s="4">
        <v>44582</v>
      </c>
      <c r="D87" t="s">
        <v>23</v>
      </c>
      <c r="E87" s="1">
        <v>9214020</v>
      </c>
      <c r="F87" s="1">
        <v>3530180</v>
      </c>
      <c r="G87" s="1">
        <v>291925</v>
      </c>
      <c r="H87" s="1">
        <f>SUM(Table4[[#This Row],[Domestic Gross]]+Table4[[#This Row],[Opening Weekend Gross]]+Table4[[#This Row],[int_gross]])</f>
        <v>13036125</v>
      </c>
    </row>
    <row r="88" spans="1:8" x14ac:dyDescent="0.3">
      <c r="A88">
        <v>79</v>
      </c>
      <c r="B88" t="s">
        <v>113</v>
      </c>
      <c r="C88" s="4">
        <v>44848</v>
      </c>
      <c r="D88" t="s">
        <v>54</v>
      </c>
      <c r="E88" s="1">
        <v>9000202</v>
      </c>
      <c r="F88" s="1">
        <v>242269</v>
      </c>
      <c r="G88" s="1">
        <v>250178</v>
      </c>
      <c r="H88" s="1">
        <f>SUM(Table4[[#This Row],[Domestic Gross]]+Table4[[#This Row],[Opening Weekend Gross]]+Table4[[#This Row],[int_gross]])</f>
        <v>9492649</v>
      </c>
    </row>
    <row r="89" spans="1:8" x14ac:dyDescent="0.3">
      <c r="A89">
        <v>80</v>
      </c>
      <c r="B89" t="s">
        <v>114</v>
      </c>
      <c r="C89" s="4">
        <v>44799</v>
      </c>
      <c r="D89" t="s">
        <v>54</v>
      </c>
      <c r="E89" s="1">
        <v>8286741</v>
      </c>
      <c r="F89" s="1">
        <v>2919717</v>
      </c>
      <c r="G89" s="1">
        <v>1042939</v>
      </c>
      <c r="H89" s="1">
        <f>SUM(Table4[[#This Row],[Domestic Gross]]+Table4[[#This Row],[Opening Weekend Gross]]+Table4[[#This Row],[int_gross]])</f>
        <v>12249397</v>
      </c>
    </row>
    <row r="90" spans="1:8" x14ac:dyDescent="0.3">
      <c r="A90">
        <v>81</v>
      </c>
      <c r="B90" t="s">
        <v>115</v>
      </c>
      <c r="C90" s="4">
        <v>44813</v>
      </c>
      <c r="D90" t="s">
        <v>20</v>
      </c>
      <c r="E90" s="1">
        <v>7839108</v>
      </c>
      <c r="F90" s="1">
        <v>4543659</v>
      </c>
      <c r="G90" s="1">
        <v>11077956</v>
      </c>
      <c r="H90" s="1">
        <f>SUM(Table4[[#This Row],[Domestic Gross]]+Table4[[#This Row],[Opening Weekend Gross]]+Table4[[#This Row],[int_gross]])</f>
        <v>23460723</v>
      </c>
    </row>
    <row r="91" spans="1:8" x14ac:dyDescent="0.3">
      <c r="A91">
        <v>82</v>
      </c>
      <c r="B91" t="s">
        <v>116</v>
      </c>
      <c r="C91" s="4">
        <v>44888</v>
      </c>
      <c r="D91" t="s">
        <v>54</v>
      </c>
      <c r="E91" s="1">
        <v>7834907</v>
      </c>
      <c r="F91" s="1">
        <v>2258562</v>
      </c>
      <c r="G91" s="1">
        <v>42325677</v>
      </c>
      <c r="H91" s="1">
        <f>SUM(Table4[[#This Row],[Domestic Gross]]+Table4[[#This Row],[Opening Weekend Gross]]+Table4[[#This Row],[int_gross]])</f>
        <v>52419146</v>
      </c>
    </row>
    <row r="92" spans="1:8" x14ac:dyDescent="0.3">
      <c r="A92">
        <v>83</v>
      </c>
      <c r="B92" t="s">
        <v>117</v>
      </c>
      <c r="C92" s="4">
        <v>44701</v>
      </c>
      <c r="D92" t="s">
        <v>48</v>
      </c>
      <c r="E92" s="1">
        <v>7587853</v>
      </c>
      <c r="F92" s="1">
        <v>3293030</v>
      </c>
      <c r="G92" s="1">
        <v>6700000</v>
      </c>
      <c r="H92" s="1">
        <f>SUM(Table4[[#This Row],[Domestic Gross]]+Table4[[#This Row],[Opening Weekend Gross]]+Table4[[#This Row],[int_gross]])</f>
        <v>17580883</v>
      </c>
    </row>
    <row r="93" spans="1:8" x14ac:dyDescent="0.3">
      <c r="A93">
        <v>84</v>
      </c>
      <c r="B93" t="s">
        <v>118</v>
      </c>
      <c r="C93" s="4">
        <v>44680</v>
      </c>
      <c r="D93" t="s">
        <v>119</v>
      </c>
      <c r="E93" s="1">
        <v>7329043</v>
      </c>
      <c r="F93" s="1">
        <v>3113298</v>
      </c>
      <c r="G93" s="1">
        <v>3564218</v>
      </c>
      <c r="H93" s="1">
        <f>SUM(Table4[[#This Row],[Domestic Gross]]+Table4[[#This Row],[Opening Weekend Gross]]+Table4[[#This Row],[int_gross]])</f>
        <v>14006559</v>
      </c>
    </row>
    <row r="94" spans="1:8" x14ac:dyDescent="0.3">
      <c r="A94">
        <v>85</v>
      </c>
      <c r="B94" t="s">
        <v>120</v>
      </c>
      <c r="C94" s="4">
        <v>44785</v>
      </c>
      <c r="D94" t="s">
        <v>82</v>
      </c>
      <c r="E94" s="1">
        <v>7240521</v>
      </c>
      <c r="F94" s="1">
        <v>2512145</v>
      </c>
      <c r="G94" s="1">
        <v>6568212</v>
      </c>
      <c r="H94" s="1">
        <f>SUM(Table4[[#This Row],[Domestic Gross]]+Table4[[#This Row],[Opening Weekend Gross]]+Table4[[#This Row],[int_gross]])</f>
        <v>16320878</v>
      </c>
    </row>
    <row r="95" spans="1:8" x14ac:dyDescent="0.3">
      <c r="A95">
        <v>86</v>
      </c>
      <c r="B95" t="s">
        <v>121</v>
      </c>
      <c r="C95" s="4">
        <v>44632</v>
      </c>
      <c r="D95" t="s">
        <v>122</v>
      </c>
      <c r="E95" s="1">
        <v>6840000</v>
      </c>
      <c r="F95" s="1">
        <v>6840000</v>
      </c>
      <c r="G95" s="1">
        <v>10122740</v>
      </c>
      <c r="H95" s="1">
        <f>SUM(Table4[[#This Row],[Domestic Gross]]+Table4[[#This Row],[Opening Weekend Gross]]+Table4[[#This Row],[int_gross]])</f>
        <v>23802740</v>
      </c>
    </row>
    <row r="96" spans="1:8" x14ac:dyDescent="0.3">
      <c r="A96">
        <v>87</v>
      </c>
      <c r="B96" t="s">
        <v>123</v>
      </c>
      <c r="C96" s="4">
        <v>44841</v>
      </c>
      <c r="D96" t="s">
        <v>62</v>
      </c>
      <c r="E96" s="1">
        <v>6351010</v>
      </c>
      <c r="F96" s="1">
        <v>158620</v>
      </c>
      <c r="G96" s="1">
        <v>25760000</v>
      </c>
      <c r="H96" s="1">
        <f>SUM(Table4[[#This Row],[Domestic Gross]]+Table4[[#This Row],[Opening Weekend Gross]]+Table4[[#This Row],[int_gross]])</f>
        <v>32269630</v>
      </c>
    </row>
    <row r="97" spans="1:8" x14ac:dyDescent="0.3">
      <c r="A97">
        <v>88</v>
      </c>
      <c r="B97" t="s">
        <v>124</v>
      </c>
      <c r="C97" s="4">
        <v>44736</v>
      </c>
      <c r="D97" t="s">
        <v>48</v>
      </c>
      <c r="E97" s="1">
        <v>6333702</v>
      </c>
      <c r="F97" s="1">
        <v>159403</v>
      </c>
      <c r="G97" s="1">
        <v>3797167</v>
      </c>
      <c r="H97" s="1">
        <f>SUM(Table4[[#This Row],[Domestic Gross]]+Table4[[#This Row],[Opening Weekend Gross]]+Table4[[#This Row],[int_gross]])</f>
        <v>10290272</v>
      </c>
    </row>
    <row r="98" spans="1:8" x14ac:dyDescent="0.3">
      <c r="A98">
        <v>89</v>
      </c>
      <c r="B98" t="s">
        <v>125</v>
      </c>
      <c r="C98" s="4">
        <v>44883</v>
      </c>
      <c r="D98" t="s">
        <v>23</v>
      </c>
      <c r="E98" s="1">
        <v>5825995</v>
      </c>
      <c r="F98" s="1">
        <v>2217010</v>
      </c>
      <c r="G98" s="1">
        <v>175890</v>
      </c>
      <c r="H98" s="1">
        <f>SUM(Table4[[#This Row],[Domestic Gross]]+Table4[[#This Row],[Opening Weekend Gross]]+Table4[[#This Row],[int_gross]])</f>
        <v>8218895</v>
      </c>
    </row>
    <row r="99" spans="1:8" x14ac:dyDescent="0.3">
      <c r="A99">
        <v>90</v>
      </c>
      <c r="B99" t="s">
        <v>126</v>
      </c>
      <c r="C99" s="4">
        <v>44896</v>
      </c>
      <c r="D99" t="s">
        <v>91</v>
      </c>
      <c r="E99" s="1">
        <v>5644104</v>
      </c>
      <c r="F99" s="1">
        <v>2016504</v>
      </c>
      <c r="G99" s="1">
        <v>7603176</v>
      </c>
      <c r="H99" s="1">
        <f>SUM(Table4[[#This Row],[Domestic Gross]]+Table4[[#This Row],[Opening Weekend Gross]]+Table4[[#This Row],[int_gross]])</f>
        <v>15263784</v>
      </c>
    </row>
    <row r="100" spans="1:8" x14ac:dyDescent="0.3">
      <c r="A100">
        <v>91</v>
      </c>
      <c r="B100" t="s">
        <v>127</v>
      </c>
      <c r="C100" s="4">
        <v>44792</v>
      </c>
      <c r="D100" t="s">
        <v>16</v>
      </c>
      <c r="E100" s="1">
        <v>5413227</v>
      </c>
      <c r="F100" s="1">
        <v>1739557</v>
      </c>
      <c r="G100" s="1">
        <v>35163</v>
      </c>
      <c r="H100" s="1">
        <f>SUM(Table4[[#This Row],[Domestic Gross]]+Table4[[#This Row],[Opening Weekend Gross]]+Table4[[#This Row],[int_gross]])</f>
        <v>7187947</v>
      </c>
    </row>
    <row r="101" spans="1:8" x14ac:dyDescent="0.3">
      <c r="A101">
        <v>92</v>
      </c>
      <c r="B101" t="s">
        <v>128</v>
      </c>
      <c r="C101" s="4">
        <v>44813</v>
      </c>
      <c r="D101" t="s">
        <v>91</v>
      </c>
      <c r="E101" s="1">
        <v>5180537</v>
      </c>
      <c r="F101" s="1">
        <v>2189456</v>
      </c>
      <c r="G101" s="1">
        <v>31670516</v>
      </c>
      <c r="H101" s="1">
        <f>SUM(Table4[[#This Row],[Domestic Gross]]+Table4[[#This Row],[Opening Weekend Gross]]+Table4[[#This Row],[int_gross]])</f>
        <v>39040509</v>
      </c>
    </row>
    <row r="102" spans="1:8" x14ac:dyDescent="0.3">
      <c r="A102">
        <v>93</v>
      </c>
      <c r="B102" t="s">
        <v>129</v>
      </c>
      <c r="C102" s="4">
        <v>44806</v>
      </c>
      <c r="D102" t="s">
        <v>23</v>
      </c>
      <c r="E102" s="1">
        <v>5100765</v>
      </c>
      <c r="F102" s="1">
        <v>2638285</v>
      </c>
      <c r="G102" s="1">
        <v>391289</v>
      </c>
      <c r="H102" s="1">
        <f>SUM(Table4[[#This Row],[Domestic Gross]]+Table4[[#This Row],[Opening Weekend Gross]]+Table4[[#This Row],[int_gross]])</f>
        <v>8130339</v>
      </c>
    </row>
    <row r="103" spans="1:8" x14ac:dyDescent="0.3">
      <c r="A103">
        <v>94</v>
      </c>
      <c r="B103" t="s">
        <v>130</v>
      </c>
      <c r="C103" s="4">
        <v>44820</v>
      </c>
      <c r="D103" t="s">
        <v>91</v>
      </c>
      <c r="E103" s="1">
        <v>4663106</v>
      </c>
      <c r="F103" s="1">
        <v>674330</v>
      </c>
      <c r="G103" s="1">
        <v>532047</v>
      </c>
      <c r="H103" s="1">
        <f>SUM(Table4[[#This Row],[Domestic Gross]]+Table4[[#This Row],[Opening Weekend Gross]]+Table4[[#This Row],[int_gross]])</f>
        <v>5869483</v>
      </c>
    </row>
    <row r="104" spans="1:8" x14ac:dyDescent="0.3">
      <c r="A104">
        <v>95</v>
      </c>
      <c r="B104" t="s">
        <v>131</v>
      </c>
      <c r="C104" s="4">
        <v>44610</v>
      </c>
      <c r="D104" t="s">
        <v>132</v>
      </c>
      <c r="E104" s="1">
        <v>4588389</v>
      </c>
      <c r="F104" s="1">
        <v>1776142</v>
      </c>
      <c r="G104" s="1">
        <v>54491</v>
      </c>
      <c r="H104" s="1">
        <f>SUM(Table4[[#This Row],[Domestic Gross]]+Table4[[#This Row],[Opening Weekend Gross]]+Table4[[#This Row],[int_gross]])</f>
        <v>6419022</v>
      </c>
    </row>
    <row r="105" spans="1:8" x14ac:dyDescent="0.3">
      <c r="A105">
        <v>96</v>
      </c>
      <c r="B105" t="s">
        <v>133</v>
      </c>
      <c r="C105" s="4">
        <v>44841</v>
      </c>
      <c r="D105" t="s">
        <v>134</v>
      </c>
      <c r="E105" s="1">
        <v>4345174</v>
      </c>
      <c r="F105" s="1">
        <v>214602</v>
      </c>
      <c r="G105" s="1">
        <v>4588389</v>
      </c>
      <c r="H105" s="1">
        <f>SUM(Table4[[#This Row],[Domestic Gross]]+Table4[[#This Row],[Opening Weekend Gross]]+Table4[[#This Row],[int_gross]])</f>
        <v>9148165</v>
      </c>
    </row>
    <row r="106" spans="1:8" x14ac:dyDescent="0.3">
      <c r="A106">
        <v>97</v>
      </c>
      <c r="B106" t="s">
        <v>135</v>
      </c>
      <c r="C106" s="4">
        <v>44771</v>
      </c>
      <c r="D106" t="s">
        <v>62</v>
      </c>
      <c r="E106" s="1">
        <v>4330720</v>
      </c>
      <c r="F106" s="1">
        <v>1755325</v>
      </c>
      <c r="G106" s="1">
        <v>18754222</v>
      </c>
      <c r="H106" s="1">
        <f>SUM(Table4[[#This Row],[Domestic Gross]]+Table4[[#This Row],[Opening Weekend Gross]]+Table4[[#This Row],[int_gross]])</f>
        <v>24840267</v>
      </c>
    </row>
    <row r="107" spans="1:8" x14ac:dyDescent="0.3">
      <c r="A107">
        <v>98</v>
      </c>
      <c r="B107" t="s">
        <v>136</v>
      </c>
      <c r="C107" s="4">
        <v>44834</v>
      </c>
      <c r="D107" t="s">
        <v>94</v>
      </c>
      <c r="E107" s="1">
        <v>4282000</v>
      </c>
      <c r="F107" s="1">
        <v>4018000</v>
      </c>
      <c r="G107" s="1">
        <v>39816</v>
      </c>
      <c r="H107" s="1">
        <f>SUM(Table4[[#This Row],[Domestic Gross]]+Table4[[#This Row],[Opening Weekend Gross]]+Table4[[#This Row],[int_gross]])</f>
        <v>8339816</v>
      </c>
    </row>
    <row r="108" spans="1:8" x14ac:dyDescent="0.3">
      <c r="A108">
        <v>99</v>
      </c>
      <c r="B108" t="s">
        <v>137</v>
      </c>
      <c r="C108" s="4">
        <v>44820</v>
      </c>
      <c r="D108" t="s">
        <v>134</v>
      </c>
      <c r="E108" s="1">
        <v>4218925</v>
      </c>
      <c r="F108" s="1">
        <v>1230145</v>
      </c>
      <c r="G108" s="1">
        <v>17594105</v>
      </c>
      <c r="H108" s="1">
        <f>SUM(Table4[[#This Row],[Domestic Gross]]+Table4[[#This Row],[Opening Weekend Gross]]+Table4[[#This Row],[int_gross]])</f>
        <v>23043175</v>
      </c>
    </row>
    <row r="109" spans="1:8" x14ac:dyDescent="0.3">
      <c r="A109">
        <v>100</v>
      </c>
      <c r="B109" t="s">
        <v>138</v>
      </c>
      <c r="C109" s="4">
        <v>44575</v>
      </c>
      <c r="D109" t="s">
        <v>139</v>
      </c>
      <c r="E109" s="1">
        <v>4018313</v>
      </c>
      <c r="F109" s="1">
        <v>1565658</v>
      </c>
      <c r="G109" s="1">
        <v>8173901</v>
      </c>
      <c r="H109" s="1">
        <f>SUM(Table4[[#This Row],[Domestic Gross]]+Table4[[#This Row],[Opening Weekend Gross]]+Table4[[#This Row],[int_gross]])</f>
        <v>13757872</v>
      </c>
    </row>
    <row r="110" spans="1:8" x14ac:dyDescent="0.3">
      <c r="A110">
        <v>101</v>
      </c>
      <c r="B110" t="s">
        <v>140</v>
      </c>
      <c r="C110" s="4">
        <v>44694</v>
      </c>
      <c r="D110" t="s">
        <v>141</v>
      </c>
      <c r="E110" s="1">
        <v>3973263</v>
      </c>
      <c r="F110" s="1">
        <v>1399117</v>
      </c>
      <c r="G110" s="1">
        <v>60648189</v>
      </c>
      <c r="H110" s="1">
        <f>SUM(Table4[[#This Row],[Domestic Gross]]+Table4[[#This Row],[Opening Weekend Gross]]+Table4[[#This Row],[int_gross]])</f>
        <v>66020569</v>
      </c>
    </row>
    <row r="111" spans="1:8" x14ac:dyDescent="0.3">
      <c r="A111">
        <v>102</v>
      </c>
      <c r="B111" t="s">
        <v>142</v>
      </c>
      <c r="C111" s="4">
        <v>44617</v>
      </c>
      <c r="D111" t="s">
        <v>54</v>
      </c>
      <c r="E111" s="1">
        <v>3873124</v>
      </c>
      <c r="F111" s="1">
        <v>1385995</v>
      </c>
      <c r="G111" s="1">
        <v>3973263</v>
      </c>
      <c r="H111" s="1">
        <f>SUM(Table4[[#This Row],[Domestic Gross]]+Table4[[#This Row],[Opening Weekend Gross]]+Table4[[#This Row],[int_gross]])</f>
        <v>9232382</v>
      </c>
    </row>
    <row r="112" spans="1:8" x14ac:dyDescent="0.3">
      <c r="A112">
        <v>103</v>
      </c>
      <c r="B112" t="s">
        <v>143</v>
      </c>
      <c r="C112" s="4">
        <v>44918</v>
      </c>
      <c r="D112" t="s">
        <v>54</v>
      </c>
      <c r="E112" s="1">
        <v>3428556</v>
      </c>
      <c r="F112" s="1">
        <v>40530</v>
      </c>
      <c r="G112" s="1">
        <v>2523606</v>
      </c>
      <c r="H112" s="1">
        <f>SUM(Table4[[#This Row],[Domestic Gross]]+Table4[[#This Row],[Opening Weekend Gross]]+Table4[[#This Row],[int_gross]])</f>
        <v>5992692</v>
      </c>
    </row>
    <row r="113" spans="1:8" x14ac:dyDescent="0.3">
      <c r="A113">
        <v>104</v>
      </c>
      <c r="B113" t="s">
        <v>144</v>
      </c>
      <c r="C113" s="4">
        <v>44784</v>
      </c>
      <c r="D113" t="s">
        <v>16</v>
      </c>
      <c r="E113" s="1">
        <v>3401324</v>
      </c>
      <c r="F113" s="1">
        <v>1486924</v>
      </c>
      <c r="G113" s="1">
        <v>3428556</v>
      </c>
      <c r="H113" s="1">
        <f>SUM(Table4[[#This Row],[Domestic Gross]]+Table4[[#This Row],[Opening Weekend Gross]]+Table4[[#This Row],[int_gross]])</f>
        <v>8316804</v>
      </c>
    </row>
    <row r="114" spans="1:8" x14ac:dyDescent="0.3">
      <c r="A114">
        <v>105</v>
      </c>
      <c r="B114" t="s">
        <v>145</v>
      </c>
      <c r="C114" s="4">
        <v>44638</v>
      </c>
      <c r="D114" t="s">
        <v>62</v>
      </c>
      <c r="E114" s="1">
        <v>3344040</v>
      </c>
      <c r="F114" s="1">
        <v>1499730</v>
      </c>
      <c r="G114" s="1">
        <v>8692212</v>
      </c>
      <c r="H114" s="1">
        <f>SUM(Table4[[#This Row],[Domestic Gross]]+Table4[[#This Row],[Opening Weekend Gross]]+Table4[[#This Row],[int_gross]])</f>
        <v>13535982</v>
      </c>
    </row>
    <row r="115" spans="1:8" x14ac:dyDescent="0.3">
      <c r="A115">
        <v>106</v>
      </c>
      <c r="B115" t="s">
        <v>146</v>
      </c>
      <c r="C115" s="4">
        <v>44596</v>
      </c>
      <c r="D115" t="s">
        <v>134</v>
      </c>
      <c r="E115" s="1">
        <v>3034775</v>
      </c>
      <c r="F115" s="1">
        <v>138424</v>
      </c>
      <c r="G115" s="1">
        <v>688273</v>
      </c>
      <c r="H115" s="1">
        <f>SUM(Table4[[#This Row],[Domestic Gross]]+Table4[[#This Row],[Opening Weekend Gross]]+Table4[[#This Row],[int_gross]])</f>
        <v>3861472</v>
      </c>
    </row>
    <row r="116" spans="1:8" x14ac:dyDescent="0.3">
      <c r="A116">
        <v>107</v>
      </c>
      <c r="B116" t="s">
        <v>147</v>
      </c>
      <c r="C116" s="4">
        <v>44666</v>
      </c>
      <c r="D116" t="s">
        <v>148</v>
      </c>
      <c r="E116" s="1">
        <v>2874000</v>
      </c>
      <c r="F116" s="1">
        <v>2874000</v>
      </c>
      <c r="G116" s="1">
        <v>9632563</v>
      </c>
      <c r="H116" s="1">
        <f>SUM(Table4[[#This Row],[Domestic Gross]]+Table4[[#This Row],[Opening Weekend Gross]]+Table4[[#This Row],[int_gross]])</f>
        <v>15380563</v>
      </c>
    </row>
    <row r="117" spans="1:8" x14ac:dyDescent="0.3">
      <c r="A117">
        <v>108</v>
      </c>
      <c r="B117" t="s">
        <v>149</v>
      </c>
      <c r="C117" s="4">
        <v>44799</v>
      </c>
      <c r="D117" t="s">
        <v>150</v>
      </c>
      <c r="E117" s="1">
        <v>2806359</v>
      </c>
      <c r="F117" s="1">
        <v>985921</v>
      </c>
      <c r="G117" s="1">
        <v>86249940</v>
      </c>
      <c r="H117" s="1">
        <f>SUM(Table4[[#This Row],[Domestic Gross]]+Table4[[#This Row],[Opening Weekend Gross]]+Table4[[#This Row],[int_gross]])</f>
        <v>90042220</v>
      </c>
    </row>
    <row r="118" spans="1:8" x14ac:dyDescent="0.3">
      <c r="A118">
        <v>109</v>
      </c>
      <c r="B118" t="s">
        <v>151</v>
      </c>
      <c r="C118" s="4">
        <v>44806</v>
      </c>
      <c r="D118" t="s">
        <v>62</v>
      </c>
      <c r="E118" s="1">
        <v>2561270</v>
      </c>
      <c r="F118" s="1">
        <v>1422615</v>
      </c>
      <c r="G118" s="1">
        <v>2806359</v>
      </c>
      <c r="H118" s="1">
        <f>SUM(Table4[[#This Row],[Domestic Gross]]+Table4[[#This Row],[Opening Weekend Gross]]+Table4[[#This Row],[int_gross]])</f>
        <v>6790244</v>
      </c>
    </row>
    <row r="119" spans="1:8" x14ac:dyDescent="0.3">
      <c r="A119">
        <v>110</v>
      </c>
      <c r="B119" t="s">
        <v>152</v>
      </c>
      <c r="C119" s="4">
        <v>44785</v>
      </c>
      <c r="D119" t="s">
        <v>153</v>
      </c>
      <c r="E119" s="1">
        <v>2540965</v>
      </c>
      <c r="F119" s="1">
        <v>1038291</v>
      </c>
      <c r="G119" s="1">
        <v>2561270</v>
      </c>
      <c r="H119" s="1">
        <f>SUM(Table4[[#This Row],[Domestic Gross]]+Table4[[#This Row],[Opening Weekend Gross]]+Table4[[#This Row],[int_gross]])</f>
        <v>6140526</v>
      </c>
    </row>
    <row r="120" spans="1:8" x14ac:dyDescent="0.3">
      <c r="A120">
        <v>111</v>
      </c>
      <c r="B120" t="s">
        <v>154</v>
      </c>
      <c r="C120" s="4">
        <v>44617</v>
      </c>
      <c r="D120" t="s">
        <v>119</v>
      </c>
      <c r="E120" s="1">
        <v>2513963</v>
      </c>
      <c r="F120" s="1">
        <v>1540543</v>
      </c>
      <c r="G120" s="1">
        <v>11105</v>
      </c>
      <c r="H120" s="1">
        <f>SUM(Table4[[#This Row],[Domestic Gross]]+Table4[[#This Row],[Opening Weekend Gross]]+Table4[[#This Row],[int_gross]])</f>
        <v>4065611</v>
      </c>
    </row>
    <row r="121" spans="1:8" x14ac:dyDescent="0.3">
      <c r="A121">
        <v>112</v>
      </c>
      <c r="B121" t="s">
        <v>155</v>
      </c>
      <c r="C121" s="4">
        <v>44715</v>
      </c>
      <c r="D121" t="s">
        <v>134</v>
      </c>
      <c r="E121" s="1">
        <v>2452882</v>
      </c>
      <c r="F121" s="1">
        <v>1117962</v>
      </c>
      <c r="G121" s="1">
        <v>504552</v>
      </c>
      <c r="H121" s="1">
        <f>SUM(Table4[[#This Row],[Domestic Gross]]+Table4[[#This Row],[Opening Weekend Gross]]+Table4[[#This Row],[int_gross]])</f>
        <v>4075396</v>
      </c>
    </row>
    <row r="122" spans="1:8" x14ac:dyDescent="0.3">
      <c r="A122">
        <v>113</v>
      </c>
      <c r="B122" t="s">
        <v>156</v>
      </c>
      <c r="C122" s="4">
        <v>44806</v>
      </c>
      <c r="D122" t="s">
        <v>141</v>
      </c>
      <c r="E122" s="1">
        <v>2280814</v>
      </c>
      <c r="F122" s="1">
        <v>990279</v>
      </c>
      <c r="G122" s="1">
        <v>2098683</v>
      </c>
      <c r="H122" s="1">
        <f>SUM(Table4[[#This Row],[Domestic Gross]]+Table4[[#This Row],[Opening Weekend Gross]]+Table4[[#This Row],[int_gross]])</f>
        <v>5369776</v>
      </c>
    </row>
    <row r="123" spans="1:8" x14ac:dyDescent="0.3">
      <c r="A123">
        <v>114</v>
      </c>
      <c r="B123" t="s">
        <v>157</v>
      </c>
      <c r="C123" s="4">
        <v>44834</v>
      </c>
      <c r="D123" t="s">
        <v>141</v>
      </c>
      <c r="E123" s="1">
        <v>2219760</v>
      </c>
      <c r="F123" s="1">
        <v>801568</v>
      </c>
      <c r="G123" s="1">
        <v>2280814</v>
      </c>
      <c r="H123" s="1">
        <f>SUM(Table4[[#This Row],[Domestic Gross]]+Table4[[#This Row],[Opening Weekend Gross]]+Table4[[#This Row],[int_gross]])</f>
        <v>5302142</v>
      </c>
    </row>
    <row r="124" spans="1:8" x14ac:dyDescent="0.3">
      <c r="A124">
        <v>115</v>
      </c>
      <c r="B124" t="s">
        <v>158</v>
      </c>
      <c r="C124" s="4">
        <v>44848</v>
      </c>
      <c r="D124" t="s">
        <v>159</v>
      </c>
      <c r="E124" s="1">
        <v>2179864</v>
      </c>
      <c r="F124" s="1">
        <v>96200</v>
      </c>
      <c r="G124" s="1">
        <v>60154</v>
      </c>
      <c r="H124" s="1">
        <f>SUM(Table4[[#This Row],[Domestic Gross]]+Table4[[#This Row],[Opening Weekend Gross]]+Table4[[#This Row],[int_gross]])</f>
        <v>2336218</v>
      </c>
    </row>
    <row r="125" spans="1:8" x14ac:dyDescent="0.3">
      <c r="A125">
        <v>116</v>
      </c>
      <c r="B125" t="s">
        <v>160</v>
      </c>
      <c r="C125" s="4">
        <v>44785</v>
      </c>
      <c r="D125" t="s">
        <v>141</v>
      </c>
      <c r="E125" s="1">
        <v>2156296</v>
      </c>
      <c r="F125" s="1">
        <v>669161</v>
      </c>
      <c r="G125" s="1">
        <v>20640265</v>
      </c>
      <c r="H125" s="1">
        <f>SUM(Table4[[#This Row],[Domestic Gross]]+Table4[[#This Row],[Opening Weekend Gross]]+Table4[[#This Row],[int_gross]])</f>
        <v>23465722</v>
      </c>
    </row>
    <row r="126" spans="1:8" x14ac:dyDescent="0.3">
      <c r="A126">
        <v>117</v>
      </c>
      <c r="B126" t="s">
        <v>161</v>
      </c>
      <c r="C126" s="4">
        <v>44638</v>
      </c>
      <c r="D126" t="s">
        <v>162</v>
      </c>
      <c r="E126" s="1">
        <v>2121025</v>
      </c>
      <c r="F126" s="1">
        <v>915290</v>
      </c>
      <c r="G126" s="1">
        <v>2156296</v>
      </c>
      <c r="H126" s="1">
        <f>SUM(Table4[[#This Row],[Domestic Gross]]+Table4[[#This Row],[Opening Weekend Gross]]+Table4[[#This Row],[int_gross]])</f>
        <v>5192611</v>
      </c>
    </row>
    <row r="127" spans="1:8" x14ac:dyDescent="0.3">
      <c r="A127">
        <v>118</v>
      </c>
      <c r="B127" t="s">
        <v>163</v>
      </c>
      <c r="C127" s="4">
        <v>44596</v>
      </c>
      <c r="D127" t="s">
        <v>164</v>
      </c>
      <c r="E127" s="1">
        <v>2072173</v>
      </c>
      <c r="F127" s="1">
        <v>641845</v>
      </c>
      <c r="G127" s="1">
        <v>111568</v>
      </c>
      <c r="H127" s="1">
        <f>SUM(Table4[[#This Row],[Domestic Gross]]+Table4[[#This Row],[Opening Weekend Gross]]+Table4[[#This Row],[int_gross]])</f>
        <v>2825586</v>
      </c>
    </row>
    <row r="128" spans="1:8" x14ac:dyDescent="0.3">
      <c r="A128">
        <v>119</v>
      </c>
      <c r="B128" t="s">
        <v>165</v>
      </c>
      <c r="C128" s="4">
        <v>44823</v>
      </c>
      <c r="D128" t="s">
        <v>91</v>
      </c>
      <c r="E128" s="1">
        <v>2033057</v>
      </c>
      <c r="F128" s="1">
        <v>380299</v>
      </c>
      <c r="G128" s="1">
        <v>17438405</v>
      </c>
      <c r="H128" s="1">
        <f>SUM(Table4[[#This Row],[Domestic Gross]]+Table4[[#This Row],[Opening Weekend Gross]]+Table4[[#This Row],[int_gross]])</f>
        <v>19851761</v>
      </c>
    </row>
    <row r="129" spans="1:8" x14ac:dyDescent="0.3">
      <c r="A129">
        <v>120</v>
      </c>
      <c r="B129" t="s">
        <v>166</v>
      </c>
      <c r="C129" s="4">
        <v>44785</v>
      </c>
      <c r="D129" t="s">
        <v>23</v>
      </c>
      <c r="E129" s="1">
        <v>2030725</v>
      </c>
      <c r="F129" s="1">
        <v>1072350</v>
      </c>
      <c r="G129" s="1">
        <v>3921881</v>
      </c>
      <c r="H129" s="1">
        <f>SUM(Table4[[#This Row],[Domestic Gross]]+Table4[[#This Row],[Opening Weekend Gross]]+Table4[[#This Row],[int_gross]])</f>
        <v>7024956</v>
      </c>
    </row>
    <row r="130" spans="1:8" x14ac:dyDescent="0.3">
      <c r="A130">
        <v>121</v>
      </c>
      <c r="B130" t="s">
        <v>167</v>
      </c>
      <c r="C130" s="4">
        <v>44715</v>
      </c>
      <c r="D130" t="s">
        <v>168</v>
      </c>
      <c r="E130" s="1">
        <v>1961207</v>
      </c>
      <c r="F130" s="1">
        <v>826775</v>
      </c>
      <c r="G130" s="1">
        <v>600000</v>
      </c>
      <c r="H130" s="1">
        <f>SUM(Table4[[#This Row],[Domestic Gross]]+Table4[[#This Row],[Opening Weekend Gross]]+Table4[[#This Row],[int_gross]])</f>
        <v>3387982</v>
      </c>
    </row>
    <row r="131" spans="1:8" x14ac:dyDescent="0.3">
      <c r="A131">
        <v>122</v>
      </c>
      <c r="B131" t="s">
        <v>169</v>
      </c>
      <c r="C131" s="4">
        <v>44743</v>
      </c>
      <c r="D131" t="s">
        <v>150</v>
      </c>
      <c r="E131" s="1">
        <v>1885718</v>
      </c>
      <c r="F131" s="1">
        <v>810742</v>
      </c>
      <c r="G131" s="1">
        <v>1027844</v>
      </c>
      <c r="H131" s="1">
        <f>SUM(Table4[[#This Row],[Domestic Gross]]+Table4[[#This Row],[Opening Weekend Gross]]+Table4[[#This Row],[int_gross]])</f>
        <v>3724304</v>
      </c>
    </row>
    <row r="132" spans="1:8" x14ac:dyDescent="0.3">
      <c r="A132">
        <v>123</v>
      </c>
      <c r="B132" t="s">
        <v>170</v>
      </c>
      <c r="C132" s="4">
        <v>44862</v>
      </c>
      <c r="D132" t="s">
        <v>62</v>
      </c>
      <c r="E132" s="1">
        <v>1860050</v>
      </c>
      <c r="F132" s="1">
        <v>70275</v>
      </c>
      <c r="G132" s="1">
        <v>138789</v>
      </c>
      <c r="H132" s="1">
        <f>SUM(Table4[[#This Row],[Domestic Gross]]+Table4[[#This Row],[Opening Weekend Gross]]+Table4[[#This Row],[int_gross]])</f>
        <v>2069114</v>
      </c>
    </row>
    <row r="133" spans="1:8" x14ac:dyDescent="0.3">
      <c r="A133">
        <v>124</v>
      </c>
      <c r="B133" t="s">
        <v>171</v>
      </c>
      <c r="C133" s="4">
        <v>44631</v>
      </c>
      <c r="D133" t="s">
        <v>172</v>
      </c>
      <c r="E133" s="1">
        <v>1860000</v>
      </c>
      <c r="F133" s="1">
        <v>1860000</v>
      </c>
      <c r="G133" s="1">
        <v>4147210</v>
      </c>
      <c r="H133" s="1">
        <f>SUM(Table4[[#This Row],[Domestic Gross]]+Table4[[#This Row],[Opening Weekend Gross]]+Table4[[#This Row],[int_gross]])</f>
        <v>7867210</v>
      </c>
    </row>
    <row r="134" spans="1:8" x14ac:dyDescent="0.3">
      <c r="A134">
        <v>125</v>
      </c>
      <c r="B134" t="s">
        <v>173</v>
      </c>
      <c r="C134" s="4">
        <v>44617</v>
      </c>
      <c r="D134" t="s">
        <v>174</v>
      </c>
      <c r="E134" s="1">
        <v>1801646</v>
      </c>
      <c r="F134" s="1">
        <v>434107</v>
      </c>
      <c r="G134" s="1">
        <v>14094804</v>
      </c>
      <c r="H134" s="1">
        <f>SUM(Table4[[#This Row],[Domestic Gross]]+Table4[[#This Row],[Opening Weekend Gross]]+Table4[[#This Row],[int_gross]])</f>
        <v>16330557</v>
      </c>
    </row>
    <row r="135" spans="1:8" x14ac:dyDescent="0.3">
      <c r="A135">
        <v>126</v>
      </c>
      <c r="B135" t="s">
        <v>175</v>
      </c>
      <c r="C135" s="4">
        <v>44715</v>
      </c>
      <c r="D135" t="s">
        <v>176</v>
      </c>
      <c r="E135" s="1">
        <v>1770000</v>
      </c>
      <c r="F135" s="1">
        <v>1770000</v>
      </c>
      <c r="G135" s="1">
        <v>1801646</v>
      </c>
      <c r="H135" s="1">
        <f>SUM(Table4[[#This Row],[Domestic Gross]]+Table4[[#This Row],[Opening Weekend Gross]]+Table4[[#This Row],[int_gross]])</f>
        <v>5341646</v>
      </c>
    </row>
    <row r="136" spans="1:8" x14ac:dyDescent="0.3">
      <c r="A136">
        <v>127</v>
      </c>
      <c r="B136" t="s">
        <v>177</v>
      </c>
      <c r="C136" s="4">
        <v>44582</v>
      </c>
      <c r="D136" t="s">
        <v>178</v>
      </c>
      <c r="E136" s="1">
        <v>1758963</v>
      </c>
      <c r="F136" s="1">
        <v>723802</v>
      </c>
      <c r="G136" s="1">
        <v>28067637</v>
      </c>
      <c r="H136" s="1">
        <f>SUM(Table4[[#This Row],[Domestic Gross]]+Table4[[#This Row],[Opening Weekend Gross]]+Table4[[#This Row],[int_gross]])</f>
        <v>30550402</v>
      </c>
    </row>
    <row r="137" spans="1:8" x14ac:dyDescent="0.3">
      <c r="A137">
        <v>128</v>
      </c>
      <c r="B137" t="s">
        <v>179</v>
      </c>
      <c r="C137" s="4">
        <v>44918</v>
      </c>
      <c r="D137" t="s">
        <v>33</v>
      </c>
      <c r="E137" s="1">
        <v>1623267</v>
      </c>
      <c r="F137" s="1">
        <v>22784</v>
      </c>
      <c r="G137" s="1">
        <v>472484</v>
      </c>
      <c r="H137" s="1">
        <f>SUM(Table4[[#This Row],[Domestic Gross]]+Table4[[#This Row],[Opening Weekend Gross]]+Table4[[#This Row],[int_gross]])</f>
        <v>2118535</v>
      </c>
    </row>
    <row r="138" spans="1:8" x14ac:dyDescent="0.3">
      <c r="A138">
        <v>129</v>
      </c>
      <c r="B138" t="s">
        <v>180</v>
      </c>
      <c r="C138" s="4">
        <v>44645</v>
      </c>
      <c r="D138" t="s">
        <v>150</v>
      </c>
      <c r="E138" s="1">
        <v>1600543</v>
      </c>
      <c r="F138" s="1">
        <v>758919</v>
      </c>
      <c r="G138" s="1">
        <v>7184934</v>
      </c>
      <c r="H138" s="1">
        <f>SUM(Table4[[#This Row],[Domestic Gross]]+Table4[[#This Row],[Opening Weekend Gross]]+Table4[[#This Row],[int_gross]])</f>
        <v>9544396</v>
      </c>
    </row>
    <row r="139" spans="1:8" x14ac:dyDescent="0.3">
      <c r="A139">
        <v>130</v>
      </c>
      <c r="B139" t="s">
        <v>181</v>
      </c>
      <c r="C139" s="4">
        <v>44834</v>
      </c>
      <c r="D139" t="s">
        <v>182</v>
      </c>
      <c r="E139" s="1">
        <v>1589362</v>
      </c>
      <c r="F139" s="1">
        <v>986592</v>
      </c>
      <c r="G139" s="1">
        <v>106524</v>
      </c>
      <c r="H139" s="1">
        <f>SUM(Table4[[#This Row],[Domestic Gross]]+Table4[[#This Row],[Opening Weekend Gross]]+Table4[[#This Row],[int_gross]])</f>
        <v>2682478</v>
      </c>
    </row>
    <row r="140" spans="1:8" x14ac:dyDescent="0.3">
      <c r="A140">
        <v>131</v>
      </c>
      <c r="B140" t="s">
        <v>183</v>
      </c>
      <c r="C140" s="4">
        <v>44673</v>
      </c>
      <c r="D140" t="s">
        <v>184</v>
      </c>
      <c r="E140" s="1">
        <v>1526970</v>
      </c>
      <c r="F140" s="1">
        <v>25776</v>
      </c>
      <c r="G140" s="1">
        <v>6644804</v>
      </c>
      <c r="H140" s="1">
        <f>SUM(Table4[[#This Row],[Domestic Gross]]+Table4[[#This Row],[Opening Weekend Gross]]+Table4[[#This Row],[int_gross]])</f>
        <v>8197550</v>
      </c>
    </row>
    <row r="141" spans="1:8" x14ac:dyDescent="0.3">
      <c r="A141">
        <v>132</v>
      </c>
      <c r="B141" t="s">
        <v>185</v>
      </c>
      <c r="C141" s="4">
        <v>44820</v>
      </c>
      <c r="D141" t="s">
        <v>186</v>
      </c>
      <c r="E141" s="1">
        <v>1511980</v>
      </c>
      <c r="F141" s="1">
        <v>538749</v>
      </c>
      <c r="G141" s="1">
        <v>12700247</v>
      </c>
      <c r="H141" s="1">
        <f>SUM(Table4[[#This Row],[Domestic Gross]]+Table4[[#This Row],[Opening Weekend Gross]]+Table4[[#This Row],[int_gross]])</f>
        <v>14750976</v>
      </c>
    </row>
    <row r="142" spans="1:8" x14ac:dyDescent="0.3">
      <c r="A142">
        <v>133</v>
      </c>
      <c r="B142" t="s">
        <v>187</v>
      </c>
      <c r="C142" s="4">
        <v>44673</v>
      </c>
      <c r="D142" t="s">
        <v>82</v>
      </c>
      <c r="E142" s="1">
        <v>1500636</v>
      </c>
      <c r="F142" s="1">
        <v>624377</v>
      </c>
      <c r="G142" s="1">
        <v>1511980</v>
      </c>
      <c r="H142" s="1">
        <f>SUM(Table4[[#This Row],[Domestic Gross]]+Table4[[#This Row],[Opening Weekend Gross]]+Table4[[#This Row],[int_gross]])</f>
        <v>3636993</v>
      </c>
    </row>
    <row r="143" spans="1:8" x14ac:dyDescent="0.3">
      <c r="A143">
        <v>134</v>
      </c>
      <c r="B143" t="s">
        <v>188</v>
      </c>
      <c r="C143" s="4">
        <v>44638</v>
      </c>
      <c r="D143" t="s">
        <v>189</v>
      </c>
      <c r="E143" s="1">
        <v>1485000</v>
      </c>
      <c r="F143" s="1">
        <v>1485000</v>
      </c>
      <c r="G143" s="1">
        <v>3125233</v>
      </c>
      <c r="H143" s="1">
        <f>SUM(Table4[[#This Row],[Domestic Gross]]+Table4[[#This Row],[Opening Weekend Gross]]+Table4[[#This Row],[int_gross]])</f>
        <v>6095233</v>
      </c>
    </row>
    <row r="144" spans="1:8" x14ac:dyDescent="0.3">
      <c r="A144">
        <v>135</v>
      </c>
      <c r="B144" t="s">
        <v>190</v>
      </c>
      <c r="C144" s="4">
        <v>44701</v>
      </c>
      <c r="D144" t="s">
        <v>191</v>
      </c>
      <c r="E144" s="1">
        <v>1465513</v>
      </c>
      <c r="F144" s="1">
        <v>751755</v>
      </c>
      <c r="G144" s="1">
        <v>23336898</v>
      </c>
      <c r="H144" s="1">
        <f>SUM(Table4[[#This Row],[Domestic Gross]]+Table4[[#This Row],[Opening Weekend Gross]]+Table4[[#This Row],[int_gross]])</f>
        <v>25554166</v>
      </c>
    </row>
    <row r="145" spans="1:8" x14ac:dyDescent="0.3">
      <c r="A145">
        <v>136</v>
      </c>
      <c r="B145" t="s">
        <v>192</v>
      </c>
      <c r="C145" s="4">
        <v>44913</v>
      </c>
      <c r="D145" t="s">
        <v>91</v>
      </c>
      <c r="E145" s="1">
        <v>1439643</v>
      </c>
      <c r="F145" s="1">
        <v>734571</v>
      </c>
      <c r="G145" s="1">
        <v>1465513</v>
      </c>
      <c r="H145" s="1">
        <f>SUM(Table4[[#This Row],[Domestic Gross]]+Table4[[#This Row],[Opening Weekend Gross]]+Table4[[#This Row],[int_gross]])</f>
        <v>3639727</v>
      </c>
    </row>
    <row r="146" spans="1:8" x14ac:dyDescent="0.3">
      <c r="A146">
        <v>137</v>
      </c>
      <c r="B146" t="s">
        <v>193</v>
      </c>
      <c r="C146" s="4">
        <v>44617</v>
      </c>
      <c r="D146" t="s">
        <v>16</v>
      </c>
      <c r="E146" s="1">
        <v>1414662</v>
      </c>
      <c r="F146" s="1">
        <v>965375</v>
      </c>
      <c r="G146" s="1">
        <v>950140</v>
      </c>
      <c r="H146" s="1">
        <f>SUM(Table4[[#This Row],[Domestic Gross]]+Table4[[#This Row],[Opening Weekend Gross]]+Table4[[#This Row],[int_gross]])</f>
        <v>3330177</v>
      </c>
    </row>
    <row r="147" spans="1:8" x14ac:dyDescent="0.3">
      <c r="A147">
        <v>138</v>
      </c>
      <c r="B147" t="s">
        <v>194</v>
      </c>
      <c r="C147" s="4">
        <v>44897</v>
      </c>
      <c r="D147" t="s">
        <v>62</v>
      </c>
      <c r="E147" s="1">
        <v>1384003</v>
      </c>
      <c r="F147" s="1">
        <v>82983</v>
      </c>
      <c r="G147" s="1">
        <v>2800000</v>
      </c>
      <c r="H147" s="1">
        <f>SUM(Table4[[#This Row],[Domestic Gross]]+Table4[[#This Row],[Opening Weekend Gross]]+Table4[[#This Row],[int_gross]])</f>
        <v>4266986</v>
      </c>
    </row>
    <row r="148" spans="1:8" x14ac:dyDescent="0.3">
      <c r="A148">
        <v>139</v>
      </c>
      <c r="B148" t="s">
        <v>195</v>
      </c>
      <c r="C148" s="4">
        <v>44813</v>
      </c>
      <c r="D148" t="s">
        <v>196</v>
      </c>
      <c r="E148" s="1">
        <v>1374325</v>
      </c>
      <c r="F148" s="1">
        <v>821991</v>
      </c>
      <c r="G148" s="1">
        <v>1384003</v>
      </c>
      <c r="H148" s="1">
        <f>SUM(Table4[[#This Row],[Domestic Gross]]+Table4[[#This Row],[Opening Weekend Gross]]+Table4[[#This Row],[int_gross]])</f>
        <v>3580319</v>
      </c>
    </row>
    <row r="149" spans="1:8" x14ac:dyDescent="0.3">
      <c r="A149">
        <v>140</v>
      </c>
      <c r="B149" t="s">
        <v>197</v>
      </c>
      <c r="C149" s="4">
        <v>44799</v>
      </c>
      <c r="D149" t="s">
        <v>20</v>
      </c>
      <c r="E149" s="1">
        <v>1362667</v>
      </c>
      <c r="F149" s="1">
        <v>1060459</v>
      </c>
      <c r="G149" s="1">
        <v>3044374</v>
      </c>
      <c r="H149" s="1">
        <f>SUM(Table4[[#This Row],[Domestic Gross]]+Table4[[#This Row],[Opening Weekend Gross]]+Table4[[#This Row],[int_gross]])</f>
        <v>5467500</v>
      </c>
    </row>
    <row r="150" spans="1:8" x14ac:dyDescent="0.3">
      <c r="A150">
        <v>141</v>
      </c>
      <c r="B150" t="s">
        <v>198</v>
      </c>
      <c r="C150" s="4">
        <v>44827</v>
      </c>
      <c r="D150" t="s">
        <v>91</v>
      </c>
      <c r="E150" s="1">
        <v>1212525</v>
      </c>
      <c r="F150" s="1">
        <v>762961</v>
      </c>
      <c r="G150" s="1">
        <v>1261755</v>
      </c>
      <c r="H150" s="1">
        <f>SUM(Table4[[#This Row],[Domestic Gross]]+Table4[[#This Row],[Opening Weekend Gross]]+Table4[[#This Row],[int_gross]])</f>
        <v>3237241</v>
      </c>
    </row>
    <row r="151" spans="1:8" x14ac:dyDescent="0.3">
      <c r="A151">
        <v>142</v>
      </c>
      <c r="B151" t="s">
        <v>199</v>
      </c>
      <c r="C151" s="4">
        <v>44708</v>
      </c>
      <c r="D151" t="s">
        <v>172</v>
      </c>
      <c r="E151" s="1">
        <v>1195000</v>
      </c>
      <c r="F151" s="1">
        <v>1028000</v>
      </c>
      <c r="G151" s="1">
        <v>109155</v>
      </c>
      <c r="H151" s="1">
        <f>SUM(Table4[[#This Row],[Domestic Gross]]+Table4[[#This Row],[Opening Weekend Gross]]+Table4[[#This Row],[int_gross]])</f>
        <v>2332155</v>
      </c>
    </row>
    <row r="152" spans="1:8" x14ac:dyDescent="0.3">
      <c r="A152">
        <v>143</v>
      </c>
      <c r="B152" t="s">
        <v>200</v>
      </c>
      <c r="C152" s="4">
        <v>44904</v>
      </c>
      <c r="D152" t="s">
        <v>65</v>
      </c>
      <c r="E152" s="1">
        <v>1177577</v>
      </c>
      <c r="F152" s="1">
        <v>163405</v>
      </c>
      <c r="G152" s="1">
        <v>8654193</v>
      </c>
      <c r="H152" s="1">
        <f>SUM(Table4[[#This Row],[Domestic Gross]]+Table4[[#This Row],[Opening Weekend Gross]]+Table4[[#This Row],[int_gross]])</f>
        <v>9995175</v>
      </c>
    </row>
    <row r="153" spans="1:8" x14ac:dyDescent="0.3">
      <c r="A153">
        <v>144</v>
      </c>
      <c r="B153" t="s">
        <v>201</v>
      </c>
      <c r="C153" s="4">
        <v>44855</v>
      </c>
      <c r="D153" t="s">
        <v>48</v>
      </c>
      <c r="E153" s="1">
        <v>1117065</v>
      </c>
      <c r="F153" s="1">
        <v>60752</v>
      </c>
      <c r="G153" s="1">
        <v>4252533</v>
      </c>
      <c r="H153" s="1">
        <f>SUM(Table4[[#This Row],[Domestic Gross]]+Table4[[#This Row],[Opening Weekend Gross]]+Table4[[#This Row],[int_gross]])</f>
        <v>5430350</v>
      </c>
    </row>
    <row r="154" spans="1:8" x14ac:dyDescent="0.3">
      <c r="A154">
        <v>145</v>
      </c>
      <c r="B154" t="s">
        <v>202</v>
      </c>
      <c r="C154" s="4">
        <v>44811</v>
      </c>
      <c r="D154" t="s">
        <v>91</v>
      </c>
      <c r="E154" s="1">
        <v>1072750</v>
      </c>
      <c r="F154" s="1">
        <v>114993</v>
      </c>
      <c r="G154" s="1">
        <v>2298211</v>
      </c>
      <c r="H154" s="1">
        <f>SUM(Table4[[#This Row],[Domestic Gross]]+Table4[[#This Row],[Opening Weekend Gross]]+Table4[[#This Row],[int_gross]])</f>
        <v>3485954</v>
      </c>
    </row>
    <row r="155" spans="1:8" x14ac:dyDescent="0.3">
      <c r="A155">
        <v>146</v>
      </c>
      <c r="B155" t="s">
        <v>203</v>
      </c>
      <c r="C155" s="4">
        <v>44748</v>
      </c>
      <c r="D155" t="s">
        <v>134</v>
      </c>
      <c r="E155" s="1">
        <v>1064080</v>
      </c>
      <c r="F155" s="1">
        <v>22416</v>
      </c>
      <c r="G155" s="1">
        <v>18082312</v>
      </c>
      <c r="H155" s="1">
        <f>SUM(Table4[[#This Row],[Domestic Gross]]+Table4[[#This Row],[Opening Weekend Gross]]+Table4[[#This Row],[int_gross]])</f>
        <v>19168808</v>
      </c>
    </row>
    <row r="156" spans="1:8" x14ac:dyDescent="0.3">
      <c r="A156">
        <v>147</v>
      </c>
      <c r="B156" t="s">
        <v>204</v>
      </c>
      <c r="C156" s="4">
        <v>44743</v>
      </c>
      <c r="D156" t="s">
        <v>33</v>
      </c>
      <c r="E156" s="1">
        <v>1062603</v>
      </c>
      <c r="F156" s="1">
        <v>24488</v>
      </c>
      <c r="G156" s="1">
        <v>556353</v>
      </c>
      <c r="H156" s="1">
        <f>SUM(Table4[[#This Row],[Domestic Gross]]+Table4[[#This Row],[Opening Weekend Gross]]+Table4[[#This Row],[int_gross]])</f>
        <v>1643444</v>
      </c>
    </row>
    <row r="157" spans="1:8" x14ac:dyDescent="0.3">
      <c r="A157">
        <v>148</v>
      </c>
      <c r="B157" t="s">
        <v>205</v>
      </c>
      <c r="C157" s="4">
        <v>44918</v>
      </c>
      <c r="D157" t="s">
        <v>134</v>
      </c>
      <c r="E157" s="1">
        <v>1040895</v>
      </c>
      <c r="F157" s="1">
        <v>3265</v>
      </c>
      <c r="G157" s="1">
        <v>1512380</v>
      </c>
      <c r="H157" s="1">
        <f>SUM(Table4[[#This Row],[Domestic Gross]]+Table4[[#This Row],[Opening Weekend Gross]]+Table4[[#This Row],[int_gross]])</f>
        <v>2556540</v>
      </c>
    </row>
    <row r="158" spans="1:8" x14ac:dyDescent="0.3">
      <c r="A158">
        <v>149</v>
      </c>
      <c r="B158" t="s">
        <v>206</v>
      </c>
      <c r="C158" s="4">
        <v>44652</v>
      </c>
      <c r="D158" t="s">
        <v>207</v>
      </c>
      <c r="E158" s="1">
        <v>1035265</v>
      </c>
      <c r="F158" s="1">
        <v>560678</v>
      </c>
      <c r="G158" s="1">
        <v>17129541</v>
      </c>
      <c r="H158" s="1">
        <f>SUM(Table4[[#This Row],[Domestic Gross]]+Table4[[#This Row],[Opening Weekend Gross]]+Table4[[#This Row],[int_gross]])</f>
        <v>18725484</v>
      </c>
    </row>
    <row r="159" spans="1:8" x14ac:dyDescent="0.3">
      <c r="A159">
        <v>150</v>
      </c>
      <c r="B159" t="s">
        <v>208</v>
      </c>
      <c r="C159" s="4">
        <v>44736</v>
      </c>
      <c r="D159" t="s">
        <v>172</v>
      </c>
      <c r="E159" s="1">
        <v>1033000</v>
      </c>
      <c r="F159" s="1">
        <v>725000</v>
      </c>
      <c r="G159" s="1">
        <v>1087023</v>
      </c>
      <c r="H159" s="1">
        <f>SUM(Table4[[#This Row],[Domestic Gross]]+Table4[[#This Row],[Opening Weekend Gross]]+Table4[[#This Row],[int_gross]])</f>
        <v>2845023</v>
      </c>
    </row>
    <row r="160" spans="1:8" x14ac:dyDescent="0.3">
      <c r="A160">
        <v>151</v>
      </c>
      <c r="B160" t="s">
        <v>209</v>
      </c>
      <c r="C160" s="4">
        <v>44862</v>
      </c>
      <c r="D160" t="s">
        <v>122</v>
      </c>
      <c r="E160" s="1">
        <v>1015000</v>
      </c>
      <c r="F160" s="1">
        <v>1015000</v>
      </c>
      <c r="G160" s="1">
        <v>10434726</v>
      </c>
      <c r="H160" s="1">
        <f>SUM(Table4[[#This Row],[Domestic Gross]]+Table4[[#This Row],[Opening Weekend Gross]]+Table4[[#This Row],[int_gross]])</f>
        <v>12464726</v>
      </c>
    </row>
    <row r="161" spans="1:8" x14ac:dyDescent="0.3">
      <c r="A161">
        <v>152</v>
      </c>
      <c r="B161" t="s">
        <v>210</v>
      </c>
      <c r="C161" s="4">
        <v>44591</v>
      </c>
      <c r="D161" t="s">
        <v>211</v>
      </c>
      <c r="E161" s="1">
        <v>976712</v>
      </c>
      <c r="F161" s="1">
        <v>391252</v>
      </c>
      <c r="G161" s="1">
        <v>1571693</v>
      </c>
      <c r="H161" s="1">
        <f>SUM(Table4[[#This Row],[Domestic Gross]]+Table4[[#This Row],[Opening Weekend Gross]]+Table4[[#This Row],[int_gross]])</f>
        <v>2939657</v>
      </c>
    </row>
    <row r="162" spans="1:8" x14ac:dyDescent="0.3">
      <c r="A162">
        <v>153</v>
      </c>
      <c r="B162" t="s">
        <v>212</v>
      </c>
      <c r="C162" s="4">
        <v>44883</v>
      </c>
      <c r="D162" t="s">
        <v>213</v>
      </c>
      <c r="E162" s="1">
        <v>890654</v>
      </c>
      <c r="F162" s="1">
        <v>24000</v>
      </c>
      <c r="G162" s="1">
        <v>1230134</v>
      </c>
      <c r="H162" s="1">
        <f>SUM(Table4[[#This Row],[Domestic Gross]]+Table4[[#This Row],[Opening Weekend Gross]]+Table4[[#This Row],[int_gross]])</f>
        <v>2144788</v>
      </c>
    </row>
    <row r="163" spans="1:8" x14ac:dyDescent="0.3">
      <c r="A163">
        <v>154</v>
      </c>
      <c r="B163" t="s">
        <v>214</v>
      </c>
      <c r="C163" s="4">
        <v>44771</v>
      </c>
      <c r="D163" t="s">
        <v>215</v>
      </c>
      <c r="E163" s="1">
        <v>865888</v>
      </c>
      <c r="F163" s="1">
        <v>287554</v>
      </c>
      <c r="G163" s="1">
        <v>1014632</v>
      </c>
      <c r="H163" s="1">
        <f>SUM(Table4[[#This Row],[Domestic Gross]]+Table4[[#This Row],[Opening Weekend Gross]]+Table4[[#This Row],[int_gross]])</f>
        <v>2168074</v>
      </c>
    </row>
    <row r="164" spans="1:8" x14ac:dyDescent="0.3">
      <c r="A164">
        <v>155</v>
      </c>
      <c r="B164" t="s">
        <v>216</v>
      </c>
      <c r="C164" s="4">
        <v>44900</v>
      </c>
      <c r="D164" t="s">
        <v>91</v>
      </c>
      <c r="E164" s="1">
        <v>840580</v>
      </c>
      <c r="F164" s="1">
        <v>287554</v>
      </c>
      <c r="G164" s="1">
        <v>345008</v>
      </c>
      <c r="H164" s="1">
        <f>SUM(Table4[[#This Row],[Domestic Gross]]+Table4[[#This Row],[Opening Weekend Gross]]+Table4[[#This Row],[int_gross]])</f>
        <v>1473142</v>
      </c>
    </row>
    <row r="165" spans="1:8" x14ac:dyDescent="0.3">
      <c r="A165">
        <v>156</v>
      </c>
      <c r="B165" t="s">
        <v>217</v>
      </c>
      <c r="C165" s="4">
        <v>44582</v>
      </c>
      <c r="D165" t="s">
        <v>218</v>
      </c>
      <c r="E165" s="1">
        <v>835162</v>
      </c>
      <c r="F165" s="1">
        <v>364216</v>
      </c>
      <c r="G165" s="1"/>
      <c r="H165" s="1">
        <f>SUM(Table4[[#This Row],[Domestic Gross]]+Table4[[#This Row],[Opening Weekend Gross]]+Table4[[#This Row],[int_gross]])</f>
        <v>1199378</v>
      </c>
    </row>
    <row r="166" spans="1:8" x14ac:dyDescent="0.3">
      <c r="A166">
        <v>157</v>
      </c>
      <c r="B166" t="s">
        <v>219</v>
      </c>
      <c r="C166" s="4">
        <v>44680</v>
      </c>
      <c r="D166" t="s">
        <v>176</v>
      </c>
      <c r="E166" s="1">
        <v>832000</v>
      </c>
      <c r="F166" s="1">
        <v>832000</v>
      </c>
      <c r="G166" s="1">
        <v>279996</v>
      </c>
      <c r="H166" s="1">
        <f>SUM(Table4[[#This Row],[Domestic Gross]]+Table4[[#This Row],[Opening Weekend Gross]]+Table4[[#This Row],[int_gross]])</f>
        <v>1943996</v>
      </c>
    </row>
    <row r="167" spans="1:8" x14ac:dyDescent="0.3">
      <c r="A167">
        <v>158</v>
      </c>
      <c r="B167" t="s">
        <v>220</v>
      </c>
      <c r="C167" s="4">
        <v>44673</v>
      </c>
      <c r="D167" t="s">
        <v>134</v>
      </c>
      <c r="E167" s="1">
        <v>829065</v>
      </c>
      <c r="F167" s="1">
        <v>45764</v>
      </c>
      <c r="G167" s="1">
        <v>7216175</v>
      </c>
      <c r="H167" s="1">
        <f>SUM(Table4[[#This Row],[Domestic Gross]]+Table4[[#This Row],[Opening Weekend Gross]]+Table4[[#This Row],[int_gross]])</f>
        <v>8091004</v>
      </c>
    </row>
    <row r="168" spans="1:8" x14ac:dyDescent="0.3">
      <c r="A168">
        <v>159</v>
      </c>
      <c r="B168" t="s">
        <v>221</v>
      </c>
      <c r="C168" s="4">
        <v>44700</v>
      </c>
      <c r="D168" t="s">
        <v>222</v>
      </c>
      <c r="E168" s="1">
        <v>812859</v>
      </c>
      <c r="F168" s="1">
        <v>102204</v>
      </c>
      <c r="G168" s="1">
        <v>1161270</v>
      </c>
      <c r="H168" s="1">
        <f>SUM(Table4[[#This Row],[Domestic Gross]]+Table4[[#This Row],[Opening Weekend Gross]]+Table4[[#This Row],[int_gross]])</f>
        <v>2076333</v>
      </c>
    </row>
    <row r="169" spans="1:8" x14ac:dyDescent="0.3">
      <c r="A169">
        <v>160</v>
      </c>
      <c r="B169" t="s">
        <v>223</v>
      </c>
      <c r="C169" s="4">
        <v>44901</v>
      </c>
      <c r="D169" t="s">
        <v>91</v>
      </c>
      <c r="E169" s="1">
        <v>810744</v>
      </c>
      <c r="F169" s="1">
        <v>320631</v>
      </c>
      <c r="G169" s="1">
        <v>100341188</v>
      </c>
      <c r="H169" s="1">
        <f>SUM(Table4[[#This Row],[Domestic Gross]]+Table4[[#This Row],[Opening Weekend Gross]]+Table4[[#This Row],[int_gross]])</f>
        <v>101472563</v>
      </c>
    </row>
    <row r="170" spans="1:8" x14ac:dyDescent="0.3">
      <c r="A170">
        <v>161</v>
      </c>
      <c r="B170" t="s">
        <v>224</v>
      </c>
      <c r="C170" s="4">
        <v>44808</v>
      </c>
      <c r="D170" t="s">
        <v>91</v>
      </c>
      <c r="E170" s="1">
        <v>794943</v>
      </c>
      <c r="F170" s="1">
        <v>454868</v>
      </c>
      <c r="G170" s="1">
        <v>92952268</v>
      </c>
      <c r="H170" s="1">
        <f>SUM(Table4[[#This Row],[Domestic Gross]]+Table4[[#This Row],[Opening Weekend Gross]]+Table4[[#This Row],[int_gross]])</f>
        <v>94202079</v>
      </c>
    </row>
    <row r="171" spans="1:8" x14ac:dyDescent="0.3">
      <c r="A171">
        <v>162</v>
      </c>
      <c r="B171" t="s">
        <v>225</v>
      </c>
      <c r="C171" s="4">
        <v>44905</v>
      </c>
      <c r="D171" t="s">
        <v>91</v>
      </c>
      <c r="E171" s="1">
        <v>791374</v>
      </c>
      <c r="F171" s="1">
        <v>791374</v>
      </c>
      <c r="G171" s="1">
        <v>110605</v>
      </c>
      <c r="H171" s="1">
        <f>SUM(Table4[[#This Row],[Domestic Gross]]+Table4[[#This Row],[Opening Weekend Gross]]+Table4[[#This Row],[int_gross]])</f>
        <v>1693353</v>
      </c>
    </row>
    <row r="172" spans="1:8" x14ac:dyDescent="0.3">
      <c r="A172">
        <v>163</v>
      </c>
      <c r="B172" t="s">
        <v>226</v>
      </c>
      <c r="C172" s="4">
        <v>44715</v>
      </c>
      <c r="D172" t="s">
        <v>184</v>
      </c>
      <c r="E172" s="1">
        <v>748695</v>
      </c>
      <c r="F172" s="1">
        <v>25577</v>
      </c>
      <c r="G172" s="1">
        <v>66528</v>
      </c>
      <c r="H172" s="1">
        <f>SUM(Table4[[#This Row],[Domestic Gross]]+Table4[[#This Row],[Opening Weekend Gross]]+Table4[[#This Row],[int_gross]])</f>
        <v>840800</v>
      </c>
    </row>
    <row r="173" spans="1:8" x14ac:dyDescent="0.3">
      <c r="A173">
        <v>164</v>
      </c>
      <c r="B173" t="s">
        <v>227</v>
      </c>
      <c r="C173" s="4">
        <v>44918</v>
      </c>
      <c r="D173" t="s">
        <v>168</v>
      </c>
      <c r="E173" s="1">
        <v>695609</v>
      </c>
      <c r="F173" s="1">
        <v>32285</v>
      </c>
      <c r="G173" s="1">
        <v>3276304</v>
      </c>
      <c r="H173" s="1">
        <f>SUM(Table4[[#This Row],[Domestic Gross]]+Table4[[#This Row],[Opening Weekend Gross]]+Table4[[#This Row],[int_gross]])</f>
        <v>4004198</v>
      </c>
    </row>
    <row r="174" spans="1:8" x14ac:dyDescent="0.3">
      <c r="A174">
        <v>165</v>
      </c>
      <c r="B174" t="s">
        <v>228</v>
      </c>
      <c r="C174" s="4">
        <v>44833</v>
      </c>
      <c r="D174" t="s">
        <v>91</v>
      </c>
      <c r="E174" s="1">
        <v>643828</v>
      </c>
      <c r="F174" s="1">
        <v>32285</v>
      </c>
      <c r="G174" s="1">
        <v>2177746</v>
      </c>
      <c r="H174" s="1">
        <f>SUM(Table4[[#This Row],[Domestic Gross]]+Table4[[#This Row],[Opening Weekend Gross]]+Table4[[#This Row],[int_gross]])</f>
        <v>2853859</v>
      </c>
    </row>
    <row r="175" spans="1:8" x14ac:dyDescent="0.3">
      <c r="A175">
        <v>166</v>
      </c>
      <c r="B175" t="s">
        <v>229</v>
      </c>
      <c r="C175" s="4">
        <v>44718</v>
      </c>
      <c r="D175" t="s">
        <v>172</v>
      </c>
      <c r="E175" s="1">
        <v>626557</v>
      </c>
      <c r="F175" s="1">
        <v>32285</v>
      </c>
      <c r="G175" s="1"/>
      <c r="H175" s="1">
        <f>SUM(Table4[[#This Row],[Domestic Gross]]+Table4[[#This Row],[Opening Weekend Gross]]+Table4[[#This Row],[int_gross]])</f>
        <v>658842</v>
      </c>
    </row>
    <row r="176" spans="1:8" x14ac:dyDescent="0.3">
      <c r="A176">
        <v>167</v>
      </c>
      <c r="B176" t="s">
        <v>230</v>
      </c>
      <c r="C176" s="4">
        <v>44722</v>
      </c>
      <c r="D176" t="s">
        <v>172</v>
      </c>
      <c r="E176" s="1">
        <v>620000</v>
      </c>
      <c r="F176" s="1">
        <v>620000</v>
      </c>
      <c r="G176" s="1"/>
      <c r="H176" s="1">
        <f>SUM(Table4[[#This Row],[Domestic Gross]]+Table4[[#This Row],[Opening Weekend Gross]]+Table4[[#This Row],[int_gross]])</f>
        <v>1240000</v>
      </c>
    </row>
    <row r="177" spans="1:8" x14ac:dyDescent="0.3">
      <c r="A177">
        <v>168</v>
      </c>
      <c r="B177" t="s">
        <v>231</v>
      </c>
      <c r="C177" s="4">
        <v>44582</v>
      </c>
      <c r="D177" t="s">
        <v>232</v>
      </c>
      <c r="E177" s="1">
        <v>613621</v>
      </c>
      <c r="F177" s="1">
        <v>47339</v>
      </c>
      <c r="G177" s="1">
        <v>585346</v>
      </c>
      <c r="H177" s="1">
        <f>SUM(Table4[[#This Row],[Domestic Gross]]+Table4[[#This Row],[Opening Weekend Gross]]+Table4[[#This Row],[int_gross]])</f>
        <v>1246306</v>
      </c>
    </row>
    <row r="178" spans="1:8" x14ac:dyDescent="0.3">
      <c r="A178">
        <v>169</v>
      </c>
      <c r="B178" t="s">
        <v>233</v>
      </c>
      <c r="C178" s="4">
        <v>44903</v>
      </c>
      <c r="D178" t="s">
        <v>234</v>
      </c>
      <c r="E178" s="1">
        <v>612260</v>
      </c>
      <c r="F178" s="1">
        <v>218550</v>
      </c>
      <c r="G178" s="1">
        <v>612260</v>
      </c>
      <c r="H178" s="1">
        <f>SUM(Table4[[#This Row],[Domestic Gross]]+Table4[[#This Row],[Opening Weekend Gross]]+Table4[[#This Row],[int_gross]])</f>
        <v>1443070</v>
      </c>
    </row>
    <row r="179" spans="1:8" x14ac:dyDescent="0.3">
      <c r="A179">
        <v>170</v>
      </c>
      <c r="B179" t="s">
        <v>235</v>
      </c>
      <c r="C179" s="4">
        <v>44897</v>
      </c>
      <c r="D179" t="s">
        <v>172</v>
      </c>
      <c r="E179" s="1">
        <v>600000</v>
      </c>
      <c r="F179" s="1">
        <v>600000</v>
      </c>
      <c r="G179" s="1">
        <v>142389</v>
      </c>
      <c r="H179" s="1">
        <f>SUM(Table4[[#This Row],[Domestic Gross]]+Table4[[#This Row],[Opening Weekend Gross]]+Table4[[#This Row],[int_gross]])</f>
        <v>1342389</v>
      </c>
    </row>
    <row r="180" spans="1:8" x14ac:dyDescent="0.3">
      <c r="A180">
        <v>171</v>
      </c>
      <c r="B180" t="s">
        <v>236</v>
      </c>
      <c r="C180" s="4">
        <v>44729</v>
      </c>
      <c r="D180" t="s">
        <v>168</v>
      </c>
      <c r="E180" s="1">
        <v>593790</v>
      </c>
      <c r="F180" s="1">
        <v>27150</v>
      </c>
      <c r="G180" s="1">
        <v>4237346</v>
      </c>
      <c r="H180" s="1">
        <f>SUM(Table4[[#This Row],[Domestic Gross]]+Table4[[#This Row],[Opening Weekend Gross]]+Table4[[#This Row],[int_gross]])</f>
        <v>4858286</v>
      </c>
    </row>
    <row r="181" spans="1:8" x14ac:dyDescent="0.3">
      <c r="A181">
        <v>172</v>
      </c>
      <c r="B181" t="s">
        <v>237</v>
      </c>
      <c r="C181" s="4">
        <v>44624</v>
      </c>
      <c r="D181" t="s">
        <v>238</v>
      </c>
      <c r="E181" s="1">
        <v>592000</v>
      </c>
      <c r="F181" s="1">
        <v>592000</v>
      </c>
      <c r="G181" s="1">
        <v>2679210</v>
      </c>
      <c r="H181" s="1">
        <f>SUM(Table4[[#This Row],[Domestic Gross]]+Table4[[#This Row],[Opening Weekend Gross]]+Table4[[#This Row],[int_gross]])</f>
        <v>3863210</v>
      </c>
    </row>
    <row r="182" spans="1:8" x14ac:dyDescent="0.3">
      <c r="A182">
        <v>173</v>
      </c>
      <c r="B182" t="s">
        <v>239</v>
      </c>
      <c r="C182" s="4">
        <v>44827</v>
      </c>
      <c r="D182" t="s">
        <v>240</v>
      </c>
      <c r="E182" s="1">
        <v>588028</v>
      </c>
      <c r="F182" s="1">
        <v>268465</v>
      </c>
      <c r="G182" s="1">
        <v>1440049</v>
      </c>
      <c r="H182" s="1">
        <f>SUM(Table4[[#This Row],[Domestic Gross]]+Table4[[#This Row],[Opening Weekend Gross]]+Table4[[#This Row],[int_gross]])</f>
        <v>2296542</v>
      </c>
    </row>
    <row r="183" spans="1:8" x14ac:dyDescent="0.3">
      <c r="A183">
        <v>174</v>
      </c>
      <c r="B183" t="s">
        <v>241</v>
      </c>
      <c r="C183" s="4">
        <v>44820</v>
      </c>
      <c r="D183" t="s">
        <v>16</v>
      </c>
      <c r="E183" s="1">
        <v>538842</v>
      </c>
      <c r="F183" s="1">
        <v>266744</v>
      </c>
      <c r="G183" s="1">
        <v>117771</v>
      </c>
      <c r="H183" s="1">
        <f>SUM(Table4[[#This Row],[Domestic Gross]]+Table4[[#This Row],[Opening Weekend Gross]]+Table4[[#This Row],[int_gross]])</f>
        <v>923357</v>
      </c>
    </row>
    <row r="184" spans="1:8" x14ac:dyDescent="0.3">
      <c r="A184">
        <v>175</v>
      </c>
      <c r="B184" t="s">
        <v>242</v>
      </c>
      <c r="C184" s="4">
        <v>44641</v>
      </c>
      <c r="D184" t="s">
        <v>91</v>
      </c>
      <c r="E184" s="1">
        <v>534627</v>
      </c>
      <c r="F184" s="1">
        <v>266744</v>
      </c>
      <c r="G184" s="1">
        <v>648533</v>
      </c>
      <c r="H184" s="1">
        <f>SUM(Table4[[#This Row],[Domestic Gross]]+Table4[[#This Row],[Opening Weekend Gross]]+Table4[[#This Row],[int_gross]])</f>
        <v>1449904</v>
      </c>
    </row>
    <row r="185" spans="1:8" x14ac:dyDescent="0.3">
      <c r="A185">
        <v>176</v>
      </c>
      <c r="B185" t="s">
        <v>243</v>
      </c>
      <c r="C185" s="4">
        <v>44862</v>
      </c>
      <c r="D185" t="s">
        <v>141</v>
      </c>
      <c r="E185" s="1">
        <v>512770</v>
      </c>
      <c r="F185" s="1">
        <v>244469</v>
      </c>
      <c r="G185" s="1">
        <v>149470</v>
      </c>
      <c r="H185" s="1">
        <f>SUM(Table4[[#This Row],[Domestic Gross]]+Table4[[#This Row],[Opening Weekend Gross]]+Table4[[#This Row],[int_gross]])</f>
        <v>906709</v>
      </c>
    </row>
    <row r="186" spans="1:8" x14ac:dyDescent="0.3">
      <c r="A186">
        <v>177</v>
      </c>
      <c r="B186" t="s">
        <v>244</v>
      </c>
      <c r="C186" s="4">
        <v>44897</v>
      </c>
      <c r="D186" t="s">
        <v>67</v>
      </c>
      <c r="E186" s="1">
        <v>502000</v>
      </c>
      <c r="F186" s="1">
        <v>502000</v>
      </c>
      <c r="G186" s="1">
        <v>16786993</v>
      </c>
      <c r="H186" s="1">
        <f>SUM(Table4[[#This Row],[Domestic Gross]]+Table4[[#This Row],[Opening Weekend Gross]]+Table4[[#This Row],[int_gross]])</f>
        <v>17790993</v>
      </c>
    </row>
    <row r="187" spans="1:8" x14ac:dyDescent="0.3">
      <c r="A187">
        <v>178</v>
      </c>
      <c r="B187" t="s">
        <v>245</v>
      </c>
      <c r="C187" s="4">
        <v>44820</v>
      </c>
      <c r="D187" t="s">
        <v>168</v>
      </c>
      <c r="E187" s="1">
        <v>493679</v>
      </c>
      <c r="F187" s="1">
        <v>279928</v>
      </c>
      <c r="G187" s="1">
        <v>493679</v>
      </c>
      <c r="H187" s="1">
        <f>SUM(Table4[[#This Row],[Domestic Gross]]+Table4[[#This Row],[Opening Weekend Gross]]+Table4[[#This Row],[int_gross]])</f>
        <v>1267286</v>
      </c>
    </row>
    <row r="188" spans="1:8" x14ac:dyDescent="0.3">
      <c r="A188">
        <v>179</v>
      </c>
      <c r="B188" t="s">
        <v>246</v>
      </c>
      <c r="C188" s="4">
        <v>44715</v>
      </c>
      <c r="D188" t="s">
        <v>172</v>
      </c>
      <c r="E188" s="1">
        <v>480240</v>
      </c>
      <c r="F188" s="1">
        <v>131360</v>
      </c>
      <c r="G188" s="1">
        <v>480240</v>
      </c>
      <c r="H188" s="1">
        <f>SUM(Table4[[#This Row],[Domestic Gross]]+Table4[[#This Row],[Opening Weekend Gross]]+Table4[[#This Row],[int_gross]])</f>
        <v>1091840</v>
      </c>
    </row>
    <row r="189" spans="1:8" x14ac:dyDescent="0.3">
      <c r="A189">
        <v>180</v>
      </c>
      <c r="B189" t="s">
        <v>247</v>
      </c>
      <c r="C189" s="4">
        <v>44827</v>
      </c>
      <c r="D189" t="s">
        <v>164</v>
      </c>
      <c r="E189" s="1">
        <v>466391</v>
      </c>
      <c r="F189" s="1">
        <v>245904</v>
      </c>
      <c r="G189" s="1">
        <v>3832340</v>
      </c>
      <c r="H189" s="1">
        <f>SUM(Table4[[#This Row],[Domestic Gross]]+Table4[[#This Row],[Opening Weekend Gross]]+Table4[[#This Row],[int_gross]])</f>
        <v>4544635</v>
      </c>
    </row>
    <row r="190" spans="1:8" x14ac:dyDescent="0.3">
      <c r="A190">
        <v>181</v>
      </c>
      <c r="B190" t="s">
        <v>248</v>
      </c>
      <c r="C190" s="4">
        <v>44676</v>
      </c>
      <c r="D190" t="s">
        <v>91</v>
      </c>
      <c r="E190" s="1">
        <v>454807</v>
      </c>
      <c r="F190" s="1">
        <v>245904</v>
      </c>
      <c r="G190" s="1">
        <v>328907</v>
      </c>
      <c r="H190" s="1">
        <f>SUM(Table4[[#This Row],[Domestic Gross]]+Table4[[#This Row],[Opening Weekend Gross]]+Table4[[#This Row],[int_gross]])</f>
        <v>1029618</v>
      </c>
    </row>
    <row r="191" spans="1:8" x14ac:dyDescent="0.3">
      <c r="A191">
        <v>182</v>
      </c>
      <c r="B191" t="s">
        <v>249</v>
      </c>
      <c r="C191" s="4">
        <v>44680</v>
      </c>
      <c r="D191" t="s">
        <v>164</v>
      </c>
      <c r="E191" s="1">
        <v>444814</v>
      </c>
      <c r="F191" s="1">
        <v>42394</v>
      </c>
      <c r="G191" s="1">
        <v>13204791</v>
      </c>
      <c r="H191" s="1">
        <f>SUM(Table4[[#This Row],[Domestic Gross]]+Table4[[#This Row],[Opening Weekend Gross]]+Table4[[#This Row],[int_gross]])</f>
        <v>13691999</v>
      </c>
    </row>
    <row r="192" spans="1:8" x14ac:dyDescent="0.3">
      <c r="A192">
        <v>183</v>
      </c>
      <c r="B192" t="s">
        <v>250</v>
      </c>
      <c r="C192" s="4">
        <v>44658</v>
      </c>
      <c r="D192" t="s">
        <v>172</v>
      </c>
      <c r="E192" s="1">
        <v>444681</v>
      </c>
      <c r="F192" s="1">
        <v>141916</v>
      </c>
      <c r="G192" s="1">
        <v>444681</v>
      </c>
      <c r="H192" s="1">
        <f>SUM(Table4[[#This Row],[Domestic Gross]]+Table4[[#This Row],[Opening Weekend Gross]]+Table4[[#This Row],[int_gross]])</f>
        <v>1031278</v>
      </c>
    </row>
    <row r="193" spans="1:8" x14ac:dyDescent="0.3">
      <c r="A193">
        <v>184</v>
      </c>
      <c r="B193" t="s">
        <v>251</v>
      </c>
      <c r="C193" s="4">
        <v>44888</v>
      </c>
      <c r="D193" t="s">
        <v>172</v>
      </c>
      <c r="E193" s="1">
        <v>431551</v>
      </c>
      <c r="F193" s="1">
        <v>28803</v>
      </c>
      <c r="G193" s="1">
        <v>258016</v>
      </c>
      <c r="H193" s="1">
        <f>SUM(Table4[[#This Row],[Domestic Gross]]+Table4[[#This Row],[Opening Weekend Gross]]+Table4[[#This Row],[int_gross]])</f>
        <v>718370</v>
      </c>
    </row>
    <row r="194" spans="1:8" x14ac:dyDescent="0.3">
      <c r="A194">
        <v>185</v>
      </c>
      <c r="B194" t="s">
        <v>252</v>
      </c>
      <c r="C194" s="4">
        <v>44729</v>
      </c>
      <c r="D194" t="s">
        <v>62</v>
      </c>
      <c r="E194" s="1">
        <v>430635</v>
      </c>
      <c r="F194" s="1">
        <v>216220</v>
      </c>
      <c r="G194" s="1">
        <v>430215</v>
      </c>
      <c r="H194" s="1">
        <f>SUM(Table4[[#This Row],[Domestic Gross]]+Table4[[#This Row],[Opening Weekend Gross]]+Table4[[#This Row],[int_gross]])</f>
        <v>1077070</v>
      </c>
    </row>
    <row r="195" spans="1:8" x14ac:dyDescent="0.3">
      <c r="A195">
        <v>186</v>
      </c>
      <c r="B195" t="s">
        <v>253</v>
      </c>
      <c r="C195" s="4">
        <v>44785</v>
      </c>
      <c r="D195" t="s">
        <v>215</v>
      </c>
      <c r="E195" s="1">
        <v>412196</v>
      </c>
      <c r="F195" s="1">
        <v>123140</v>
      </c>
      <c r="G195" s="1">
        <v>20953067</v>
      </c>
      <c r="H195" s="1">
        <f>SUM(Table4[[#This Row],[Domestic Gross]]+Table4[[#This Row],[Opening Weekend Gross]]+Table4[[#This Row],[int_gross]])</f>
        <v>21488403</v>
      </c>
    </row>
    <row r="196" spans="1:8" x14ac:dyDescent="0.3">
      <c r="A196">
        <v>187</v>
      </c>
      <c r="B196" t="s">
        <v>254</v>
      </c>
      <c r="C196" s="4">
        <v>44834</v>
      </c>
      <c r="D196" t="s">
        <v>172</v>
      </c>
      <c r="E196" s="1">
        <v>399370</v>
      </c>
      <c r="F196" s="1">
        <v>289500</v>
      </c>
      <c r="G196" s="1">
        <v>399370</v>
      </c>
      <c r="H196" s="1">
        <f>SUM(Table4[[#This Row],[Domestic Gross]]+Table4[[#This Row],[Opening Weekend Gross]]+Table4[[#This Row],[int_gross]])</f>
        <v>1088240</v>
      </c>
    </row>
    <row r="197" spans="1:8" x14ac:dyDescent="0.3">
      <c r="A197">
        <v>188</v>
      </c>
      <c r="B197" t="s">
        <v>255</v>
      </c>
      <c r="C197" s="4">
        <v>44631</v>
      </c>
      <c r="D197" t="s">
        <v>256</v>
      </c>
      <c r="E197" s="1">
        <v>391426</v>
      </c>
      <c r="F197" s="1">
        <v>212800</v>
      </c>
      <c r="G197" s="1">
        <v>4201</v>
      </c>
      <c r="H197" s="1">
        <f>SUM(Table4[[#This Row],[Domestic Gross]]+Table4[[#This Row],[Opening Weekend Gross]]+Table4[[#This Row],[int_gross]])</f>
        <v>608427</v>
      </c>
    </row>
    <row r="198" spans="1:8" x14ac:dyDescent="0.3">
      <c r="A198">
        <v>189</v>
      </c>
      <c r="B198" t="s">
        <v>257</v>
      </c>
      <c r="C198" s="4">
        <v>44883</v>
      </c>
      <c r="D198" t="s">
        <v>48</v>
      </c>
      <c r="E198" s="1">
        <v>385627</v>
      </c>
      <c r="F198" s="1">
        <v>65942</v>
      </c>
      <c r="G198" s="1">
        <v>385627</v>
      </c>
      <c r="H198" s="1">
        <f>SUM(Table4[[#This Row],[Domestic Gross]]+Table4[[#This Row],[Opening Weekend Gross]]+Table4[[#This Row],[int_gross]])</f>
        <v>837196</v>
      </c>
    </row>
    <row r="199" spans="1:8" x14ac:dyDescent="0.3">
      <c r="A199">
        <v>190</v>
      </c>
      <c r="B199" t="s">
        <v>258</v>
      </c>
      <c r="C199" s="4">
        <v>44638</v>
      </c>
      <c r="D199" t="s">
        <v>141</v>
      </c>
      <c r="E199" s="1">
        <v>373043</v>
      </c>
      <c r="F199" s="1">
        <v>173614</v>
      </c>
      <c r="G199" s="1">
        <v>373043</v>
      </c>
      <c r="H199" s="1">
        <f>SUM(Table4[[#This Row],[Domestic Gross]]+Table4[[#This Row],[Opening Weekend Gross]]+Table4[[#This Row],[int_gross]])</f>
        <v>919700</v>
      </c>
    </row>
    <row r="200" spans="1:8" x14ac:dyDescent="0.3">
      <c r="A200">
        <v>191</v>
      </c>
      <c r="B200" t="s">
        <v>259</v>
      </c>
      <c r="C200" s="4">
        <v>44713</v>
      </c>
      <c r="D200" t="s">
        <v>218</v>
      </c>
      <c r="E200" s="1">
        <v>369112</v>
      </c>
      <c r="F200" s="1">
        <v>5100</v>
      </c>
      <c r="G200" s="1">
        <v>369112</v>
      </c>
      <c r="H200" s="1">
        <f>SUM(Table4[[#This Row],[Domestic Gross]]+Table4[[#This Row],[Opening Weekend Gross]]+Table4[[#This Row],[int_gross]])</f>
        <v>743324</v>
      </c>
    </row>
    <row r="201" spans="1:8" x14ac:dyDescent="0.3">
      <c r="A201">
        <v>192</v>
      </c>
      <c r="B201" t="s">
        <v>260</v>
      </c>
      <c r="C201" s="4">
        <v>44799</v>
      </c>
      <c r="D201" t="s">
        <v>261</v>
      </c>
      <c r="E201" s="1">
        <v>363130</v>
      </c>
      <c r="F201" s="1">
        <v>22363</v>
      </c>
      <c r="G201" s="1">
        <v>6972297</v>
      </c>
      <c r="H201" s="1">
        <f>SUM(Table4[[#This Row],[Domestic Gross]]+Table4[[#This Row],[Opening Weekend Gross]]+Table4[[#This Row],[int_gross]])</f>
        <v>7357790</v>
      </c>
    </row>
    <row r="202" spans="1:8" x14ac:dyDescent="0.3">
      <c r="A202">
        <v>193</v>
      </c>
      <c r="B202" t="s">
        <v>262</v>
      </c>
      <c r="C202" s="4">
        <v>44785</v>
      </c>
      <c r="D202" t="s">
        <v>139</v>
      </c>
      <c r="E202" s="1">
        <v>351558</v>
      </c>
      <c r="F202" s="1">
        <v>191004</v>
      </c>
      <c r="G202" s="1">
        <v>82774</v>
      </c>
      <c r="H202" s="1">
        <f>SUM(Table4[[#This Row],[Domestic Gross]]+Table4[[#This Row],[Opening Weekend Gross]]+Table4[[#This Row],[int_gross]])</f>
        <v>625336</v>
      </c>
    </row>
    <row r="203" spans="1:8" x14ac:dyDescent="0.3">
      <c r="A203">
        <v>194</v>
      </c>
      <c r="B203" t="s">
        <v>263</v>
      </c>
      <c r="C203" s="4">
        <v>44743</v>
      </c>
      <c r="D203" t="s">
        <v>141</v>
      </c>
      <c r="E203" s="1">
        <v>340222</v>
      </c>
      <c r="F203" s="1">
        <v>135476</v>
      </c>
      <c r="G203" s="1">
        <v>1031334</v>
      </c>
      <c r="H203" s="1">
        <f>SUM(Table4[[#This Row],[Domestic Gross]]+Table4[[#This Row],[Opening Weekend Gross]]+Table4[[#This Row],[int_gross]])</f>
        <v>1507032</v>
      </c>
    </row>
    <row r="204" spans="1:8" x14ac:dyDescent="0.3">
      <c r="A204">
        <v>195</v>
      </c>
      <c r="B204" t="s">
        <v>264</v>
      </c>
      <c r="C204" s="4">
        <v>44743</v>
      </c>
      <c r="D204" t="s">
        <v>265</v>
      </c>
      <c r="E204" s="1">
        <v>325070</v>
      </c>
      <c r="F204" s="1">
        <v>9722</v>
      </c>
      <c r="G204" s="1">
        <v>325070</v>
      </c>
      <c r="H204" s="1">
        <f>SUM(Table4[[#This Row],[Domestic Gross]]+Table4[[#This Row],[Opening Weekend Gross]]+Table4[[#This Row],[int_gross]])</f>
        <v>659862</v>
      </c>
    </row>
    <row r="205" spans="1:8" x14ac:dyDescent="0.3">
      <c r="A205">
        <v>196</v>
      </c>
      <c r="B205" t="s">
        <v>266</v>
      </c>
      <c r="C205" s="4">
        <v>44722</v>
      </c>
      <c r="D205" t="s">
        <v>168</v>
      </c>
      <c r="E205" s="1">
        <v>325042</v>
      </c>
      <c r="F205" s="1">
        <v>8416</v>
      </c>
      <c r="G205" s="1">
        <v>325042</v>
      </c>
      <c r="H205" s="1">
        <f>SUM(Table4[[#This Row],[Domestic Gross]]+Table4[[#This Row],[Opening Weekend Gross]]+Table4[[#This Row],[int_gross]])</f>
        <v>658500</v>
      </c>
    </row>
    <row r="206" spans="1:8" x14ac:dyDescent="0.3">
      <c r="A206">
        <v>197</v>
      </c>
      <c r="B206" t="s">
        <v>267</v>
      </c>
      <c r="C206" s="4">
        <v>44589</v>
      </c>
      <c r="D206" t="s">
        <v>168</v>
      </c>
      <c r="E206" s="1">
        <v>318877</v>
      </c>
      <c r="F206" s="1">
        <v>162098</v>
      </c>
      <c r="G206" s="1">
        <v>318877</v>
      </c>
      <c r="H206" s="1">
        <f>SUM(Table4[[#This Row],[Domestic Gross]]+Table4[[#This Row],[Opening Weekend Gross]]+Table4[[#This Row],[int_gross]])</f>
        <v>799852</v>
      </c>
    </row>
    <row r="207" spans="1:8" x14ac:dyDescent="0.3">
      <c r="A207">
        <v>198</v>
      </c>
      <c r="B207" t="s">
        <v>268</v>
      </c>
      <c r="C207" s="4">
        <v>44652</v>
      </c>
      <c r="D207" t="s">
        <v>269</v>
      </c>
      <c r="E207" s="1">
        <v>316848</v>
      </c>
      <c r="F207" s="1">
        <v>65753</v>
      </c>
      <c r="G207" s="1">
        <v>19986</v>
      </c>
      <c r="H207" s="1">
        <f>SUM(Table4[[#This Row],[Domestic Gross]]+Table4[[#This Row],[Opening Weekend Gross]]+Table4[[#This Row],[int_gross]])</f>
        <v>402587</v>
      </c>
    </row>
    <row r="208" spans="1:8" x14ac:dyDescent="0.3">
      <c r="A208">
        <v>199</v>
      </c>
      <c r="B208" t="s">
        <v>270</v>
      </c>
      <c r="C208" s="4">
        <v>44869</v>
      </c>
      <c r="D208" t="s">
        <v>271</v>
      </c>
      <c r="E208" s="1">
        <v>307000</v>
      </c>
      <c r="F208" s="1">
        <v>86071</v>
      </c>
      <c r="G208" s="1">
        <v>307000</v>
      </c>
      <c r="H208" s="1">
        <f>SUM(Table4[[#This Row],[Domestic Gross]]+Table4[[#This Row],[Opening Weekend Gross]]+Table4[[#This Row],[int_gross]])</f>
        <v>700071</v>
      </c>
    </row>
    <row r="209" spans="1:8" x14ac:dyDescent="0.3">
      <c r="A209">
        <v>200</v>
      </c>
      <c r="B209" t="s">
        <v>272</v>
      </c>
      <c r="C209" s="4">
        <v>44862</v>
      </c>
      <c r="D209" t="s">
        <v>271</v>
      </c>
      <c r="E209" s="1">
        <v>304287</v>
      </c>
      <c r="F209" s="1">
        <v>16376</v>
      </c>
      <c r="G209" s="1">
        <v>1156233</v>
      </c>
      <c r="H209" s="1">
        <f>SUM(Table4[[#This Row],[Domestic Gross]]+Table4[[#This Row],[Opening Weekend Gross]]+Table4[[#This Row],[int_gross]])</f>
        <v>1476896</v>
      </c>
    </row>
    <row r="210" spans="1:8" x14ac:dyDescent="0.3">
      <c r="C210" s="4"/>
      <c r="E210" s="1"/>
      <c r="F210" s="1"/>
      <c r="G210" s="1"/>
      <c r="H210" s="1">
        <f>SUM(Table4[world_gross])</f>
        <v>19924569374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8:C14"/>
  <sheetViews>
    <sheetView showGridLines="0" zoomScale="70" zoomScaleNormal="70" workbookViewId="0">
      <selection activeCell="Z41" sqref="Z41"/>
    </sheetView>
  </sheetViews>
  <sheetFormatPr defaultRowHeight="14.4" x14ac:dyDescent="0.3"/>
  <cols>
    <col min="2" max="2" width="14.44140625" bestFit="1" customWidth="1"/>
  </cols>
  <sheetData>
    <row r="8" spans="2:3" x14ac:dyDescent="0.3">
      <c r="B8" s="1">
        <f>[1]!Table4[[#Totals],[world_gross]]</f>
        <v>19924569374</v>
      </c>
    </row>
    <row r="14" spans="2:3" x14ac:dyDescent="0.3">
      <c r="C14" s="2"/>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2025-07-26T20:10:59Z</dcterms:created>
  <dcterms:modified xsi:type="dcterms:W3CDTF">2025-07-26T20:16:36Z</dcterms:modified>
</cp:coreProperties>
</file>