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13_ncr:1_{A5CEF0F7-34C6-9A41-B0C1-8A31EC1F6B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  <sheet name="contraints" sheetId="2" r:id="rId2"/>
  </sheets>
  <definedNames>
    <definedName name="_xlnm._FilterDatabase" localSheetId="1" hidden="1">contraints!$A$1:$A$2</definedName>
    <definedName name="_xlnm._FilterDatabase" localSheetId="0" hidden="1">Grounds!$A$1:$M$5</definedName>
    <definedName name="_xlnm.Extract" localSheetId="1">contraints!$D$9:$D$9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T5" i="1"/>
  <c r="T2" i="1"/>
  <c r="T3" i="1"/>
  <c r="T4" i="1"/>
  <c r="S2" i="1"/>
  <c r="S3" i="1"/>
  <c r="S4" i="1"/>
  <c r="U5" i="1" l="1"/>
  <c r="U4" i="1"/>
  <c r="U2" i="1"/>
  <c r="U3" i="1"/>
</calcChain>
</file>

<file path=xl/sharedStrings.xml><?xml version="1.0" encoding="utf-8"?>
<sst xmlns="http://schemas.openxmlformats.org/spreadsheetml/2006/main" count="53" uniqueCount="31">
  <si>
    <t>Division</t>
  </si>
  <si>
    <t>Div URL</t>
  </si>
  <si>
    <t>Club</t>
  </si>
  <si>
    <t>Team</t>
  </si>
  <si>
    <t>Team URL</t>
  </si>
  <si>
    <t>Ground</t>
  </si>
  <si>
    <t>Ground URL</t>
  </si>
  <si>
    <t>1st XI</t>
  </si>
  <si>
    <t>CCA Senior League Division 3</t>
  </si>
  <si>
    <t>/website/division/109171</t>
  </si>
  <si>
    <t>https://audleyend.play-cricket.com/Teams/71589</t>
  </si>
  <si>
    <t>Cambridge Old Monks CC</t>
  </si>
  <si>
    <t>https://cambridgeoldmonks.play-cricket.com/Teams/323460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</si>
  <si>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</si>
  <si>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</si>
  <si>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</si>
  <si>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</si>
  <si>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</si>
  <si>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</si>
  <si>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</si>
  <si>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Audley End Mansion (House)</t>
  </si>
  <si>
    <t>Caldecote</t>
  </si>
  <si>
    <t>No Home</t>
  </si>
  <si>
    <t>No Play</t>
  </si>
  <si>
    <t>Home</t>
  </si>
  <si>
    <t>constraints</t>
  </si>
  <si>
    <t>Audley End - Littlebury CC</t>
  </si>
  <si>
    <t>Off Request</t>
  </si>
  <si>
    <t>Cottenham</t>
  </si>
  <si>
    <t>ds6</t>
  </si>
  <si>
    <t>ds7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</si>
</sst>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000000"/>
      <name val="La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18" fillId="0" borderId="0" xfId="0" applyFont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Normal="100" workbookViewId="0">
      <pane xSplit="7" ySplit="1" topLeftCell="L2" activePane="bottomRight" state="frozen"/>
      <selection activeCell="C1" sqref="C1"/>
      <selection pane="topRight" activeCell="J1" sqref="J1"/>
      <selection pane="bottomLeft" activeCell="C2" sqref="C2"/>
      <selection pane="bottomRight" activeCell="G7" sqref="G7"/>
    </sheetView>
  </sheetViews>
  <sheetFormatPr baseColWidth="10" defaultColWidth="8.83203125" defaultRowHeight="16" x14ac:dyDescent="0.2"/>
  <cols>
    <col min="1" max="1" width="25.1640625" customWidth="1"/>
    <col min="2" max="2" width="20.1640625" hidden="1" customWidth="1"/>
    <col min="3" max="3" width="52.83203125" customWidth="1"/>
    <col min="5" max="5" width="14.6640625" hidden="1" customWidth="1"/>
    <col min="6" max="6" width="11" hidden="1" customWidth="1"/>
    <col min="7" max="7" width="47.5" customWidth="1"/>
    <col min="8" max="13" width="10.5" bestFit="1" customWidth="1"/>
    <col min="14" max="17" width="10.5" customWidth="1"/>
    <col min="18" max="18" width="12.1640625" customWidth="1"/>
    <col min="19" max="19" width="13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s="3">
        <v>45052</v>
      </c>
      <c r="I1" s="3">
        <v>45059</v>
      </c>
      <c r="J1" s="3">
        <v>45066</v>
      </c>
      <c r="K1" s="3">
        <v>45080</v>
      </c>
      <c r="L1" s="3">
        <v>45087</v>
      </c>
      <c r="M1" s="3">
        <v>45094</v>
      </c>
      <c r="N1" s="3">
        <v>45460</v>
      </c>
      <c r="O1" s="3">
        <v>45825</v>
      </c>
      <c r="P1" s="3">
        <v>46190</v>
      </c>
      <c r="Q1" s="3">
        <v>46555</v>
      </c>
      <c r="R1" s="3"/>
      <c r="S1" t="s">
        <v>22</v>
      </c>
      <c r="T1" t="s">
        <v>23</v>
      </c>
      <c r="U1" t="s">
        <v>25</v>
      </c>
    </row>
    <row r="2" spans="1:21" ht="20" x14ac:dyDescent="0.2">
      <c r="A2" t="s">
        <v>8</v>
      </c>
      <c r="B2" t="s">
        <v>9</v>
      </c>
      <c r="C2" t="s">
        <v>26</v>
      </c>
      <c r="D2" t="s">
        <v>7</v>
      </c>
      <c r="E2" t="s">
        <v>10</v>
      </c>
      <c r="G2" t="s">
        <v>20</v>
      </c>
      <c r="S2" s="4">
        <f>COUNTIF(H2:M2,"No Home")</f>
        <v>0</v>
      </c>
      <c r="T2" s="4">
        <f>COUNTIF(H2:M2,"No Play")</f>
        <v>0</v>
      </c>
      <c r="U2">
        <f t="shared" ref="U2:U5" si="0">SUM(S2:T2)</f>
        <v>0</v>
      </c>
    </row>
    <row r="3" spans="1:21" ht="20" x14ac:dyDescent="0.2">
      <c r="A3" t="s">
        <v>8</v>
      </c>
      <c r="B3" t="s">
        <v>9</v>
      </c>
      <c r="C3" t="s">
        <v>11</v>
      </c>
      <c r="D3" t="s">
        <v>7</v>
      </c>
      <c r="E3" t="s">
        <v>12</v>
      </c>
      <c r="F3" t="s">
        <v>13</v>
      </c>
      <c r="G3" t="s">
        <v>21</v>
      </c>
      <c r="S3" s="4">
        <f>COUNTIF(H3:M3,"No Home")</f>
        <v>0</v>
      </c>
      <c r="T3" s="4">
        <f>COUNTIF(H3:M3,"No Play")</f>
        <v>0</v>
      </c>
      <c r="U3">
        <f t="shared" si="0"/>
        <v>0</v>
      </c>
    </row>
    <row r="4" spans="1:21" ht="20" x14ac:dyDescent="0.2">
      <c r="A4" t="s">
        <v>8</v>
      </c>
      <c r="B4" t="s">
        <v>9</v>
      </c>
      <c r="C4" t="s">
        <v>14</v>
      </c>
      <c r="D4" t="s">
        <v>7</v>
      </c>
      <c r="E4" t="s">
        <v>15</v>
      </c>
      <c r="F4" t="s">
        <v>17</v>
      </c>
      <c r="G4" t="s">
        <v>16</v>
      </c>
      <c r="S4" s="4">
        <f>COUNTIF(H4:M4,"No Home")</f>
        <v>0</v>
      </c>
      <c r="T4" s="4">
        <f>COUNTIF(H4:M4,"No Play")</f>
        <v>0</v>
      </c>
      <c r="U4">
        <f t="shared" si="0"/>
        <v>0</v>
      </c>
    </row>
    <row r="5" spans="1:21" ht="20" x14ac:dyDescent="0.2">
      <c r="A5" t="s">
        <v>8</v>
      </c>
      <c r="B5" t="s">
        <v>9</v>
      </c>
      <c r="C5" t="s">
        <v>18</v>
      </c>
      <c r="D5" t="s">
        <v>7</v>
      </c>
      <c r="E5" t="s">
        <v>19</v>
      </c>
      <c r="G5" t="s">
        <v>28</v>
      </c>
      <c r="S5" s="4">
        <f>COUNTIF(H5:M5,"No Home")</f>
        <v>0</v>
      </c>
      <c r="T5" s="4">
        <f>COUNTIF(H5:M5,"No Play")</f>
        <v>0</v>
      </c>
      <c r="U5">
        <f t="shared" si="0"/>
        <v>0</v>
      </c>
    </row>
    <row r="6" spans="1:21" x14ac:dyDescent="0.2">
      <c r="A6" t="s">
        <v>8</v>
      </c>
      <c r="B6" t="s">
        <v>9</v>
      </c>
      <c r="C6" t="s">
        <v>29</v>
      </c>
      <c r="D6" t="s">
        <v>7</v>
      </c>
      <c r="E6" t="s">
        <v>19</v>
      </c>
      <c r="G6" t="s">
        <v>29</v>
      </c>
    </row>
    <row r="7" spans="1:21" x14ac:dyDescent="0.2">
      <c r="A7" t="s">
        <v>8</v>
      </c>
      <c r="C7" t="s">
        <v>30</v>
      </c>
      <c r="D7" t="s">
        <v>7</v>
      </c>
      <c r="G7" t="s">
        <v>30</v>
      </c>
    </row>
    <row r="20" spans="19:19" x14ac:dyDescent="0.2">
      <c r="S20" s="5"/>
    </row>
  </sheetData>
  <autoFilter ref="A1:M5" xr:uid="{00000000-0001-0000-0000-000000000000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6" stopIfTrue="1" operator="equal" id="{2EC8E46B-8D69-E946-AF5F-9500AB9D4F7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7" operator="equal" id="{B6EF0668-CE4E-1C45-9EF1-140E7EEA29C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M21:Q21</xm:sqref>
        </x14:conditionalFormatting>
        <x14:conditionalFormatting xmlns:xm="http://schemas.microsoft.com/office/excel/2006/main">
          <x14:cfRule type="cellIs" priority="664" stopIfTrue="1" operator="equal" id="{8E3A209F-7C04-D742-82D2-82916769530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5" operator="equal" id="{E56AF8BE-0342-C24E-B236-0EC227AF318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ellIs" priority="660" stopIfTrue="1" operator="equal" id="{8EB3C511-504C-5F4A-B549-84431F8567A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1" operator="equal" id="{01B3819D-9CD7-CC4F-9F9A-E05C7D3549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658" stopIfTrue="1" operator="equal" id="{80D41A3A-98BA-3349-B532-79F408E4B21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9" operator="equal" id="{F768298C-CC19-284A-B8BF-0C256F08772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I15</xm:sqref>
        </x14:conditionalFormatting>
        <x14:conditionalFormatting xmlns:xm="http://schemas.microsoft.com/office/excel/2006/main">
          <x14:cfRule type="cellIs" priority="656" stopIfTrue="1" operator="equal" id="{371C8D65-FAA9-6742-ADBE-CAD711B6287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7" operator="equal" id="{D45A7BB4-C3E3-DC42-8F6B-05F9D2300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644" stopIfTrue="1" operator="equal" id="{CE43376E-65BC-4B4A-BCFE-D70BF1E4572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5" operator="equal" id="{CBC8CE1B-30E2-1341-91F1-51D739F568C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cellIs" priority="640" stopIfTrue="1" operator="equal" id="{FC175B4A-AB1C-A142-95CF-E50D45720BD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1" operator="equal" id="{DA85519F-79E0-8C42-A0A5-17921292352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cellIs" priority="628" stopIfTrue="1" operator="equal" id="{E365216E-D285-7145-B15B-81497FAA9F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9" operator="equal" id="{E69C23FE-E205-5E42-BBA1-F06C9EFEF2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626" stopIfTrue="1" operator="equal" id="{26C7A783-3EFA-764B-AD5E-800D712CF74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7" operator="equal" id="{A11E5773-EC41-7542-B4A7-3010C4F4B75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</xm:sqref>
        </x14:conditionalFormatting>
        <x14:conditionalFormatting xmlns:xm="http://schemas.microsoft.com/office/excel/2006/main">
          <x14:cfRule type="cellIs" priority="624" stopIfTrue="1" operator="equal" id="{1F6C9277-673A-7044-9238-5889C669B9A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5" operator="equal" id="{21043E87-7DC7-AF41-B433-18CDAA0C7EE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cellIs" priority="622" stopIfTrue="1" operator="equal" id="{AAEF8A0D-655A-EB42-B4C7-FFA818760C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3" operator="equal" id="{972365D3-2B2F-6C4E-9D5D-21161CC929B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M14:Q14</xm:sqref>
        </x14:conditionalFormatting>
        <x14:conditionalFormatting xmlns:xm="http://schemas.microsoft.com/office/excel/2006/main">
          <x14:cfRule type="cellIs" priority="608" stopIfTrue="1" operator="equal" id="{984AAFE3-28FD-7A48-AC20-C9EFA95B26C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9" operator="equal" id="{498A7BBC-D17C-A24D-8939-D51CE12928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I13</xm:sqref>
        </x14:conditionalFormatting>
        <x14:conditionalFormatting xmlns:xm="http://schemas.microsoft.com/office/excel/2006/main">
          <x14:cfRule type="cellIs" priority="606" stopIfTrue="1" operator="equal" id="{5C15A365-FA03-EB47-9251-3F728157104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7" operator="equal" id="{1155C27E-5376-2243-9327-6A6512701A4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ellIs" priority="604" stopIfTrue="1" operator="equal" id="{E45A6F3B-6868-6241-9329-AB2B5723A4E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5" operator="equal" id="{FCD7FD27-3261-7B4C-A993-7D3E519CD4F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L13</xm:sqref>
        </x14:conditionalFormatting>
        <x14:conditionalFormatting xmlns:xm="http://schemas.microsoft.com/office/excel/2006/main">
          <x14:cfRule type="cellIs" priority="592" stopIfTrue="1" operator="equal" id="{01A66FC7-DC1F-A141-A306-CBDDC42AF6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93" operator="equal" id="{A348EA3B-1D22-7048-9F6A-D3E0ACCF24A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cellIs" priority="590" stopIfTrue="1" operator="equal" id="{40FAEC30-B30A-8D43-8009-DDD3DEDFD73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91" operator="equal" id="{364744C5-6BA1-D04A-BB8D-5686134FEC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cellIs" priority="588" stopIfTrue="1" operator="equal" id="{D2A7337A-0BD8-0343-860C-CCBCD6E5FE8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89" operator="equal" id="{FB00D27E-8628-3A43-9464-62BF35AE9E6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M18:Q18</xm:sqref>
        </x14:conditionalFormatting>
        <x14:conditionalFormatting xmlns:xm="http://schemas.microsoft.com/office/excel/2006/main">
          <x14:cfRule type="cellIs" priority="572" stopIfTrue="1" operator="equal" id="{4C917A97-EB4B-ED4A-82D6-3970DDC3160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73" operator="equal" id="{23E8EA7D-6D49-4646-816D-E2F732E88B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G12:G21</xm:sqref>
        </x14:conditionalFormatting>
        <x14:conditionalFormatting xmlns:xm="http://schemas.microsoft.com/office/excel/2006/main">
          <x14:cfRule type="cellIs" priority="564" stopIfTrue="1" operator="equal" id="{58C5315A-CD64-EB40-8B58-D22B86CF56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65" operator="equal" id="{195859E4-9103-1A42-938F-7B7A4B213F3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1B0D79-D67E-9F49-A18C-7B50C430D012}">
          <x14:formula1>
            <xm:f>contraints!$A$1:$A$2</xm:f>
          </x14:formula1>
          <xm:sqref>H14:I14 I13:J13 I16 M21:Q21 L16 I18 K28 G16:G21 M14:Q14 K14 G12:G14 L13 L18:Q18 G15:K15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CA7-7DC6-B44C-BFA5-DD14015BF7AF}">
  <dimension ref="A1:M23"/>
  <sheetViews>
    <sheetView workbookViewId="0">
      <selection activeCell="A4" sqref="A4"/>
    </sheetView>
  </sheetViews>
  <sheetFormatPr baseColWidth="10" defaultRowHeight="16" x14ac:dyDescent="0.2"/>
  <cols>
    <col min="1" max="1" width="21" customWidth="1"/>
  </cols>
  <sheetData>
    <row r="1" spans="1:6" x14ac:dyDescent="0.2">
      <c r="A1" s="2" t="s">
        <v>22</v>
      </c>
    </row>
    <row r="2" spans="1:6" x14ac:dyDescent="0.2">
      <c r="A2" s="1" t="s">
        <v>23</v>
      </c>
    </row>
    <row r="3" spans="1:6" x14ac:dyDescent="0.2">
      <c r="A3" s="5" t="s">
        <v>27</v>
      </c>
    </row>
    <row r="4" spans="1:6" x14ac:dyDescent="0.2">
      <c r="A4" s="6" t="s">
        <v>24</v>
      </c>
    </row>
    <row r="10" spans="1:6" x14ac:dyDescent="0.2">
      <c r="F10" t="s">
        <v>23</v>
      </c>
    </row>
    <row r="21" spans="1:13" x14ac:dyDescent="0.2">
      <c r="M21" t="s">
        <v>22</v>
      </c>
    </row>
    <row r="23" spans="1:13" x14ac:dyDescent="0.2">
      <c r="A23" s="5" t="s">
        <v>23</v>
      </c>
    </row>
  </sheetData>
  <conditionalFormatting sqref="F10">
    <cfRule type="cellIs" dxfId="8" priority="8" operator="equal">
      <formula>$A$2</formula>
    </cfRule>
    <cfRule type="cellIs" dxfId="7" priority="9" operator="equal">
      <formula>$A$1</formula>
    </cfRule>
    <cfRule type="cellIs" dxfId="6" priority="10" operator="equal">
      <formula>"No Hme"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">
    <cfRule type="cellIs" dxfId="5" priority="4" operator="equal">
      <formula>$A$2</formula>
    </cfRule>
    <cfRule type="cellIs" dxfId="4" priority="5" operator="equal">
      <formula>$A$1</formula>
    </cfRule>
    <cfRule type="cellIs" dxfId="3" priority="6" operator="equal">
      <formula>"No Hme"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">
    <cfRule type="cellIs" dxfId="2" priority="2" operator="equal">
      <formula>$A$2</formula>
    </cfRule>
    <cfRule type="cellIs" dxfId="1" priority="3" operator="equal">
      <formula>$A$1</formula>
    </cfRule>
  </conditionalFormatting>
  <conditionalFormatting sqref="L13">
    <cfRule type="cellIs" dxfId="0" priority="1" operator="equal">
      <formula>$A$2</formula>
    </cfRule>
  </conditionalFormatting>
  <dataValidations count="1">
    <dataValidation type="list" allowBlank="1" showInputMessage="1" showErrorMessage="1" sqref="F10 M21" xr:uid="{5114ECD2-E198-7E48-8AA1-3CEA9827A1F8}">
      <formula1>$A$1:$A$2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Grounds</vt:lpstr>
      <vt:lpstr>contraints</vt:lpstr>
      <vt:lpstr>contraints!Extract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2022-12-02T11:54:08Z</dcterms:modified>
</cp:coreProperties>
</file>