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codeName="ThisWorkbook" autoCompressPictures="0"/>
  <mc:AlternateContent xmlns:mc="http://schemas.openxmlformats.org/markup-compatibility/2006">
    <mc:Choice Requires="x15">
      <x15ac:absPath xmlns:x15ac="http://schemas.microsoft.com/office/spreadsheetml/2010/11/ac" url="/Users/sahilbawa/Desktop/"/>
    </mc:Choice>
  </mc:AlternateContent>
  <xr:revisionPtr revIDLastSave="0" documentId="13_ncr:1_{CB154A3D-540D-FB4D-8D2D-6C98B1BCD52F}" xr6:coauthVersionLast="43" xr6:coauthVersionMax="43" xr10:uidLastSave="{00000000-0000-0000-0000-000000000000}"/>
  <bookViews>
    <workbookView xWindow="0" yWindow="0" windowWidth="33600" windowHeight="21000" xr2:uid="{00000000-000D-0000-FFFF-FFFF00000000}"/>
  </bookViews>
  <sheets>
    <sheet name="Start" sheetId="5" r:id="rId1"/>
    <sheet name="Tasks" sheetId="1" r:id="rId2"/>
    <sheet name="Macros" sheetId="3" r:id="rId3"/>
    <sheet name="Week 1" sheetId="7" r:id="rId4"/>
  </sheets>
  <definedNames>
    <definedName name="_xlchart.v2.0" hidden="1">'Week 1'!$M$11</definedName>
    <definedName name="_xlchart.v2.1" hidden="1">'Week 1'!$M$12:$M$15</definedName>
    <definedName name="_xlchart.v2.2" hidden="1">'Week 1'!$N$11</definedName>
    <definedName name="_xlchart.v2.3" hidden="1">'Week 1'!$N$12:$N$15</definedName>
    <definedName name="_xlchart.v2.4" hidden="1">'Week 1'!$O$11</definedName>
    <definedName name="_xlchart.v2.5" hidden="1">'Week 1'!$O$12:$O$15</definedName>
    <definedName name="_xlnm.Print_Titles" localSheetId="2">Macros!#REF!</definedName>
    <definedName name="_xlnm.Print_Titles" localSheetId="0">Start!#REF!</definedName>
    <definedName name="_xlnm.Print_Titles" localSheetId="1">Tasks!$2:$2</definedName>
    <definedName name="_xlnm.Print_Titles" localSheetId="3">'Week 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12" i="7" l="1"/>
  <c r="D13" i="7" s="1"/>
  <c r="D14" i="7" s="1"/>
  <c r="D15" i="7" s="1"/>
  <c r="H15" i="7"/>
  <c r="H14" i="7"/>
  <c r="H13" i="7"/>
  <c r="H12" i="7"/>
  <c r="G13" i="1"/>
  <c r="D13" i="1"/>
  <c r="E13" i="1" s="1"/>
  <c r="G16" i="1"/>
  <c r="G15" i="1"/>
  <c r="E12" i="1"/>
  <c r="D12" i="1"/>
  <c r="G14" i="1"/>
  <c r="G12" i="1"/>
  <c r="F6" i="3"/>
  <c r="E6" i="3"/>
  <c r="D14" i="1" l="1"/>
  <c r="E14" i="1" s="1"/>
  <c r="D15" i="1" s="1"/>
  <c r="E15" i="1" s="1"/>
  <c r="D16" i="1" s="1"/>
  <c r="E16" i="1" s="1"/>
  <c r="H7" i="3"/>
  <c r="AR5" i="7" l="1"/>
  <c r="F15" i="7" s="1"/>
  <c r="AR3" i="7"/>
  <c r="F13" i="7" s="1"/>
  <c r="AR4" i="7"/>
  <c r="F14" i="7" s="1"/>
  <c r="AR2" i="7"/>
  <c r="F12" i="7" s="1"/>
  <c r="C15" i="3"/>
  <c r="D15" i="3" s="1"/>
  <c r="G15" i="3" s="1"/>
  <c r="C14" i="3"/>
  <c r="F14" i="3" s="1"/>
  <c r="I14" i="3" s="1"/>
  <c r="C16" i="3"/>
  <c r="L14" i="7" l="1"/>
  <c r="O14" i="7" s="1"/>
  <c r="K14" i="7"/>
  <c r="N14" i="7" s="1"/>
  <c r="J14" i="7"/>
  <c r="M14" i="7" s="1"/>
  <c r="K15" i="7"/>
  <c r="N15" i="7" s="1"/>
  <c r="J15" i="7"/>
  <c r="M15" i="7" s="1"/>
  <c r="L15" i="7"/>
  <c r="O15" i="7" s="1"/>
  <c r="L12" i="7"/>
  <c r="O12" i="7" s="1"/>
  <c r="K12" i="7"/>
  <c r="N12" i="7" s="1"/>
  <c r="J12" i="7"/>
  <c r="M12" i="7" s="1"/>
  <c r="K13" i="7"/>
  <c r="N13" i="7" s="1"/>
  <c r="J13" i="7"/>
  <c r="M13" i="7" s="1"/>
  <c r="L13" i="7"/>
  <c r="O13" i="7" s="1"/>
  <c r="F15" i="3"/>
  <c r="I15" i="3" s="1"/>
  <c r="E15" i="3"/>
  <c r="H15" i="3" s="1"/>
  <c r="E14" i="3"/>
  <c r="H14" i="3" s="1"/>
  <c r="D14" i="3"/>
  <c r="G14" i="3" s="1"/>
  <c r="F16" i="3"/>
  <c r="I16" i="3" s="1"/>
  <c r="E16" i="3"/>
  <c r="H16" i="3" s="1"/>
  <c r="D16" i="3"/>
  <c r="G16" i="3" s="1"/>
</calcChain>
</file>

<file path=xl/sharedStrings.xml><?xml version="1.0" encoding="utf-8"?>
<sst xmlns="http://schemas.openxmlformats.org/spreadsheetml/2006/main" count="188" uniqueCount="74">
  <si>
    <t>MY TASKS</t>
  </si>
  <si>
    <t>START DATE</t>
  </si>
  <si>
    <t>DUE DATE</t>
  </si>
  <si>
    <t>NOTES</t>
  </si>
  <si>
    <t>Keto Task List</t>
  </si>
  <si>
    <t>BMR</t>
  </si>
  <si>
    <t>Gender</t>
  </si>
  <si>
    <t>Male</t>
  </si>
  <si>
    <t>Metric</t>
  </si>
  <si>
    <t>Age (Yrs)</t>
  </si>
  <si>
    <t>System</t>
  </si>
  <si>
    <t>Calories</t>
  </si>
  <si>
    <t>Fat</t>
  </si>
  <si>
    <t>Protein</t>
  </si>
  <si>
    <t>Carbs</t>
  </si>
  <si>
    <t>Week 1</t>
  </si>
  <si>
    <t>Week 2</t>
  </si>
  <si>
    <t>Timeline</t>
  </si>
  <si>
    <t>Calculate Macros</t>
  </si>
  <si>
    <t>Open Macro Calculator</t>
  </si>
  <si>
    <t>Preparation Time (in days)</t>
  </si>
  <si>
    <t>%COMPLETE</t>
  </si>
  <si>
    <t>Program Start Date (dd/mm/yy)</t>
  </si>
  <si>
    <t>Week 3</t>
  </si>
  <si>
    <t>Week 4</t>
  </si>
  <si>
    <t>Please enter accurate information in the highlighted boxes below to avoid wrong calculation.</t>
  </si>
  <si>
    <t>--&gt;</t>
  </si>
  <si>
    <t>Macro Analysis</t>
  </si>
  <si>
    <t>Created by Sahil Bawa</t>
  </si>
  <si>
    <r>
      <t xml:space="preserve">The ketogenic diet is a high-fat, adequate-protein, low-carbohydrate diet:
</t>
    </r>
    <r>
      <rPr>
        <b/>
        <sz val="16"/>
        <color theme="1" tint="0.34998626667073579"/>
        <rFont val="Courier New"/>
        <family val="1"/>
      </rPr>
      <t>High Fat</t>
    </r>
    <r>
      <rPr>
        <sz val="16"/>
        <color theme="1" tint="0.34998626667073579"/>
        <rFont val="Courier New"/>
        <family val="1"/>
      </rPr>
      <t xml:space="preserve">: Because you are going to limit carbohydrate intake, you need to get your energy from somewhere. And in this diet, you get energy from fat. Now, Understand that you can still gain weight on a ketogenic diet if you eat more than you need. You should not eat "unlimited" fat, because if you are overweight, you already have the "high fat" in your body. One common misconception is that you need to eat lots of fat to enter ketosis. This is an oversimplification and not really true.
</t>
    </r>
    <r>
      <rPr>
        <b/>
        <sz val="16"/>
        <color theme="1" tint="0.34998626667073579"/>
        <rFont val="Courier New"/>
        <family val="1"/>
      </rPr>
      <t>LCHF Pro-Tip</t>
    </r>
    <r>
      <rPr>
        <sz val="16"/>
        <color theme="1" tint="0.34998626667073579"/>
        <rFont val="Courier New"/>
        <family val="1"/>
      </rPr>
      <t xml:space="preserve">: If your body is already High Fat, then all you need is the Low Carb
</t>
    </r>
    <r>
      <rPr>
        <b/>
        <sz val="16"/>
        <color theme="1" tint="0.34998626667073579"/>
        <rFont val="Courier New"/>
        <family val="1"/>
      </rPr>
      <t>Adequate Protein</t>
    </r>
    <r>
      <rPr>
        <sz val="16"/>
        <color theme="1" tint="0.34998626667073579"/>
        <rFont val="Courier New"/>
        <family val="1"/>
      </rPr>
      <t xml:space="preserve">: Protein is THE MOST important macronutrient in your body. It is not only to build muscles. All the cells in your body are made up of protein: muscles, bones, organs, even hormones. Protein degrades daily, so you need an adequate amount to repair and build, plus even a little extra if you want to build muscle. Protein intake is mostly lean mass and context dependant, so remember that while 90g may be adequate for someone with a little lean mass, it may be a bit low for someone who has more muscle or is taller.
</t>
    </r>
    <r>
      <rPr>
        <b/>
        <sz val="16"/>
        <color theme="1" tint="0.34998626667073579"/>
        <rFont val="Courier New"/>
        <family val="1"/>
      </rPr>
      <t>Low Carb</t>
    </r>
    <r>
      <rPr>
        <sz val="16"/>
        <color theme="1" tint="0.34998626667073579"/>
        <rFont val="Courier New"/>
        <family val="1"/>
      </rPr>
      <t>: Because you enter and maintain a ketogenic state when you stop ingesting carbohydrates. If you eat past a certain amount of carbs, your body switches to burning carbohydrates instead of fats.
A ketogenic diet has a lot of health advantages compared to the standard western diet. Most people do keto because of the weight loss, but it also has other health advantages like lowering risk for heart disease, diabetes, cancer, stroke, and more.
Go to the source FAQ page for more information.</t>
    </r>
  </si>
  <si>
    <t>Source FAQ</t>
  </si>
  <si>
    <t>Start your journey</t>
  </si>
  <si>
    <t>Macro Calculator KETO v 0.1.0</t>
  </si>
  <si>
    <t>In the chart above, notice that Calories coming from fat are much greater than Calories that come from Protein. 
However, also notice that grams of protein and fat used to achieve this calorie count are similar. 
This means on your weighing machine, fat and protein might weigh equal but there will be a huge difference in the calories that come from them.</t>
  </si>
  <si>
    <t>Go to YouTube</t>
  </si>
  <si>
    <t>Go to Instagram</t>
  </si>
  <si>
    <t>Need help with your keto journey?</t>
  </si>
  <si>
    <t>MEALS</t>
  </si>
  <si>
    <t>1 to 2</t>
  </si>
  <si>
    <r>
      <rPr>
        <b/>
        <sz val="16"/>
        <color theme="1"/>
        <rFont val="Courier New"/>
        <family val="1"/>
      </rPr>
      <t>How to use this Excel</t>
    </r>
    <r>
      <rPr>
        <sz val="16"/>
        <color theme="1"/>
        <rFont val="Courier New"/>
        <family val="1"/>
      </rPr>
      <t xml:space="preserve">
</t>
    </r>
    <r>
      <rPr>
        <b/>
        <sz val="16"/>
        <color theme="1"/>
        <rFont val="Courier New"/>
        <family val="1"/>
      </rPr>
      <t>Step 1</t>
    </r>
    <r>
      <rPr>
        <sz val="16"/>
        <color theme="1"/>
        <rFont val="Courier New"/>
        <family val="1"/>
      </rPr>
      <t xml:space="preserve">: Click on the "Start your journey link" above.
</t>
    </r>
    <r>
      <rPr>
        <b/>
        <sz val="16"/>
        <color theme="1"/>
        <rFont val="Courier New"/>
        <family val="1"/>
      </rPr>
      <t>Step 2</t>
    </r>
    <r>
      <rPr>
        <sz val="16"/>
        <color theme="1"/>
        <rFont val="Courier New"/>
        <family val="1"/>
      </rPr>
      <t xml:space="preserve">: On the next screen, enter your "Program Start Date" and "Preparation Time" needed in days..
</t>
    </r>
    <r>
      <rPr>
        <b/>
        <sz val="16"/>
        <color theme="1"/>
        <rFont val="Courier New"/>
        <family val="1"/>
      </rPr>
      <t>Step 3</t>
    </r>
    <r>
      <rPr>
        <sz val="16"/>
        <color theme="1"/>
        <rFont val="Courier New"/>
        <family val="1"/>
      </rPr>
      <t xml:space="preserve">: In the table titled "Keto Task List", click on "Open Macro Calculator"..
</t>
    </r>
    <r>
      <rPr>
        <b/>
        <sz val="16"/>
        <color theme="1"/>
        <rFont val="Courier New"/>
        <family val="1"/>
      </rPr>
      <t>Step 4</t>
    </r>
    <r>
      <rPr>
        <sz val="16"/>
        <color theme="1"/>
        <rFont val="Courier New"/>
        <family val="1"/>
      </rPr>
      <t>: Select your Gender and Measurement System. Also enter your Height, Weight, and Age. Calculated BMR will be displayed..
The Macro table and chart will show you an overview of your goals.</t>
    </r>
  </si>
  <si>
    <t>Week 1 Task List</t>
  </si>
  <si>
    <t>MY MEALS</t>
  </si>
  <si>
    <t>Time</t>
  </si>
  <si>
    <t>%CALORIES</t>
  </si>
  <si>
    <t>CALORIES</t>
  </si>
  <si>
    <t>Meal 1 (BF)</t>
  </si>
  <si>
    <t>Meal 2 (L)</t>
  </si>
  <si>
    <t>Meal 3 (S)</t>
  </si>
  <si>
    <t>Meal 4 (D)</t>
  </si>
  <si>
    <t>PROGRESS</t>
  </si>
  <si>
    <t>FAT</t>
  </si>
  <si>
    <t>PRO</t>
  </si>
  <si>
    <t>CHO</t>
  </si>
  <si>
    <t>Fasting time between meals (in hours) | Recommended = 3 hours</t>
  </si>
  <si>
    <t>Macro Weight (g)</t>
  </si>
  <si>
    <t>Wake Up Time (24 hr)--&gt; This time is wake up time if you don't work out. Otherwise, this is workout time.</t>
  </si>
  <si>
    <r>
      <rPr>
        <b/>
        <sz val="16"/>
        <color theme="1" tint="0.34998626667073579"/>
        <rFont val="Courier New"/>
        <family val="1"/>
      </rPr>
      <t>Grocery (Staples)</t>
    </r>
    <r>
      <rPr>
        <sz val="16"/>
        <color theme="1" tint="0.34998626667073579"/>
        <rFont val="Courier New"/>
        <family val="1"/>
      </rPr>
      <t xml:space="preserve">
Apple Cider Vinegar with Mother
Ghee
Olive Oil
Coconut Oil
Avocado Oil
Amul Heavy cream
Full fat Butter
Unprocessed Cheese
Green/Black Olives
Pink Himalayan Salt
</t>
    </r>
    <r>
      <rPr>
        <b/>
        <sz val="16"/>
        <color theme="1" tint="0.34998626667073579"/>
        <rFont val="Courier New"/>
        <family val="1"/>
      </rPr>
      <t>Herbs &amp; Spices</t>
    </r>
    <r>
      <rPr>
        <sz val="16"/>
        <color theme="1" tint="0.34998626667073579"/>
        <rFont val="Courier New"/>
        <family val="1"/>
      </rPr>
      <t xml:space="preserve">
Kasoori Methi leaves, Parsley leaves, Basil leaves
Cardamom, Clove, Mustard seeds, Black cardamom, Red Chilli dry, Black pepper, Cinnamon
</t>
    </r>
    <r>
      <rPr>
        <b/>
        <sz val="16"/>
        <color theme="1" tint="0.34998626667073579"/>
        <rFont val="Courier New"/>
        <family val="1"/>
      </rPr>
      <t>Seeds &amp; Legumes</t>
    </r>
    <r>
      <rPr>
        <sz val="16"/>
        <color theme="1" tint="0.34998626667073579"/>
        <rFont val="Courier New"/>
        <family val="1"/>
      </rPr>
      <t xml:space="preserve">
Peanut, Sesame seeds, Flax seeds, Chia seeds
</t>
    </r>
    <r>
      <rPr>
        <b/>
        <sz val="16"/>
        <color theme="1" tint="0.34998626667073579"/>
        <rFont val="Courier New"/>
        <family val="1"/>
      </rPr>
      <t xml:space="preserve">Dry fruits
</t>
    </r>
    <r>
      <rPr>
        <sz val="16"/>
        <color theme="1" tint="0.34998626667073579"/>
        <rFont val="Courier New"/>
        <family val="1"/>
      </rPr>
      <t xml:space="preserve">Almonds, Walnuts, Macadamia Nuts, Pine nuts, Pecans, Brazil Nuts
</t>
    </r>
    <r>
      <rPr>
        <b/>
        <sz val="16"/>
        <color theme="1" tint="0.34998626667073579"/>
        <rFont val="Courier New"/>
        <family val="1"/>
      </rPr>
      <t>Poultry &amp; Seafood</t>
    </r>
    <r>
      <rPr>
        <sz val="16"/>
        <color theme="1" tint="0.34998626667073579"/>
        <rFont val="Courier New"/>
        <family val="1"/>
      </rPr>
      <t xml:space="preserve">
Cage Free Eggs
Tenderloin
Chicken Legs/Thighs
Goat/Lamb
Pork/Bacon
Fish
Prawns
</t>
    </r>
    <r>
      <rPr>
        <b/>
        <sz val="16"/>
        <color theme="1" tint="0.34998626667073579"/>
        <rFont val="Courier New"/>
        <family val="1"/>
      </rPr>
      <t>Optional Grocery</t>
    </r>
    <r>
      <rPr>
        <sz val="16"/>
        <color theme="1" tint="0.34998626667073579"/>
        <rFont val="Courier New"/>
        <family val="1"/>
      </rPr>
      <t xml:space="preserve">
Mustard sauce
Mayonnaise
Pumpkin seeds, Watermelon seeds
Peanut butter, Almond Butter, Walnut Butter
Zevic Stevia Chocolate
</t>
    </r>
    <r>
      <rPr>
        <b/>
        <sz val="16"/>
        <color theme="1" tint="0.34998626667073579"/>
        <rFont val="Courier New"/>
        <family val="1"/>
      </rPr>
      <t xml:space="preserve">Vegetables &amp; Fruits
</t>
    </r>
    <r>
      <rPr>
        <sz val="16"/>
        <color theme="1" tint="0.34998626667073579"/>
        <rFont val="Courier New"/>
        <family val="1"/>
      </rPr>
      <t>Cucumber
Lettuce
Cabbage (Red / Green)
Broccoli
Avocado
Olives
Jalapeno
Lemon
Mushroom
Asparagus
Parsley/spinach leaves
Collard green
Kale
Brussel sprouts
All Leafy vegetables : Kale, Spinach (Green/Red), Mustard leaves, Collard green,
Arugula, Lettuce (Iceberg/Romaine)
Asparagus
Green beans
Cauliflower
Zucchini
Okra
Coriander leaves
Curry leaves
Turnip
Brinjal
Parwal
Bitter gourd
Ridge gourd
Basil leaves</t>
    </r>
  </si>
  <si>
    <t>Need help with Keto Shopping?</t>
  </si>
  <si>
    <t>ITEM</t>
  </si>
  <si>
    <t>LINK</t>
  </si>
  <si>
    <t>ACV with Mother</t>
  </si>
  <si>
    <t>Olive Oil</t>
  </si>
  <si>
    <t>Ghee</t>
  </si>
  <si>
    <t>Coconut Oil</t>
  </si>
  <si>
    <t>Avocado Oil</t>
  </si>
  <si>
    <t>Pink Himalayan Salt</t>
  </si>
  <si>
    <t>Almonds</t>
  </si>
  <si>
    <t>Macadamia Nuts</t>
  </si>
  <si>
    <t>Peanut Butter</t>
  </si>
  <si>
    <t>Almond Butter</t>
  </si>
  <si>
    <t>Walnut Butter</t>
  </si>
  <si>
    <t>Zevic Stevia Chocolate</t>
  </si>
  <si>
    <t>Amazon</t>
  </si>
  <si>
    <t>Mayonnaise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</si>
</sst>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Done&quot;;&quot;&quot;;&quot;&quot;"/>
    <numFmt numFmtId="173" formatCode="[$-F400]h:mm:ss\ AM/PM"/>
  </numFmts>
  <fonts count="29">
    <font>
      <sz val="11"/>
      <color theme="1"/>
      <name val="Calibri"/>
      <family val="2"/>
      <scheme val="minor"/>
    </font>
    <font>
      <sz val="12"/>
      <color theme="1"/>
      <name val="Calibri"/>
      <family val="2"/>
      <scheme val="minor"/>
    </font>
    <font>
      <sz val="12"/>
      <color theme="1"/>
      <name val="Calibri"/>
      <family val="2"/>
      <scheme val="minor"/>
    </font>
    <font>
      <b/>
      <sz val="16"/>
      <color theme="2" tint="-0.749961851863155"/>
      <name val="Courier New"/>
      <family val="3"/>
      <scheme val="major"/>
    </font>
    <font>
      <b/>
      <sz val="12"/>
      <color theme="4" tint="-0.499984740745262"/>
      <name val="Courier New"/>
      <family val="3"/>
      <scheme val="major"/>
    </font>
    <font>
      <sz val="11"/>
      <color theme="0"/>
      <name val="Calibri"/>
      <family val="2"/>
      <scheme val="minor"/>
    </font>
    <font>
      <sz val="11"/>
      <color theme="1"/>
      <name val="Calibri"/>
      <family val="2"/>
      <scheme val="minor"/>
    </font>
    <font>
      <b/>
      <sz val="16"/>
      <color theme="4" tint="-0.499984740745262"/>
      <name val="Courier New"/>
      <family val="3"/>
      <scheme val="major"/>
    </font>
    <font>
      <sz val="16"/>
      <color theme="0"/>
      <name val="Calibri"/>
      <family val="2"/>
      <scheme val="minor"/>
    </font>
    <font>
      <sz val="16"/>
      <color theme="1"/>
      <name val="Calibri"/>
      <family val="2"/>
      <scheme val="minor"/>
    </font>
    <font>
      <u/>
      <sz val="11"/>
      <color theme="10"/>
      <name val="Calibri"/>
      <family val="2"/>
      <scheme val="minor"/>
    </font>
    <font>
      <sz val="12"/>
      <color theme="0"/>
      <name val="Calibri"/>
      <family val="2"/>
      <scheme val="minor"/>
    </font>
    <font>
      <sz val="16"/>
      <color theme="3"/>
      <name val="Calibri"/>
      <family val="2"/>
      <scheme val="minor"/>
    </font>
    <font>
      <u/>
      <sz val="16"/>
      <color rgb="FF0070C0"/>
      <name val="Calibri"/>
      <family val="2"/>
      <scheme val="minor"/>
    </font>
    <font>
      <b/>
      <sz val="18"/>
      <color theme="4" tint="-0.499984740745262"/>
      <name val="Courier New"/>
      <family val="3"/>
      <scheme val="major"/>
    </font>
    <font>
      <sz val="24"/>
      <color theme="4" tint="-0.499984740745262"/>
      <name val="Courier New"/>
      <family val="1"/>
    </font>
    <font>
      <sz val="16"/>
      <color theme="3"/>
      <name val="Courier New"/>
      <family val="1"/>
    </font>
    <font>
      <sz val="16"/>
      <color theme="1" tint="0.34998626667073579"/>
      <name val="Calibri"/>
      <family val="2"/>
      <scheme val="minor"/>
    </font>
    <font>
      <b/>
      <sz val="16"/>
      <color theme="1" tint="0.34998626667073579"/>
      <name val="Calibri"/>
      <family val="2"/>
      <scheme val="minor"/>
    </font>
    <font>
      <sz val="16"/>
      <color theme="1" tint="0.34998626667073579"/>
      <name val="Courier New"/>
      <family val="1"/>
    </font>
    <font>
      <b/>
      <sz val="16"/>
      <color theme="1" tint="0.34998626667073579"/>
      <name val="Courier New"/>
      <family val="1"/>
    </font>
    <font>
      <u/>
      <sz val="20"/>
      <color theme="1" tint="0.34998626667073579"/>
      <name val="Courier New"/>
      <family val="1"/>
    </font>
    <font>
      <b/>
      <sz val="36"/>
      <color theme="1" tint="0.34998626667073579"/>
      <name val="Courier New"/>
      <family val="1"/>
    </font>
    <font>
      <sz val="16"/>
      <color theme="1"/>
      <name val="Courier New"/>
      <family val="1"/>
    </font>
    <font>
      <b/>
      <sz val="16"/>
      <color theme="1"/>
      <name val="Courier New"/>
      <family val="1"/>
    </font>
    <font>
      <b/>
      <sz val="22"/>
      <color theme="1" tint="0.34998626667073579"/>
      <name val="Courier New"/>
      <family val="3"/>
      <scheme val="major"/>
    </font>
    <font>
      <u/>
      <sz val="18"/>
      <color theme="3" tint="0.249977111117893"/>
      <name val="Courier New"/>
      <family val="1"/>
    </font>
    <font>
      <b/>
      <sz val="16"/>
      <color rgb="FF008148"/>
      <name val="Calibri"/>
      <family val="2"/>
      <scheme val="minor"/>
    </font>
    <font>
      <sz val="8"/>
      <name val="Calibri"/>
      <family val="2"/>
      <scheme val="minor"/>
    </font>
  </fonts>
  <fills count="10">
    <fill>
      <patternFill patternType="none"/>
    </fill>
    <fill>
      <patternFill patternType="gray125"/>
    </fill>
    <fill>
      <patternFill patternType="solid">
        <fgColor theme="4" tint="0.59996337778862885"/>
        <bgColor indexed="64"/>
      </patternFill>
    </fill>
    <fill>
      <patternFill patternType="solid">
        <fgColor theme="3" tint="0.499984740745262"/>
        <bgColor indexed="64"/>
      </patternFill>
    </fill>
    <fill>
      <patternFill patternType="solid">
        <fgColor rgb="FFE2F16B"/>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DCFFCA"/>
        <bgColor indexed="64"/>
      </patternFill>
    </fill>
    <fill>
      <patternFill patternType="solid">
        <fgColor theme="2" tint="-9.9978637043366805E-2"/>
        <bgColor indexed="64"/>
      </patternFill>
    </fill>
  </fills>
  <borders count="31">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14996795556505021"/>
      </bottom>
      <diagonal/>
    </border>
    <border>
      <left/>
      <right style="thin">
        <color theme="0" tint="-0.249977111117893"/>
      </right>
      <top/>
      <bottom style="thin">
        <color theme="0" tint="-0.14996795556505021"/>
      </bottom>
      <diagonal/>
    </border>
    <border>
      <left style="thin">
        <color theme="0" tint="-0.249977111117893"/>
      </left>
      <right/>
      <top style="thin">
        <color theme="0" tint="-0.14996795556505021"/>
      </top>
      <bottom style="thin">
        <color theme="0" tint="-0.14996795556505021"/>
      </bottom>
      <diagonal/>
    </border>
    <border>
      <left/>
      <right style="thin">
        <color theme="0" tint="-0.249977111117893"/>
      </right>
      <top style="thin">
        <color theme="0" tint="-0.14996795556505021"/>
      </top>
      <bottom style="thin">
        <color theme="0" tint="-0.14996795556505021"/>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theme="0" tint="-0.249977111117893"/>
      </right>
      <top/>
      <bottom style="medium">
        <color theme="0" tint="-0.249977111117893"/>
      </bottom>
      <diagonal/>
    </border>
    <border>
      <left/>
      <right/>
      <top style="medium">
        <color theme="0" tint="-0.249977111117893"/>
      </top>
      <bottom style="medium">
        <color theme="0" tint="-0.249977111117893"/>
      </bottom>
      <diagonal/>
    </border>
    <border>
      <left style="medium">
        <color theme="0" tint="-0.249977111117893"/>
      </left>
      <right/>
      <top/>
      <bottom style="thin">
        <color theme="0" tint="-0.249977111117893"/>
      </bottom>
      <diagonal/>
    </border>
    <border>
      <left style="medium">
        <color theme="0" tint="-0.249977111117893"/>
      </left>
      <right/>
      <top style="thin">
        <color theme="0" tint="-0.249977111117893"/>
      </top>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diagonal/>
    </border>
    <border>
      <left style="medium">
        <color theme="0" tint="-0.249977111117893"/>
      </left>
      <right style="thin">
        <color theme="0" tint="-0.249977111117893"/>
      </right>
      <top/>
      <bottom/>
      <diagonal/>
    </border>
    <border>
      <left style="medium">
        <color theme="0" tint="-0.249977111117893"/>
      </left>
      <right style="thin">
        <color theme="0" tint="-0.249977111117893"/>
      </right>
      <top/>
      <bottom style="thin">
        <color theme="0" tint="-0.249977111117893"/>
      </bottom>
      <diagonal/>
    </border>
  </borders>
  <cellStyleXfs count="8">
    <xf numFmtId="0" fontId="0" fillId="0" borderId="0">
      <alignment horizontal="left" vertical="center"/>
    </xf>
    <xf numFmtId="0" fontId="3" fillId="2" borderId="0" applyNumberFormat="0" applyBorder="0" applyProtection="0">
      <alignment horizontal="left" wrapText="1"/>
    </xf>
    <xf numFmtId="0" fontId="4" fillId="0" borderId="1" applyNumberFormat="0" applyFill="0" applyProtection="0">
      <alignment horizontal="left" vertical="center"/>
    </xf>
    <xf numFmtId="164" fontId="5" fillId="0" borderId="0">
      <alignment horizontal="center" vertical="center"/>
    </xf>
    <xf numFmtId="9" fontId="6" fillId="0" borderId="0" applyFont="0" applyFill="0" applyBorder="0" applyProtection="0">
      <alignment horizontal="right" vertical="center"/>
    </xf>
    <xf numFmtId="14" fontId="6" fillId="0" borderId="0">
      <alignment horizontal="left" vertical="center" wrapText="1"/>
    </xf>
    <xf numFmtId="0" fontId="6" fillId="0" borderId="0">
      <alignment horizontal="left" vertical="center" wrapText="1"/>
    </xf>
    <xf numFmtId="0" fontId="10" fillId="0" borderId="0" applyNumberFormat="0" applyFill="0" applyBorder="0" applyAlignment="0" applyProtection="0">
      <alignment horizontal="left" vertical="center"/>
    </xf>
  </cellStyleXfs>
  <cellXfs count="118">
    <xf numFmtId="0" fontId="0" fillId="0" borderId="0" xfId="0">
      <alignment horizontal="left" vertical="center"/>
    </xf>
    <xf numFmtId="0" fontId="2" fillId="0" borderId="0" xfId="0" applyFont="1">
      <alignment horizontal="left" vertical="center"/>
    </xf>
    <xf numFmtId="0" fontId="3" fillId="2" borderId="0" xfId="1" applyFont="1">
      <alignment horizontal="left" wrapText="1"/>
    </xf>
    <xf numFmtId="0" fontId="0" fillId="0" borderId="0" xfId="0" applyAlignment="1">
      <alignment vertical="center"/>
    </xf>
    <xf numFmtId="0" fontId="0" fillId="0" borderId="0" xfId="0" applyBorder="1">
      <alignment horizontal="left" vertical="center"/>
    </xf>
    <xf numFmtId="0" fontId="7" fillId="0" borderId="1" xfId="2" applyFont="1" applyBorder="1" applyAlignment="1">
      <alignment horizontal="left" vertical="center"/>
    </xf>
    <xf numFmtId="14" fontId="12" fillId="0" borderId="2" xfId="5" applyNumberFormat="1" applyFont="1" applyBorder="1" applyAlignment="1">
      <alignment horizontal="left" vertical="center" wrapText="1"/>
    </xf>
    <xf numFmtId="0" fontId="13" fillId="0" borderId="0" xfId="6" applyFont="1">
      <alignment horizontal="left" vertical="center" wrapText="1"/>
    </xf>
    <xf numFmtId="14" fontId="2" fillId="0" borderId="0" xfId="0" applyNumberFormat="1" applyFont="1">
      <alignment horizontal="left" vertical="center"/>
    </xf>
    <xf numFmtId="0" fontId="1" fillId="0" borderId="0" xfId="0" applyFont="1">
      <alignment horizontal="left" vertical="center"/>
    </xf>
    <xf numFmtId="0" fontId="14" fillId="0" borderId="0" xfId="2" applyFont="1" applyBorder="1" applyAlignment="1">
      <alignment horizontal="left" vertical="center"/>
    </xf>
    <xf numFmtId="1" fontId="12" fillId="0" borderId="2" xfId="5" applyNumberFormat="1" applyFont="1" applyBorder="1" applyAlignment="1">
      <alignment horizontal="left" vertical="center" wrapText="1"/>
    </xf>
    <xf numFmtId="0" fontId="7" fillId="0" borderId="1" xfId="2" applyFont="1" applyAlignment="1">
      <alignment horizontal="left" vertical="center"/>
    </xf>
    <xf numFmtId="14" fontId="7" fillId="0" borderId="1" xfId="2" applyNumberFormat="1" applyFont="1" applyAlignment="1">
      <alignment horizontal="left" vertical="center"/>
    </xf>
    <xf numFmtId="9" fontId="7" fillId="0" borderId="1" xfId="2" applyNumberFormat="1" applyFont="1" applyAlignment="1">
      <alignment horizontal="left" vertical="center"/>
    </xf>
    <xf numFmtId="0" fontId="0" fillId="0" borderId="5" xfId="0" applyBorder="1">
      <alignment horizontal="left" vertical="center"/>
    </xf>
    <xf numFmtId="0" fontId="0" fillId="0" borderId="6" xfId="0" applyBorder="1">
      <alignment horizontal="left" vertical="center"/>
    </xf>
    <xf numFmtId="0" fontId="7" fillId="0" borderId="7" xfId="2" applyFont="1" applyBorder="1" applyAlignment="1">
      <alignment horizontal="left" vertical="center"/>
    </xf>
    <xf numFmtId="0" fontId="7" fillId="0" borderId="8" xfId="2" applyFont="1" applyBorder="1" applyAlignment="1">
      <alignment horizontal="left" vertical="center"/>
    </xf>
    <xf numFmtId="0" fontId="7" fillId="0" borderId="12" xfId="2" applyFont="1" applyBorder="1" applyAlignment="1">
      <alignment horizontal="center" vertical="center"/>
    </xf>
    <xf numFmtId="0" fontId="7" fillId="0" borderId="11" xfId="2" applyFont="1" applyBorder="1" applyAlignment="1">
      <alignment horizontal="center" vertical="center"/>
    </xf>
    <xf numFmtId="0" fontId="15" fillId="0" borderId="0" xfId="0" applyFont="1" applyAlignment="1">
      <alignment horizontal="center" vertical="center"/>
    </xf>
    <xf numFmtId="1" fontId="16" fillId="0" borderId="0" xfId="6" applyNumberFormat="1" applyFont="1" applyBorder="1" applyAlignment="1">
      <alignment horizontal="left" vertical="center" wrapText="1"/>
    </xf>
    <xf numFmtId="1" fontId="16" fillId="0" borderId="12" xfId="6" applyNumberFormat="1" applyFont="1" applyBorder="1" applyAlignment="1">
      <alignment horizontal="left" vertical="center" wrapText="1"/>
    </xf>
    <xf numFmtId="1" fontId="16" fillId="0" borderId="3" xfId="6" applyNumberFormat="1" applyFont="1" applyBorder="1" applyAlignment="1">
      <alignment horizontal="left" vertical="center" wrapText="1"/>
    </xf>
    <xf numFmtId="1" fontId="8" fillId="3" borderId="9" xfId="6" applyNumberFormat="1" applyFont="1" applyFill="1" applyBorder="1" applyAlignment="1">
      <alignment horizontal="left" vertical="center" wrapText="1"/>
    </xf>
    <xf numFmtId="0" fontId="17" fillId="4" borderId="2" xfId="6" applyNumberFormat="1" applyFont="1" applyFill="1" applyBorder="1" applyAlignment="1">
      <alignment horizontal="left" vertical="center" wrapText="1"/>
    </xf>
    <xf numFmtId="0" fontId="17" fillId="4" borderId="9" xfId="6" applyNumberFormat="1" applyFont="1" applyFill="1" applyBorder="1" applyAlignment="1">
      <alignment horizontal="left" vertical="center" wrapText="1"/>
    </xf>
    <xf numFmtId="0" fontId="18" fillId="0" borderId="10" xfId="6" applyNumberFormat="1" applyFont="1" applyBorder="1" applyAlignment="1">
      <alignment horizontal="left" vertical="center" wrapText="1"/>
    </xf>
    <xf numFmtId="1" fontId="17" fillId="0" borderId="10" xfId="6" applyNumberFormat="1" applyFont="1" applyBorder="1" applyAlignment="1">
      <alignment horizontal="left" vertical="center" wrapText="1"/>
    </xf>
    <xf numFmtId="1" fontId="17" fillId="0" borderId="2" xfId="6" applyNumberFormat="1" applyFont="1" applyBorder="1" applyAlignment="1">
      <alignment horizontal="left" vertical="center" wrapText="1"/>
    </xf>
    <xf numFmtId="0" fontId="17" fillId="0" borderId="0" xfId="6" applyFont="1">
      <alignment horizontal="left" vertical="center" wrapText="1"/>
    </xf>
    <xf numFmtId="14" fontId="17" fillId="0" borderId="0" xfId="5" applyFont="1">
      <alignment horizontal="left" vertical="center" wrapText="1"/>
    </xf>
    <xf numFmtId="9" fontId="17" fillId="0" borderId="0" xfId="4" applyFont="1" applyBorder="1">
      <alignment horizontal="right" vertical="center"/>
    </xf>
    <xf numFmtId="164" fontId="17" fillId="0" borderId="0" xfId="3" applyFont="1" applyBorder="1">
      <alignment horizontal="center" vertical="center"/>
    </xf>
    <xf numFmtId="0" fontId="17" fillId="0" borderId="0" xfId="6" applyFont="1" applyFill="1">
      <alignment horizontal="left" vertical="center" wrapText="1"/>
    </xf>
    <xf numFmtId="14" fontId="17" fillId="0" borderId="0" xfId="5" applyFont="1" applyFill="1">
      <alignment horizontal="left" vertical="center" wrapText="1"/>
    </xf>
    <xf numFmtId="164" fontId="17" fillId="0" borderId="0" xfId="3" applyFont="1" applyFill="1">
      <alignment horizontal="center" vertical="center"/>
    </xf>
    <xf numFmtId="0" fontId="19" fillId="6" borderId="16"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6" borderId="19" xfId="0" applyFont="1" applyFill="1" applyBorder="1" applyAlignment="1">
      <alignment horizontal="left" vertical="top" wrapText="1"/>
    </xf>
    <xf numFmtId="0" fontId="19" fillId="6" borderId="0" xfId="0" applyFont="1" applyFill="1" applyBorder="1" applyAlignment="1">
      <alignment horizontal="left" vertical="top" wrapText="1"/>
    </xf>
    <xf numFmtId="0" fontId="19" fillId="6" borderId="21" xfId="0" applyFont="1" applyFill="1" applyBorder="1" applyAlignment="1">
      <alignment horizontal="left" vertical="top" wrapText="1"/>
    </xf>
    <xf numFmtId="0" fontId="19" fillId="6" borderId="22" xfId="0" applyFont="1" applyFill="1" applyBorder="1" applyAlignment="1">
      <alignment horizontal="left" vertical="top" wrapText="1"/>
    </xf>
    <xf numFmtId="0" fontId="19" fillId="5" borderId="0" xfId="0" applyFont="1" applyFill="1" applyBorder="1" applyAlignment="1">
      <alignment vertical="top" wrapText="1"/>
    </xf>
    <xf numFmtId="0" fontId="19" fillId="6" borderId="18" xfId="0" applyFont="1" applyFill="1" applyBorder="1" applyAlignment="1">
      <alignment horizontal="left" vertical="top" wrapText="1"/>
    </xf>
    <xf numFmtId="0" fontId="19" fillId="6" borderId="20" xfId="0" applyFont="1" applyFill="1" applyBorder="1" applyAlignment="1">
      <alignment horizontal="left" vertical="top" wrapText="1"/>
    </xf>
    <xf numFmtId="0" fontId="19" fillId="6" borderId="23" xfId="0" applyFont="1" applyFill="1" applyBorder="1" applyAlignment="1">
      <alignment horizontal="left" vertical="top" wrapText="1"/>
    </xf>
    <xf numFmtId="0" fontId="22" fillId="6" borderId="16" xfId="0" applyFont="1" applyFill="1" applyBorder="1" applyAlignment="1">
      <alignment horizontal="center" vertical="center"/>
    </xf>
    <xf numFmtId="0" fontId="22" fillId="6" borderId="17" xfId="0" applyFont="1" applyFill="1" applyBorder="1" applyAlignment="1">
      <alignment horizontal="center" vertical="center"/>
    </xf>
    <xf numFmtId="0" fontId="22" fillId="6" borderId="18" xfId="0" applyFont="1" applyFill="1" applyBorder="1" applyAlignment="1">
      <alignment horizontal="center" vertical="center"/>
    </xf>
    <xf numFmtId="0" fontId="22" fillId="6" borderId="19" xfId="0" applyFont="1" applyFill="1" applyBorder="1" applyAlignment="1">
      <alignment horizontal="center" vertical="center"/>
    </xf>
    <xf numFmtId="0" fontId="22" fillId="6" borderId="0" xfId="0" applyFont="1" applyFill="1" applyBorder="1" applyAlignment="1">
      <alignment horizontal="center" vertical="center"/>
    </xf>
    <xf numFmtId="0" fontId="22" fillId="6" borderId="20" xfId="0" applyFont="1" applyFill="1" applyBorder="1" applyAlignment="1">
      <alignment horizontal="center" vertical="center"/>
    </xf>
    <xf numFmtId="0" fontId="22" fillId="6" borderId="21" xfId="0" applyFont="1" applyFill="1" applyBorder="1" applyAlignment="1">
      <alignment horizontal="center" vertical="center"/>
    </xf>
    <xf numFmtId="0" fontId="22" fillId="6" borderId="22" xfId="0" applyFont="1" applyFill="1" applyBorder="1" applyAlignment="1">
      <alignment horizontal="center" vertical="center"/>
    </xf>
    <xf numFmtId="0" fontId="22" fillId="6" borderId="23" xfId="0" applyFont="1" applyFill="1" applyBorder="1" applyAlignment="1">
      <alignment horizontal="center" vertical="center"/>
    </xf>
    <xf numFmtId="0" fontId="23" fillId="0" borderId="19" xfId="0" applyFont="1" applyBorder="1" applyAlignment="1">
      <alignment horizontal="left" vertical="center"/>
    </xf>
    <xf numFmtId="0" fontId="23" fillId="0" borderId="0" xfId="0" applyFont="1" applyAlignment="1">
      <alignment horizontal="left" vertical="center"/>
    </xf>
    <xf numFmtId="0" fontId="21" fillId="7" borderId="28" xfId="7" applyFont="1" applyFill="1" applyBorder="1" applyAlignment="1">
      <alignment horizontal="center" vertical="center" wrapText="1"/>
    </xf>
    <xf numFmtId="0" fontId="21" fillId="7" borderId="29" xfId="7" applyFont="1" applyFill="1" applyBorder="1" applyAlignment="1">
      <alignment horizontal="center" vertical="center" wrapText="1"/>
    </xf>
    <xf numFmtId="0" fontId="21" fillId="7" borderId="30" xfId="7" applyFont="1" applyFill="1" applyBorder="1" applyAlignment="1">
      <alignment horizontal="center" vertical="center" wrapText="1"/>
    </xf>
    <xf numFmtId="0" fontId="19" fillId="7" borderId="24" xfId="0" applyFont="1" applyFill="1" applyBorder="1" applyAlignment="1">
      <alignment horizontal="center" vertical="center"/>
    </xf>
    <xf numFmtId="0" fontId="21" fillId="7" borderId="27" xfId="7" applyFont="1" applyFill="1" applyBorder="1" applyAlignment="1">
      <alignment horizontal="center" vertical="center" wrapText="1"/>
    </xf>
    <xf numFmtId="0" fontId="23" fillId="8" borderId="26" xfId="0" applyFont="1" applyFill="1" applyBorder="1" applyAlignment="1">
      <alignment horizontal="left" vertical="top" wrapText="1"/>
    </xf>
    <xf numFmtId="0" fontId="23" fillId="8" borderId="3" xfId="0" applyFont="1" applyFill="1" applyBorder="1" applyAlignment="1">
      <alignment horizontal="left" vertical="top" wrapText="1"/>
    </xf>
    <xf numFmtId="0" fontId="23" fillId="8" borderId="4" xfId="0" applyFont="1" applyFill="1" applyBorder="1" applyAlignment="1">
      <alignment horizontal="left" vertical="top" wrapText="1"/>
    </xf>
    <xf numFmtId="0" fontId="23" fillId="8" borderId="19" xfId="0" applyFont="1" applyFill="1" applyBorder="1" applyAlignment="1">
      <alignment horizontal="left" vertical="top" wrapText="1"/>
    </xf>
    <xf numFmtId="0" fontId="23" fillId="8" borderId="0" xfId="0" applyFont="1" applyFill="1" applyBorder="1" applyAlignment="1">
      <alignment horizontal="left" vertical="top" wrapText="1"/>
    </xf>
    <xf numFmtId="0" fontId="23" fillId="8" borderId="6" xfId="0" applyFont="1" applyFill="1" applyBorder="1" applyAlignment="1">
      <alignment horizontal="left" vertical="top" wrapText="1"/>
    </xf>
    <xf numFmtId="0" fontId="23" fillId="8" borderId="25" xfId="0" applyFont="1" applyFill="1" applyBorder="1" applyAlignment="1">
      <alignment horizontal="left" vertical="top" wrapText="1"/>
    </xf>
    <xf numFmtId="0" fontId="23" fillId="8" borderId="12" xfId="0" applyFont="1" applyFill="1" applyBorder="1" applyAlignment="1">
      <alignment horizontal="left" vertical="top" wrapText="1"/>
    </xf>
    <xf numFmtId="0" fontId="23" fillId="8" borderId="13" xfId="0" applyFont="1" applyFill="1" applyBorder="1" applyAlignment="1">
      <alignment horizontal="left" vertical="top" wrapText="1"/>
    </xf>
    <xf numFmtId="0" fontId="25" fillId="2" borderId="0" xfId="1" applyFont="1" applyAlignment="1">
      <alignment horizontal="left" vertical="center" wrapText="1"/>
    </xf>
    <xf numFmtId="0" fontId="26" fillId="9" borderId="28" xfId="7" applyFont="1" applyFill="1" applyBorder="1">
      <alignment horizontal="left" vertical="center"/>
    </xf>
    <xf numFmtId="0" fontId="26" fillId="9" borderId="30" xfId="7" applyFont="1" applyFill="1" applyBorder="1">
      <alignment horizontal="left" vertical="center"/>
    </xf>
    <xf numFmtId="0" fontId="23" fillId="0" borderId="0" xfId="0" applyFont="1" applyAlignment="1">
      <alignment horizontal="right" vertical="center"/>
    </xf>
    <xf numFmtId="0" fontId="27" fillId="5" borderId="2" xfId="6" applyNumberFormat="1" applyFont="1" applyFill="1" applyBorder="1" applyAlignment="1">
      <alignment horizontal="right" vertical="center" wrapText="1"/>
    </xf>
    <xf numFmtId="0" fontId="9" fillId="0" borderId="0" xfId="0" applyFont="1">
      <alignment horizontal="left" vertical="center"/>
    </xf>
    <xf numFmtId="0" fontId="7" fillId="0" borderId="1" xfId="2" applyFont="1" applyFill="1" applyAlignment="1">
      <alignment horizontal="left" vertical="center"/>
    </xf>
    <xf numFmtId="0" fontId="17" fillId="0" borderId="0" xfId="5" applyNumberFormat="1" applyFont="1" applyAlignment="1">
      <alignment horizontal="center" vertical="center" wrapText="1"/>
    </xf>
    <xf numFmtId="1" fontId="2" fillId="0" borderId="0" xfId="0" applyNumberFormat="1" applyFont="1">
      <alignment horizontal="left" vertical="center"/>
    </xf>
    <xf numFmtId="0" fontId="25" fillId="2" borderId="0" xfId="1" applyFont="1" applyAlignment="1">
      <alignment horizontal="left" vertical="center" wrapText="1"/>
    </xf>
    <xf numFmtId="1" fontId="11" fillId="0" borderId="0" xfId="0" applyNumberFormat="1" applyFont="1">
      <alignment horizontal="left" vertical="center"/>
    </xf>
    <xf numFmtId="1" fontId="17" fillId="0" borderId="0" xfId="5" applyNumberFormat="1" applyFont="1" applyAlignment="1">
      <alignment horizontal="center" vertical="center" wrapText="1"/>
    </xf>
    <xf numFmtId="0" fontId="3" fillId="5" borderId="0" xfId="1" applyFont="1" applyFill="1">
      <alignment horizontal="left" wrapText="1"/>
    </xf>
    <xf numFmtId="173" fontId="12" fillId="0" borderId="2" xfId="5" applyNumberFormat="1" applyFont="1" applyBorder="1" applyAlignment="1">
      <alignment horizontal="left" vertical="center" wrapText="1"/>
    </xf>
    <xf numFmtId="0" fontId="2" fillId="0" borderId="0" xfId="0" applyFont="1" applyAlignment="1">
      <alignment horizontal="right" vertical="center" indent="1"/>
    </xf>
    <xf numFmtId="1" fontId="17" fillId="0" borderId="2" xfId="5" applyNumberFormat="1" applyFont="1" applyBorder="1" applyAlignment="1">
      <alignment horizontal="center" vertical="center" wrapText="1"/>
    </xf>
    <xf numFmtId="14" fontId="7" fillId="0" borderId="0" xfId="2" applyNumberFormat="1" applyFont="1" applyBorder="1" applyAlignment="1">
      <alignment horizontal="center" vertical="center"/>
    </xf>
    <xf numFmtId="1" fontId="17" fillId="0" borderId="6" xfId="5" applyNumberFormat="1" applyFont="1" applyBorder="1" applyAlignment="1">
      <alignment horizontal="center" vertical="center" wrapText="1"/>
    </xf>
    <xf numFmtId="0" fontId="17" fillId="0" borderId="6" xfId="6" applyFont="1" applyBorder="1">
      <alignment horizontal="left" vertical="center" wrapText="1"/>
    </xf>
    <xf numFmtId="0" fontId="17" fillId="0" borderId="6" xfId="6" applyFont="1" applyFill="1" applyBorder="1">
      <alignment horizontal="left" vertical="center" wrapText="1"/>
    </xf>
    <xf numFmtId="164" fontId="17" fillId="0" borderId="6" xfId="3" applyFont="1" applyBorder="1">
      <alignment horizontal="center" vertical="center"/>
    </xf>
    <xf numFmtId="164" fontId="17" fillId="0" borderId="6" xfId="3" applyFont="1" applyFill="1" applyBorder="1">
      <alignment horizontal="center" vertical="center"/>
    </xf>
    <xf numFmtId="9" fontId="17" fillId="0" borderId="6" xfId="4" applyFont="1" applyBorder="1">
      <alignment horizontal="right" vertical="center"/>
    </xf>
    <xf numFmtId="1" fontId="17" fillId="0" borderId="6" xfId="5" applyNumberFormat="1" applyFont="1" applyBorder="1">
      <alignment horizontal="left" vertical="center" wrapText="1"/>
    </xf>
    <xf numFmtId="1" fontId="17" fillId="0" borderId="6" xfId="5" applyNumberFormat="1" applyFont="1" applyFill="1" applyBorder="1">
      <alignment horizontal="left" vertical="center" wrapText="1"/>
    </xf>
    <xf numFmtId="173" fontId="17" fillId="0" borderId="6" xfId="5" applyNumberFormat="1" applyFont="1" applyBorder="1">
      <alignment horizontal="left" vertical="center" wrapText="1"/>
    </xf>
    <xf numFmtId="173" fontId="17" fillId="0" borderId="6" xfId="5" applyNumberFormat="1" applyFont="1" applyFill="1" applyBorder="1">
      <alignment horizontal="left" vertical="center" wrapText="1"/>
    </xf>
    <xf numFmtId="14" fontId="7" fillId="0" borderId="12" xfId="2" applyNumberFormat="1" applyFont="1" applyBorder="1" applyAlignment="1">
      <alignment horizontal="center" vertical="center"/>
    </xf>
    <xf numFmtId="1" fontId="17" fillId="0" borderId="1" xfId="5" applyNumberFormat="1" applyFont="1" applyBorder="1" applyAlignment="1">
      <alignment horizontal="center" vertical="center" wrapText="1"/>
    </xf>
    <xf numFmtId="0" fontId="7" fillId="0" borderId="15" xfId="2" applyFont="1" applyBorder="1" applyAlignment="1">
      <alignment horizontal="center" vertical="center"/>
    </xf>
    <xf numFmtId="14" fontId="7" fillId="0" borderId="15" xfId="2" applyNumberFormat="1" applyFont="1" applyBorder="1" applyAlignment="1">
      <alignment horizontal="center" vertical="center"/>
    </xf>
    <xf numFmtId="9" fontId="7" fillId="0" borderId="15" xfId="2" applyNumberFormat="1" applyFont="1" applyBorder="1" applyAlignment="1">
      <alignment horizontal="center" vertical="center"/>
    </xf>
    <xf numFmtId="0" fontId="7" fillId="0" borderId="14" xfId="2" applyFont="1" applyFill="1" applyBorder="1" applyAlignment="1">
      <alignment horizontal="center" vertical="center"/>
    </xf>
    <xf numFmtId="0" fontId="7" fillId="0" borderId="15" xfId="2" applyFont="1" applyFill="1" applyBorder="1" applyAlignment="1">
      <alignment horizontal="center" vertical="center"/>
    </xf>
    <xf numFmtId="14" fontId="7" fillId="0" borderId="11" xfId="2" applyNumberFormat="1" applyFont="1" applyBorder="1" applyAlignment="1">
      <alignment horizontal="center" vertical="center"/>
    </xf>
    <xf numFmtId="14" fontId="7" fillId="0" borderId="13" xfId="2" applyNumberFormat="1" applyFont="1" applyBorder="1" applyAlignment="1">
      <alignment horizontal="center" vertical="center"/>
    </xf>
    <xf numFmtId="0" fontId="2" fillId="0" borderId="0" xfId="0" applyFont="1" applyBorder="1">
      <alignment horizontal="left" vertical="center"/>
    </xf>
    <xf numFmtId="0" fontId="2" fillId="0" borderId="6" xfId="0" applyFont="1" applyBorder="1">
      <alignment horizontal="left" vertical="center"/>
    </xf>
    <xf numFmtId="14" fontId="7" fillId="0" borderId="14" xfId="2" applyNumberFormat="1" applyFont="1" applyBorder="1" applyAlignment="1">
      <alignment horizontal="center" vertical="center"/>
    </xf>
    <xf numFmtId="9" fontId="7" fillId="0" borderId="0" xfId="2" applyNumberFormat="1" applyFont="1" applyBorder="1" applyAlignment="1">
      <alignment horizontal="center" vertical="center"/>
    </xf>
    <xf numFmtId="1" fontId="17" fillId="0" borderId="0" xfId="5" applyNumberFormat="1" applyFont="1" applyBorder="1" applyAlignment="1">
      <alignment horizontal="left" vertical="center" wrapText="1"/>
    </xf>
    <xf numFmtId="9" fontId="17" fillId="0" borderId="0" xfId="4" applyNumberFormat="1" applyFont="1" applyBorder="1" applyAlignment="1">
      <alignment horizontal="right" vertical="center"/>
    </xf>
    <xf numFmtId="0" fontId="10" fillId="5" borderId="0" xfId="7" applyFill="1" applyBorder="1" applyAlignment="1">
      <alignment vertical="top" wrapText="1"/>
    </xf>
    <xf numFmtId="49" fontId="13" fillId="0" borderId="2" xfId="5" applyNumberFormat="1" applyFont="1" applyBorder="1" applyAlignment="1">
      <alignment horizontal="center" vertical="center" wrapText="1"/>
    </xf>
    <xf numFmtId="0" fontId="23" fillId="0" borderId="0" xfId="0" applyFont="1" applyBorder="1" applyAlignment="1">
      <alignment horizontal="left" vertical="center"/>
    </xf>
  </cellXfs>
  <cellStyles count="8">
    <cellStyle name="Date" xfId="5" xr:uid="{00000000-0005-0000-0000-000000000000}"/>
    <cellStyle name="Done" xfId="3" xr:uid="{00000000-0005-0000-0000-000001000000}"/>
    <cellStyle name="Heading 1" xfId="2" builtinId="16" customBuiltin="1"/>
    <cellStyle name="Hyperlink" xfId="7" builtinId="8"/>
    <cellStyle name="Normal" xfId="0" builtinId="0" customBuiltin="1"/>
    <cellStyle name="Percent" xfId="4" builtinId="5" customBuiltin="1"/>
    <cellStyle name="Table Text" xfId="6" xr:uid="{00000000-0005-0000-0000-000005000000}"/>
    <cellStyle name="Title" xfId="1" builtinId="15" customBuiltin="1"/>
  </cellStyles>
  <dxfs count="26">
    <dxf>
      <border>
        <bottom style="thin">
          <color theme="0" tint="-0.249977111117893"/>
        </bottom>
      </border>
    </dxf>
    <dxf>
      <font>
        <strike val="0"/>
        <outline val="0"/>
        <shadow val="0"/>
        <u val="none"/>
        <vertAlign val="baseline"/>
        <sz val="16"/>
      </font>
      <border diagonalUp="0" diagonalDown="0">
        <left/>
        <right style="thin">
          <color theme="0" tint="-0.249977111117893"/>
        </right>
        <vertical/>
      </border>
    </dxf>
    <dxf>
      <font>
        <strike val="0"/>
        <outline val="0"/>
        <shadow val="0"/>
        <u val="none"/>
        <vertAlign val="baseline"/>
        <sz val="16"/>
      </font>
      <numFmt numFmtId="173" formatCode="[$-F400]h:mm:ss\ AM/PM"/>
      <border diagonalUp="0" diagonalDown="0">
        <left/>
        <right style="thin">
          <color theme="0" tint="-0.249977111117893"/>
        </right>
        <vertical/>
      </border>
    </dxf>
    <dxf>
      <numFmt numFmtId="1" formatCode="0"/>
      <border diagonalUp="0" diagonalDown="0">
        <left/>
        <right style="thin">
          <color theme="0" tint="-0.249977111117893"/>
        </right>
        <vertical/>
      </border>
    </dxf>
    <dxf>
      <font>
        <strike val="0"/>
        <outline val="0"/>
        <shadow val="0"/>
        <u val="none"/>
        <vertAlign val="baseline"/>
        <sz val="16"/>
      </font>
      <numFmt numFmtId="1" formatCode="0"/>
      <border diagonalUp="0" diagonalDown="0">
        <left/>
        <right style="thin">
          <color theme="0" tint="-0.249977111117893"/>
        </right>
        <vertical/>
      </border>
    </dxf>
    <dxf>
      <font>
        <b val="0"/>
        <i val="0"/>
        <strike val="0"/>
        <condense val="0"/>
        <extend val="0"/>
        <outline val="0"/>
        <shadow val="0"/>
        <u val="none"/>
        <vertAlign val="baseline"/>
        <sz val="16"/>
        <color theme="1"/>
        <name val="Calibri"/>
        <scheme val="minor"/>
      </font>
      <border diagonalUp="0" diagonalDown="0">
        <left/>
        <right style="thin">
          <color theme="0" tint="-0.249977111117893"/>
        </right>
        <vertical/>
      </border>
    </dxf>
    <dxf>
      <font>
        <b val="0"/>
        <i val="0"/>
        <strike val="0"/>
        <condense val="0"/>
        <extend val="0"/>
        <outline val="0"/>
        <shadow val="0"/>
        <u val="none"/>
        <vertAlign val="baseline"/>
        <sz val="16"/>
        <color theme="1"/>
        <name val="Calibri"/>
        <scheme val="minor"/>
      </font>
      <border diagonalUp="0" diagonalDown="0">
        <left/>
        <right style="thin">
          <color theme="0" tint="-0.249977111117893"/>
        </right>
        <vertical/>
      </border>
    </dxf>
    <dxf>
      <font>
        <strike val="0"/>
        <outline val="0"/>
        <shadow val="0"/>
        <u val="none"/>
        <vertAlign val="baseline"/>
        <sz val="16"/>
      </font>
      <border diagonalUp="0" diagonalDown="0">
        <left/>
        <right style="thin">
          <color theme="0" tint="-0.249977111117893"/>
        </right>
        <vertical/>
      </border>
    </dxf>
    <dxf>
      <font>
        <strike val="0"/>
        <outline val="0"/>
        <shadow val="0"/>
        <u val="none"/>
        <vertAlign val="baseline"/>
        <sz val="16"/>
      </font>
      <numFmt numFmtId="1" formatCode="0"/>
      <border diagonalUp="0" diagonalDown="0">
        <left/>
        <right style="thin">
          <color theme="0" tint="-0.249977111117893"/>
        </right>
        <vertical/>
      </border>
    </dxf>
    <dxf>
      <font>
        <strike val="0"/>
        <outline val="0"/>
        <shadow val="0"/>
        <u val="none"/>
        <vertAlign val="baseline"/>
        <sz val="16"/>
      </font>
      <alignment horizontal="center" vertical="center" textRotation="0" wrapText="0" indent="0" justifyLastLine="0" shrinkToFit="0" readingOrder="0"/>
    </dxf>
    <dxf>
      <font>
        <strike val="0"/>
        <outline val="0"/>
        <shadow val="0"/>
        <u val="none"/>
        <vertAlign val="baseline"/>
        <sz val="16"/>
      </font>
      <numFmt numFmtId="1" formatCode="0"/>
    </dxf>
    <dxf>
      <font>
        <strike val="0"/>
        <outline val="0"/>
        <shadow val="0"/>
        <u val="none"/>
        <vertAlign val="baseline"/>
        <sz val="16"/>
      </font>
      <numFmt numFmtId="1" formatCode="0"/>
    </dxf>
    <dxf>
      <font>
        <strike val="0"/>
        <outline val="0"/>
        <shadow val="0"/>
        <u val="none"/>
        <vertAlign val="baseline"/>
        <sz val="16"/>
      </font>
    </dxf>
    <dxf>
      <font>
        <strike val="0"/>
        <outline val="0"/>
        <shadow val="0"/>
        <u val="none"/>
        <vertAlign val="baseline"/>
        <sz val="16"/>
      </font>
    </dxf>
    <dxf>
      <font>
        <strike val="0"/>
        <outline val="0"/>
        <shadow val="0"/>
        <u val="none"/>
        <vertAlign val="baseline"/>
        <sz val="16"/>
      </font>
    </dxf>
    <dxf>
      <font>
        <strike val="0"/>
        <outline val="0"/>
        <shadow val="0"/>
        <u val="none"/>
        <vertAlign val="baseline"/>
        <sz val="16"/>
      </font>
      <alignment horizontal="left" vertical="center" textRotation="0" wrapText="0" indent="0" justifyLastLine="0" shrinkToFit="0" readingOrder="0"/>
    </dxf>
    <dxf>
      <font>
        <b val="0"/>
        <i val="0"/>
        <strike val="0"/>
        <condense val="0"/>
        <extend val="0"/>
        <outline val="0"/>
        <shadow val="0"/>
        <u val="none"/>
        <vertAlign val="baseline"/>
        <sz val="16"/>
        <color theme="1"/>
        <name val="Calibri"/>
        <scheme val="minor"/>
      </font>
    </dxf>
    <dxf>
      <font>
        <strike val="0"/>
        <outline val="0"/>
        <shadow val="0"/>
        <u val="none"/>
        <vertAlign val="baseline"/>
        <sz val="16"/>
      </font>
    </dxf>
    <dxf>
      <font>
        <b val="0"/>
        <i val="0"/>
        <strike val="0"/>
        <condense val="0"/>
        <extend val="0"/>
        <outline val="0"/>
        <shadow val="0"/>
        <u val="none"/>
        <vertAlign val="baseline"/>
        <sz val="16"/>
        <color theme="1"/>
        <name val="Calibri"/>
        <scheme val="minor"/>
      </font>
    </dxf>
    <dxf>
      <font>
        <strike val="0"/>
        <outline val="0"/>
        <shadow val="0"/>
        <u val="none"/>
        <vertAlign val="baseline"/>
        <sz val="16"/>
      </font>
    </dxf>
    <dxf>
      <font>
        <strike val="0"/>
        <outline val="0"/>
        <shadow val="0"/>
        <u val="none"/>
        <vertAlign val="baseline"/>
        <sz val="16"/>
      </font>
    </dxf>
    <dxf>
      <font>
        <strike val="0"/>
        <outline val="0"/>
        <shadow val="0"/>
        <u val="none"/>
        <vertAlign val="baseline"/>
        <sz val="16"/>
      </font>
    </dxf>
    <dxf>
      <font>
        <b/>
        <i val="0"/>
        <color theme="3"/>
      </font>
    </dxf>
    <dxf>
      <font>
        <b/>
        <i val="0"/>
        <color theme="5"/>
      </font>
    </dxf>
    <dxf>
      <font>
        <b/>
        <i val="0"/>
        <color theme="4" tint="-0.24994659260841701"/>
      </font>
      <border>
        <left/>
        <right/>
        <top/>
        <bottom style="thin">
          <color theme="0" tint="-0.14996795556505021"/>
        </bottom>
        <vertical/>
        <horizontal/>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xr9:uid="{00000000-0011-0000-FFFF-FFFF00000000}">
      <tableStyleElement type="wholeTable" dxfId="25"/>
      <tableStyleElement type="headerRow" dxfId="24"/>
      <tableStyleElement type="totalRow" dxfId="23"/>
      <tableStyleElement type="firstColumn" dxfId="22"/>
    </tableStyle>
  </tableStyles>
  <colors>
    <mruColors>
      <color rgb="FFDCFFCA"/>
      <color rgb="FFD4FFF5"/>
      <color rgb="FFD0AEF4"/>
      <color rgb="FFB87CF6"/>
      <color rgb="FFFE874C"/>
      <color rgb="FFFF7B70"/>
      <color rgb="FFFF5263"/>
      <color rgb="FF008148"/>
      <color rgb="FFE2F1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Week 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Macros!$D$12:$I$13</c:f>
              <c:multiLvlStrCache>
                <c:ptCount val="6"/>
                <c:lvl>
                  <c:pt idx="0">
                    <c:v>Fat</c:v>
                  </c:pt>
                  <c:pt idx="1">
                    <c:v>Protein</c:v>
                  </c:pt>
                  <c:pt idx="2">
                    <c:v>Carbs</c:v>
                  </c:pt>
                  <c:pt idx="3">
                    <c:v>Fat</c:v>
                  </c:pt>
                  <c:pt idx="4">
                    <c:v>Protein</c:v>
                  </c:pt>
                  <c:pt idx="5">
                    <c:v>Carbs</c:v>
                  </c:pt>
                </c:lvl>
                <c:lvl>
                  <c:pt idx="0">
                    <c:v>Calories</c:v>
                  </c:pt>
                  <c:pt idx="3">
                    <c:v>Macro Weight (g)</c:v>
                  </c:pt>
                </c:lvl>
              </c:multiLvlStrCache>
            </c:multiLvlStrRef>
          </c:cat>
          <c:val>
            <c:numRef>
              <c:f>Macros!$D$14:$I$14</c:f>
              <c:numCache>
                <c:formatCode>0</c:formatCode>
                <c:ptCount val="6"/>
                <c:pt idx="0">
                  <c:v>1334.4099999999999</c:v>
                </c:pt>
                <c:pt idx="1">
                  <c:v>476.57499999999999</c:v>
                </c:pt>
                <c:pt idx="2">
                  <c:v>95.314999999999998</c:v>
                </c:pt>
                <c:pt idx="3">
                  <c:v>148.26777777777775</c:v>
                </c:pt>
                <c:pt idx="4">
                  <c:v>119.14375</c:v>
                </c:pt>
                <c:pt idx="5">
                  <c:v>23.828749999999999</c:v>
                </c:pt>
              </c:numCache>
            </c:numRef>
          </c:val>
          <c:extLst>
            <c:ext xmlns:c16="http://schemas.microsoft.com/office/drawing/2014/chart" uri="{C3380CC4-5D6E-409C-BE32-E72D297353CC}">
              <c16:uniqueId val="{00000000-F8BF-E44C-AB32-F7C520113718}"/>
            </c:ext>
          </c:extLst>
        </c:ser>
        <c:ser>
          <c:idx val="1"/>
          <c:order val="1"/>
          <c:tx>
            <c:v>Week 2</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Macros!$D$12:$I$13</c:f>
              <c:multiLvlStrCache>
                <c:ptCount val="6"/>
                <c:lvl>
                  <c:pt idx="0">
                    <c:v>Fat</c:v>
                  </c:pt>
                  <c:pt idx="1">
                    <c:v>Protein</c:v>
                  </c:pt>
                  <c:pt idx="2">
                    <c:v>Carbs</c:v>
                  </c:pt>
                  <c:pt idx="3">
                    <c:v>Fat</c:v>
                  </c:pt>
                  <c:pt idx="4">
                    <c:v>Protein</c:v>
                  </c:pt>
                  <c:pt idx="5">
                    <c:v>Carbs</c:v>
                  </c:pt>
                </c:lvl>
                <c:lvl>
                  <c:pt idx="0">
                    <c:v>Calories</c:v>
                  </c:pt>
                  <c:pt idx="3">
                    <c:v>Macro Weight (g)</c:v>
                  </c:pt>
                </c:lvl>
              </c:multiLvlStrCache>
            </c:multiLvlStrRef>
          </c:cat>
          <c:val>
            <c:numRef>
              <c:f>Macros!$D$15:$I$15</c:f>
              <c:numCache>
                <c:formatCode>0</c:formatCode>
                <c:ptCount val="6"/>
                <c:pt idx="0">
                  <c:v>1239.095</c:v>
                </c:pt>
                <c:pt idx="1">
                  <c:v>571.89</c:v>
                </c:pt>
                <c:pt idx="2">
                  <c:v>95.314999999999998</c:v>
                </c:pt>
                <c:pt idx="3">
                  <c:v>137.67722222222221</c:v>
                </c:pt>
                <c:pt idx="4">
                  <c:v>142.9725</c:v>
                </c:pt>
                <c:pt idx="5">
                  <c:v>23.828749999999999</c:v>
                </c:pt>
              </c:numCache>
            </c:numRef>
          </c:val>
          <c:extLst>
            <c:ext xmlns:c16="http://schemas.microsoft.com/office/drawing/2014/chart" uri="{C3380CC4-5D6E-409C-BE32-E72D297353CC}">
              <c16:uniqueId val="{00000001-F8BF-E44C-AB32-F7C520113718}"/>
            </c:ext>
          </c:extLst>
        </c:ser>
        <c:ser>
          <c:idx val="2"/>
          <c:order val="2"/>
          <c:tx>
            <c:v>Week 3</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Macros!$D$12:$I$13</c:f>
              <c:multiLvlStrCache>
                <c:ptCount val="6"/>
                <c:lvl>
                  <c:pt idx="0">
                    <c:v>Fat</c:v>
                  </c:pt>
                  <c:pt idx="1">
                    <c:v>Protein</c:v>
                  </c:pt>
                  <c:pt idx="2">
                    <c:v>Carbs</c:v>
                  </c:pt>
                  <c:pt idx="3">
                    <c:v>Fat</c:v>
                  </c:pt>
                  <c:pt idx="4">
                    <c:v>Protein</c:v>
                  </c:pt>
                  <c:pt idx="5">
                    <c:v>Carbs</c:v>
                  </c:pt>
                </c:lvl>
                <c:lvl>
                  <c:pt idx="0">
                    <c:v>Calories</c:v>
                  </c:pt>
                  <c:pt idx="3">
                    <c:v>Macro Weight (g)</c:v>
                  </c:pt>
                </c:lvl>
              </c:multiLvlStrCache>
            </c:multiLvlStrRef>
          </c:cat>
          <c:val>
            <c:numRef>
              <c:f>Macros!$D$16:$I$16</c:f>
              <c:numCache>
                <c:formatCode>0</c:formatCode>
                <c:ptCount val="6"/>
                <c:pt idx="0">
                  <c:v>1239.095</c:v>
                </c:pt>
                <c:pt idx="1">
                  <c:v>571.89</c:v>
                </c:pt>
                <c:pt idx="2">
                  <c:v>95.314999999999998</c:v>
                </c:pt>
                <c:pt idx="3">
                  <c:v>137.67722222222221</c:v>
                </c:pt>
                <c:pt idx="4">
                  <c:v>142.9725</c:v>
                </c:pt>
                <c:pt idx="5">
                  <c:v>23.828749999999999</c:v>
                </c:pt>
              </c:numCache>
            </c:numRef>
          </c:val>
          <c:extLst>
            <c:ext xmlns:c16="http://schemas.microsoft.com/office/drawing/2014/chart" uri="{C3380CC4-5D6E-409C-BE32-E72D297353CC}">
              <c16:uniqueId val="{00000002-F8BF-E44C-AB32-F7C520113718}"/>
            </c:ext>
          </c:extLst>
        </c:ser>
        <c:dLbls>
          <c:showLegendKey val="0"/>
          <c:showVal val="1"/>
          <c:showCatName val="0"/>
          <c:showSerName val="0"/>
          <c:showPercent val="0"/>
          <c:showBubbleSize val="0"/>
        </c:dLbls>
        <c:gapWidth val="75"/>
        <c:axId val="2065971600"/>
        <c:axId val="2126414080"/>
      </c:barChart>
      <c:catAx>
        <c:axId val="206597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26414080"/>
        <c:crosses val="autoZero"/>
        <c:auto val="1"/>
        <c:lblAlgn val="ctr"/>
        <c:lblOffset val="100"/>
        <c:noMultiLvlLbl val="0"/>
      </c:catAx>
      <c:valAx>
        <c:axId val="212641408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971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Macro</a:t>
            </a:r>
            <a:r>
              <a:rPr lang="en-US" baseline="0"/>
              <a:t> Breakdown</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Meal 1</c:v>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'Week 1'!$M$11:$O$11</c:f>
              <c:strCache>
                <c:ptCount val="3"/>
                <c:pt idx="0">
                  <c:v>FAT</c:v>
                </c:pt>
                <c:pt idx="1">
                  <c:v>PRO</c:v>
                </c:pt>
                <c:pt idx="2">
                  <c:v>CHO</c:v>
                </c:pt>
              </c:strCache>
            </c:strRef>
          </c:cat>
          <c:val>
            <c:numRef>
              <c:f>'Week 1'!$M$12:$O$12</c:f>
              <c:numCache>
                <c:formatCode>0</c:formatCode>
                <c:ptCount val="3"/>
                <c:pt idx="0">
                  <c:v>22.240166666666667</c:v>
                </c:pt>
                <c:pt idx="1">
                  <c:v>17.8715625</c:v>
                </c:pt>
                <c:pt idx="2">
                  <c:v>3.5743125</c:v>
                </c:pt>
              </c:numCache>
            </c:numRef>
          </c:val>
          <c:extLst>
            <c:ext xmlns:c16="http://schemas.microsoft.com/office/drawing/2014/chart" uri="{C3380CC4-5D6E-409C-BE32-E72D297353CC}">
              <c16:uniqueId val="{00000000-564F-DF42-A420-FE3E0E745276}"/>
            </c:ext>
          </c:extLst>
        </c:ser>
        <c:ser>
          <c:idx val="1"/>
          <c:order val="1"/>
          <c:tx>
            <c:v>Meal 2</c:v>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'Week 1'!$M$11:$O$11</c:f>
              <c:strCache>
                <c:ptCount val="3"/>
                <c:pt idx="0">
                  <c:v>FAT</c:v>
                </c:pt>
                <c:pt idx="1">
                  <c:v>PRO</c:v>
                </c:pt>
                <c:pt idx="2">
                  <c:v>CHO</c:v>
                </c:pt>
              </c:strCache>
            </c:strRef>
          </c:cat>
          <c:val>
            <c:numRef>
              <c:f>'Week 1'!$M$13:$O$13</c:f>
              <c:numCache>
                <c:formatCode>0</c:formatCode>
                <c:ptCount val="3"/>
                <c:pt idx="0">
                  <c:v>37.066944444444438</c:v>
                </c:pt>
                <c:pt idx="1">
                  <c:v>29.785937499999999</c:v>
                </c:pt>
                <c:pt idx="2">
                  <c:v>5.9571874999999999</c:v>
                </c:pt>
              </c:numCache>
            </c:numRef>
          </c:val>
          <c:extLst>
            <c:ext xmlns:c16="http://schemas.microsoft.com/office/drawing/2014/chart" uri="{C3380CC4-5D6E-409C-BE32-E72D297353CC}">
              <c16:uniqueId val="{00000001-564F-DF42-A420-FE3E0E745276}"/>
            </c:ext>
          </c:extLst>
        </c:ser>
        <c:ser>
          <c:idx val="2"/>
          <c:order val="2"/>
          <c:tx>
            <c:v>Meal 3</c:v>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'Week 1'!$M$11:$O$11</c:f>
              <c:strCache>
                <c:ptCount val="3"/>
                <c:pt idx="0">
                  <c:v>FAT</c:v>
                </c:pt>
                <c:pt idx="1">
                  <c:v>PRO</c:v>
                </c:pt>
                <c:pt idx="2">
                  <c:v>CHO</c:v>
                </c:pt>
              </c:strCache>
            </c:strRef>
          </c:cat>
          <c:val>
            <c:numRef>
              <c:f>'Week 1'!$M$14:$O$14</c:f>
              <c:numCache>
                <c:formatCode>0</c:formatCode>
                <c:ptCount val="3"/>
                <c:pt idx="0">
                  <c:v>37.066944444444438</c:v>
                </c:pt>
                <c:pt idx="1">
                  <c:v>29.785937499999999</c:v>
                </c:pt>
                <c:pt idx="2">
                  <c:v>5.9571874999999999</c:v>
                </c:pt>
              </c:numCache>
            </c:numRef>
          </c:val>
          <c:extLst>
            <c:ext xmlns:c16="http://schemas.microsoft.com/office/drawing/2014/chart" uri="{C3380CC4-5D6E-409C-BE32-E72D297353CC}">
              <c16:uniqueId val="{00000002-564F-DF42-A420-FE3E0E745276}"/>
            </c:ext>
          </c:extLst>
        </c:ser>
        <c:ser>
          <c:idx val="3"/>
          <c:order val="3"/>
          <c:tx>
            <c:v>Meal 4</c:v>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'Week 1'!$M$11:$O$11</c:f>
              <c:strCache>
                <c:ptCount val="3"/>
                <c:pt idx="0">
                  <c:v>FAT</c:v>
                </c:pt>
                <c:pt idx="1">
                  <c:v>PRO</c:v>
                </c:pt>
                <c:pt idx="2">
                  <c:v>CHO</c:v>
                </c:pt>
              </c:strCache>
            </c:strRef>
          </c:cat>
          <c:val>
            <c:numRef>
              <c:f>'Week 1'!$M$15:$O$15</c:f>
              <c:numCache>
                <c:formatCode>0</c:formatCode>
                <c:ptCount val="3"/>
                <c:pt idx="0">
                  <c:v>51.893722222222216</c:v>
                </c:pt>
                <c:pt idx="1">
                  <c:v>41.700312499999995</c:v>
                </c:pt>
                <c:pt idx="2">
                  <c:v>8.3400625000000002</c:v>
                </c:pt>
              </c:numCache>
            </c:numRef>
          </c:val>
          <c:extLst>
            <c:ext xmlns:c16="http://schemas.microsoft.com/office/drawing/2014/chart" uri="{C3380CC4-5D6E-409C-BE32-E72D297353CC}">
              <c16:uniqueId val="{00000003-564F-DF42-A420-FE3E0E745276}"/>
            </c:ext>
          </c:extLst>
        </c:ser>
        <c:dLbls>
          <c:dLblPos val="ctr"/>
          <c:showLegendKey val="0"/>
          <c:showVal val="1"/>
          <c:showCatName val="0"/>
          <c:showSerName val="0"/>
          <c:showPercent val="0"/>
          <c:showBubbleSize val="0"/>
        </c:dLbls>
        <c:gapWidth val="50"/>
        <c:overlap val="100"/>
        <c:axId val="22043967"/>
        <c:axId val="2094342784"/>
      </c:barChart>
      <c:catAx>
        <c:axId val="2204396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42784"/>
        <c:crosses val="autoZero"/>
        <c:auto val="1"/>
        <c:lblAlgn val="ctr"/>
        <c:lblOffset val="100"/>
        <c:noMultiLvlLbl val="0"/>
      </c:catAx>
      <c:valAx>
        <c:axId val="2094342784"/>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43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438150</xdr:colOff>
      <xdr:row>2</xdr:row>
      <xdr:rowOff>82550</xdr:rowOff>
    </xdr:from>
    <xdr:to>
      <xdr:col>22</xdr:col>
      <xdr:colOff>152400</xdr:colOff>
      <xdr:row>18</xdr:row>
      <xdr:rowOff>0</xdr:rowOff>
    </xdr:to>
    <xdr:graphicFrame macro="">
      <xdr:nvGraphicFramePr>
        <xdr:cNvPr id="5" name="Chart 4">
          <a:extLst>
            <a:ext uri="{FF2B5EF4-FFF2-40B4-BE49-F238E27FC236}">
              <a16:creationId xmlns:a16="http://schemas.microsoft.com/office/drawing/2014/main" id="{8B308EEE-087C-3A43-AC28-184017243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1746250</xdr:colOff>
      <xdr:row>17</xdr:row>
      <xdr:rowOff>226786</xdr:rowOff>
    </xdr:from>
    <xdr:to>
      <xdr:col>8</xdr:col>
      <xdr:colOff>1238250</xdr:colOff>
      <xdr:row>31</xdr:row>
      <xdr:rowOff>386806</xdr:rowOff>
    </xdr:to>
    <xdr:graphicFrame macro="">
      <xdr:nvGraphicFramePr>
        <xdr:cNvPr id="3" name="Chart 2">
          <a:extLst>
            <a:ext uri="{FF2B5EF4-FFF2-40B4-BE49-F238E27FC236}">
              <a16:creationId xmlns:a16="http://schemas.microsoft.com/office/drawing/2014/main" id="{B5BF872A-A97D-4B49-B292-C40B90F59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sks" displayName="Tasks" ref="C11:I16" totalsRowShown="0" headerRowDxfId="15" dataDxfId="21" headerRowCellStyle="Heading 1">
  <tableColumns count="7">
    <tableColumn id="1" xr3:uid="{00000000-0010-0000-0000-000001000000}" name="MY TASKS" dataDxfId="14" dataCellStyle="Table Text"/>
    <tableColumn id="4" xr3:uid="{00000000-0010-0000-0000-000004000000}" name="START DATE" dataDxfId="20" dataCellStyle="Date"/>
    <tableColumn id="5" xr3:uid="{00000000-0010-0000-0000-000005000000}" name="DUE DATE" dataDxfId="19" dataCellStyle="Date"/>
    <tableColumn id="6" xr3:uid="{00000000-0010-0000-0000-000006000000}" name="%COMPLETE" dataDxfId="18" dataCellStyle="Percent"/>
    <tableColumn id="7" xr3:uid="{00000000-0010-0000-0000-000007000000}" name="PROGRESS" dataDxfId="16" dataCellStyle="Done">
      <calculatedColumnFormula>--(Tasks[[#This Row],[%COMPLETE]]&gt;=1)</calculatedColumnFormula>
    </tableColumn>
    <tableColumn id="8" xr3:uid="{00000000-0010-0000-0000-000008000000}" name="NOTES" dataDxfId="17" dataCellStyle="Table Text"/>
    <tableColumn id="2" xr3:uid="{588F434B-0EC7-CD4D-B787-ACBCB86571EB}" name="MEALS" dataDxfId="13"/>
  </tableColumns>
  <tableStyleInfo name="Task List" showFirstColumn="1" showLastColumn="0" showRowStripes="1" showColumnStripes="0"/>
  <extLst>
    <ext xmlns:x14="http://schemas.microsoft.com/office/spreadsheetml/2009/9/main" uri="{504A1905-F514-4f6f-8877-14C23A59335A}">
      <x14:table altTextSummary="A table for tracking a list of tasks. Enter task names, start and end dates, percent complete and any notes. An icon will appear in the Done column F for tasks that reach 100% complet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7E8443-87FF-2843-9A6C-98D495C39946}" name="Tasks5" displayName="Tasks5" ref="C11:L15" totalsRowShown="0" headerRowDxfId="9" dataDxfId="12" headerRowBorderDxfId="0" headerRowCellStyle="Heading 1">
  <tableColumns count="10">
    <tableColumn id="1" xr3:uid="{027D07BB-736C-C448-AF48-0FD7DB553F7C}" name="MY MEALS" dataDxfId="1" dataCellStyle="Table Text"/>
    <tableColumn id="4" xr3:uid="{4BF755A0-6FD4-4A41-88FB-75D38111CEB5}" name="Time" dataDxfId="2" dataCellStyle="Date"/>
    <tableColumn id="3" xr3:uid="{9829442A-73BE-FB42-91CF-A16044467237}" name="%CALORIES" dataDxfId="3"/>
    <tableColumn id="5" xr3:uid="{D3486E8B-7CF9-7946-AABB-6964BF537C49}" name="CALORIES" dataDxfId="4" dataCellStyle="Date">
      <calculatedColumnFormula>AR2*(Tasks5[[#This Row],[%CALORIES]]/100)</calculatedColumnFormula>
    </tableColumn>
    <tableColumn id="6" xr3:uid="{D8E3AB48-B4C3-A84C-8663-DFD85F903824}" name="%COMPLETE" dataDxfId="5" dataCellStyle="Percent"/>
    <tableColumn id="7" xr3:uid="{3EE19AE3-4471-3E41-B555-40FFB2D3F6C3}" name="PROGRESS" dataDxfId="6" dataCellStyle="Done">
      <calculatedColumnFormula>--(Tasks5[[#This Row],[%COMPLETE]]&gt;=1)</calculatedColumnFormula>
    </tableColumn>
    <tableColumn id="8" xr3:uid="{CF26F30B-2C83-2747-99EA-622D4302EA6F}" name="NOTES" dataDxfId="7" dataCellStyle="Table Text"/>
    <tableColumn id="9" xr3:uid="{2EA7598E-1DD2-D840-ABD6-76F244F8DBF9}" name="FAT" dataDxfId="11">
      <calculatedColumnFormula>Tasks5[[#This Row],[CALORIES]]*0.7</calculatedColumnFormula>
    </tableColumn>
    <tableColumn id="10" xr3:uid="{3E1E45BB-B862-CB41-B791-FDB2D185DC7F}" name="PRO" dataDxfId="10">
      <calculatedColumnFormula>Tasks5[[#This Row],[CALORIES]]*0.25</calculatedColumnFormula>
    </tableColumn>
    <tableColumn id="11" xr3:uid="{6092A3BD-9791-BA4A-8DF4-5C8635550B42}" name="CHO" dataDxfId="8">
      <calculatedColumnFormula>Tasks5[[#This Row],[CALORIES]]*0.05</calculatedColumnFormula>
    </tableColumn>
  </tableColumns>
  <tableStyleInfo name="Task List" showFirstColumn="1" showLastColumn="0" showRowStripes="1" showColumnStripes="0"/>
  <extLst>
    <ext xmlns:x14="http://schemas.microsoft.com/office/spreadsheetml/2009/9/main" uri="{504A1905-F514-4f6f-8877-14C23A59335A}">
      <x14:table altTextSummary="A table for tracking a list of tasks. Enter task names, start and end dates, percent complete and any notes. An icon will appear in the Done column F for tasks that reach 100% complete"/>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zn.to/31iY0b3" TargetMode="External"/><Relationship Id="rId13" Type="http://schemas.openxmlformats.org/officeDocument/2006/relationships/hyperlink" Target="https://amzn.to/2XAITaD" TargetMode="External"/><Relationship Id="rId18" Type="http://schemas.openxmlformats.org/officeDocument/2006/relationships/printerSettings" Target="../printerSettings/printerSettings1.bin"/><Relationship Id="rId3" Type="http://schemas.openxmlformats.org/officeDocument/2006/relationships/hyperlink" Target="https://www.youtube.com/c/sahilbawa28?sub_confirmation=1" TargetMode="External"/><Relationship Id="rId7" Type="http://schemas.openxmlformats.org/officeDocument/2006/relationships/hyperlink" Target="https://amzn.to/2KE5W0z" TargetMode="External"/><Relationship Id="rId12" Type="http://schemas.openxmlformats.org/officeDocument/2006/relationships/hyperlink" Target="https://amzn.to/2XzADHY" TargetMode="External"/><Relationship Id="rId17" Type="http://schemas.openxmlformats.org/officeDocument/2006/relationships/hyperlink" Target="https://amzn.to/2Wl2Qko" TargetMode="External"/><Relationship Id="rId2" Type="http://schemas.openxmlformats.org/officeDocument/2006/relationships/hyperlink" Target="https://www.reddit.com/r/keto/wiki/faq" TargetMode="External"/><Relationship Id="rId16" Type="http://schemas.openxmlformats.org/officeDocument/2006/relationships/hyperlink" Target="https://amzn.to/2Xyxjg5" TargetMode="External"/><Relationship Id="rId1" Type="http://schemas.openxmlformats.org/officeDocument/2006/relationships/hyperlink" Target="https://www.reddit.com/r/keto/wiki/faq" TargetMode="External"/><Relationship Id="rId6" Type="http://schemas.openxmlformats.org/officeDocument/2006/relationships/hyperlink" Target="https://amzn.to/2Zb7umM" TargetMode="External"/><Relationship Id="rId11" Type="http://schemas.openxmlformats.org/officeDocument/2006/relationships/hyperlink" Target="https://amzn.to/2KCDLPF" TargetMode="External"/><Relationship Id="rId5" Type="http://schemas.openxmlformats.org/officeDocument/2006/relationships/hyperlink" Target="https://amzn.to/2Wtpj3D" TargetMode="External"/><Relationship Id="rId15" Type="http://schemas.openxmlformats.org/officeDocument/2006/relationships/hyperlink" Target="https://amzn.to/2Wk7NKc" TargetMode="External"/><Relationship Id="rId10" Type="http://schemas.openxmlformats.org/officeDocument/2006/relationships/hyperlink" Target="https://amzn.to/2Zk8Zzj" TargetMode="External"/><Relationship Id="rId4" Type="http://schemas.openxmlformats.org/officeDocument/2006/relationships/hyperlink" Target="https://www.instagram.com/sahil28293" TargetMode="External"/><Relationship Id="rId9" Type="http://schemas.openxmlformats.org/officeDocument/2006/relationships/hyperlink" Target="https://amzn.to/2XAIyET" TargetMode="External"/><Relationship Id="rId14" Type="http://schemas.openxmlformats.org/officeDocument/2006/relationships/hyperlink" Target="https://amzn.to/2WxiQ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mzn.to/2XzADHY" TargetMode="External"/><Relationship Id="rId13" Type="http://schemas.openxmlformats.org/officeDocument/2006/relationships/hyperlink" Target="https://amzn.to/2Wl2Qko" TargetMode="External"/><Relationship Id="rId3" Type="http://schemas.openxmlformats.org/officeDocument/2006/relationships/hyperlink" Target="https://amzn.to/2KE5W0z" TargetMode="External"/><Relationship Id="rId7" Type="http://schemas.openxmlformats.org/officeDocument/2006/relationships/hyperlink" Target="https://amzn.to/2KCDLPF" TargetMode="External"/><Relationship Id="rId12" Type="http://schemas.openxmlformats.org/officeDocument/2006/relationships/hyperlink" Target="https://amzn.to/2Xyxjg5" TargetMode="External"/><Relationship Id="rId2" Type="http://schemas.openxmlformats.org/officeDocument/2006/relationships/hyperlink" Target="https://amzn.to/2Zb7umM" TargetMode="External"/><Relationship Id="rId1" Type="http://schemas.openxmlformats.org/officeDocument/2006/relationships/hyperlink" Target="https://amzn.to/2Wtpj3D" TargetMode="External"/><Relationship Id="rId6" Type="http://schemas.openxmlformats.org/officeDocument/2006/relationships/hyperlink" Target="https://amzn.to/2Zk8Zzj" TargetMode="External"/><Relationship Id="rId11" Type="http://schemas.openxmlformats.org/officeDocument/2006/relationships/hyperlink" Target="https://amzn.to/2Wk7NKc" TargetMode="External"/><Relationship Id="rId5" Type="http://schemas.openxmlformats.org/officeDocument/2006/relationships/hyperlink" Target="https://amzn.to/2XAIyET" TargetMode="External"/><Relationship Id="rId15" Type="http://schemas.openxmlformats.org/officeDocument/2006/relationships/table" Target="../tables/table1.xml"/><Relationship Id="rId10" Type="http://schemas.openxmlformats.org/officeDocument/2006/relationships/hyperlink" Target="https://amzn.to/2WxiQVa" TargetMode="External"/><Relationship Id="rId4" Type="http://schemas.openxmlformats.org/officeDocument/2006/relationships/hyperlink" Target="https://amzn.to/31iY0b3" TargetMode="External"/><Relationship Id="rId9" Type="http://schemas.openxmlformats.org/officeDocument/2006/relationships/hyperlink" Target="https://amzn.to/2XAITaD"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mzn.to/2XzADHY" TargetMode="External"/><Relationship Id="rId13" Type="http://schemas.openxmlformats.org/officeDocument/2006/relationships/hyperlink" Target="https://amzn.to/2Wl2Qko" TargetMode="External"/><Relationship Id="rId3" Type="http://schemas.openxmlformats.org/officeDocument/2006/relationships/hyperlink" Target="https://amzn.to/2KE5W0z" TargetMode="External"/><Relationship Id="rId7" Type="http://schemas.openxmlformats.org/officeDocument/2006/relationships/hyperlink" Target="https://amzn.to/2KCDLPF" TargetMode="External"/><Relationship Id="rId12" Type="http://schemas.openxmlformats.org/officeDocument/2006/relationships/hyperlink" Target="https://amzn.to/2Xyxjg5" TargetMode="External"/><Relationship Id="rId2" Type="http://schemas.openxmlformats.org/officeDocument/2006/relationships/hyperlink" Target="https://amzn.to/2Zb7umM" TargetMode="External"/><Relationship Id="rId1" Type="http://schemas.openxmlformats.org/officeDocument/2006/relationships/hyperlink" Target="https://amzn.to/2Wtpj3D" TargetMode="External"/><Relationship Id="rId6" Type="http://schemas.openxmlformats.org/officeDocument/2006/relationships/hyperlink" Target="https://amzn.to/2Zk8Zzj" TargetMode="External"/><Relationship Id="rId11" Type="http://schemas.openxmlformats.org/officeDocument/2006/relationships/hyperlink" Target="https://amzn.to/2Wk7NKc" TargetMode="External"/><Relationship Id="rId5" Type="http://schemas.openxmlformats.org/officeDocument/2006/relationships/hyperlink" Target="https://amzn.to/2XAIyET" TargetMode="External"/><Relationship Id="rId15" Type="http://schemas.openxmlformats.org/officeDocument/2006/relationships/drawing" Target="../drawings/drawing1.xml"/><Relationship Id="rId10" Type="http://schemas.openxmlformats.org/officeDocument/2006/relationships/hyperlink" Target="https://amzn.to/2WxiQVa" TargetMode="External"/><Relationship Id="rId4" Type="http://schemas.openxmlformats.org/officeDocument/2006/relationships/hyperlink" Target="https://amzn.to/31iY0b3" TargetMode="External"/><Relationship Id="rId9" Type="http://schemas.openxmlformats.org/officeDocument/2006/relationships/hyperlink" Target="https://amzn.to/2XAITaD"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amzn.to/2XzADHY" TargetMode="External"/><Relationship Id="rId13" Type="http://schemas.openxmlformats.org/officeDocument/2006/relationships/hyperlink" Target="https://amzn.to/2Wl2Qko" TargetMode="External"/><Relationship Id="rId3" Type="http://schemas.openxmlformats.org/officeDocument/2006/relationships/hyperlink" Target="https://amzn.to/2KE5W0z" TargetMode="External"/><Relationship Id="rId7" Type="http://schemas.openxmlformats.org/officeDocument/2006/relationships/hyperlink" Target="https://amzn.to/2KCDLPF" TargetMode="External"/><Relationship Id="rId12" Type="http://schemas.openxmlformats.org/officeDocument/2006/relationships/hyperlink" Target="https://amzn.to/2Xyxjg5" TargetMode="External"/><Relationship Id="rId2" Type="http://schemas.openxmlformats.org/officeDocument/2006/relationships/hyperlink" Target="https://amzn.to/2Zb7umM" TargetMode="External"/><Relationship Id="rId16" Type="http://schemas.openxmlformats.org/officeDocument/2006/relationships/table" Target="../tables/table2.xml"/><Relationship Id="rId1" Type="http://schemas.openxmlformats.org/officeDocument/2006/relationships/hyperlink" Target="https://amzn.to/2Wtpj3D" TargetMode="External"/><Relationship Id="rId6" Type="http://schemas.openxmlformats.org/officeDocument/2006/relationships/hyperlink" Target="https://amzn.to/2Zk8Zzj" TargetMode="External"/><Relationship Id="rId11" Type="http://schemas.openxmlformats.org/officeDocument/2006/relationships/hyperlink" Target="https://amzn.to/2Wk7NKc" TargetMode="External"/><Relationship Id="rId5" Type="http://schemas.openxmlformats.org/officeDocument/2006/relationships/hyperlink" Target="https://amzn.to/2XAIyET" TargetMode="External"/><Relationship Id="rId15" Type="http://schemas.openxmlformats.org/officeDocument/2006/relationships/drawing" Target="../drawings/drawing2.xml"/><Relationship Id="rId10" Type="http://schemas.openxmlformats.org/officeDocument/2006/relationships/hyperlink" Target="https://amzn.to/2WxiQVa" TargetMode="External"/><Relationship Id="rId4" Type="http://schemas.openxmlformats.org/officeDocument/2006/relationships/hyperlink" Target="https://amzn.to/31iY0b3" TargetMode="External"/><Relationship Id="rId9" Type="http://schemas.openxmlformats.org/officeDocument/2006/relationships/hyperlink" Target="https://amzn.to/2XAITaD"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6A72-9ECD-3C47-871E-AAE4F7CB277F}">
  <sheetPr codeName="Sheet4">
    <tabColor theme="4"/>
    <pageSetUpPr autoPageBreaks="0" fitToPage="1"/>
  </sheetPr>
  <dimension ref="C2:T103"/>
  <sheetViews>
    <sheetView showGridLines="0" tabSelected="1" zoomScale="90" zoomScaleNormal="100" workbookViewId="0">
      <selection activeCell="C40" sqref="C40:K103"/>
    </sheetView>
  </sheetViews>
  <sheetFormatPr baseColWidth="10" defaultColWidth="8.5" defaultRowHeight="33" customHeight="1"/>
  <cols>
    <col min="1" max="1" width="23.33203125" style="1" customWidth="1"/>
    <col min="2" max="2" width="17.33203125" style="1" bestFit="1" customWidth="1"/>
    <col min="3" max="3" width="20.83203125" style="1" bestFit="1" customWidth="1"/>
    <col min="4" max="4" width="12.83203125" style="1" bestFit="1" customWidth="1"/>
    <col min="5" max="5" width="27.1640625" style="1" bestFit="1" customWidth="1"/>
    <col min="6" max="10" width="8.5" style="1"/>
    <col min="11" max="11" width="32.1640625" style="1" bestFit="1" customWidth="1"/>
    <col min="12" max="12" width="32.1640625" style="1" customWidth="1"/>
    <col min="13" max="13" width="27.1640625" style="1" bestFit="1" customWidth="1"/>
    <col min="14" max="14" width="28.83203125" style="1" bestFit="1" customWidth="1"/>
    <col min="15" max="15" width="17.1640625" style="1" bestFit="1" customWidth="1"/>
    <col min="16" max="16" width="15.1640625" style="1" bestFit="1" customWidth="1"/>
    <col min="17" max="17" width="17.1640625" style="1" bestFit="1" customWidth="1"/>
    <col min="18" max="16384" width="8.5" style="1"/>
  </cols>
  <sheetData>
    <row r="2" spans="3:17" ht="33" customHeight="1" thickBot="1">
      <c r="K2" s="76" t="s">
        <v>36</v>
      </c>
      <c r="L2" s="76"/>
    </row>
    <row r="3" spans="3:17" ht="33" customHeight="1">
      <c r="C3" s="48" t="s">
        <v>32</v>
      </c>
      <c r="D3" s="49"/>
      <c r="E3" s="49"/>
      <c r="F3" s="49"/>
      <c r="G3" s="49"/>
      <c r="H3" s="49"/>
      <c r="I3" s="49"/>
      <c r="J3" s="49"/>
      <c r="K3" s="50"/>
      <c r="L3" s="74" t="s">
        <v>34</v>
      </c>
    </row>
    <row r="4" spans="3:17" ht="33" customHeight="1">
      <c r="C4" s="51"/>
      <c r="D4" s="52"/>
      <c r="E4" s="52"/>
      <c r="F4" s="52"/>
      <c r="G4" s="52"/>
      <c r="H4" s="52"/>
      <c r="I4" s="52"/>
      <c r="J4" s="52"/>
      <c r="K4" s="53"/>
      <c r="L4" s="75" t="s">
        <v>35</v>
      </c>
    </row>
    <row r="5" spans="3:17" ht="33" customHeight="1">
      <c r="C5" s="51"/>
      <c r="D5" s="52"/>
      <c r="E5" s="52"/>
      <c r="F5" s="52"/>
      <c r="G5" s="52"/>
      <c r="H5" s="52"/>
      <c r="I5" s="52"/>
      <c r="J5" s="52"/>
      <c r="K5" s="53"/>
    </row>
    <row r="6" spans="3:17" ht="33" customHeight="1">
      <c r="C6" s="51"/>
      <c r="D6" s="52"/>
      <c r="E6" s="52"/>
      <c r="F6" s="52"/>
      <c r="G6" s="52"/>
      <c r="H6" s="52"/>
      <c r="I6" s="52"/>
      <c r="J6" s="52"/>
      <c r="K6" s="53"/>
      <c r="L6" s="59" t="s">
        <v>31</v>
      </c>
    </row>
    <row r="7" spans="3:17" ht="33" customHeight="1">
      <c r="C7" s="51"/>
      <c r="D7" s="52"/>
      <c r="E7" s="52"/>
      <c r="F7" s="52"/>
      <c r="G7" s="52"/>
      <c r="H7" s="52"/>
      <c r="I7" s="52"/>
      <c r="J7" s="52"/>
      <c r="K7" s="53"/>
      <c r="L7" s="60"/>
    </row>
    <row r="8" spans="3:17" ht="33" customHeight="1">
      <c r="C8" s="51"/>
      <c r="D8" s="52"/>
      <c r="E8" s="52"/>
      <c r="F8" s="52"/>
      <c r="G8" s="52"/>
      <c r="H8" s="52"/>
      <c r="I8" s="52"/>
      <c r="J8" s="52"/>
      <c r="K8" s="53"/>
      <c r="L8" s="61"/>
    </row>
    <row r="9" spans="3:17" ht="33" customHeight="1">
      <c r="C9" s="51"/>
      <c r="D9" s="52"/>
      <c r="E9" s="52"/>
      <c r="F9" s="52"/>
      <c r="G9" s="52"/>
      <c r="H9" s="52"/>
      <c r="I9" s="52"/>
      <c r="J9" s="52"/>
      <c r="K9" s="53"/>
    </row>
    <row r="10" spans="3:17" ht="33" customHeight="1">
      <c r="C10" s="51"/>
      <c r="D10" s="52"/>
      <c r="E10" s="52"/>
      <c r="F10" s="52"/>
      <c r="G10" s="52"/>
      <c r="H10" s="52"/>
      <c r="I10" s="52"/>
      <c r="J10" s="52"/>
      <c r="K10" s="53"/>
    </row>
    <row r="11" spans="3:17" ht="33" customHeight="1" thickBot="1">
      <c r="C11" s="54"/>
      <c r="D11" s="55"/>
      <c r="E11" s="55"/>
      <c r="F11" s="55"/>
      <c r="G11" s="55"/>
      <c r="H11" s="55"/>
      <c r="I11" s="55"/>
      <c r="J11" s="55"/>
      <c r="K11" s="56"/>
    </row>
    <row r="12" spans="3:17" ht="33" customHeight="1" thickBot="1">
      <c r="C12" s="62" t="s">
        <v>28</v>
      </c>
      <c r="D12" s="62"/>
      <c r="E12" s="62"/>
      <c r="F12" s="62"/>
      <c r="G12" s="62"/>
      <c r="H12" s="62"/>
      <c r="I12" s="62"/>
      <c r="J12" s="62"/>
      <c r="K12" s="62"/>
    </row>
    <row r="13" spans="3:17" ht="33" customHeight="1">
      <c r="C13" s="38" t="s">
        <v>29</v>
      </c>
      <c r="D13" s="39"/>
      <c r="E13" s="39"/>
      <c r="F13" s="39"/>
      <c r="G13" s="39"/>
      <c r="H13" s="39"/>
      <c r="I13" s="39"/>
      <c r="J13" s="39"/>
      <c r="K13" s="45"/>
      <c r="L13" s="64" t="s">
        <v>39</v>
      </c>
      <c r="M13" s="65"/>
      <c r="N13" s="65"/>
      <c r="O13" s="65"/>
      <c r="P13" s="65"/>
      <c r="Q13" s="66"/>
    </row>
    <row r="14" spans="3:17" ht="33" customHeight="1">
      <c r="C14" s="40"/>
      <c r="D14" s="41"/>
      <c r="E14" s="41"/>
      <c r="F14" s="41"/>
      <c r="G14" s="41"/>
      <c r="H14" s="41"/>
      <c r="I14" s="41"/>
      <c r="J14" s="41"/>
      <c r="K14" s="46"/>
      <c r="L14" s="67"/>
      <c r="M14" s="68"/>
      <c r="N14" s="68"/>
      <c r="O14" s="68"/>
      <c r="P14" s="68"/>
      <c r="Q14" s="69"/>
    </row>
    <row r="15" spans="3:17" ht="33" customHeight="1">
      <c r="C15" s="40"/>
      <c r="D15" s="41"/>
      <c r="E15" s="41"/>
      <c r="F15" s="41"/>
      <c r="G15" s="41"/>
      <c r="H15" s="41"/>
      <c r="I15" s="41"/>
      <c r="J15" s="41"/>
      <c r="K15" s="46"/>
      <c r="L15" s="67"/>
      <c r="M15" s="68"/>
      <c r="N15" s="68"/>
      <c r="O15" s="68"/>
      <c r="P15" s="68"/>
      <c r="Q15" s="69"/>
    </row>
    <row r="16" spans="3:17" ht="33" customHeight="1">
      <c r="C16" s="40"/>
      <c r="D16" s="41"/>
      <c r="E16" s="41"/>
      <c r="F16" s="41"/>
      <c r="G16" s="41"/>
      <c r="H16" s="41"/>
      <c r="I16" s="41"/>
      <c r="J16" s="41"/>
      <c r="K16" s="46"/>
      <c r="L16" s="67"/>
      <c r="M16" s="68"/>
      <c r="N16" s="68"/>
      <c r="O16" s="68"/>
      <c r="P16" s="68"/>
      <c r="Q16" s="69"/>
    </row>
    <row r="17" spans="3:17" ht="33" customHeight="1">
      <c r="C17" s="40"/>
      <c r="D17" s="41"/>
      <c r="E17" s="41"/>
      <c r="F17" s="41"/>
      <c r="G17" s="41"/>
      <c r="H17" s="41"/>
      <c r="I17" s="41"/>
      <c r="J17" s="41"/>
      <c r="K17" s="46"/>
      <c r="L17" s="67"/>
      <c r="M17" s="68"/>
      <c r="N17" s="68"/>
      <c r="O17" s="68"/>
      <c r="P17" s="68"/>
      <c r="Q17" s="69"/>
    </row>
    <row r="18" spans="3:17" ht="33" customHeight="1">
      <c r="C18" s="40"/>
      <c r="D18" s="41"/>
      <c r="E18" s="41"/>
      <c r="F18" s="41"/>
      <c r="G18" s="41"/>
      <c r="H18" s="41"/>
      <c r="I18" s="41"/>
      <c r="J18" s="41"/>
      <c r="K18" s="46"/>
      <c r="L18" s="67"/>
      <c r="M18" s="68"/>
      <c r="N18" s="68"/>
      <c r="O18" s="68"/>
      <c r="P18" s="68"/>
      <c r="Q18" s="69"/>
    </row>
    <row r="19" spans="3:17" ht="33" customHeight="1">
      <c r="C19" s="40"/>
      <c r="D19" s="41"/>
      <c r="E19" s="41"/>
      <c r="F19" s="41"/>
      <c r="G19" s="41"/>
      <c r="H19" s="41"/>
      <c r="I19" s="41"/>
      <c r="J19" s="41"/>
      <c r="K19" s="46"/>
      <c r="L19" s="67"/>
      <c r="M19" s="68"/>
      <c r="N19" s="68"/>
      <c r="O19" s="68"/>
      <c r="P19" s="68"/>
      <c r="Q19" s="69"/>
    </row>
    <row r="20" spans="3:17" ht="33" customHeight="1">
      <c r="C20" s="40"/>
      <c r="D20" s="41"/>
      <c r="E20" s="41"/>
      <c r="F20" s="41"/>
      <c r="G20" s="41"/>
      <c r="H20" s="41"/>
      <c r="I20" s="41"/>
      <c r="J20" s="41"/>
      <c r="K20" s="46"/>
      <c r="L20" s="67"/>
      <c r="M20" s="68"/>
      <c r="N20" s="68"/>
      <c r="O20" s="68"/>
      <c r="P20" s="68"/>
      <c r="Q20" s="69"/>
    </row>
    <row r="21" spans="3:17" ht="33" customHeight="1">
      <c r="C21" s="40"/>
      <c r="D21" s="41"/>
      <c r="E21" s="41"/>
      <c r="F21" s="41"/>
      <c r="G21" s="41"/>
      <c r="H21" s="41"/>
      <c r="I21" s="41"/>
      <c r="J21" s="41"/>
      <c r="K21" s="46"/>
      <c r="L21" s="67"/>
      <c r="M21" s="68"/>
      <c r="N21" s="68"/>
      <c r="O21" s="68"/>
      <c r="P21" s="68"/>
      <c r="Q21" s="69"/>
    </row>
    <row r="22" spans="3:17" ht="33" customHeight="1">
      <c r="C22" s="40"/>
      <c r="D22" s="41"/>
      <c r="E22" s="41"/>
      <c r="F22" s="41"/>
      <c r="G22" s="41"/>
      <c r="H22" s="41"/>
      <c r="I22" s="41"/>
      <c r="J22" s="41"/>
      <c r="K22" s="46"/>
      <c r="L22" s="67"/>
      <c r="M22" s="68"/>
      <c r="N22" s="68"/>
      <c r="O22" s="68"/>
      <c r="P22" s="68"/>
      <c r="Q22" s="69"/>
    </row>
    <row r="23" spans="3:17" ht="33" customHeight="1">
      <c r="C23" s="40"/>
      <c r="D23" s="41"/>
      <c r="E23" s="41"/>
      <c r="F23" s="41"/>
      <c r="G23" s="41"/>
      <c r="H23" s="41"/>
      <c r="I23" s="41"/>
      <c r="J23" s="41"/>
      <c r="K23" s="46"/>
      <c r="L23" s="67"/>
      <c r="M23" s="68"/>
      <c r="N23" s="68"/>
      <c r="O23" s="68"/>
      <c r="P23" s="68"/>
      <c r="Q23" s="69"/>
    </row>
    <row r="24" spans="3:17" ht="33" customHeight="1">
      <c r="C24" s="40"/>
      <c r="D24" s="41"/>
      <c r="E24" s="41"/>
      <c r="F24" s="41"/>
      <c r="G24" s="41"/>
      <c r="H24" s="41"/>
      <c r="I24" s="41"/>
      <c r="J24" s="41"/>
      <c r="K24" s="46"/>
      <c r="L24" s="67"/>
      <c r="M24" s="68"/>
      <c r="N24" s="68"/>
      <c r="O24" s="68"/>
      <c r="P24" s="68"/>
      <c r="Q24" s="69"/>
    </row>
    <row r="25" spans="3:17" ht="33" customHeight="1">
      <c r="C25" s="40"/>
      <c r="D25" s="41"/>
      <c r="E25" s="41"/>
      <c r="F25" s="41"/>
      <c r="G25" s="41"/>
      <c r="H25" s="41"/>
      <c r="I25" s="41"/>
      <c r="J25" s="41"/>
      <c r="K25" s="46"/>
      <c r="L25" s="67"/>
      <c r="M25" s="68"/>
      <c r="N25" s="68"/>
      <c r="O25" s="68"/>
      <c r="P25" s="68"/>
      <c r="Q25" s="69"/>
    </row>
    <row r="26" spans="3:17" ht="33" customHeight="1">
      <c r="C26" s="40"/>
      <c r="D26" s="41"/>
      <c r="E26" s="41"/>
      <c r="F26" s="41"/>
      <c r="G26" s="41"/>
      <c r="H26" s="41"/>
      <c r="I26" s="41"/>
      <c r="J26" s="41"/>
      <c r="K26" s="46"/>
      <c r="L26" s="70"/>
      <c r="M26" s="71"/>
      <c r="N26" s="71"/>
      <c r="O26" s="71"/>
      <c r="P26" s="71"/>
      <c r="Q26" s="72"/>
    </row>
    <row r="27" spans="3:17" ht="33" customHeight="1">
      <c r="C27" s="40"/>
      <c r="D27" s="41"/>
      <c r="E27" s="41"/>
      <c r="F27" s="41"/>
      <c r="G27" s="41"/>
      <c r="H27" s="41"/>
      <c r="I27" s="41"/>
      <c r="J27" s="41"/>
      <c r="K27" s="46"/>
    </row>
    <row r="28" spans="3:17" ht="33" customHeight="1">
      <c r="C28" s="40"/>
      <c r="D28" s="41"/>
      <c r="E28" s="41"/>
      <c r="F28" s="41"/>
      <c r="G28" s="41"/>
      <c r="H28" s="41"/>
      <c r="I28" s="41"/>
      <c r="J28" s="41"/>
      <c r="K28" s="46"/>
    </row>
    <row r="29" spans="3:17" ht="33" customHeight="1">
      <c r="C29" s="40"/>
      <c r="D29" s="41"/>
      <c r="E29" s="41"/>
      <c r="F29" s="41"/>
      <c r="G29" s="41"/>
      <c r="H29" s="41"/>
      <c r="I29" s="41"/>
      <c r="J29" s="41"/>
      <c r="K29" s="46"/>
    </row>
    <row r="30" spans="3:17" ht="33" customHeight="1">
      <c r="C30" s="40"/>
      <c r="D30" s="41"/>
      <c r="E30" s="41"/>
      <c r="F30" s="41"/>
      <c r="G30" s="41"/>
      <c r="H30" s="41"/>
      <c r="I30" s="41"/>
      <c r="J30" s="41"/>
      <c r="K30" s="46"/>
    </row>
    <row r="31" spans="3:17" ht="33" customHeight="1">
      <c r="C31" s="40"/>
      <c r="D31" s="41"/>
      <c r="E31" s="41"/>
      <c r="F31" s="41"/>
      <c r="G31" s="41"/>
      <c r="H31" s="41"/>
      <c r="I31" s="41"/>
      <c r="J31" s="41"/>
      <c r="K31" s="46"/>
    </row>
    <row r="32" spans="3:17" ht="33" customHeight="1">
      <c r="C32" s="40"/>
      <c r="D32" s="41"/>
      <c r="E32" s="41"/>
      <c r="F32" s="41"/>
      <c r="G32" s="41"/>
      <c r="H32" s="41"/>
      <c r="I32" s="41"/>
      <c r="J32" s="41"/>
      <c r="K32" s="46"/>
    </row>
    <row r="33" spans="3:20" ht="33" customHeight="1">
      <c r="C33" s="40"/>
      <c r="D33" s="41"/>
      <c r="E33" s="41"/>
      <c r="F33" s="41"/>
      <c r="G33" s="41"/>
      <c r="H33" s="41"/>
      <c r="I33" s="41"/>
      <c r="J33" s="41"/>
      <c r="K33" s="46"/>
    </row>
    <row r="34" spans="3:20" ht="33" customHeight="1">
      <c r="C34" s="40"/>
      <c r="D34" s="41"/>
      <c r="E34" s="41"/>
      <c r="F34" s="41"/>
      <c r="G34" s="41"/>
      <c r="H34" s="41"/>
      <c r="I34" s="41"/>
      <c r="J34" s="41"/>
      <c r="K34" s="46"/>
    </row>
    <row r="35" spans="3:20" ht="33" customHeight="1">
      <c r="C35" s="40"/>
      <c r="D35" s="41"/>
      <c r="E35" s="41"/>
      <c r="F35" s="41"/>
      <c r="G35" s="41"/>
      <c r="H35" s="41"/>
      <c r="I35" s="41"/>
      <c r="J35" s="41"/>
      <c r="K35" s="46"/>
    </row>
    <row r="36" spans="3:20" ht="33" customHeight="1">
      <c r="C36" s="40"/>
      <c r="D36" s="41"/>
      <c r="E36" s="41"/>
      <c r="F36" s="41"/>
      <c r="G36" s="41"/>
      <c r="H36" s="41"/>
      <c r="I36" s="41"/>
      <c r="J36" s="41"/>
      <c r="K36" s="46"/>
      <c r="L36" s="63" t="s">
        <v>30</v>
      </c>
      <c r="M36" s="44"/>
      <c r="N36" s="44"/>
      <c r="O36" s="44"/>
      <c r="P36" s="44"/>
      <c r="Q36" s="44"/>
      <c r="R36" s="44"/>
      <c r="S36" s="44"/>
      <c r="T36" s="44"/>
    </row>
    <row r="37" spans="3:20" ht="33" customHeight="1">
      <c r="C37" s="40"/>
      <c r="D37" s="41"/>
      <c r="E37" s="41"/>
      <c r="F37" s="41"/>
      <c r="G37" s="41"/>
      <c r="H37" s="41"/>
      <c r="I37" s="41"/>
      <c r="J37" s="41"/>
      <c r="K37" s="46"/>
      <c r="L37" s="44"/>
      <c r="M37" s="44"/>
      <c r="N37" s="44"/>
      <c r="O37" s="44"/>
      <c r="P37" s="44"/>
      <c r="Q37" s="44"/>
      <c r="R37" s="44"/>
      <c r="S37" s="44"/>
      <c r="T37" s="44"/>
    </row>
    <row r="38" spans="3:20" ht="33" customHeight="1" thickBot="1">
      <c r="C38" s="42"/>
      <c r="D38" s="43"/>
      <c r="E38" s="43"/>
      <c r="F38" s="43"/>
      <c r="G38" s="43"/>
      <c r="H38" s="43"/>
      <c r="I38" s="43"/>
      <c r="J38" s="43"/>
      <c r="K38" s="47"/>
      <c r="L38" s="44"/>
      <c r="M38" s="44"/>
      <c r="N38" s="44"/>
      <c r="O38" s="44"/>
      <c r="P38" s="44"/>
      <c r="Q38" s="44"/>
      <c r="R38" s="44"/>
      <c r="S38" s="44"/>
      <c r="T38" s="44"/>
    </row>
    <row r="39" spans="3:20" ht="33" customHeight="1" thickBot="1">
      <c r="L39" s="44"/>
      <c r="M39" s="44"/>
      <c r="N39" s="44"/>
      <c r="O39" s="44"/>
      <c r="P39" s="44"/>
      <c r="Q39" s="44"/>
      <c r="R39" s="44"/>
      <c r="S39" s="44"/>
      <c r="T39" s="44"/>
    </row>
    <row r="40" spans="3:20" ht="33" customHeight="1">
      <c r="C40" s="38" t="s">
        <v>56</v>
      </c>
      <c r="D40" s="39"/>
      <c r="E40" s="39"/>
      <c r="F40" s="39"/>
      <c r="G40" s="39"/>
      <c r="H40" s="39"/>
      <c r="I40" s="39"/>
      <c r="J40" s="39"/>
      <c r="K40" s="45"/>
      <c r="L40" s="57" t="s">
        <v>57</v>
      </c>
      <c r="M40" s="58"/>
      <c r="N40" s="58"/>
      <c r="O40" s="58"/>
      <c r="P40" s="58"/>
      <c r="Q40" s="44"/>
      <c r="R40" s="44"/>
      <c r="S40" s="44"/>
      <c r="T40" s="44"/>
    </row>
    <row r="41" spans="3:20" ht="33" customHeight="1">
      <c r="C41" s="40"/>
      <c r="D41" s="41"/>
      <c r="E41" s="41"/>
      <c r="F41" s="41"/>
      <c r="G41" s="41"/>
      <c r="H41" s="41"/>
      <c r="I41" s="41"/>
      <c r="J41" s="41"/>
      <c r="K41" s="46"/>
      <c r="L41" s="44"/>
      <c r="M41" s="44"/>
      <c r="N41" s="44"/>
      <c r="O41" s="44"/>
      <c r="P41" s="44"/>
      <c r="Q41" s="44"/>
      <c r="R41" s="44"/>
      <c r="S41" s="44"/>
      <c r="T41" s="44"/>
    </row>
    <row r="42" spans="3:20" ht="33" customHeight="1">
      <c r="C42" s="40"/>
      <c r="D42" s="41"/>
      <c r="E42" s="41"/>
      <c r="F42" s="41"/>
      <c r="G42" s="41"/>
      <c r="H42" s="41"/>
      <c r="I42" s="41"/>
      <c r="J42" s="41"/>
      <c r="K42" s="46"/>
      <c r="L42" s="44"/>
      <c r="M42" s="102" t="s">
        <v>58</v>
      </c>
      <c r="N42" s="111" t="s">
        <v>59</v>
      </c>
      <c r="O42" s="89"/>
      <c r="P42" s="89"/>
      <c r="Q42" s="112"/>
      <c r="R42" s="44"/>
      <c r="S42" s="44"/>
      <c r="T42" s="44"/>
    </row>
    <row r="43" spans="3:20" ht="33" customHeight="1">
      <c r="C43" s="40"/>
      <c r="D43" s="41"/>
      <c r="E43" s="41"/>
      <c r="F43" s="41"/>
      <c r="G43" s="41"/>
      <c r="H43" s="41"/>
      <c r="I43" s="41"/>
      <c r="J43" s="41"/>
      <c r="K43" s="46"/>
      <c r="L43" s="44"/>
      <c r="M43" s="28" t="s">
        <v>60</v>
      </c>
      <c r="N43" s="116" t="s">
        <v>72</v>
      </c>
      <c r="O43" s="113"/>
      <c r="P43" s="113"/>
      <c r="Q43" s="114"/>
      <c r="R43" s="44"/>
      <c r="S43" s="44"/>
      <c r="T43" s="44"/>
    </row>
    <row r="44" spans="3:20" ht="33" customHeight="1">
      <c r="C44" s="40"/>
      <c r="D44" s="41"/>
      <c r="E44" s="41"/>
      <c r="F44" s="41"/>
      <c r="G44" s="41"/>
      <c r="H44" s="41"/>
      <c r="I44" s="41"/>
      <c r="J44" s="41"/>
      <c r="K44" s="46"/>
      <c r="L44" s="44"/>
      <c r="M44" s="28" t="s">
        <v>61</v>
      </c>
      <c r="N44" s="116" t="s">
        <v>72</v>
      </c>
      <c r="O44" s="113"/>
      <c r="P44" s="113"/>
      <c r="Q44" s="114"/>
      <c r="R44" s="44"/>
      <c r="S44" s="44"/>
      <c r="T44" s="44"/>
    </row>
    <row r="45" spans="3:20" ht="33" customHeight="1">
      <c r="C45" s="40"/>
      <c r="D45" s="41"/>
      <c r="E45" s="41"/>
      <c r="F45" s="41"/>
      <c r="G45" s="41"/>
      <c r="H45" s="41"/>
      <c r="I45" s="41"/>
      <c r="J45" s="41"/>
      <c r="K45" s="46"/>
      <c r="L45" s="44"/>
      <c r="M45" s="28" t="s">
        <v>62</v>
      </c>
      <c r="N45" s="116" t="s">
        <v>72</v>
      </c>
      <c r="O45" s="113"/>
      <c r="P45" s="113"/>
      <c r="Q45" s="114"/>
      <c r="R45" s="44"/>
      <c r="S45" s="44"/>
      <c r="T45" s="44"/>
    </row>
    <row r="46" spans="3:20" ht="33" customHeight="1">
      <c r="C46" s="40"/>
      <c r="D46" s="41"/>
      <c r="E46" s="41"/>
      <c r="F46" s="41"/>
      <c r="G46" s="41"/>
      <c r="H46" s="41"/>
      <c r="I46" s="41"/>
      <c r="J46" s="41"/>
      <c r="K46" s="46"/>
      <c r="L46" s="44"/>
      <c r="M46" s="28" t="s">
        <v>63</v>
      </c>
      <c r="N46" s="116" t="s">
        <v>72</v>
      </c>
      <c r="O46" s="113"/>
      <c r="P46" s="113"/>
      <c r="Q46" s="114"/>
      <c r="R46" s="44"/>
      <c r="S46" s="44"/>
      <c r="T46" s="44"/>
    </row>
    <row r="47" spans="3:20" ht="33" customHeight="1">
      <c r="C47" s="40"/>
      <c r="D47" s="41"/>
      <c r="E47" s="41"/>
      <c r="F47" s="41"/>
      <c r="G47" s="41"/>
      <c r="H47" s="41"/>
      <c r="I47" s="41"/>
      <c r="J47" s="41"/>
      <c r="K47" s="46"/>
      <c r="L47" s="44"/>
      <c r="M47" s="28" t="s">
        <v>64</v>
      </c>
      <c r="N47" s="116" t="s">
        <v>72</v>
      </c>
      <c r="O47" s="44"/>
      <c r="P47" s="44"/>
      <c r="Q47" s="44"/>
      <c r="R47" s="44"/>
      <c r="S47" s="44"/>
      <c r="T47" s="44"/>
    </row>
    <row r="48" spans="3:20" ht="33" customHeight="1">
      <c r="C48" s="40"/>
      <c r="D48" s="41"/>
      <c r="E48" s="41"/>
      <c r="F48" s="41"/>
      <c r="G48" s="41"/>
      <c r="H48" s="41"/>
      <c r="I48" s="41"/>
      <c r="J48" s="41"/>
      <c r="K48" s="46"/>
      <c r="L48" s="44"/>
      <c r="M48" s="28" t="s">
        <v>65</v>
      </c>
      <c r="N48" s="116" t="s">
        <v>72</v>
      </c>
      <c r="O48" s="44"/>
      <c r="P48" s="44"/>
      <c r="Q48" s="44"/>
      <c r="R48" s="44"/>
      <c r="S48" s="44"/>
      <c r="T48" s="44"/>
    </row>
    <row r="49" spans="3:20" ht="33" customHeight="1">
      <c r="C49" s="40"/>
      <c r="D49" s="41"/>
      <c r="E49" s="41"/>
      <c r="F49" s="41"/>
      <c r="G49" s="41"/>
      <c r="H49" s="41"/>
      <c r="I49" s="41"/>
      <c r="J49" s="41"/>
      <c r="K49" s="46"/>
      <c r="L49" s="44"/>
      <c r="M49" s="28" t="s">
        <v>66</v>
      </c>
      <c r="N49" s="116" t="s">
        <v>72</v>
      </c>
      <c r="O49" s="44"/>
      <c r="P49" s="44"/>
      <c r="Q49" s="44"/>
      <c r="R49" s="44"/>
      <c r="S49" s="44"/>
      <c r="T49" s="44"/>
    </row>
    <row r="50" spans="3:20" ht="33" customHeight="1">
      <c r="C50" s="40"/>
      <c r="D50" s="41"/>
      <c r="E50" s="41"/>
      <c r="F50" s="41"/>
      <c r="G50" s="41"/>
      <c r="H50" s="41"/>
      <c r="I50" s="41"/>
      <c r="J50" s="41"/>
      <c r="K50" s="46"/>
      <c r="L50" s="44"/>
      <c r="M50" s="28" t="s">
        <v>67</v>
      </c>
      <c r="N50" s="116" t="s">
        <v>72</v>
      </c>
      <c r="O50" s="44"/>
      <c r="P50" s="44"/>
      <c r="Q50" s="44"/>
      <c r="R50" s="44"/>
      <c r="S50" s="44"/>
      <c r="T50" s="44"/>
    </row>
    <row r="51" spans="3:20" ht="33" customHeight="1">
      <c r="C51" s="40"/>
      <c r="D51" s="41"/>
      <c r="E51" s="41"/>
      <c r="F51" s="41"/>
      <c r="G51" s="41"/>
      <c r="H51" s="41"/>
      <c r="I51" s="41"/>
      <c r="J51" s="41"/>
      <c r="K51" s="46"/>
      <c r="L51" s="44"/>
      <c r="M51" s="28" t="s">
        <v>68</v>
      </c>
      <c r="N51" s="116" t="s">
        <v>72</v>
      </c>
      <c r="O51" s="44"/>
      <c r="P51" s="44"/>
      <c r="Q51" s="44"/>
      <c r="R51" s="44"/>
      <c r="S51" s="44"/>
      <c r="T51" s="44"/>
    </row>
    <row r="52" spans="3:20" ht="33" customHeight="1">
      <c r="C52" s="40"/>
      <c r="D52" s="41"/>
      <c r="E52" s="41"/>
      <c r="F52" s="41"/>
      <c r="G52" s="41"/>
      <c r="H52" s="41"/>
      <c r="I52" s="41"/>
      <c r="J52" s="41"/>
      <c r="K52" s="46"/>
      <c r="L52" s="44"/>
      <c r="M52" s="28" t="s">
        <v>69</v>
      </c>
      <c r="N52" s="116" t="s">
        <v>72</v>
      </c>
      <c r="O52" s="44"/>
      <c r="P52" s="115"/>
      <c r="Q52" s="44"/>
      <c r="R52" s="44"/>
      <c r="S52" s="44"/>
      <c r="T52" s="44"/>
    </row>
    <row r="53" spans="3:20" ht="33" customHeight="1">
      <c r="C53" s="40"/>
      <c r="D53" s="41"/>
      <c r="E53" s="41"/>
      <c r="F53" s="41"/>
      <c r="G53" s="41"/>
      <c r="H53" s="41"/>
      <c r="I53" s="41"/>
      <c r="J53" s="41"/>
      <c r="K53" s="46"/>
      <c r="L53" s="44"/>
      <c r="M53" s="28" t="s">
        <v>70</v>
      </c>
      <c r="N53" s="116" t="s">
        <v>72</v>
      </c>
      <c r="O53" s="44"/>
      <c r="P53" s="44"/>
      <c r="Q53" s="44"/>
      <c r="R53" s="44"/>
      <c r="S53" s="44"/>
      <c r="T53" s="44"/>
    </row>
    <row r="54" spans="3:20" ht="33" customHeight="1">
      <c r="C54" s="40"/>
      <c r="D54" s="41"/>
      <c r="E54" s="41"/>
      <c r="F54" s="41"/>
      <c r="G54" s="41"/>
      <c r="H54" s="41"/>
      <c r="I54" s="41"/>
      <c r="J54" s="41"/>
      <c r="K54" s="46"/>
      <c r="L54" s="44"/>
      <c r="M54" s="28" t="s">
        <v>71</v>
      </c>
      <c r="N54" s="116" t="s">
        <v>72</v>
      </c>
      <c r="O54" s="44"/>
      <c r="P54" s="44"/>
      <c r="Q54" s="44"/>
      <c r="R54" s="44"/>
      <c r="S54" s="44"/>
      <c r="T54" s="44"/>
    </row>
    <row r="55" spans="3:20" ht="33" customHeight="1">
      <c r="C55" s="40"/>
      <c r="D55" s="41"/>
      <c r="E55" s="41"/>
      <c r="F55" s="41"/>
      <c r="G55" s="41"/>
      <c r="H55" s="41"/>
      <c r="I55" s="41"/>
      <c r="J55" s="41"/>
      <c r="K55" s="46"/>
      <c r="L55" s="44"/>
      <c r="M55" s="28" t="s">
        <v>73</v>
      </c>
      <c r="N55" s="116" t="s">
        <v>72</v>
      </c>
      <c r="O55" s="44"/>
      <c r="P55" s="44"/>
      <c r="Q55" s="44"/>
      <c r="R55" s="44"/>
      <c r="S55" s="44"/>
      <c r="T55" s="44"/>
    </row>
    <row r="56" spans="3:20" ht="33" customHeight="1">
      <c r="C56" s="40"/>
      <c r="D56" s="41"/>
      <c r="E56" s="41"/>
      <c r="F56" s="41"/>
      <c r="G56" s="41"/>
      <c r="H56" s="41"/>
      <c r="I56" s="41"/>
      <c r="J56" s="41"/>
      <c r="K56" s="46"/>
      <c r="L56" s="44"/>
      <c r="M56" s="44"/>
      <c r="N56" s="44"/>
      <c r="O56" s="44"/>
      <c r="P56" s="44"/>
      <c r="Q56" s="44"/>
      <c r="R56" s="44"/>
      <c r="S56" s="44"/>
      <c r="T56" s="44"/>
    </row>
    <row r="57" spans="3:20" ht="33" customHeight="1">
      <c r="C57" s="40"/>
      <c r="D57" s="41"/>
      <c r="E57" s="41"/>
      <c r="F57" s="41"/>
      <c r="G57" s="41"/>
      <c r="H57" s="41"/>
      <c r="I57" s="41"/>
      <c r="J57" s="41"/>
      <c r="K57" s="46"/>
      <c r="L57" s="44"/>
      <c r="M57" s="44"/>
      <c r="N57" s="44"/>
      <c r="O57" s="44"/>
      <c r="P57" s="44"/>
      <c r="Q57" s="44"/>
      <c r="R57" s="44"/>
      <c r="S57" s="44"/>
      <c r="T57" s="44"/>
    </row>
    <row r="58" spans="3:20" ht="33" customHeight="1">
      <c r="C58" s="40"/>
      <c r="D58" s="41"/>
      <c r="E58" s="41"/>
      <c r="F58" s="41"/>
      <c r="G58" s="41"/>
      <c r="H58" s="41"/>
      <c r="I58" s="41"/>
      <c r="J58" s="41"/>
      <c r="K58" s="46"/>
      <c r="L58" s="44"/>
      <c r="M58" s="44"/>
      <c r="N58" s="44"/>
      <c r="O58" s="44"/>
      <c r="P58" s="44"/>
      <c r="Q58" s="44"/>
      <c r="R58" s="44"/>
      <c r="S58" s="44"/>
      <c r="T58" s="44"/>
    </row>
    <row r="59" spans="3:20" ht="33" customHeight="1">
      <c r="C59" s="40"/>
      <c r="D59" s="41"/>
      <c r="E59" s="41"/>
      <c r="F59" s="41"/>
      <c r="G59" s="41"/>
      <c r="H59" s="41"/>
      <c r="I59" s="41"/>
      <c r="J59" s="41"/>
      <c r="K59" s="46"/>
    </row>
    <row r="60" spans="3:20" ht="33" customHeight="1">
      <c r="C60" s="40"/>
      <c r="D60" s="41"/>
      <c r="E60" s="41"/>
      <c r="F60" s="41"/>
      <c r="G60" s="41"/>
      <c r="H60" s="41"/>
      <c r="I60" s="41"/>
      <c r="J60" s="41"/>
      <c r="K60" s="46"/>
    </row>
    <row r="61" spans="3:20" ht="33" customHeight="1">
      <c r="C61" s="40"/>
      <c r="D61" s="41"/>
      <c r="E61" s="41"/>
      <c r="F61" s="41"/>
      <c r="G61" s="41"/>
      <c r="H61" s="41"/>
      <c r="I61" s="41"/>
      <c r="J61" s="41"/>
      <c r="K61" s="46"/>
    </row>
    <row r="62" spans="3:20" ht="33" customHeight="1">
      <c r="C62" s="40"/>
      <c r="D62" s="41"/>
      <c r="E62" s="41"/>
      <c r="F62" s="41"/>
      <c r="G62" s="41"/>
      <c r="H62" s="41"/>
      <c r="I62" s="41"/>
      <c r="J62" s="41"/>
      <c r="K62" s="46"/>
    </row>
    <row r="63" spans="3:20" ht="33" customHeight="1">
      <c r="C63" s="40"/>
      <c r="D63" s="41"/>
      <c r="E63" s="41"/>
      <c r="F63" s="41"/>
      <c r="G63" s="41"/>
      <c r="H63" s="41"/>
      <c r="I63" s="41"/>
      <c r="J63" s="41"/>
      <c r="K63" s="46"/>
    </row>
    <row r="64" spans="3:20" ht="33" customHeight="1">
      <c r="C64" s="40"/>
      <c r="D64" s="41"/>
      <c r="E64" s="41"/>
      <c r="F64" s="41"/>
      <c r="G64" s="41"/>
      <c r="H64" s="41"/>
      <c r="I64" s="41"/>
      <c r="J64" s="41"/>
      <c r="K64" s="46"/>
    </row>
    <row r="65" spans="3:11" ht="33" customHeight="1">
      <c r="C65" s="40"/>
      <c r="D65" s="41"/>
      <c r="E65" s="41"/>
      <c r="F65" s="41"/>
      <c r="G65" s="41"/>
      <c r="H65" s="41"/>
      <c r="I65" s="41"/>
      <c r="J65" s="41"/>
      <c r="K65" s="46"/>
    </row>
    <row r="66" spans="3:11" ht="33" customHeight="1">
      <c r="C66" s="40"/>
      <c r="D66" s="41"/>
      <c r="E66" s="41"/>
      <c r="F66" s="41"/>
      <c r="G66" s="41"/>
      <c r="H66" s="41"/>
      <c r="I66" s="41"/>
      <c r="J66" s="41"/>
      <c r="K66" s="46"/>
    </row>
    <row r="67" spans="3:11" ht="33" customHeight="1">
      <c r="C67" s="40"/>
      <c r="D67" s="41"/>
      <c r="E67" s="41"/>
      <c r="F67" s="41"/>
      <c r="G67" s="41"/>
      <c r="H67" s="41"/>
      <c r="I67" s="41"/>
      <c r="J67" s="41"/>
      <c r="K67" s="46"/>
    </row>
    <row r="68" spans="3:11" ht="33" customHeight="1">
      <c r="C68" s="40"/>
      <c r="D68" s="41"/>
      <c r="E68" s="41"/>
      <c r="F68" s="41"/>
      <c r="G68" s="41"/>
      <c r="H68" s="41"/>
      <c r="I68" s="41"/>
      <c r="J68" s="41"/>
      <c r="K68" s="46"/>
    </row>
    <row r="69" spans="3:11" ht="33" customHeight="1">
      <c r="C69" s="40"/>
      <c r="D69" s="41"/>
      <c r="E69" s="41"/>
      <c r="F69" s="41"/>
      <c r="G69" s="41"/>
      <c r="H69" s="41"/>
      <c r="I69" s="41"/>
      <c r="J69" s="41"/>
      <c r="K69" s="46"/>
    </row>
    <row r="70" spans="3:11" ht="33" customHeight="1">
      <c r="C70" s="40"/>
      <c r="D70" s="41"/>
      <c r="E70" s="41"/>
      <c r="F70" s="41"/>
      <c r="G70" s="41"/>
      <c r="H70" s="41"/>
      <c r="I70" s="41"/>
      <c r="J70" s="41"/>
      <c r="K70" s="46"/>
    </row>
    <row r="71" spans="3:11" ht="33" customHeight="1">
      <c r="C71" s="40"/>
      <c r="D71" s="41"/>
      <c r="E71" s="41"/>
      <c r="F71" s="41"/>
      <c r="G71" s="41"/>
      <c r="H71" s="41"/>
      <c r="I71" s="41"/>
      <c r="J71" s="41"/>
      <c r="K71" s="46"/>
    </row>
    <row r="72" spans="3:11" ht="33" customHeight="1">
      <c r="C72" s="40"/>
      <c r="D72" s="41"/>
      <c r="E72" s="41"/>
      <c r="F72" s="41"/>
      <c r="G72" s="41"/>
      <c r="H72" s="41"/>
      <c r="I72" s="41"/>
      <c r="J72" s="41"/>
      <c r="K72" s="46"/>
    </row>
    <row r="73" spans="3:11" ht="33" customHeight="1">
      <c r="C73" s="40"/>
      <c r="D73" s="41"/>
      <c r="E73" s="41"/>
      <c r="F73" s="41"/>
      <c r="G73" s="41"/>
      <c r="H73" s="41"/>
      <c r="I73" s="41"/>
      <c r="J73" s="41"/>
      <c r="K73" s="46"/>
    </row>
    <row r="74" spans="3:11" ht="33" customHeight="1">
      <c r="C74" s="40"/>
      <c r="D74" s="41"/>
      <c r="E74" s="41"/>
      <c r="F74" s="41"/>
      <c r="G74" s="41"/>
      <c r="H74" s="41"/>
      <c r="I74" s="41"/>
      <c r="J74" s="41"/>
      <c r="K74" s="46"/>
    </row>
    <row r="75" spans="3:11" ht="33" customHeight="1">
      <c r="C75" s="40"/>
      <c r="D75" s="41"/>
      <c r="E75" s="41"/>
      <c r="F75" s="41"/>
      <c r="G75" s="41"/>
      <c r="H75" s="41"/>
      <c r="I75" s="41"/>
      <c r="J75" s="41"/>
      <c r="K75" s="46"/>
    </row>
    <row r="76" spans="3:11" ht="33" customHeight="1">
      <c r="C76" s="40"/>
      <c r="D76" s="41"/>
      <c r="E76" s="41"/>
      <c r="F76" s="41"/>
      <c r="G76" s="41"/>
      <c r="H76" s="41"/>
      <c r="I76" s="41"/>
      <c r="J76" s="41"/>
      <c r="K76" s="46"/>
    </row>
    <row r="77" spans="3:11" ht="33" customHeight="1">
      <c r="C77" s="40"/>
      <c r="D77" s="41"/>
      <c r="E77" s="41"/>
      <c r="F77" s="41"/>
      <c r="G77" s="41"/>
      <c r="H77" s="41"/>
      <c r="I77" s="41"/>
      <c r="J77" s="41"/>
      <c r="K77" s="46"/>
    </row>
    <row r="78" spans="3:11" ht="33" customHeight="1">
      <c r="C78" s="40"/>
      <c r="D78" s="41"/>
      <c r="E78" s="41"/>
      <c r="F78" s="41"/>
      <c r="G78" s="41"/>
      <c r="H78" s="41"/>
      <c r="I78" s="41"/>
      <c r="J78" s="41"/>
      <c r="K78" s="46"/>
    </row>
    <row r="79" spans="3:11" ht="33" customHeight="1">
      <c r="C79" s="40"/>
      <c r="D79" s="41"/>
      <c r="E79" s="41"/>
      <c r="F79" s="41"/>
      <c r="G79" s="41"/>
      <c r="H79" s="41"/>
      <c r="I79" s="41"/>
      <c r="J79" s="41"/>
      <c r="K79" s="46"/>
    </row>
    <row r="80" spans="3:11" ht="33" customHeight="1">
      <c r="C80" s="40"/>
      <c r="D80" s="41"/>
      <c r="E80" s="41"/>
      <c r="F80" s="41"/>
      <c r="G80" s="41"/>
      <c r="H80" s="41"/>
      <c r="I80" s="41"/>
      <c r="J80" s="41"/>
      <c r="K80" s="46"/>
    </row>
    <row r="81" spans="3:11" ht="33" customHeight="1">
      <c r="C81" s="40"/>
      <c r="D81" s="41"/>
      <c r="E81" s="41"/>
      <c r="F81" s="41"/>
      <c r="G81" s="41"/>
      <c r="H81" s="41"/>
      <c r="I81" s="41"/>
      <c r="J81" s="41"/>
      <c r="K81" s="46"/>
    </row>
    <row r="82" spans="3:11" ht="33" customHeight="1">
      <c r="C82" s="40"/>
      <c r="D82" s="41"/>
      <c r="E82" s="41"/>
      <c r="F82" s="41"/>
      <c r="G82" s="41"/>
      <c r="H82" s="41"/>
      <c r="I82" s="41"/>
      <c r="J82" s="41"/>
      <c r="K82" s="46"/>
    </row>
    <row r="83" spans="3:11" ht="33" customHeight="1">
      <c r="C83" s="40"/>
      <c r="D83" s="41"/>
      <c r="E83" s="41"/>
      <c r="F83" s="41"/>
      <c r="G83" s="41"/>
      <c r="H83" s="41"/>
      <c r="I83" s="41"/>
      <c r="J83" s="41"/>
      <c r="K83" s="46"/>
    </row>
    <row r="84" spans="3:11" ht="33" customHeight="1">
      <c r="C84" s="40"/>
      <c r="D84" s="41"/>
      <c r="E84" s="41"/>
      <c r="F84" s="41"/>
      <c r="G84" s="41"/>
      <c r="H84" s="41"/>
      <c r="I84" s="41"/>
      <c r="J84" s="41"/>
      <c r="K84" s="46"/>
    </row>
    <row r="85" spans="3:11" ht="33" customHeight="1">
      <c r="C85" s="40"/>
      <c r="D85" s="41"/>
      <c r="E85" s="41"/>
      <c r="F85" s="41"/>
      <c r="G85" s="41"/>
      <c r="H85" s="41"/>
      <c r="I85" s="41"/>
      <c r="J85" s="41"/>
      <c r="K85" s="46"/>
    </row>
    <row r="86" spans="3:11" ht="33" customHeight="1">
      <c r="C86" s="40"/>
      <c r="D86" s="41"/>
      <c r="E86" s="41"/>
      <c r="F86" s="41"/>
      <c r="G86" s="41"/>
      <c r="H86" s="41"/>
      <c r="I86" s="41"/>
      <c r="J86" s="41"/>
      <c r="K86" s="46"/>
    </row>
    <row r="87" spans="3:11" ht="33" customHeight="1">
      <c r="C87" s="40"/>
      <c r="D87" s="41"/>
      <c r="E87" s="41"/>
      <c r="F87" s="41"/>
      <c r="G87" s="41"/>
      <c r="H87" s="41"/>
      <c r="I87" s="41"/>
      <c r="J87" s="41"/>
      <c r="K87" s="46"/>
    </row>
    <row r="88" spans="3:11" ht="33" customHeight="1">
      <c r="C88" s="40"/>
      <c r="D88" s="41"/>
      <c r="E88" s="41"/>
      <c r="F88" s="41"/>
      <c r="G88" s="41"/>
      <c r="H88" s="41"/>
      <c r="I88" s="41"/>
      <c r="J88" s="41"/>
      <c r="K88" s="46"/>
    </row>
    <row r="89" spans="3:11" ht="33" customHeight="1">
      <c r="C89" s="40"/>
      <c r="D89" s="41"/>
      <c r="E89" s="41"/>
      <c r="F89" s="41"/>
      <c r="G89" s="41"/>
      <c r="H89" s="41"/>
      <c r="I89" s="41"/>
      <c r="J89" s="41"/>
      <c r="K89" s="46"/>
    </row>
    <row r="90" spans="3:11" ht="33" customHeight="1">
      <c r="C90" s="40"/>
      <c r="D90" s="41"/>
      <c r="E90" s="41"/>
      <c r="F90" s="41"/>
      <c r="G90" s="41"/>
      <c r="H90" s="41"/>
      <c r="I90" s="41"/>
      <c r="J90" s="41"/>
      <c r="K90" s="46"/>
    </row>
    <row r="91" spans="3:11" ht="33" customHeight="1">
      <c r="C91" s="40"/>
      <c r="D91" s="41"/>
      <c r="E91" s="41"/>
      <c r="F91" s="41"/>
      <c r="G91" s="41"/>
      <c r="H91" s="41"/>
      <c r="I91" s="41"/>
      <c r="J91" s="41"/>
      <c r="K91" s="46"/>
    </row>
    <row r="92" spans="3:11" ht="33" customHeight="1">
      <c r="C92" s="40"/>
      <c r="D92" s="41"/>
      <c r="E92" s="41"/>
      <c r="F92" s="41"/>
      <c r="G92" s="41"/>
      <c r="H92" s="41"/>
      <c r="I92" s="41"/>
      <c r="J92" s="41"/>
      <c r="K92" s="46"/>
    </row>
    <row r="93" spans="3:11" ht="33" customHeight="1">
      <c r="C93" s="40"/>
      <c r="D93" s="41"/>
      <c r="E93" s="41"/>
      <c r="F93" s="41"/>
      <c r="G93" s="41"/>
      <c r="H93" s="41"/>
      <c r="I93" s="41"/>
      <c r="J93" s="41"/>
      <c r="K93" s="46"/>
    </row>
    <row r="94" spans="3:11" ht="33" customHeight="1">
      <c r="C94" s="40"/>
      <c r="D94" s="41"/>
      <c r="E94" s="41"/>
      <c r="F94" s="41"/>
      <c r="G94" s="41"/>
      <c r="H94" s="41"/>
      <c r="I94" s="41"/>
      <c r="J94" s="41"/>
      <c r="K94" s="46"/>
    </row>
    <row r="95" spans="3:11" ht="33" customHeight="1">
      <c r="C95" s="40"/>
      <c r="D95" s="41"/>
      <c r="E95" s="41"/>
      <c r="F95" s="41"/>
      <c r="G95" s="41"/>
      <c r="H95" s="41"/>
      <c r="I95" s="41"/>
      <c r="J95" s="41"/>
      <c r="K95" s="46"/>
    </row>
    <row r="96" spans="3:11" ht="33" customHeight="1">
      <c r="C96" s="40"/>
      <c r="D96" s="41"/>
      <c r="E96" s="41"/>
      <c r="F96" s="41"/>
      <c r="G96" s="41"/>
      <c r="H96" s="41"/>
      <c r="I96" s="41"/>
      <c r="J96" s="41"/>
      <c r="K96" s="46"/>
    </row>
    <row r="97" spans="3:11" ht="33" customHeight="1">
      <c r="C97" s="40"/>
      <c r="D97" s="41"/>
      <c r="E97" s="41"/>
      <c r="F97" s="41"/>
      <c r="G97" s="41"/>
      <c r="H97" s="41"/>
      <c r="I97" s="41"/>
      <c r="J97" s="41"/>
      <c r="K97" s="46"/>
    </row>
    <row r="98" spans="3:11" ht="33" customHeight="1">
      <c r="C98" s="40"/>
      <c r="D98" s="41"/>
      <c r="E98" s="41"/>
      <c r="F98" s="41"/>
      <c r="G98" s="41"/>
      <c r="H98" s="41"/>
      <c r="I98" s="41"/>
      <c r="J98" s="41"/>
      <c r="K98" s="46"/>
    </row>
    <row r="99" spans="3:11" ht="33" customHeight="1">
      <c r="C99" s="40"/>
      <c r="D99" s="41"/>
      <c r="E99" s="41"/>
      <c r="F99" s="41"/>
      <c r="G99" s="41"/>
      <c r="H99" s="41"/>
      <c r="I99" s="41"/>
      <c r="J99" s="41"/>
      <c r="K99" s="46"/>
    </row>
    <row r="100" spans="3:11" ht="33" customHeight="1">
      <c r="C100" s="40"/>
      <c r="D100" s="41"/>
      <c r="E100" s="41"/>
      <c r="F100" s="41"/>
      <c r="G100" s="41"/>
      <c r="H100" s="41"/>
      <c r="I100" s="41"/>
      <c r="J100" s="41"/>
      <c r="K100" s="46"/>
    </row>
    <row r="101" spans="3:11" ht="33" customHeight="1">
      <c r="C101" s="40"/>
      <c r="D101" s="41"/>
      <c r="E101" s="41"/>
      <c r="F101" s="41"/>
      <c r="G101" s="41"/>
      <c r="H101" s="41"/>
      <c r="I101" s="41"/>
      <c r="J101" s="41"/>
      <c r="K101" s="46"/>
    </row>
    <row r="102" spans="3:11" ht="33" customHeight="1">
      <c r="C102" s="40"/>
      <c r="D102" s="41"/>
      <c r="E102" s="41"/>
      <c r="F102" s="41"/>
      <c r="G102" s="41"/>
      <c r="H102" s="41"/>
      <c r="I102" s="41"/>
      <c r="J102" s="41"/>
      <c r="K102" s="46"/>
    </row>
    <row r="103" spans="3:11" ht="33" customHeight="1" thickBot="1">
      <c r="C103" s="42"/>
      <c r="D103" s="43"/>
      <c r="E103" s="43"/>
      <c r="F103" s="43"/>
      <c r="G103" s="43"/>
      <c r="H103" s="43"/>
      <c r="I103" s="43"/>
      <c r="J103" s="43"/>
      <c r="K103" s="47"/>
    </row>
  </sheetData>
  <sheetProtection formatCells="0" formatColumns="0" formatRows="0" insertColumns="0" insertRows="0" deleteColumns="0" deleteRows="0" selectLockedCells="1" sort="0" autoFilter="0"/>
  <mergeCells count="8">
    <mergeCell ref="K2:L2"/>
    <mergeCell ref="C13:K38"/>
    <mergeCell ref="C40:K103"/>
    <mergeCell ref="L40:P40"/>
    <mergeCell ref="L6:L8"/>
    <mergeCell ref="C12:K12"/>
    <mergeCell ref="L13:Q26"/>
    <mergeCell ref="C3:K11"/>
  </mergeCells>
  <conditionalFormatting sqref="Q43:Q46">
    <cfRule type="dataBar" priority="3">
      <dataBar>
        <cfvo type="num" val="0"/>
        <cfvo type="num" val="1"/>
        <color theme="5"/>
      </dataBar>
      <extLst>
        <ext xmlns:x14="http://schemas.microsoft.com/office/spreadsheetml/2009/9/main" uri="{B025F937-C7B1-47D3-B67F-A62EFF666E3E}">
          <x14:id>{32F2F34E-9A85-4E41-A8C1-D66AE865CB37}</x14:id>
        </ext>
      </extLst>
    </cfRule>
  </conditionalFormatting>
  <conditionalFormatting sqref="Q45">
    <cfRule type="dataBar" priority="2">
      <dataBar>
        <cfvo type="num" val="0"/>
        <cfvo type="num" val="1"/>
        <color theme="5"/>
      </dataBar>
      <extLst>
        <ext xmlns:x14="http://schemas.microsoft.com/office/spreadsheetml/2009/9/main" uri="{B025F937-C7B1-47D3-B67F-A62EFF666E3E}">
          <x14:id>{6A0C8D3E-00B1-174C-8143-6C515C31920B}</x14:id>
        </ext>
      </extLst>
    </cfRule>
  </conditionalFormatting>
  <conditionalFormatting sqref="Q46">
    <cfRule type="dataBar" priority="1">
      <dataBar>
        <cfvo type="num" val="0"/>
        <cfvo type="num" val="1"/>
        <color theme="5"/>
      </dataBar>
      <extLst>
        <ext xmlns:x14="http://schemas.microsoft.com/office/spreadsheetml/2009/9/main" uri="{B025F937-C7B1-47D3-B67F-A62EFF666E3E}">
          <x14:id>{54F3A6AD-B08C-CA44-803F-000143A82575}</x14:id>
        </ext>
      </extLst>
    </cfRule>
  </conditionalFormatting>
  <dataValidations count="1">
    <dataValidation type="list" errorStyle="warning" allowBlank="1" showInputMessage="1" showErrorMessage="1" error="Select a value from the dropdown list. Or enter one of the following: 0%, 25%, 50%, 75%, or 100%" sqref="Q43:Q46" xr:uid="{B02FA473-7CB6-6E42-B270-B66960421A89}">
      <formula1>"0%,100%"</formula1>
    </dataValidation>
  </dataValidations>
  <hyperlinks>
    <hyperlink ref="L36" r:id="rId1" xr:uid="{A98E75DE-2A21-874F-AD76-E24CC5142970}"/>
    <hyperlink ref="L6" r:id="rId2" display="Source FAQ" xr:uid="{564A86EB-3647-994A-8A71-D3BD1B45C0AB}"/>
    <hyperlink ref="L6:L8" location="Tasks!A1" display="Start your journey" xr:uid="{C88840BC-AACD-8C49-93B4-B4E8DE39E358}"/>
    <hyperlink ref="L3" r:id="rId3" xr:uid="{297AE3AB-1EED-F147-8BA5-8C4008F4A9DE}"/>
    <hyperlink ref="L4" r:id="rId4" xr:uid="{411F88DE-15CF-1B42-9815-61F717CEE7AE}"/>
    <hyperlink ref="N43" r:id="rId5" display="https://amzn.to/2Wtpj3D" xr:uid="{BE941739-86D8-634F-A2A5-3DEBDAD0397C}"/>
    <hyperlink ref="N44" r:id="rId6" display="https://amzn.to/2Zb7umM" xr:uid="{AA4BED0C-1C14-3242-A38A-34CD0687D70E}"/>
    <hyperlink ref="N45" r:id="rId7" xr:uid="{7DE31672-CA0D-404E-888B-F818847B8297}"/>
    <hyperlink ref="N46" r:id="rId8" xr:uid="{D8BA7B20-F34E-524B-A209-D2F27509DA5F}"/>
    <hyperlink ref="N47" r:id="rId9" xr:uid="{379E2988-0AAC-FD4F-8474-C6E72AC1CC7D}"/>
    <hyperlink ref="N48" r:id="rId10" xr:uid="{28AF2ABE-A099-EA49-861C-226EA43F6025}"/>
    <hyperlink ref="N49" r:id="rId11" xr:uid="{FC2F1403-31EC-3047-91A1-BD86602A0ED5}"/>
    <hyperlink ref="N50" r:id="rId12" xr:uid="{E49E4F34-260F-B046-AE62-D7677311F4A0}"/>
    <hyperlink ref="N51" r:id="rId13" xr:uid="{80E81287-59C2-3643-A719-4B4B1F88B0EE}"/>
    <hyperlink ref="N52" r:id="rId14" xr:uid="{F72C4565-8681-BD43-A877-E28DBECA24C2}"/>
    <hyperlink ref="N53" r:id="rId15" xr:uid="{4168433B-A685-904E-880A-AAFB23865B43}"/>
    <hyperlink ref="N54" r:id="rId16" xr:uid="{41FEEEF5-3112-8D4B-A237-54082C9182C0}"/>
    <hyperlink ref="N55" r:id="rId17" display="https://amzn.to/2Wl2Qko" xr:uid="{BE48AD9D-4B0D-6245-947C-FF7B002B79F2}"/>
  </hyperlinks>
  <printOptions horizontalCentered="1"/>
  <pageMargins left="0.4" right="0.4" top="0.4" bottom="0.4" header="0.25" footer="0.25"/>
  <pageSetup fitToHeight="0" orientation="landscape" r:id="rId18"/>
  <headerFooter differentFirst="1">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32F2F34E-9A85-4E41-A8C1-D66AE865CB3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Q43:Q46</xm:sqref>
        </x14:conditionalFormatting>
        <x14:conditionalFormatting xmlns:xm="http://schemas.microsoft.com/office/excel/2006/main">
          <x14:cfRule type="dataBar" id="{6A0C8D3E-00B1-174C-8143-6C515C31920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Q45</xm:sqref>
        </x14:conditionalFormatting>
        <x14:conditionalFormatting xmlns:xm="http://schemas.microsoft.com/office/excel/2006/main">
          <x14:cfRule type="dataBar" id="{54F3A6AD-B08C-CA44-803F-000143A82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Q46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C1:Q25"/>
  <sheetViews>
    <sheetView showGridLines="0" topLeftCell="A2" zoomScaleNormal="100" workbookViewId="0">
      <selection activeCell="L24" sqref="L24"/>
    </sheetView>
  </sheetViews>
  <sheetFormatPr baseColWidth="10" defaultColWidth="8.5" defaultRowHeight="33" customHeight="1"/>
  <cols>
    <col min="1" max="1" width="2.6640625" style="1" customWidth="1"/>
    <col min="2" max="2" width="23.33203125" style="1" customWidth="1"/>
    <col min="3" max="3" width="20.6640625" style="1" bestFit="1" customWidth="1"/>
    <col min="4" max="4" width="20.83203125" style="1" bestFit="1" customWidth="1"/>
    <col min="5" max="5" width="17.33203125" style="1" bestFit="1" customWidth="1"/>
    <col min="6" max="6" width="20.83203125" style="1" bestFit="1" customWidth="1"/>
    <col min="7" max="7" width="14.83203125" style="1" bestFit="1" customWidth="1"/>
    <col min="8" max="8" width="27.1640625" style="1" bestFit="1" customWidth="1"/>
    <col min="9" max="9" width="11.5" style="1" bestFit="1" customWidth="1"/>
    <col min="10" max="13" width="8.5" style="1"/>
    <col min="14" max="14" width="27.1640625" style="1" bestFit="1" customWidth="1"/>
    <col min="15" max="16" width="9.83203125" style="1" bestFit="1" customWidth="1"/>
    <col min="17" max="16384" width="8.5" style="1"/>
  </cols>
  <sheetData>
    <row r="1" spans="3:17" ht="30" customHeight="1"/>
    <row r="2" spans="3:17" ht="25" customHeight="1"/>
    <row r="3" spans="3:17" ht="24">
      <c r="C3" s="10" t="s">
        <v>22</v>
      </c>
      <c r="D3" s="10"/>
      <c r="E3" s="10"/>
    </row>
    <row r="4" spans="3:17" ht="33" customHeight="1">
      <c r="C4" s="6">
        <v>43626</v>
      </c>
    </row>
    <row r="5" spans="3:17" ht="16"/>
    <row r="6" spans="3:17" ht="33" customHeight="1">
      <c r="C6" s="10" t="s">
        <v>20</v>
      </c>
      <c r="D6" s="10"/>
      <c r="E6" s="10"/>
    </row>
    <row r="7" spans="3:17" ht="33" customHeight="1">
      <c r="C7" s="11">
        <v>5</v>
      </c>
    </row>
    <row r="10" spans="3:17" ht="33" customHeight="1">
      <c r="C10" s="73" t="s">
        <v>4</v>
      </c>
      <c r="D10" s="73"/>
      <c r="E10" s="2"/>
      <c r="F10" s="2"/>
      <c r="G10" s="2"/>
      <c r="H10" s="2"/>
      <c r="I10" s="2"/>
    </row>
    <row r="11" spans="3:17" ht="33" customHeight="1">
      <c r="C11" s="12" t="s">
        <v>0</v>
      </c>
      <c r="D11" s="13" t="s">
        <v>1</v>
      </c>
      <c r="E11" s="13" t="s">
        <v>2</v>
      </c>
      <c r="F11" s="14" t="s">
        <v>21</v>
      </c>
      <c r="G11" s="12" t="s">
        <v>49</v>
      </c>
      <c r="H11" s="12" t="s">
        <v>3</v>
      </c>
      <c r="I11" s="79" t="s">
        <v>37</v>
      </c>
      <c r="N11" s="57" t="s">
        <v>57</v>
      </c>
      <c r="O11" s="58"/>
      <c r="P11" s="58"/>
      <c r="Q11" s="58"/>
    </row>
    <row r="12" spans="3:17" ht="33" customHeight="1">
      <c r="C12" s="31" t="s">
        <v>18</v>
      </c>
      <c r="D12" s="32">
        <f>C4</f>
        <v>43626</v>
      </c>
      <c r="E12" s="32">
        <f>C4</f>
        <v>43626</v>
      </c>
      <c r="F12" s="33">
        <v>1</v>
      </c>
      <c r="G12" s="34">
        <f>--(Tasks[[#This Row],[%COMPLETE]]&gt;=1)</f>
        <v>1</v>
      </c>
      <c r="H12" s="7" t="s">
        <v>19</v>
      </c>
      <c r="I12" s="78"/>
      <c r="M12" s="44"/>
      <c r="N12" s="102" t="s">
        <v>58</v>
      </c>
      <c r="O12" s="111" t="s">
        <v>59</v>
      </c>
      <c r="P12" s="89"/>
    </row>
    <row r="13" spans="3:17" ht="36" customHeight="1">
      <c r="C13" s="31" t="s">
        <v>15</v>
      </c>
      <c r="D13" s="32">
        <f>C4+C7</f>
        <v>43631</v>
      </c>
      <c r="E13" s="32">
        <f>Tasks[[#This Row],[START DATE]]+6</f>
        <v>43637</v>
      </c>
      <c r="F13" s="33">
        <v>0</v>
      </c>
      <c r="G13" s="34">
        <f>--(Tasks[[#This Row],[%COMPLETE]]&gt;=1)</f>
        <v>0</v>
      </c>
      <c r="H13" s="31"/>
      <c r="I13" s="80">
        <v>4</v>
      </c>
      <c r="M13" s="44"/>
      <c r="N13" s="28" t="s">
        <v>60</v>
      </c>
      <c r="O13" s="116" t="s">
        <v>72</v>
      </c>
      <c r="P13" s="113"/>
    </row>
    <row r="14" spans="3:17" ht="35" customHeight="1">
      <c r="C14" s="31" t="s">
        <v>16</v>
      </c>
      <c r="D14" s="32">
        <f>E13+1</f>
        <v>43638</v>
      </c>
      <c r="E14" s="32">
        <f>Tasks[[#This Row],[START DATE]]+6</f>
        <v>43644</v>
      </c>
      <c r="F14" s="33">
        <v>0</v>
      </c>
      <c r="G14" s="34">
        <f>--(Tasks[[#This Row],[%COMPLETE]]&gt;=1)</f>
        <v>0</v>
      </c>
      <c r="H14" s="31"/>
      <c r="I14" s="80">
        <v>3</v>
      </c>
      <c r="M14" s="44"/>
      <c r="N14" s="28" t="s">
        <v>61</v>
      </c>
      <c r="O14" s="116" t="s">
        <v>72</v>
      </c>
      <c r="P14" s="113"/>
    </row>
    <row r="15" spans="3:17" ht="33" customHeight="1">
      <c r="C15" s="35" t="s">
        <v>23</v>
      </c>
      <c r="D15" s="36">
        <f>E14+1</f>
        <v>43645</v>
      </c>
      <c r="E15" s="36">
        <f>Tasks[[#This Row],[START DATE]]+6</f>
        <v>43651</v>
      </c>
      <c r="F15" s="33">
        <v>0</v>
      </c>
      <c r="G15" s="37">
        <f>--(Tasks[[#This Row],[%COMPLETE]]&gt;=1)</f>
        <v>0</v>
      </c>
      <c r="H15" s="35"/>
      <c r="I15" s="80">
        <v>2</v>
      </c>
      <c r="M15" s="44"/>
      <c r="N15" s="28" t="s">
        <v>62</v>
      </c>
      <c r="O15" s="116" t="s">
        <v>72</v>
      </c>
      <c r="P15" s="113"/>
    </row>
    <row r="16" spans="3:17" ht="33" customHeight="1">
      <c r="C16" s="35" t="s">
        <v>24</v>
      </c>
      <c r="D16" s="36">
        <f>E15+1</f>
        <v>43652</v>
      </c>
      <c r="E16" s="36">
        <f>Tasks[[#This Row],[START DATE]]+6</f>
        <v>43658</v>
      </c>
      <c r="F16" s="33">
        <v>0</v>
      </c>
      <c r="G16" s="37">
        <f>--(Tasks[[#This Row],[%COMPLETE]]&gt;=1)</f>
        <v>0</v>
      </c>
      <c r="H16" s="35"/>
      <c r="I16" s="80" t="s">
        <v>38</v>
      </c>
      <c r="M16" s="44"/>
      <c r="N16" s="28" t="s">
        <v>63</v>
      </c>
      <c r="O16" s="116" t="s">
        <v>72</v>
      </c>
      <c r="P16" s="113"/>
    </row>
    <row r="17" spans="13:16" ht="33" customHeight="1">
      <c r="M17" s="44"/>
      <c r="N17" s="28" t="s">
        <v>64</v>
      </c>
      <c r="O17" s="116" t="s">
        <v>72</v>
      </c>
      <c r="P17" s="44"/>
    </row>
    <row r="18" spans="13:16" ht="33" customHeight="1">
      <c r="M18" s="44"/>
      <c r="N18" s="28" t="s">
        <v>65</v>
      </c>
      <c r="O18" s="116" t="s">
        <v>72</v>
      </c>
      <c r="P18" s="44"/>
    </row>
    <row r="19" spans="13:16" ht="33" customHeight="1">
      <c r="M19" s="44"/>
      <c r="N19" s="28" t="s">
        <v>66</v>
      </c>
      <c r="O19" s="116" t="s">
        <v>72</v>
      </c>
      <c r="P19" s="44"/>
    </row>
    <row r="20" spans="13:16" ht="33" customHeight="1">
      <c r="M20" s="44"/>
      <c r="N20" s="28" t="s">
        <v>67</v>
      </c>
      <c r="O20" s="116" t="s">
        <v>72</v>
      </c>
      <c r="P20" s="44"/>
    </row>
    <row r="21" spans="13:16" ht="33" customHeight="1">
      <c r="M21" s="44"/>
      <c r="N21" s="28" t="s">
        <v>68</v>
      </c>
      <c r="O21" s="116" t="s">
        <v>72</v>
      </c>
      <c r="P21" s="44"/>
    </row>
    <row r="22" spans="13:16" ht="33" customHeight="1">
      <c r="M22" s="44"/>
      <c r="N22" s="28" t="s">
        <v>69</v>
      </c>
      <c r="O22" s="116" t="s">
        <v>72</v>
      </c>
      <c r="P22" s="44"/>
    </row>
    <row r="23" spans="13:16" ht="33" customHeight="1">
      <c r="M23" s="44"/>
      <c r="N23" s="28" t="s">
        <v>70</v>
      </c>
      <c r="O23" s="116" t="s">
        <v>72</v>
      </c>
      <c r="P23" s="44"/>
    </row>
    <row r="24" spans="13:16" ht="33" customHeight="1">
      <c r="M24" s="44"/>
      <c r="N24" s="28" t="s">
        <v>71</v>
      </c>
      <c r="O24" s="116" t="s">
        <v>72</v>
      </c>
      <c r="P24" s="44"/>
    </row>
    <row r="25" spans="13:16" ht="33" customHeight="1">
      <c r="N25" s="28" t="s">
        <v>73</v>
      </c>
      <c r="O25" s="116" t="s">
        <v>72</v>
      </c>
    </row>
  </sheetData>
  <sheetProtection formatCells="0" formatColumns="0" formatRows="0" insertColumns="0" insertRows="0" deleteColumns="0" deleteRows="0" selectLockedCells="1" sort="0" autoFilter="0"/>
  <mergeCells count="4">
    <mergeCell ref="N11:Q11"/>
    <mergeCell ref="C10:D10"/>
    <mergeCell ref="C3:E3"/>
    <mergeCell ref="C6:E6"/>
  </mergeCells>
  <conditionalFormatting sqref="F12:F16">
    <cfRule type="dataBar" priority="10">
      <dataBar>
        <cfvo type="num" val="0"/>
        <cfvo type="num" val="1"/>
        <color theme="5"/>
      </dataBar>
      <extLst>
        <ext xmlns:x14="http://schemas.microsoft.com/office/spreadsheetml/2009/9/main" uri="{B025F937-C7B1-47D3-B67F-A62EFF666E3E}">
          <x14:id>{E45B70CA-B6A0-4E88-BB95-1D31570318B9}</x14:id>
        </ext>
      </extLst>
    </cfRule>
  </conditionalFormatting>
  <conditionalFormatting sqref="F15">
    <cfRule type="dataBar" priority="3">
      <dataBar>
        <cfvo type="num" val="0"/>
        <cfvo type="num" val="1"/>
        <color theme="5"/>
      </dataBar>
      <extLst>
        <ext xmlns:x14="http://schemas.microsoft.com/office/spreadsheetml/2009/9/main" uri="{B025F937-C7B1-47D3-B67F-A62EFF666E3E}">
          <x14:id>{D3159DD3-DDDB-B64C-96C0-6B0EE9F7D529}</x14:id>
        </ext>
      </extLst>
    </cfRule>
  </conditionalFormatting>
  <conditionalFormatting sqref="F16">
    <cfRule type="dataBar" priority="1">
      <dataBar>
        <cfvo type="num" val="0"/>
        <cfvo type="num" val="1"/>
        <color theme="5"/>
      </dataBar>
      <extLst>
        <ext xmlns:x14="http://schemas.microsoft.com/office/spreadsheetml/2009/9/main" uri="{B025F937-C7B1-47D3-B67F-A62EFF666E3E}">
          <x14:id>{CC5FE53C-95D3-FB45-B6AC-C487A184E465}</x14:id>
        </ext>
      </extLst>
    </cfRule>
  </conditionalFormatting>
  <dataValidations xWindow="542" yWindow="341" count="1">
    <dataValidation type="list" errorStyle="warning" allowBlank="1" showInputMessage="1" showErrorMessage="1" error="Select a value from the dropdown list. Or enter one of the following: 0%, 25%, 50%, 75%, or 100%" sqref="F12:F16" xr:uid="{00000000-0002-0000-0000-000000000000}">
      <formula1>"0%,25%,50%,75%,100%"</formula1>
    </dataValidation>
  </dataValidations>
  <hyperlinks>
    <hyperlink ref="H12" location="Macros!A1" display="BMR Calculator" xr:uid="{F1FA7003-B6C4-DD44-A9B9-591C3150FF8B}"/>
    <hyperlink ref="O13" r:id="rId1" display="https://amzn.to/2Wtpj3D" xr:uid="{9415D787-E4BA-9A42-8F55-BBFC50F3496E}"/>
    <hyperlink ref="O14" r:id="rId2" display="https://amzn.to/2Zb7umM" xr:uid="{F14AA75B-BD69-734C-8928-B66B11E4D541}"/>
    <hyperlink ref="O15" r:id="rId3" xr:uid="{36652D4D-BF99-C246-8D76-87E94BEB96A9}"/>
    <hyperlink ref="O16" r:id="rId4" xr:uid="{59A6161F-FF24-AE4C-817B-4465256CD425}"/>
    <hyperlink ref="O17" r:id="rId5" xr:uid="{8D4BAB89-4E58-A848-AA9D-940703B09EAB}"/>
    <hyperlink ref="O18" r:id="rId6" xr:uid="{A164B813-28E1-864D-A794-6590BBE0BD42}"/>
    <hyperlink ref="O19" r:id="rId7" xr:uid="{5CD8A553-C42E-3240-B54A-011DF70B771F}"/>
    <hyperlink ref="O20" r:id="rId8" xr:uid="{B39652B8-BC69-3D4D-837B-704B13AE93A7}"/>
    <hyperlink ref="O21" r:id="rId9" xr:uid="{24006DFA-40C4-0846-87C4-9254577E5A87}"/>
    <hyperlink ref="O22" r:id="rId10" xr:uid="{A6D8AE9C-9B44-DF48-B0B8-B8C4F81D5A29}"/>
    <hyperlink ref="O23" r:id="rId11" xr:uid="{BDCA2823-8F1E-2142-AEFC-31E1080B3048}"/>
    <hyperlink ref="O24" r:id="rId12" xr:uid="{C3A1C13F-39F6-1B4D-9231-E259FBF30E9D}"/>
    <hyperlink ref="O25" r:id="rId13" display="https://amzn.to/2Wl2Qko" xr:uid="{801921B8-3009-3045-BD3E-F65FB600F494}"/>
  </hyperlinks>
  <printOptions horizontalCentered="1"/>
  <pageMargins left="0.4" right="0.4" top="0.4" bottom="0.4" header="0.25" footer="0.25"/>
  <pageSetup fitToHeight="0" orientation="landscape" r:id="rId14"/>
  <headerFooter differentFirst="1">
    <oddFooter>Page &amp;P of &amp;N</oddFooter>
  </headerFooter>
  <tableParts count="1">
    <tablePart r:id="rId15"/>
  </tableParts>
  <extLst>
    <ext xmlns:x14="http://schemas.microsoft.com/office/spreadsheetml/2009/9/main" uri="{78C0D931-6437-407d-A8EE-F0AAD7539E65}">
      <x14:conditionalFormattings>
        <x14:conditionalFormatting xmlns:xm="http://schemas.microsoft.com/office/excel/2006/main">
          <x14:cfRule type="dataBar" id="{E45B70CA-B6A0-4E88-BB95-1D31570318B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F12:F16</xm:sqref>
        </x14:conditionalFormatting>
        <x14:conditionalFormatting xmlns:xm="http://schemas.microsoft.com/office/excel/2006/main">
          <x14:cfRule type="iconSet" priority="45" id="{04B8B5C2-C7B5-4FE5-B018-764654046486}">
            <x14:iconSet custom="1">
              <x14:cfvo type="percent">
                <xm:f>0</xm:f>
              </x14:cfvo>
              <x14:cfvo type="num">
                <xm:f>0</xm:f>
              </x14:cfvo>
              <x14:cfvo type="num">
                <xm:f>1</xm:f>
              </x14:cfvo>
              <x14:cfIcon iconSet="NoIcons" iconId="0"/>
              <x14:cfIcon iconSet="NoIcons" iconId="0"/>
              <x14:cfIcon iconSet="4TrafficLights" iconId="0"/>
            </x14:iconSet>
          </x14:cfRule>
          <xm:sqref>G12:G16</xm:sqref>
        </x14:conditionalFormatting>
        <x14:conditionalFormatting xmlns:xm="http://schemas.microsoft.com/office/excel/2006/main">
          <x14:cfRule type="dataBar" id="{D3159DD3-DDDB-B64C-96C0-6B0EE9F7D52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F15</xm:sqref>
        </x14:conditionalFormatting>
        <x14:conditionalFormatting xmlns:xm="http://schemas.microsoft.com/office/excel/2006/main">
          <x14:cfRule type="iconSet" priority="4" id="{A6A5C341-40F8-1F40-9357-18A9C9CC5B70}">
            <x14:iconSet custom="1">
              <x14:cfvo type="percent">
                <xm:f>0</xm:f>
              </x14:cfvo>
              <x14:cfvo type="num">
                <xm:f>0</xm:f>
              </x14:cfvo>
              <x14:cfvo type="num">
                <xm:f>1</xm:f>
              </x14:cfvo>
              <x14:cfIcon iconSet="NoIcons" iconId="0"/>
              <x14:cfIcon iconSet="NoIcons" iconId="0"/>
              <x14:cfIcon iconSet="4TrafficLights" iconId="0"/>
            </x14:iconSet>
          </x14:cfRule>
          <xm:sqref>G15</xm:sqref>
        </x14:conditionalFormatting>
        <x14:conditionalFormatting xmlns:xm="http://schemas.microsoft.com/office/excel/2006/main">
          <x14:cfRule type="dataBar" id="{CC5FE53C-95D3-FB45-B6AC-C487A184E4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F16</xm:sqref>
        </x14:conditionalFormatting>
        <x14:conditionalFormatting xmlns:xm="http://schemas.microsoft.com/office/excel/2006/main">
          <x14:cfRule type="iconSet" priority="2" id="{478EFFFB-6A7D-F04C-A5C8-0D0EB7C39294}">
            <x14:iconSet custom="1">
              <x14:cfvo type="percent">
                <xm:f>0</xm:f>
              </x14:cfvo>
              <x14:cfvo type="num">
                <xm:f>0</xm:f>
              </x14:cfvo>
              <x14:cfvo type="num">
                <xm:f>1</xm:f>
              </x14:cfvo>
              <x14:cfIcon iconSet="NoIcons" iconId="0"/>
              <x14:cfIcon iconSet="NoIcons" iconId="0"/>
              <x14:cfIcon iconSet="4TrafficLights" iconId="0"/>
            </x14:iconSet>
          </x14:cfRule>
          <xm:sqref>G16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9C012-5E4F-CF44-8C86-7625C6ACD493}">
  <sheetPr codeName="Sheet2">
    <tabColor theme="4"/>
    <pageSetUpPr autoPageBreaks="0" fitToPage="1"/>
  </sheetPr>
  <dimension ref="A1:V38"/>
  <sheetViews>
    <sheetView showGridLines="0" zoomScaleNormal="100" workbookViewId="0">
      <selection activeCell="D7" sqref="D7"/>
    </sheetView>
  </sheetViews>
  <sheetFormatPr baseColWidth="10" defaultColWidth="8.5" defaultRowHeight="33" customHeight="1"/>
  <cols>
    <col min="1" max="1" width="16.5" style="1" customWidth="1"/>
    <col min="2" max="2" width="14.83203125" style="1" bestFit="1" customWidth="1"/>
    <col min="3" max="3" width="27.1640625" style="1" bestFit="1" customWidth="1"/>
    <col min="4" max="4" width="14.83203125" style="1" bestFit="1" customWidth="1"/>
    <col min="5" max="6" width="20" style="1" bestFit="1" customWidth="1"/>
    <col min="7" max="7" width="16.6640625" style="1" bestFit="1" customWidth="1"/>
    <col min="8" max="8" width="13.1640625" style="1" bestFit="1" customWidth="1"/>
    <col min="9" max="9" width="9.83203125" style="1" bestFit="1" customWidth="1"/>
    <col min="10" max="16384" width="8.5" style="1"/>
  </cols>
  <sheetData>
    <row r="1" spans="1:20" ht="33" customHeight="1">
      <c r="A1" s="9"/>
      <c r="N1" s="21" t="s">
        <v>27</v>
      </c>
      <c r="O1" s="21"/>
      <c r="P1" s="21"/>
      <c r="Q1" s="21"/>
      <c r="R1" s="21"/>
      <c r="S1" s="21"/>
      <c r="T1" s="21"/>
    </row>
    <row r="2" spans="1:20" ht="33" customHeight="1">
      <c r="N2" s="21"/>
      <c r="O2" s="21"/>
      <c r="P2" s="21"/>
      <c r="Q2" s="21"/>
      <c r="R2" s="21"/>
      <c r="S2" s="21"/>
      <c r="T2" s="21"/>
    </row>
    <row r="3" spans="1:20" ht="33" customHeight="1">
      <c r="C3" s="24" t="s">
        <v>25</v>
      </c>
      <c r="D3" s="24"/>
      <c r="E3" s="24"/>
      <c r="F3" s="24"/>
      <c r="G3" s="24"/>
      <c r="H3" s="24"/>
    </row>
    <row r="4" spans="1:20" ht="33" customHeight="1">
      <c r="A4"/>
      <c r="B4"/>
      <c r="C4" s="23"/>
      <c r="D4" s="23"/>
      <c r="E4" s="23"/>
      <c r="F4" s="23"/>
      <c r="G4" s="23"/>
      <c r="H4" s="23"/>
      <c r="I4"/>
      <c r="J4"/>
    </row>
    <row r="5" spans="1:20" ht="33" customHeight="1">
      <c r="A5"/>
      <c r="B5"/>
      <c r="C5"/>
      <c r="D5"/>
      <c r="E5"/>
      <c r="F5"/>
      <c r="G5"/>
      <c r="H5"/>
      <c r="I5"/>
      <c r="J5"/>
    </row>
    <row r="6" spans="1:20" ht="33" customHeight="1">
      <c r="A6"/>
      <c r="B6"/>
      <c r="C6" s="5" t="s">
        <v>6</v>
      </c>
      <c r="D6" s="17" t="s">
        <v>10</v>
      </c>
      <c r="E6" s="17" t="str">
        <f>IF(D7="Metric","Height (cm)","Height (in)")</f>
        <v>Height (cm)</v>
      </c>
      <c r="F6" s="17" t="str">
        <f>IF(D7="Metric","Weight (Kg)","Weight (lb)")</f>
        <v>Weight (Kg)</v>
      </c>
      <c r="G6" s="17" t="s">
        <v>9</v>
      </c>
      <c r="H6" s="17" t="s">
        <v>5</v>
      </c>
      <c r="I6"/>
      <c r="J6"/>
    </row>
    <row r="7" spans="1:20" ht="33" customHeight="1">
      <c r="A7"/>
      <c r="B7" s="77" t="s">
        <v>26</v>
      </c>
      <c r="C7" s="26" t="s">
        <v>7</v>
      </c>
      <c r="D7" s="27" t="s">
        <v>8</v>
      </c>
      <c r="E7" s="27">
        <v>176</v>
      </c>
      <c r="F7" s="27">
        <v>83</v>
      </c>
      <c r="G7" s="27">
        <v>26</v>
      </c>
      <c r="H7" s="25">
        <f>IF(C7="Male", IF(D7="Metric",66+(13.7*F7)+(5*E7)-(6.8*G7),66+(6.23*F7)+(12.7*E7)-(6.8*G7)), IF(D7="Metric",655+(9.6*F7)+(1.8*E7)-(4.7*G7),655+(4.35*F7)+(4.7*E7)-(4.7*G7)))</f>
        <v>1906.3</v>
      </c>
      <c r="I7"/>
      <c r="J7"/>
    </row>
    <row r="8" spans="1:20" ht="33" customHeight="1">
      <c r="A8"/>
      <c r="B8"/>
      <c r="C8"/>
      <c r="D8" s="15"/>
      <c r="E8" s="15"/>
      <c r="F8" s="15"/>
      <c r="G8" s="15"/>
      <c r="H8" s="15"/>
      <c r="I8"/>
      <c r="J8"/>
    </row>
    <row r="9" spans="1:20" ht="33" customHeight="1">
      <c r="A9"/>
      <c r="B9"/>
      <c r="C9"/>
      <c r="D9"/>
      <c r="E9"/>
      <c r="F9"/>
      <c r="G9"/>
      <c r="H9"/>
      <c r="I9"/>
      <c r="J9"/>
    </row>
    <row r="10" spans="1:20" ht="33" customHeight="1">
      <c r="A10"/>
      <c r="B10"/>
      <c r="C10"/>
      <c r="D10"/>
      <c r="E10"/>
      <c r="F10"/>
      <c r="G10"/>
      <c r="H10"/>
      <c r="I10"/>
      <c r="J10"/>
    </row>
    <row r="11" spans="1:20" ht="33" customHeight="1">
      <c r="A11"/>
      <c r="B11" s="4"/>
      <c r="C11" s="4"/>
      <c r="D11" s="4"/>
      <c r="E11" s="4"/>
      <c r="F11" s="4"/>
      <c r="G11" s="4"/>
      <c r="H11" s="4"/>
      <c r="I11" s="4"/>
      <c r="J11"/>
    </row>
    <row r="12" spans="1:20" ht="33" customHeight="1">
      <c r="A12"/>
      <c r="B12" s="18"/>
      <c r="C12" s="17"/>
      <c r="D12" s="20" t="s">
        <v>11</v>
      </c>
      <c r="E12" s="19"/>
      <c r="F12" s="19"/>
      <c r="G12" s="20" t="s">
        <v>54</v>
      </c>
      <c r="H12" s="19"/>
      <c r="I12" s="19"/>
      <c r="J12"/>
    </row>
    <row r="13" spans="1:20" ht="33" customHeight="1">
      <c r="A13"/>
      <c r="B13" s="18" t="s">
        <v>17</v>
      </c>
      <c r="C13" s="18" t="s">
        <v>11</v>
      </c>
      <c r="D13" s="5" t="s">
        <v>12</v>
      </c>
      <c r="E13" s="5" t="s">
        <v>13</v>
      </c>
      <c r="F13" s="18" t="s">
        <v>14</v>
      </c>
      <c r="G13" s="5" t="s">
        <v>12</v>
      </c>
      <c r="H13" s="5" t="s">
        <v>13</v>
      </c>
      <c r="I13" s="5" t="s">
        <v>14</v>
      </c>
      <c r="J13"/>
    </row>
    <row r="14" spans="1:20" ht="33" customHeight="1">
      <c r="A14" s="3"/>
      <c r="B14" s="28" t="s">
        <v>15</v>
      </c>
      <c r="C14" s="29">
        <f>H7</f>
        <v>1906.3</v>
      </c>
      <c r="D14" s="30">
        <f>C14*0.7</f>
        <v>1334.4099999999999</v>
      </c>
      <c r="E14" s="30">
        <f>C14*0.25</f>
        <v>476.57499999999999</v>
      </c>
      <c r="F14" s="29">
        <f>C14*0.05</f>
        <v>95.314999999999998</v>
      </c>
      <c r="G14" s="30">
        <f>D14/9</f>
        <v>148.26777777777775</v>
      </c>
      <c r="H14" s="30">
        <f>E14/4</f>
        <v>119.14375</v>
      </c>
      <c r="I14" s="30">
        <f>F14/4</f>
        <v>23.828749999999999</v>
      </c>
      <c r="J14"/>
    </row>
    <row r="15" spans="1:20" ht="33" customHeight="1">
      <c r="A15" s="3"/>
      <c r="B15" s="28" t="s">
        <v>16</v>
      </c>
      <c r="C15" s="29">
        <f>H7</f>
        <v>1906.3</v>
      </c>
      <c r="D15" s="30">
        <f>C15*0.65</f>
        <v>1239.095</v>
      </c>
      <c r="E15" s="30">
        <f>C15*0.3</f>
        <v>571.89</v>
      </c>
      <c r="F15" s="29">
        <f>C15*0.05</f>
        <v>95.314999999999998</v>
      </c>
      <c r="G15" s="30">
        <f>D15/9</f>
        <v>137.67722222222221</v>
      </c>
      <c r="H15" s="30">
        <f>E15/4</f>
        <v>142.9725</v>
      </c>
      <c r="I15" s="30">
        <f>F15/4</f>
        <v>23.828749999999999</v>
      </c>
      <c r="J15"/>
    </row>
    <row r="16" spans="1:20" ht="33" customHeight="1">
      <c r="A16"/>
      <c r="B16" s="28" t="s">
        <v>23</v>
      </c>
      <c r="C16" s="29">
        <f>H7</f>
        <v>1906.3</v>
      </c>
      <c r="D16" s="30">
        <f>C16*0.65</f>
        <v>1239.095</v>
      </c>
      <c r="E16" s="30">
        <f>C16*0.3</f>
        <v>571.89</v>
      </c>
      <c r="F16" s="29">
        <f>C16*0.05</f>
        <v>95.314999999999998</v>
      </c>
      <c r="G16" s="30">
        <f>D16/9</f>
        <v>137.67722222222221</v>
      </c>
      <c r="H16" s="30">
        <f>E16/4</f>
        <v>142.9725</v>
      </c>
      <c r="I16" s="30">
        <f>F16/4</f>
        <v>23.828749999999999</v>
      </c>
      <c r="J16"/>
    </row>
    <row r="17" spans="1:22" ht="33" customHeight="1">
      <c r="A17"/>
      <c r="B17" s="16"/>
      <c r="C17" s="16"/>
      <c r="D17" s="4"/>
      <c r="E17" s="4"/>
      <c r="F17" s="16"/>
      <c r="G17"/>
      <c r="H17"/>
      <c r="I17"/>
      <c r="J17"/>
    </row>
    <row r="20" spans="1:22" ht="21" customHeight="1">
      <c r="L20" s="24" t="s">
        <v>33</v>
      </c>
      <c r="M20" s="24"/>
      <c r="N20" s="24"/>
      <c r="O20" s="24"/>
      <c r="P20" s="24"/>
      <c r="Q20" s="24"/>
      <c r="R20" s="24"/>
      <c r="S20" s="24"/>
      <c r="T20" s="24"/>
      <c r="U20" s="24"/>
      <c r="V20" s="24"/>
    </row>
    <row r="21" spans="1:22" ht="33" customHeight="1">
      <c r="L21" s="22"/>
      <c r="M21" s="22"/>
      <c r="N21" s="22"/>
      <c r="O21" s="22"/>
      <c r="P21" s="22"/>
      <c r="Q21" s="22"/>
      <c r="R21" s="22"/>
      <c r="S21" s="22"/>
      <c r="T21" s="22"/>
      <c r="U21" s="22"/>
      <c r="V21" s="22"/>
    </row>
    <row r="22" spans="1:22" ht="33" customHeight="1">
      <c r="L22" s="22"/>
      <c r="M22" s="22"/>
      <c r="N22" s="22"/>
      <c r="O22" s="22"/>
      <c r="P22" s="22"/>
      <c r="Q22" s="22"/>
      <c r="R22" s="22"/>
      <c r="S22" s="22"/>
      <c r="T22" s="22"/>
      <c r="U22" s="22"/>
      <c r="V22" s="22"/>
    </row>
    <row r="23" spans="1:22" ht="33" customHeight="1">
      <c r="B23" s="117"/>
      <c r="C23" s="117"/>
      <c r="D23" s="117"/>
      <c r="E23" s="117"/>
      <c r="L23" s="22"/>
      <c r="M23" s="22"/>
      <c r="N23" s="22"/>
      <c r="O23" s="22"/>
      <c r="P23" s="22"/>
      <c r="Q23" s="22"/>
      <c r="R23" s="22"/>
      <c r="S23" s="22"/>
      <c r="T23" s="22"/>
      <c r="U23" s="22"/>
      <c r="V23" s="22"/>
    </row>
    <row r="24" spans="1:22" ht="33" customHeight="1">
      <c r="B24" s="44"/>
      <c r="C24" s="57" t="s">
        <v>57</v>
      </c>
      <c r="D24" s="58"/>
      <c r="E24" s="58"/>
      <c r="F24" s="58"/>
      <c r="L24" s="22"/>
      <c r="M24" s="22"/>
      <c r="N24" s="22"/>
      <c r="O24" s="22"/>
      <c r="P24" s="22"/>
      <c r="Q24" s="22"/>
      <c r="R24" s="22"/>
      <c r="S24" s="22"/>
      <c r="T24" s="22"/>
      <c r="U24" s="22"/>
      <c r="V24" s="22"/>
    </row>
    <row r="25" spans="1:22" ht="33" customHeight="1">
      <c r="B25" s="44"/>
      <c r="C25" s="102" t="s">
        <v>58</v>
      </c>
      <c r="D25" s="111" t="s">
        <v>59</v>
      </c>
      <c r="E25" s="89"/>
      <c r="L25" s="22"/>
      <c r="M25" s="22"/>
      <c r="N25" s="22"/>
      <c r="O25" s="22"/>
      <c r="P25" s="22"/>
      <c r="Q25" s="22"/>
      <c r="R25" s="22"/>
      <c r="S25" s="22"/>
      <c r="T25" s="22"/>
      <c r="U25" s="22"/>
      <c r="V25" s="22"/>
    </row>
    <row r="26" spans="1:22" ht="33" customHeight="1">
      <c r="B26" s="44"/>
      <c r="C26" s="28" t="s">
        <v>60</v>
      </c>
      <c r="D26" s="116" t="s">
        <v>72</v>
      </c>
      <c r="E26" s="113"/>
      <c r="L26" s="22"/>
      <c r="M26" s="22"/>
      <c r="N26" s="22"/>
      <c r="O26" s="22"/>
      <c r="P26" s="22"/>
      <c r="Q26" s="22"/>
      <c r="R26" s="22"/>
      <c r="S26" s="22"/>
      <c r="T26" s="22"/>
      <c r="U26" s="22"/>
      <c r="V26" s="22"/>
    </row>
    <row r="27" spans="1:22" ht="33" customHeight="1">
      <c r="B27" s="44"/>
      <c r="C27" s="28" t="s">
        <v>61</v>
      </c>
      <c r="D27" s="116" t="s">
        <v>72</v>
      </c>
      <c r="E27" s="113"/>
      <c r="L27" s="23"/>
      <c r="M27" s="23"/>
      <c r="N27" s="23"/>
      <c r="O27" s="23"/>
      <c r="P27" s="23"/>
      <c r="Q27" s="23"/>
      <c r="R27" s="23"/>
      <c r="S27" s="23"/>
      <c r="T27" s="23"/>
      <c r="U27" s="23"/>
      <c r="V27" s="23"/>
    </row>
    <row r="28" spans="1:22" ht="33" customHeight="1">
      <c r="B28" s="44"/>
      <c r="C28" s="28" t="s">
        <v>62</v>
      </c>
      <c r="D28" s="116" t="s">
        <v>72</v>
      </c>
      <c r="E28" s="113"/>
    </row>
    <row r="29" spans="1:22" ht="33" customHeight="1">
      <c r="B29" s="44"/>
      <c r="C29" s="28" t="s">
        <v>63</v>
      </c>
      <c r="D29" s="116" t="s">
        <v>72</v>
      </c>
      <c r="E29" s="113"/>
    </row>
    <row r="30" spans="1:22" ht="33" customHeight="1">
      <c r="B30" s="44"/>
      <c r="C30" s="28" t="s">
        <v>64</v>
      </c>
      <c r="D30" s="116" t="s">
        <v>72</v>
      </c>
      <c r="E30" s="44"/>
    </row>
    <row r="31" spans="1:22" ht="33" customHeight="1">
      <c r="B31" s="44"/>
      <c r="C31" s="28" t="s">
        <v>65</v>
      </c>
      <c r="D31" s="116" t="s">
        <v>72</v>
      </c>
      <c r="E31" s="44"/>
    </row>
    <row r="32" spans="1:22" ht="33" customHeight="1">
      <c r="B32" s="44"/>
      <c r="C32" s="28" t="s">
        <v>66</v>
      </c>
      <c r="D32" s="116" t="s">
        <v>72</v>
      </c>
      <c r="E32" s="44"/>
    </row>
    <row r="33" spans="2:5" ht="33" customHeight="1">
      <c r="B33" s="44"/>
      <c r="C33" s="28" t="s">
        <v>67</v>
      </c>
      <c r="D33" s="116" t="s">
        <v>72</v>
      </c>
      <c r="E33" s="44"/>
    </row>
    <row r="34" spans="2:5" ht="33" customHeight="1">
      <c r="B34" s="44"/>
      <c r="C34" s="28" t="s">
        <v>68</v>
      </c>
      <c r="D34" s="116" t="s">
        <v>72</v>
      </c>
      <c r="E34" s="44"/>
    </row>
    <row r="35" spans="2:5" ht="33" customHeight="1">
      <c r="B35" s="44"/>
      <c r="C35" s="28" t="s">
        <v>69</v>
      </c>
      <c r="D35" s="116" t="s">
        <v>72</v>
      </c>
      <c r="E35" s="44"/>
    </row>
    <row r="36" spans="2:5" ht="33" customHeight="1">
      <c r="B36" s="44"/>
      <c r="C36" s="28" t="s">
        <v>70</v>
      </c>
      <c r="D36" s="116" t="s">
        <v>72</v>
      </c>
      <c r="E36" s="44"/>
    </row>
    <row r="37" spans="2:5" ht="33" customHeight="1">
      <c r="B37" s="44"/>
      <c r="C37" s="28" t="s">
        <v>71</v>
      </c>
      <c r="D37" s="116" t="s">
        <v>72</v>
      </c>
      <c r="E37" s="44"/>
    </row>
    <row r="38" spans="2:5" ht="33" customHeight="1">
      <c r="C38" s="28" t="s">
        <v>73</v>
      </c>
      <c r="D38" s="116" t="s">
        <v>72</v>
      </c>
    </row>
  </sheetData>
  <sheetProtection formatCells="0" formatColumns="0" formatRows="0" insertColumns="0" insertRows="0" deleteColumns="0" deleteRows="0" selectLockedCells="1" sort="0" autoFilter="0"/>
  <mergeCells count="7">
    <mergeCell ref="N1:T2"/>
    <mergeCell ref="L20:V27"/>
    <mergeCell ref="B23:E23"/>
    <mergeCell ref="C24:F24"/>
    <mergeCell ref="C3:H4"/>
    <mergeCell ref="G12:I12"/>
    <mergeCell ref="D12:F12"/>
  </mergeCells>
  <dataValidations count="2">
    <dataValidation type="list" allowBlank="1" showInputMessage="1" showErrorMessage="1" sqref="D7" xr:uid="{490225FD-EC74-584C-B52F-B8967B9A5B75}">
      <formula1>"Imperial,Metric"</formula1>
    </dataValidation>
    <dataValidation type="list" allowBlank="1" showInputMessage="1" showErrorMessage="1" sqref="C7" xr:uid="{AC611F89-9594-9F48-B046-EE1A1C3358D2}">
      <formula1>"Male, Female"</formula1>
    </dataValidation>
  </dataValidations>
  <hyperlinks>
    <hyperlink ref="D26" r:id="rId1" display="https://amzn.to/2Wtpj3D" xr:uid="{294C8C59-B265-2D42-B7A1-A791A209B126}"/>
    <hyperlink ref="D27" r:id="rId2" display="https://amzn.to/2Zb7umM" xr:uid="{5C70389A-BFEF-FD4C-9499-0B29E88EBFB3}"/>
    <hyperlink ref="D28" r:id="rId3" xr:uid="{9A8C6D78-9A72-6F49-8129-48774DEAC381}"/>
    <hyperlink ref="D29" r:id="rId4" xr:uid="{B015982A-C2B4-F141-BA41-5E8FD2BD3D45}"/>
    <hyperlink ref="D30" r:id="rId5" xr:uid="{81AEE03D-158A-7546-9713-7948499E6A33}"/>
    <hyperlink ref="D31" r:id="rId6" xr:uid="{D2635A53-77DB-424D-BFBE-9D8253138042}"/>
    <hyperlink ref="D32" r:id="rId7" xr:uid="{4ABFE1D0-5B27-BC44-837B-3C3F50F3850C}"/>
    <hyperlink ref="D33" r:id="rId8" xr:uid="{82BC22E7-9A75-1847-996E-EC38807AD065}"/>
    <hyperlink ref="D34" r:id="rId9" xr:uid="{5D12E1D2-7E35-1544-9FC7-BA42E98D10AA}"/>
    <hyperlink ref="D35" r:id="rId10" xr:uid="{F355CDBA-422A-444C-869F-A1B165E6DD31}"/>
    <hyperlink ref="D36" r:id="rId11" xr:uid="{5039C578-6D21-1F49-B23D-80440AF4DBAE}"/>
    <hyperlink ref="D37" r:id="rId12" xr:uid="{E1E5ADBD-5559-DB40-BE11-193B34983F32}"/>
    <hyperlink ref="D38" r:id="rId13" display="https://amzn.to/2Wl2Qko" xr:uid="{14F70DCD-139F-F54E-815B-B6AC58E97CD2}"/>
  </hyperlinks>
  <printOptions horizontalCentered="1"/>
  <pageMargins left="0.4" right="0.4" top="0.4" bottom="0.4" header="0.25" footer="0.25"/>
  <pageSetup scale="46" fitToHeight="0" orientation="landscape" r:id="rId14"/>
  <headerFooter differentFirst="1">
    <oddFooter>Page &amp;P of &amp;N</oddFooter>
  </headerFooter>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1A93-619B-C749-813A-AF38F6FA45D1}">
  <sheetPr codeName="Sheet3">
    <tabColor theme="4"/>
    <pageSetUpPr autoPageBreaks="0" fitToPage="1"/>
  </sheetPr>
  <dimension ref="B1:AR33"/>
  <sheetViews>
    <sheetView showGridLines="0" zoomScale="91" zoomScaleNormal="100" workbookViewId="0">
      <selection activeCell="N14" sqref="N14"/>
    </sheetView>
  </sheetViews>
  <sheetFormatPr baseColWidth="10" defaultColWidth="8.5" defaultRowHeight="33" customHeight="1"/>
  <cols>
    <col min="1" max="1" width="2.6640625" style="1" customWidth="1"/>
    <col min="2" max="2" width="23.33203125" style="1" customWidth="1"/>
    <col min="3" max="3" width="20.6640625" style="1" bestFit="1" customWidth="1"/>
    <col min="4" max="4" width="20.83203125" style="1" bestFit="1" customWidth="1"/>
    <col min="5" max="5" width="20.83203125" style="1" customWidth="1"/>
    <col min="6" max="6" width="17.33203125" style="1" bestFit="1" customWidth="1"/>
    <col min="7" max="7" width="20.83203125" style="1" bestFit="1" customWidth="1"/>
    <col min="8" max="8" width="14.83203125" style="1" bestFit="1" customWidth="1"/>
    <col min="9" max="9" width="27.1640625" style="1" bestFit="1" customWidth="1"/>
    <col min="10" max="10" width="11.5" style="1" bestFit="1" customWidth="1"/>
    <col min="11" max="11" width="27.1640625" style="1" bestFit="1" customWidth="1"/>
    <col min="12" max="13" width="10.5" style="1" bestFit="1" customWidth="1"/>
    <col min="14" max="14" width="10" style="1" customWidth="1"/>
    <col min="15" max="15" width="9.6640625" style="1" customWidth="1"/>
    <col min="16" max="16" width="6.5" style="1" bestFit="1" customWidth="1"/>
    <col min="17" max="16384" width="8.5" style="1"/>
  </cols>
  <sheetData>
    <row r="1" spans="2:44" ht="30" customHeight="1"/>
    <row r="2" spans="2:44" ht="25" customHeight="1">
      <c r="AR2" s="83">
        <f>Macros!H7</f>
        <v>1906.3</v>
      </c>
    </row>
    <row r="3" spans="2:44" ht="24">
      <c r="C3" s="10" t="s">
        <v>55</v>
      </c>
      <c r="D3" s="10"/>
      <c r="E3" s="10"/>
      <c r="F3" s="10"/>
      <c r="G3" s="10"/>
      <c r="H3" s="10"/>
      <c r="I3" s="10"/>
      <c r="J3" s="10"/>
      <c r="K3" s="10"/>
      <c r="L3" s="10"/>
      <c r="M3" s="10"/>
      <c r="N3" s="10"/>
      <c r="AR3" s="83">
        <f>Macros!H7</f>
        <v>1906.3</v>
      </c>
    </row>
    <row r="4" spans="2:44" ht="33" customHeight="1">
      <c r="B4" s="87"/>
      <c r="C4" s="86">
        <v>0.27083333333333331</v>
      </c>
      <c r="AR4" s="83">
        <f>Macros!H7</f>
        <v>1906.3</v>
      </c>
    </row>
    <row r="5" spans="2:44" ht="16">
      <c r="AR5" s="83">
        <f>Macros!H7</f>
        <v>1906.3</v>
      </c>
    </row>
    <row r="6" spans="2:44" ht="33" customHeight="1">
      <c r="C6" s="10" t="s">
        <v>53</v>
      </c>
      <c r="D6" s="10"/>
      <c r="E6" s="10"/>
      <c r="F6" s="10"/>
      <c r="G6" s="10"/>
      <c r="H6" s="10"/>
    </row>
    <row r="7" spans="2:44" ht="33" customHeight="1">
      <c r="C7" s="86">
        <v>0.125</v>
      </c>
    </row>
    <row r="8" spans="2:44" ht="33" customHeight="1">
      <c r="H8" s="81"/>
    </row>
    <row r="9" spans="2:44" ht="33" customHeight="1">
      <c r="J9" s="85"/>
      <c r="K9" s="85"/>
      <c r="L9" s="85"/>
      <c r="N9" s="85"/>
      <c r="O9" s="85"/>
    </row>
    <row r="10" spans="2:44" ht="33" customHeight="1">
      <c r="B10" s="109"/>
      <c r="C10" s="73" t="s">
        <v>40</v>
      </c>
      <c r="D10" s="73"/>
      <c r="E10" s="82"/>
      <c r="F10" s="2"/>
      <c r="G10" s="2"/>
      <c r="H10" s="2"/>
      <c r="I10" s="2"/>
      <c r="J10" s="107" t="s">
        <v>44</v>
      </c>
      <c r="K10" s="100"/>
      <c r="L10" s="108"/>
      <c r="M10" s="20" t="s">
        <v>54</v>
      </c>
      <c r="N10" s="19"/>
      <c r="O10" s="19"/>
      <c r="P10" s="89"/>
    </row>
    <row r="11" spans="2:44" ht="33" customHeight="1">
      <c r="B11" s="109"/>
      <c r="C11" s="102" t="s">
        <v>41</v>
      </c>
      <c r="D11" s="103" t="s">
        <v>42</v>
      </c>
      <c r="E11" s="103" t="s">
        <v>43</v>
      </c>
      <c r="F11" s="103" t="s">
        <v>44</v>
      </c>
      <c r="G11" s="104" t="s">
        <v>21</v>
      </c>
      <c r="H11" s="103" t="s">
        <v>49</v>
      </c>
      <c r="I11" s="102" t="s">
        <v>3</v>
      </c>
      <c r="J11" s="105" t="s">
        <v>50</v>
      </c>
      <c r="K11" s="105" t="s">
        <v>51</v>
      </c>
      <c r="L11" s="106" t="s">
        <v>52</v>
      </c>
      <c r="M11" s="105" t="s">
        <v>50</v>
      </c>
      <c r="N11" s="105" t="s">
        <v>51</v>
      </c>
      <c r="O11" s="105" t="s">
        <v>52</v>
      </c>
      <c r="P11" s="109"/>
    </row>
    <row r="12" spans="2:44" ht="36" customHeight="1">
      <c r="C12" s="91" t="s">
        <v>45</v>
      </c>
      <c r="D12" s="98">
        <f>C4+C7</f>
        <v>0.39583333333333331</v>
      </c>
      <c r="E12" s="96">
        <v>15</v>
      </c>
      <c r="F12" s="96">
        <f>AR2*(Tasks5[[#This Row],[%CALORIES]]/100)</f>
        <v>285.94499999999999</v>
      </c>
      <c r="G12" s="95">
        <v>0</v>
      </c>
      <c r="H12" s="93">
        <f>--(Tasks5[[#This Row],[%COMPLETE]]&gt;=1)</f>
        <v>0</v>
      </c>
      <c r="I12" s="91"/>
      <c r="J12" s="84">
        <f>Tasks5[[#This Row],[CALORIES]]*0.7</f>
        <v>200.16149999999999</v>
      </c>
      <c r="K12" s="84">
        <f>Tasks5[[#This Row],[CALORIES]]*0.25</f>
        <v>71.486249999999998</v>
      </c>
      <c r="L12" s="90">
        <f>Tasks5[[#This Row],[CALORIES]]*0.05</f>
        <v>14.29725</v>
      </c>
      <c r="M12" s="101">
        <f>Tasks5[[#This Row],[FAT]]/9</f>
        <v>22.240166666666667</v>
      </c>
      <c r="N12" s="101">
        <f>Tasks5[[#This Row],[PRO]]/4</f>
        <v>17.8715625</v>
      </c>
      <c r="O12" s="101">
        <f>Tasks5[[#This Row],[CHO]]/4</f>
        <v>3.5743125</v>
      </c>
      <c r="P12" s="109"/>
    </row>
    <row r="13" spans="2:44" ht="35" customHeight="1">
      <c r="C13" s="91" t="s">
        <v>46</v>
      </c>
      <c r="D13" s="98">
        <f>D12+C7</f>
        <v>0.52083333333333326</v>
      </c>
      <c r="E13" s="96">
        <v>25</v>
      </c>
      <c r="F13" s="96">
        <f>AR3*(Tasks5[[#This Row],[%CALORIES]]/100)</f>
        <v>476.57499999999999</v>
      </c>
      <c r="G13" s="95">
        <v>0</v>
      </c>
      <c r="H13" s="93">
        <f>--(Tasks5[[#This Row],[%COMPLETE]]&gt;=1)</f>
        <v>0</v>
      </c>
      <c r="I13" s="91"/>
      <c r="J13" s="84">
        <f>Tasks5[[#This Row],[CALORIES]]*0.7</f>
        <v>333.60249999999996</v>
      </c>
      <c r="K13" s="84">
        <f>Tasks5[[#This Row],[CALORIES]]*0.25</f>
        <v>119.14375</v>
      </c>
      <c r="L13" s="90">
        <f>Tasks5[[#This Row],[CALORIES]]*0.05</f>
        <v>23.828749999999999</v>
      </c>
      <c r="M13" s="88">
        <f>Tasks5[[#This Row],[FAT]]/9</f>
        <v>37.066944444444438</v>
      </c>
      <c r="N13" s="88">
        <f>Tasks5[[#This Row],[PRO]]/4</f>
        <v>29.785937499999999</v>
      </c>
      <c r="O13" s="88">
        <f>Tasks5[[#This Row],[CHO]]/4</f>
        <v>5.9571874999999999</v>
      </c>
      <c r="P13" s="109"/>
    </row>
    <row r="14" spans="2:44" ht="33" customHeight="1">
      <c r="C14" s="92" t="s">
        <v>47</v>
      </c>
      <c r="D14" s="99">
        <f>D13+C7</f>
        <v>0.64583333333333326</v>
      </c>
      <c r="E14" s="97">
        <v>25</v>
      </c>
      <c r="F14" s="96">
        <f>AR4*(Tasks5[[#This Row],[%CALORIES]]/100)</f>
        <v>476.57499999999999</v>
      </c>
      <c r="G14" s="95">
        <v>0</v>
      </c>
      <c r="H14" s="94">
        <f>--(Tasks5[[#This Row],[%COMPLETE]]&gt;=1)</f>
        <v>0</v>
      </c>
      <c r="I14" s="92"/>
      <c r="J14" s="84">
        <f>Tasks5[[#This Row],[CALORIES]]*0.7</f>
        <v>333.60249999999996</v>
      </c>
      <c r="K14" s="84">
        <f>Tasks5[[#This Row],[CALORIES]]*0.25</f>
        <v>119.14375</v>
      </c>
      <c r="L14" s="90">
        <f>Tasks5[[#This Row],[CALORIES]]*0.05</f>
        <v>23.828749999999999</v>
      </c>
      <c r="M14" s="88">
        <f>Tasks5[[#This Row],[FAT]]/9</f>
        <v>37.066944444444438</v>
      </c>
      <c r="N14" s="88">
        <f>Tasks5[[#This Row],[PRO]]/4</f>
        <v>29.785937499999999</v>
      </c>
      <c r="O14" s="88">
        <f>Tasks5[[#This Row],[CHO]]/4</f>
        <v>5.9571874999999999</v>
      </c>
      <c r="P14" s="109"/>
      <c r="Q14" s="8"/>
    </row>
    <row r="15" spans="2:44" ht="33" customHeight="1">
      <c r="C15" s="92" t="s">
        <v>48</v>
      </c>
      <c r="D15" s="99">
        <f>D14+C7</f>
        <v>0.77083333333333326</v>
      </c>
      <c r="E15" s="97">
        <v>35</v>
      </c>
      <c r="F15" s="96">
        <f>AR5*(Tasks5[[#This Row],[%CALORIES]]/100)</f>
        <v>667.20499999999993</v>
      </c>
      <c r="G15" s="95">
        <v>0</v>
      </c>
      <c r="H15" s="94">
        <f>--(Tasks5[[#This Row],[%COMPLETE]]&gt;=1)</f>
        <v>0</v>
      </c>
      <c r="I15" s="92"/>
      <c r="J15" s="84">
        <f>Tasks5[[#This Row],[CALORIES]]*0.7</f>
        <v>467.04349999999994</v>
      </c>
      <c r="K15" s="84">
        <f>Tasks5[[#This Row],[CALORIES]]*0.25</f>
        <v>166.80124999999998</v>
      </c>
      <c r="L15" s="90">
        <f>Tasks5[[#This Row],[CALORIES]]*0.05</f>
        <v>33.360250000000001</v>
      </c>
      <c r="M15" s="88">
        <f>Tasks5[[#This Row],[FAT]]/9</f>
        <v>51.893722222222216</v>
      </c>
      <c r="N15" s="88">
        <f>Tasks5[[#This Row],[PRO]]/4</f>
        <v>41.700312499999995</v>
      </c>
      <c r="O15" s="88">
        <f>Tasks5[[#This Row],[CHO]]/4</f>
        <v>8.3400625000000002</v>
      </c>
      <c r="P15" s="109"/>
    </row>
    <row r="16" spans="2:44" ht="33" customHeight="1">
      <c r="C16" s="110"/>
      <c r="D16" s="110"/>
      <c r="E16" s="110"/>
      <c r="F16" s="110"/>
      <c r="G16" s="110"/>
      <c r="H16" s="110"/>
      <c r="I16" s="110"/>
      <c r="L16" s="110"/>
      <c r="P16" s="109"/>
    </row>
    <row r="19" spans="11:15" ht="33" customHeight="1">
      <c r="K19" s="57" t="s">
        <v>57</v>
      </c>
      <c r="L19" s="58"/>
      <c r="M19" s="58"/>
      <c r="N19" s="58"/>
      <c r="O19" s="58"/>
    </row>
    <row r="20" spans="11:15" ht="33" customHeight="1">
      <c r="K20" s="102" t="s">
        <v>58</v>
      </c>
      <c r="L20" s="111" t="s">
        <v>59</v>
      </c>
      <c r="N20" s="89"/>
      <c r="O20" s="89"/>
    </row>
    <row r="21" spans="11:15" ht="33" customHeight="1">
      <c r="K21" s="28" t="s">
        <v>60</v>
      </c>
      <c r="L21" s="116" t="s">
        <v>72</v>
      </c>
      <c r="N21" s="113"/>
      <c r="O21" s="113"/>
    </row>
    <row r="22" spans="11:15" ht="33" customHeight="1">
      <c r="K22" s="28" t="s">
        <v>61</v>
      </c>
      <c r="L22" s="116" t="s">
        <v>72</v>
      </c>
      <c r="N22" s="113"/>
      <c r="O22" s="113"/>
    </row>
    <row r="23" spans="11:15" ht="33" customHeight="1">
      <c r="K23" s="28" t="s">
        <v>62</v>
      </c>
      <c r="L23" s="116" t="s">
        <v>72</v>
      </c>
      <c r="N23" s="113"/>
      <c r="O23" s="113"/>
    </row>
    <row r="24" spans="11:15" ht="33" customHeight="1">
      <c r="K24" s="28" t="s">
        <v>63</v>
      </c>
      <c r="L24" s="116" t="s">
        <v>72</v>
      </c>
      <c r="N24" s="113"/>
      <c r="O24" s="113"/>
    </row>
    <row r="25" spans="11:15" ht="33" customHeight="1">
      <c r="K25" s="28" t="s">
        <v>64</v>
      </c>
      <c r="L25" s="116" t="s">
        <v>72</v>
      </c>
      <c r="N25" s="44"/>
      <c r="O25" s="44"/>
    </row>
    <row r="26" spans="11:15" ht="33" customHeight="1">
      <c r="K26" s="28" t="s">
        <v>65</v>
      </c>
      <c r="L26" s="116" t="s">
        <v>72</v>
      </c>
      <c r="N26" s="44"/>
      <c r="O26" s="44"/>
    </row>
    <row r="27" spans="11:15" ht="33" customHeight="1">
      <c r="K27" s="28" t="s">
        <v>66</v>
      </c>
      <c r="L27" s="116" t="s">
        <v>72</v>
      </c>
      <c r="N27" s="44"/>
      <c r="O27" s="44"/>
    </row>
    <row r="28" spans="11:15" ht="33" customHeight="1">
      <c r="K28" s="28" t="s">
        <v>67</v>
      </c>
      <c r="L28" s="116" t="s">
        <v>72</v>
      </c>
      <c r="N28" s="44"/>
      <c r="O28" s="44"/>
    </row>
    <row r="29" spans="11:15" ht="33" customHeight="1">
      <c r="K29" s="28" t="s">
        <v>68</v>
      </c>
      <c r="L29" s="116" t="s">
        <v>72</v>
      </c>
      <c r="N29" s="44"/>
      <c r="O29" s="44"/>
    </row>
    <row r="30" spans="11:15" ht="33" customHeight="1">
      <c r="K30" s="28" t="s">
        <v>69</v>
      </c>
      <c r="L30" s="116" t="s">
        <v>72</v>
      </c>
      <c r="N30" s="44"/>
      <c r="O30" s="115"/>
    </row>
    <row r="31" spans="11:15" ht="33" customHeight="1">
      <c r="K31" s="28" t="s">
        <v>70</v>
      </c>
      <c r="L31" s="116" t="s">
        <v>72</v>
      </c>
      <c r="N31" s="44"/>
      <c r="O31" s="44"/>
    </row>
    <row r="32" spans="11:15" ht="33" customHeight="1">
      <c r="K32" s="28" t="s">
        <v>71</v>
      </c>
      <c r="L32" s="116" t="s">
        <v>72</v>
      </c>
      <c r="N32" s="44"/>
      <c r="O32" s="44"/>
    </row>
    <row r="33" spans="11:12" ht="33" customHeight="1">
      <c r="K33" s="28" t="s">
        <v>73</v>
      </c>
      <c r="L33" s="116" t="s">
        <v>72</v>
      </c>
    </row>
  </sheetData>
  <sheetProtection formatCells="0" formatColumns="0" formatRows="0" insertColumns="0" insertRows="0" deleteColumns="0" deleteRows="0" selectLockedCells="1" sort="0" autoFilter="0"/>
  <mergeCells count="6">
    <mergeCell ref="M10:O10"/>
    <mergeCell ref="C3:N3"/>
    <mergeCell ref="K19:O19"/>
    <mergeCell ref="C10:D10"/>
    <mergeCell ref="C6:H6"/>
    <mergeCell ref="J10:L10"/>
  </mergeCells>
  <phoneticPr fontId="28" type="noConversion"/>
  <conditionalFormatting sqref="G12:G15">
    <cfRule type="dataBar" priority="5">
      <dataBar>
        <cfvo type="num" val="0"/>
        <cfvo type="num" val="1"/>
        <color theme="5"/>
      </dataBar>
      <extLst>
        <ext xmlns:x14="http://schemas.microsoft.com/office/spreadsheetml/2009/9/main" uri="{B025F937-C7B1-47D3-B67F-A62EFF666E3E}">
          <x14:id>{7C1E8059-67E0-534E-AF75-A83701DB52BE}</x14:id>
        </ext>
      </extLst>
    </cfRule>
  </conditionalFormatting>
  <conditionalFormatting sqref="G14">
    <cfRule type="dataBar" priority="3">
      <dataBar>
        <cfvo type="num" val="0"/>
        <cfvo type="num" val="1"/>
        <color theme="5"/>
      </dataBar>
      <extLst>
        <ext xmlns:x14="http://schemas.microsoft.com/office/spreadsheetml/2009/9/main" uri="{B025F937-C7B1-47D3-B67F-A62EFF666E3E}">
          <x14:id>{B80A767E-06D1-E746-B47D-531A65A4FC96}</x14:id>
        </ext>
      </extLst>
    </cfRule>
  </conditionalFormatting>
  <conditionalFormatting sqref="G15">
    <cfRule type="dataBar" priority="1">
      <dataBar>
        <cfvo type="num" val="0"/>
        <cfvo type="num" val="1"/>
        <color theme="5"/>
      </dataBar>
      <extLst>
        <ext xmlns:x14="http://schemas.microsoft.com/office/spreadsheetml/2009/9/main" uri="{B025F937-C7B1-47D3-B67F-A62EFF666E3E}">
          <x14:id>{6D40E7BF-7C3E-0446-9BEE-0744CDB6F326}</x14:id>
        </ext>
      </extLst>
    </cfRule>
  </conditionalFormatting>
  <dataValidations count="1">
    <dataValidation type="list" errorStyle="warning" allowBlank="1" showInputMessage="1" showErrorMessage="1" error="Select a value from the dropdown list. Or enter one of the following: 0%, 25%, 50%, 75%, or 100%" sqref="G12:G15" xr:uid="{4705B7C4-B8EA-D847-8345-A43ABC0B9037}">
      <formula1>"0%,100%"</formula1>
    </dataValidation>
  </dataValidations>
  <hyperlinks>
    <hyperlink ref="L21" r:id="rId1" display="https://amzn.to/2Wtpj3D" xr:uid="{F6A954EB-C8A9-7440-A218-6CC3AE11E028}"/>
    <hyperlink ref="L22" r:id="rId2" display="https://amzn.to/2Zb7umM" xr:uid="{6F93236C-2578-8D46-8554-41AFCCC967D2}"/>
    <hyperlink ref="L23" r:id="rId3" xr:uid="{7DFD6744-B4A0-CC4F-AC69-D5942DEA950F}"/>
    <hyperlink ref="L24" r:id="rId4" xr:uid="{1A5BA466-9E6E-134F-B82D-951A6476F053}"/>
    <hyperlink ref="L25" r:id="rId5" xr:uid="{81D6C637-9C3A-8146-9407-47F119DA23C9}"/>
    <hyperlink ref="L26" r:id="rId6" xr:uid="{CAADD6D8-B932-8A4B-A74F-7FB4E31F98E9}"/>
    <hyperlink ref="L27" r:id="rId7" xr:uid="{401AD05E-3F87-BA4C-839C-880C7D290D0D}"/>
    <hyperlink ref="L28" r:id="rId8" xr:uid="{B96C912C-4824-B04C-8A0C-A5B7929689A8}"/>
    <hyperlink ref="L29" r:id="rId9" xr:uid="{67AA541B-6AA0-4B4D-9B12-147A6C20C7CC}"/>
    <hyperlink ref="L30" r:id="rId10" xr:uid="{7120A7E9-CA73-254F-B2ED-1172E20E23B0}"/>
    <hyperlink ref="L31" r:id="rId11" xr:uid="{0094EAEB-68B2-8241-AD13-B57DB4B6456D}"/>
    <hyperlink ref="L32" r:id="rId12" xr:uid="{F42FD0C2-5BC0-8B43-BB7D-48D42D04B2D3}"/>
    <hyperlink ref="L33" r:id="rId13" display="https://amzn.to/2Wl2Qko" xr:uid="{B645E181-1912-DA49-A19E-3D30F075CFB4}"/>
  </hyperlinks>
  <printOptions horizontalCentered="1"/>
  <pageMargins left="0.4" right="0.4" top="0.4" bottom="0.4" header="0.25" footer="0.25"/>
  <pageSetup fitToHeight="0" orientation="landscape" r:id="rId14"/>
  <headerFooter differentFirst="1">
    <oddFooter>Page &amp;P of &amp;N</oddFooter>
  </headerFooter>
  <drawing r:id="rId15"/>
  <tableParts count="1">
    <tablePart r:id="rId16"/>
  </tableParts>
  <extLst>
    <ext xmlns:x14="http://schemas.microsoft.com/office/spreadsheetml/2009/9/main" uri="{78C0D931-6437-407d-A8EE-F0AAD7539E65}">
      <x14:conditionalFormattings>
        <x14:conditionalFormatting xmlns:xm="http://schemas.microsoft.com/office/excel/2006/main">
          <x14:cfRule type="dataBar" id="{7C1E8059-67E0-534E-AF75-A83701DB52B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G12:G15</xm:sqref>
        </x14:conditionalFormatting>
        <x14:conditionalFormatting xmlns:xm="http://schemas.microsoft.com/office/excel/2006/main">
          <x14:cfRule type="dataBar" id="{B80A767E-06D1-E746-B47D-531A65A4FC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G14</xm:sqref>
        </x14:conditionalFormatting>
        <x14:conditionalFormatting xmlns:xm="http://schemas.microsoft.com/office/excel/2006/main">
          <x14:cfRule type="iconSet" priority="4" id="{CB26268E-2B35-7F41-AF88-8303E3ECDEDF}">
            <x14:iconSet custom="1">
              <x14:cfvo type="percent">
                <xm:f>0</xm:f>
              </x14:cfvo>
              <x14:cfvo type="num">
                <xm:f>0</xm:f>
              </x14:cfvo>
              <x14:cfvo type="num">
                <xm:f>1</xm:f>
              </x14:cfvo>
              <x14:cfIcon iconSet="NoIcons" iconId="0"/>
              <x14:cfIcon iconSet="NoIcons" iconId="0"/>
              <x14:cfIcon iconSet="4TrafficLights" iconId="0"/>
            </x14:iconSet>
          </x14:cfRule>
          <xm:sqref>H14</xm:sqref>
        </x14:conditionalFormatting>
        <x14:conditionalFormatting xmlns:xm="http://schemas.microsoft.com/office/excel/2006/main">
          <x14:cfRule type="dataBar" id="{6D40E7BF-7C3E-0446-9BEE-0744CDB6F3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G15</xm:sqref>
        </x14:conditionalFormatting>
        <x14:conditionalFormatting xmlns:xm="http://schemas.microsoft.com/office/excel/2006/main">
          <x14:cfRule type="iconSet" priority="2" id="{D787ED50-C2EE-4241-98F9-60FFE300069F}">
            <x14:iconSet custom="1">
              <x14:cfvo type="percent">
                <xm:f>0</xm:f>
              </x14:cfvo>
              <x14:cfvo type="num">
                <xm:f>0</xm:f>
              </x14:cfvo>
              <x14:cfvo type="num">
                <xm:f>1</xm:f>
              </x14:cfvo>
              <x14:cfIcon iconSet="NoIcons" iconId="0"/>
              <x14:cfIcon iconSet="NoIcons" iconId="0"/>
              <x14:cfIcon iconSet="4TrafficLights" iconId="0"/>
            </x14:iconSet>
          </x14:cfRule>
          <xm:sqref>H15</xm:sqref>
        </x14:conditionalFormatting>
        <x14:conditionalFormatting xmlns:xm="http://schemas.microsoft.com/office/excel/2006/main">
          <x14:cfRule type="iconSet" priority="47" id="{855076D9-235E-0042-AA3B-31764DDB176C}">
            <x14:iconSet custom="1">
              <x14:cfvo type="percent">
                <xm:f>0</xm:f>
              </x14:cfvo>
              <x14:cfvo type="num">
                <xm:f>0</xm:f>
              </x14:cfvo>
              <x14:cfvo type="num">
                <xm:f>1</xm:f>
              </x14:cfvo>
              <x14:cfIcon iconSet="NoIcons" iconId="0"/>
              <x14:cfIcon iconSet="NoIcons" iconId="0"/>
              <x14:cfIcon iconSet="4TrafficLights" iconId="0"/>
            </x14:iconSet>
          </x14:cfRule>
          <xm:sqref>H12:H15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Start</vt:lpstr>
      <vt:lpstr>Tasks</vt:lpstr>
      <vt:lpstr>Macros</vt:lpstr>
      <vt:lpstr>Week 1</vt:lpstr>
      <vt:lpstr>Tasks!Print_Titles</vt:lpstr>
      <vt:lpstr>'Week 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2017-08-18T20:54:39Z</dcterms:created>
  <dcterms:modified xsi:type="dcterms:W3CDTF">2019-06-08T17:52:11Z</dcterms:modified>
</cp:coreProperties>
</file>