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nik Barman\Desktop\Rhapsody Workshop\RhapsodyCert\"/>
    </mc:Choice>
  </mc:AlternateContent>
  <xr:revisionPtr revIDLastSave="0" documentId="13_ncr:1_{E0AE3CBB-6462-4924-B008-7127BF154B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_257419_reports16965872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</calcChain>
</file>

<file path=xl/sharedStrings.xml><?xml version="1.0" encoding="utf-8"?>
<sst xmlns="http://schemas.openxmlformats.org/spreadsheetml/2006/main" count="283" uniqueCount="121">
  <si>
    <t>Receipt No</t>
  </si>
  <si>
    <t>Full Name</t>
  </si>
  <si>
    <t>Email Id</t>
  </si>
  <si>
    <t>Mobile No</t>
  </si>
  <si>
    <t>TicketType</t>
  </si>
  <si>
    <t>Quantity</t>
  </si>
  <si>
    <t>Amount Currency</t>
  </si>
  <si>
    <t>Amount</t>
  </si>
  <si>
    <t>GST</t>
  </si>
  <si>
    <t>Discount Code</t>
  </si>
  <si>
    <t>Discount Amount</t>
  </si>
  <si>
    <t>Bulk Discount</t>
  </si>
  <si>
    <t>Referral Amount</t>
  </si>
  <si>
    <t>Referral Discount</t>
  </si>
  <si>
    <t>Paid Currency</t>
  </si>
  <si>
    <t>Paid</t>
  </si>
  <si>
    <t>BarcodeNumber</t>
  </si>
  <si>
    <t>Signup Date</t>
  </si>
  <si>
    <t>Promoter Name</t>
  </si>
  <si>
    <t>Promotion Code</t>
  </si>
  <si>
    <t>Attendee Id</t>
  </si>
  <si>
    <t>City</t>
  </si>
  <si>
    <t>Company Name</t>
  </si>
  <si>
    <t>Designation</t>
  </si>
  <si>
    <t>Company Address</t>
  </si>
  <si>
    <t>GST Number</t>
  </si>
  <si>
    <t>Institution Name</t>
  </si>
  <si>
    <t xml:space="preserve"> </t>
  </si>
  <si>
    <t>Tabitha Sajimon</t>
  </si>
  <si>
    <t>Tabi.oh.no@gmail.com</t>
  </si>
  <si>
    <t>AI for Biomedical</t>
  </si>
  <si>
    <t>INR</t>
  </si>
  <si>
    <t>X</t>
  </si>
  <si>
    <t>INR 0</t>
  </si>
  <si>
    <t>Bangalore</t>
  </si>
  <si>
    <t>Suha Safiyyah</t>
  </si>
  <si>
    <t>Suhasafiyyah@gmail.com</t>
  </si>
  <si>
    <t>CA15</t>
  </si>
  <si>
    <t>Bengaluru</t>
  </si>
  <si>
    <t>Mount Carmel. College</t>
  </si>
  <si>
    <t>Student</t>
  </si>
  <si>
    <t>Theertha Girish</t>
  </si>
  <si>
    <t>Theerthaagirish@gmail.com</t>
  </si>
  <si>
    <t>FLASH15</t>
  </si>
  <si>
    <t xml:space="preserve">Bangalore </t>
  </si>
  <si>
    <t>Sheema Tabasum</t>
  </si>
  <si>
    <t>sheema.aslam2707@gmail.com</t>
  </si>
  <si>
    <t>Mount Carmel College</t>
  </si>
  <si>
    <t>Afiya khanum</t>
  </si>
  <si>
    <t>afiyakhanum8@gmail.com</t>
  </si>
  <si>
    <t xml:space="preserve"> Vega K V</t>
  </si>
  <si>
    <t>prasadvega1@gmail.com</t>
  </si>
  <si>
    <t>Sandra shaji</t>
  </si>
  <si>
    <t>sandrashaji567@gmail.com</t>
  </si>
  <si>
    <t>Kollam</t>
  </si>
  <si>
    <t xml:space="preserve"> Druthi Dinesh</t>
  </si>
  <si>
    <t>druthisapna@gmail.com</t>
  </si>
  <si>
    <t xml:space="preserve">Mount Carmel College Autonomous </t>
  </si>
  <si>
    <t xml:space="preserve">Student </t>
  </si>
  <si>
    <t xml:space="preserve">Janani Pradeep </t>
  </si>
  <si>
    <t>Jananipradeep2538@gmail.com</t>
  </si>
  <si>
    <t xml:space="preserve">Bengaluru </t>
  </si>
  <si>
    <t xml:space="preserve">Institution - Mount Carmel college </t>
  </si>
  <si>
    <t>Hayfa Muhammed</t>
  </si>
  <si>
    <t>hayfamuhammed1503@gmail.com</t>
  </si>
  <si>
    <t>RHAP23</t>
  </si>
  <si>
    <t xml:space="preserve">Thiruvananthapuram </t>
  </si>
  <si>
    <t xml:space="preserve">Musaliar College of Engineering </t>
  </si>
  <si>
    <t>Fathima N.S</t>
  </si>
  <si>
    <t>nsfathima3@gmail.com</t>
  </si>
  <si>
    <t>Thiruvananthapuram</t>
  </si>
  <si>
    <t>Musaliar college of engineering, Chirayinkeezh</t>
  </si>
  <si>
    <t>Surabhi c s</t>
  </si>
  <si>
    <t>surabhicsuresh@gmail.com</t>
  </si>
  <si>
    <t xml:space="preserve">Thrissur </t>
  </si>
  <si>
    <t xml:space="preserve">Musaliar college of engineering chirayinkeezhu, Thiruvananthapuram </t>
  </si>
  <si>
    <t xml:space="preserve"> Vishnu V</t>
  </si>
  <si>
    <t>Vishnuvijayan78vv@gmail.com</t>
  </si>
  <si>
    <t>Balagopal A S</t>
  </si>
  <si>
    <t>a.s.balagopal2003@gmail.com</t>
  </si>
  <si>
    <t>Trivandrum</t>
  </si>
  <si>
    <t xml:space="preserve">Musaliar college of engineering </t>
  </si>
  <si>
    <t>Pooja</t>
  </si>
  <si>
    <t>poojapapumma@gmail.com</t>
  </si>
  <si>
    <t>Musaliar College Of Engineering, Chirayinkeezhu</t>
  </si>
  <si>
    <t>Rugma.J.C</t>
  </si>
  <si>
    <t>rugmajc123@gmail.com</t>
  </si>
  <si>
    <t>Meenakshi Rajesh</t>
  </si>
  <si>
    <t>meenakshirajesh710@gmail.com</t>
  </si>
  <si>
    <t xml:space="preserve">Musaliar College of Engineering, Chirayinkeezhu </t>
  </si>
  <si>
    <t>SEKHAR.S</t>
  </si>
  <si>
    <t>sekharsivan2002@gmail.com</t>
  </si>
  <si>
    <t xml:space="preserve">THIRUVANANTHAPURAM </t>
  </si>
  <si>
    <t xml:space="preserve">MUSALIAR COLLEGE OF ENGINEERING </t>
  </si>
  <si>
    <t>STUDENT</t>
  </si>
  <si>
    <t xml:space="preserve"> Avani Aji</t>
  </si>
  <si>
    <t>avaniaji21@gmail.com</t>
  </si>
  <si>
    <t xml:space="preserve"> Adwaitha A.S</t>
  </si>
  <si>
    <t>adwaithaas43@gmail.com</t>
  </si>
  <si>
    <t>Ankita Acharjee</t>
  </si>
  <si>
    <t>acharjeeankita91@gmail.com</t>
  </si>
  <si>
    <t>Nimisha Krishnan</t>
  </si>
  <si>
    <t>nimixsha@gmail.com</t>
  </si>
  <si>
    <t xml:space="preserve">Mount Carmel College </t>
  </si>
  <si>
    <t xml:space="preserve"> Anamika Menon</t>
  </si>
  <si>
    <t>anamikamenonblr@gmail.com</t>
  </si>
  <si>
    <t>...</t>
  </si>
  <si>
    <t>Mahi</t>
  </si>
  <si>
    <t>mahi.hvm0805@gmail.com</t>
  </si>
  <si>
    <t>....</t>
  </si>
  <si>
    <t>Nandika N</t>
  </si>
  <si>
    <t>nandika1204@gmail.com</t>
  </si>
  <si>
    <t>..</t>
  </si>
  <si>
    <t>Aishwarya pai</t>
  </si>
  <si>
    <t>aishwaryaspai1803@gmail.com</t>
  </si>
  <si>
    <t>ASHWATHY J AJITH</t>
  </si>
  <si>
    <t>ashwathyjajith700@gmail.com</t>
  </si>
  <si>
    <t>From Biochemistry and Biophysics</t>
  </si>
  <si>
    <t>Adhishree anil kadwadkar</t>
  </si>
  <si>
    <t>adhishreeanil03@gmail.com</t>
  </si>
  <si>
    <t>From Aero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</si>
</sst>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Lato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0" borderId="0" xfId="42"/>
    <xf numFmtId="0" fontId="14" fillId="0" borderId="0" xfId="0" applyFont="1"/>
    <xf numFmtId="22" fontId="14" fillId="0" borderId="0" xfId="0" applyNumberFormat="1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bi.oh.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topLeftCell="A14" workbookViewId="0">
      <selection activeCell="C28" sqref="C28"/>
    </sheetView>
  </sheetViews>
  <sheetFormatPr defaultColWidth="34.5703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1900786</v>
      </c>
      <c r="B2" t="s">
        <v>28</v>
      </c>
      <c r="C2" s="2" t="s">
        <v>29</v>
      </c>
      <c r="D2" t="str">
        <f>"+919947483785"</f>
        <v>+919947483785</v>
      </c>
      <c r="E2" t="s">
        <v>30</v>
      </c>
      <c r="F2">
        <v>1</v>
      </c>
      <c r="G2" t="s">
        <v>31</v>
      </c>
      <c r="H2">
        <v>2250</v>
      </c>
      <c r="I2">
        <v>0</v>
      </c>
      <c r="J2" t="s">
        <v>32</v>
      </c>
      <c r="K2">
        <v>0</v>
      </c>
      <c r="L2">
        <v>0</v>
      </c>
      <c r="M2" t="s">
        <v>33</v>
      </c>
      <c r="N2">
        <v>0</v>
      </c>
      <c r="O2" t="s">
        <v>31</v>
      </c>
      <c r="P2">
        <v>2250</v>
      </c>
      <c r="Q2">
        <v>57411900786</v>
      </c>
      <c r="R2" s="1">
        <v>45205.633668981478</v>
      </c>
      <c r="U2">
        <v>3314168</v>
      </c>
      <c r="V2" t="s">
        <v>34</v>
      </c>
    </row>
    <row r="3" spans="1:28" x14ac:dyDescent="0.25">
      <c r="A3">
        <v>1900637</v>
      </c>
      <c r="B3" t="s">
        <v>35</v>
      </c>
      <c r="C3" t="s">
        <v>36</v>
      </c>
      <c r="D3" t="str">
        <f>"+919008271319"</f>
        <v>+919008271319</v>
      </c>
      <c r="E3" t="s">
        <v>30</v>
      </c>
      <c r="F3">
        <v>1</v>
      </c>
      <c r="G3" t="s">
        <v>31</v>
      </c>
      <c r="H3">
        <v>2250</v>
      </c>
      <c r="I3">
        <v>0</v>
      </c>
      <c r="J3" t="s">
        <v>37</v>
      </c>
      <c r="K3">
        <v>337.5</v>
      </c>
      <c r="L3">
        <v>0</v>
      </c>
      <c r="M3" t="s">
        <v>33</v>
      </c>
      <c r="N3">
        <v>0</v>
      </c>
      <c r="O3" t="s">
        <v>31</v>
      </c>
      <c r="P3">
        <v>1913</v>
      </c>
      <c r="Q3">
        <v>57411900637</v>
      </c>
      <c r="R3" s="1">
        <v>45205.029733796298</v>
      </c>
      <c r="U3">
        <v>3313976</v>
      </c>
      <c r="V3" t="s">
        <v>38</v>
      </c>
      <c r="W3" t="s">
        <v>39</v>
      </c>
      <c r="X3" t="s">
        <v>40</v>
      </c>
    </row>
    <row r="4" spans="1:28" x14ac:dyDescent="0.25">
      <c r="A4">
        <v>1900618</v>
      </c>
      <c r="B4" t="s">
        <v>41</v>
      </c>
      <c r="C4" t="s">
        <v>42</v>
      </c>
      <c r="D4" t="str">
        <f>"+919895254909"</f>
        <v>+919895254909</v>
      </c>
      <c r="E4" t="s">
        <v>30</v>
      </c>
      <c r="F4">
        <v>1</v>
      </c>
      <c r="G4" t="s">
        <v>31</v>
      </c>
      <c r="H4">
        <v>2250</v>
      </c>
      <c r="I4">
        <v>0</v>
      </c>
      <c r="J4" t="s">
        <v>43</v>
      </c>
      <c r="K4">
        <v>337.5</v>
      </c>
      <c r="L4">
        <v>0</v>
      </c>
      <c r="M4" t="s">
        <v>33</v>
      </c>
      <c r="N4">
        <v>0</v>
      </c>
      <c r="O4" t="s">
        <v>31</v>
      </c>
      <c r="P4">
        <v>1913</v>
      </c>
      <c r="Q4">
        <v>57411900618</v>
      </c>
      <c r="R4" s="1">
        <v>45204.925162037034</v>
      </c>
      <c r="U4">
        <v>3313952</v>
      </c>
      <c r="V4" t="s">
        <v>44</v>
      </c>
    </row>
    <row r="5" spans="1:28" x14ac:dyDescent="0.25">
      <c r="A5">
        <v>1900600</v>
      </c>
      <c r="B5" t="s">
        <v>45</v>
      </c>
      <c r="C5" t="s">
        <v>46</v>
      </c>
      <c r="D5" t="str">
        <f>"+919980183453"</f>
        <v>+919980183453</v>
      </c>
      <c r="E5" t="s">
        <v>30</v>
      </c>
      <c r="F5">
        <v>1</v>
      </c>
      <c r="G5" t="s">
        <v>31</v>
      </c>
      <c r="H5">
        <v>2250</v>
      </c>
      <c r="I5">
        <v>0</v>
      </c>
      <c r="J5" t="s">
        <v>37</v>
      </c>
      <c r="K5">
        <v>337.5</v>
      </c>
      <c r="L5">
        <v>0</v>
      </c>
      <c r="M5" t="s">
        <v>33</v>
      </c>
      <c r="N5">
        <v>0</v>
      </c>
      <c r="O5" t="s">
        <v>31</v>
      </c>
      <c r="P5">
        <v>1913</v>
      </c>
      <c r="Q5">
        <v>57411900600</v>
      </c>
      <c r="R5" s="1">
        <v>45204.810717592591</v>
      </c>
      <c r="U5">
        <v>3313931</v>
      </c>
      <c r="V5" t="s">
        <v>44</v>
      </c>
      <c r="W5" t="s">
        <v>47</v>
      </c>
      <c r="X5" t="s">
        <v>40</v>
      </c>
    </row>
    <row r="6" spans="1:28" x14ac:dyDescent="0.25">
      <c r="A6">
        <v>1900363</v>
      </c>
      <c r="B6" t="s">
        <v>48</v>
      </c>
      <c r="C6" t="s">
        <v>49</v>
      </c>
      <c r="D6" t="str">
        <f>"+917892138976"</f>
        <v>+917892138976</v>
      </c>
      <c r="E6" t="s">
        <v>30</v>
      </c>
      <c r="F6">
        <v>1</v>
      </c>
      <c r="G6" t="s">
        <v>31</v>
      </c>
      <c r="H6">
        <v>2250</v>
      </c>
      <c r="I6">
        <v>0</v>
      </c>
      <c r="J6" t="s">
        <v>37</v>
      </c>
      <c r="K6">
        <v>337.5</v>
      </c>
      <c r="L6">
        <v>0</v>
      </c>
      <c r="M6" t="s">
        <v>33</v>
      </c>
      <c r="N6">
        <v>0</v>
      </c>
      <c r="O6" t="s">
        <v>31</v>
      </c>
      <c r="P6">
        <v>1913</v>
      </c>
      <c r="Q6">
        <v>57411900363</v>
      </c>
      <c r="R6" s="1">
        <v>45204.741157407407</v>
      </c>
      <c r="U6">
        <v>3313692</v>
      </c>
      <c r="V6" t="s">
        <v>34</v>
      </c>
    </row>
    <row r="7" spans="1:28" x14ac:dyDescent="0.25">
      <c r="A7">
        <v>1899713</v>
      </c>
      <c r="B7" t="s">
        <v>50</v>
      </c>
      <c r="C7" t="s">
        <v>51</v>
      </c>
      <c r="D7" t="str">
        <f>"+919591179391"</f>
        <v>+919591179391</v>
      </c>
      <c r="E7" t="s">
        <v>30</v>
      </c>
      <c r="F7">
        <v>1</v>
      </c>
      <c r="G7" t="s">
        <v>31</v>
      </c>
      <c r="H7">
        <v>2250</v>
      </c>
      <c r="I7">
        <v>0</v>
      </c>
      <c r="J7" t="s">
        <v>32</v>
      </c>
      <c r="K7">
        <v>0</v>
      </c>
      <c r="L7">
        <v>0</v>
      </c>
      <c r="M7" t="s">
        <v>33</v>
      </c>
      <c r="N7">
        <v>0</v>
      </c>
      <c r="O7" t="s">
        <v>31</v>
      </c>
      <c r="P7">
        <v>2250</v>
      </c>
      <c r="Q7">
        <v>57411899713</v>
      </c>
      <c r="R7" s="1">
        <v>45203.911273148151</v>
      </c>
      <c r="U7">
        <v>3313019</v>
      </c>
      <c r="V7" t="s">
        <v>44</v>
      </c>
    </row>
    <row r="8" spans="1:28" x14ac:dyDescent="0.25">
      <c r="A8">
        <v>1899584</v>
      </c>
      <c r="B8" t="s">
        <v>52</v>
      </c>
      <c r="C8" t="s">
        <v>53</v>
      </c>
      <c r="D8" t="str">
        <f>"+919072211970"</f>
        <v>+919072211970</v>
      </c>
      <c r="E8" t="s">
        <v>30</v>
      </c>
      <c r="F8">
        <v>1</v>
      </c>
      <c r="G8" t="s">
        <v>31</v>
      </c>
      <c r="H8">
        <v>2250</v>
      </c>
      <c r="I8">
        <v>0</v>
      </c>
      <c r="J8" t="s">
        <v>32</v>
      </c>
      <c r="K8">
        <v>0</v>
      </c>
      <c r="L8">
        <v>0</v>
      </c>
      <c r="M8" t="s">
        <v>33</v>
      </c>
      <c r="N8">
        <v>0</v>
      </c>
      <c r="O8" t="s">
        <v>31</v>
      </c>
      <c r="P8">
        <v>2250</v>
      </c>
      <c r="Q8">
        <v>57411899584</v>
      </c>
      <c r="R8" s="1">
        <v>45203.539560185185</v>
      </c>
      <c r="U8">
        <v>3312884</v>
      </c>
      <c r="V8" t="s">
        <v>54</v>
      </c>
      <c r="X8" t="s">
        <v>40</v>
      </c>
    </row>
    <row r="9" spans="1:28" x14ac:dyDescent="0.25">
      <c r="A9">
        <v>1899326</v>
      </c>
      <c r="B9" t="s">
        <v>55</v>
      </c>
      <c r="C9" t="s">
        <v>56</v>
      </c>
      <c r="D9" t="str">
        <f>"+918848261269"</f>
        <v>+918848261269</v>
      </c>
      <c r="E9" t="s">
        <v>30</v>
      </c>
      <c r="F9">
        <v>1</v>
      </c>
      <c r="G9" t="s">
        <v>31</v>
      </c>
      <c r="H9">
        <v>2250</v>
      </c>
      <c r="I9">
        <v>0</v>
      </c>
      <c r="J9" t="s">
        <v>37</v>
      </c>
      <c r="K9">
        <v>337.5</v>
      </c>
      <c r="L9">
        <v>0</v>
      </c>
      <c r="M9" t="s">
        <v>33</v>
      </c>
      <c r="N9">
        <v>0</v>
      </c>
      <c r="O9" t="s">
        <v>31</v>
      </c>
      <c r="P9">
        <v>1913</v>
      </c>
      <c r="Q9">
        <v>57411899326</v>
      </c>
      <c r="R9" s="1">
        <v>45201.53125</v>
      </c>
      <c r="U9">
        <v>3312606</v>
      </c>
      <c r="V9" t="s">
        <v>34</v>
      </c>
      <c r="W9" t="s">
        <v>57</v>
      </c>
      <c r="X9" t="s">
        <v>58</v>
      </c>
    </row>
    <row r="10" spans="1:28" x14ac:dyDescent="0.25">
      <c r="A10">
        <v>1899322</v>
      </c>
      <c r="B10" t="s">
        <v>59</v>
      </c>
      <c r="C10" t="s">
        <v>60</v>
      </c>
      <c r="D10" t="str">
        <f>"+919110641529"</f>
        <v>+919110641529</v>
      </c>
      <c r="E10" t="s">
        <v>30</v>
      </c>
      <c r="F10">
        <v>1</v>
      </c>
      <c r="G10" t="s">
        <v>31</v>
      </c>
      <c r="H10">
        <v>2250</v>
      </c>
      <c r="I10">
        <v>0</v>
      </c>
      <c r="J10" t="s">
        <v>37</v>
      </c>
      <c r="K10">
        <v>337.5</v>
      </c>
      <c r="L10">
        <v>0</v>
      </c>
      <c r="M10" t="s">
        <v>33</v>
      </c>
      <c r="N10">
        <v>0</v>
      </c>
      <c r="O10" t="s">
        <v>31</v>
      </c>
      <c r="P10">
        <v>1913</v>
      </c>
      <c r="Q10">
        <v>57411899322</v>
      </c>
      <c r="R10" s="1">
        <v>45201.522893518515</v>
      </c>
      <c r="U10">
        <v>3312602</v>
      </c>
      <c r="V10" t="s">
        <v>61</v>
      </c>
      <c r="W10" t="s">
        <v>62</v>
      </c>
      <c r="X10" t="s">
        <v>58</v>
      </c>
    </row>
    <row r="11" spans="1:28" x14ac:dyDescent="0.25">
      <c r="A11">
        <v>1898470</v>
      </c>
      <c r="B11" t="s">
        <v>63</v>
      </c>
      <c r="C11" t="s">
        <v>64</v>
      </c>
      <c r="D11" t="str">
        <f>"+918547903522"</f>
        <v>+918547903522</v>
      </c>
      <c r="E11" t="s">
        <v>30</v>
      </c>
      <c r="F11">
        <v>1</v>
      </c>
      <c r="G11" t="s">
        <v>31</v>
      </c>
      <c r="H11">
        <v>2250</v>
      </c>
      <c r="I11">
        <v>0</v>
      </c>
      <c r="J11" t="s">
        <v>65</v>
      </c>
      <c r="K11">
        <v>337.5</v>
      </c>
      <c r="L11">
        <v>0</v>
      </c>
      <c r="M11" t="s">
        <v>33</v>
      </c>
      <c r="N11">
        <v>0</v>
      </c>
      <c r="O11" t="s">
        <v>31</v>
      </c>
      <c r="P11">
        <v>1913</v>
      </c>
      <c r="Q11">
        <v>57411898470</v>
      </c>
      <c r="R11" s="1">
        <v>45197.962453703702</v>
      </c>
      <c r="U11">
        <v>3311669</v>
      </c>
      <c r="V11" t="s">
        <v>66</v>
      </c>
      <c r="W11" t="s">
        <v>67</v>
      </c>
      <c r="X11" t="s">
        <v>58</v>
      </c>
    </row>
    <row r="12" spans="1:28" x14ac:dyDescent="0.25">
      <c r="A12">
        <v>1898348</v>
      </c>
      <c r="B12" t="s">
        <v>68</v>
      </c>
      <c r="C12" t="s">
        <v>69</v>
      </c>
      <c r="D12" t="str">
        <f>"+918943560109"</f>
        <v>+918943560109</v>
      </c>
      <c r="E12" t="s">
        <v>30</v>
      </c>
      <c r="F12">
        <v>1</v>
      </c>
      <c r="G12" t="s">
        <v>31</v>
      </c>
      <c r="H12">
        <v>2250</v>
      </c>
      <c r="I12">
        <v>0</v>
      </c>
      <c r="J12" t="s">
        <v>65</v>
      </c>
      <c r="K12">
        <v>337.5</v>
      </c>
      <c r="L12">
        <v>0</v>
      </c>
      <c r="M12" t="s">
        <v>33</v>
      </c>
      <c r="N12">
        <v>0</v>
      </c>
      <c r="O12" t="s">
        <v>31</v>
      </c>
      <c r="P12">
        <v>1913</v>
      </c>
      <c r="Q12">
        <v>57411898348</v>
      </c>
      <c r="R12" s="1">
        <v>45197.847928240742</v>
      </c>
      <c r="U12">
        <v>3311545</v>
      </c>
      <c r="V12" t="s">
        <v>70</v>
      </c>
      <c r="W12" t="s">
        <v>71</v>
      </c>
      <c r="X12" t="s">
        <v>40</v>
      </c>
    </row>
    <row r="13" spans="1:28" x14ac:dyDescent="0.25">
      <c r="A13">
        <v>1898326</v>
      </c>
      <c r="B13" t="s">
        <v>72</v>
      </c>
      <c r="C13" t="s">
        <v>73</v>
      </c>
      <c r="D13" t="str">
        <f>"+918156859657"</f>
        <v>+918156859657</v>
      </c>
      <c r="E13" t="s">
        <v>30</v>
      </c>
      <c r="F13">
        <v>1</v>
      </c>
      <c r="G13" t="s">
        <v>31</v>
      </c>
      <c r="H13">
        <v>2250</v>
      </c>
      <c r="I13">
        <v>0</v>
      </c>
      <c r="J13" t="s">
        <v>65</v>
      </c>
      <c r="K13">
        <v>337.5</v>
      </c>
      <c r="L13">
        <v>0</v>
      </c>
      <c r="M13" t="s">
        <v>33</v>
      </c>
      <c r="N13">
        <v>0</v>
      </c>
      <c r="O13" t="s">
        <v>31</v>
      </c>
      <c r="P13">
        <v>1913</v>
      </c>
      <c r="Q13">
        <v>57411898326</v>
      </c>
      <c r="R13" s="1">
        <v>45197.79724537037</v>
      </c>
      <c r="U13">
        <v>3311523</v>
      </c>
      <c r="V13" t="s">
        <v>74</v>
      </c>
      <c r="W13" t="s">
        <v>75</v>
      </c>
      <c r="X13" t="s">
        <v>58</v>
      </c>
    </row>
    <row r="14" spans="1:28" x14ac:dyDescent="0.25">
      <c r="A14">
        <v>1898325</v>
      </c>
      <c r="B14" t="s">
        <v>76</v>
      </c>
      <c r="C14" t="s">
        <v>77</v>
      </c>
      <c r="D14" t="str">
        <f>"+919605918289"</f>
        <v>+919605918289</v>
      </c>
      <c r="E14" t="s">
        <v>30</v>
      </c>
      <c r="F14">
        <v>1</v>
      </c>
      <c r="G14" t="s">
        <v>31</v>
      </c>
      <c r="H14">
        <v>2250</v>
      </c>
      <c r="I14">
        <v>0</v>
      </c>
      <c r="J14" t="s">
        <v>65</v>
      </c>
      <c r="K14">
        <v>337.5</v>
      </c>
      <c r="L14">
        <v>0</v>
      </c>
      <c r="M14" t="s">
        <v>33</v>
      </c>
      <c r="N14">
        <v>0</v>
      </c>
      <c r="O14" t="s">
        <v>31</v>
      </c>
      <c r="P14">
        <v>1913</v>
      </c>
      <c r="Q14">
        <v>57411898325</v>
      </c>
      <c r="R14" s="1">
        <v>45197.795960648145</v>
      </c>
      <c r="U14">
        <v>3311522</v>
      </c>
      <c r="V14" t="s">
        <v>66</v>
      </c>
      <c r="W14" t="s">
        <v>67</v>
      </c>
      <c r="X14" t="s">
        <v>40</v>
      </c>
    </row>
    <row r="15" spans="1:28" x14ac:dyDescent="0.25">
      <c r="A15">
        <v>1898318</v>
      </c>
      <c r="B15" t="s">
        <v>78</v>
      </c>
      <c r="C15" t="s">
        <v>79</v>
      </c>
      <c r="D15" t="str">
        <f>"+919778733914"</f>
        <v>+919778733914</v>
      </c>
      <c r="E15" t="s">
        <v>30</v>
      </c>
      <c r="F15">
        <v>1</v>
      </c>
      <c r="G15" t="s">
        <v>31</v>
      </c>
      <c r="H15">
        <v>2250</v>
      </c>
      <c r="I15">
        <v>0</v>
      </c>
      <c r="J15" t="s">
        <v>65</v>
      </c>
      <c r="K15">
        <v>337.5</v>
      </c>
      <c r="L15">
        <v>0</v>
      </c>
      <c r="M15" t="s">
        <v>33</v>
      </c>
      <c r="N15">
        <v>0</v>
      </c>
      <c r="O15" t="s">
        <v>31</v>
      </c>
      <c r="P15">
        <v>1913</v>
      </c>
      <c r="Q15">
        <v>57411898318</v>
      </c>
      <c r="R15" s="1">
        <v>45197.786064814813</v>
      </c>
      <c r="U15">
        <v>3311514</v>
      </c>
      <c r="V15" t="s">
        <v>80</v>
      </c>
      <c r="W15" t="s">
        <v>81</v>
      </c>
      <c r="X15" t="s">
        <v>40</v>
      </c>
    </row>
    <row r="16" spans="1:28" x14ac:dyDescent="0.25">
      <c r="A16">
        <v>1898314</v>
      </c>
      <c r="B16" t="s">
        <v>82</v>
      </c>
      <c r="C16" t="s">
        <v>83</v>
      </c>
      <c r="D16" t="str">
        <f>"+917994368403"</f>
        <v>+917994368403</v>
      </c>
      <c r="E16" t="s">
        <v>30</v>
      </c>
      <c r="F16">
        <v>1</v>
      </c>
      <c r="G16" t="s">
        <v>31</v>
      </c>
      <c r="H16">
        <v>2250</v>
      </c>
      <c r="I16">
        <v>0</v>
      </c>
      <c r="J16" t="s">
        <v>65</v>
      </c>
      <c r="K16">
        <v>337.5</v>
      </c>
      <c r="L16">
        <v>0</v>
      </c>
      <c r="M16" t="s">
        <v>33</v>
      </c>
      <c r="N16">
        <v>0</v>
      </c>
      <c r="O16" t="s">
        <v>31</v>
      </c>
      <c r="P16">
        <v>1912.5</v>
      </c>
      <c r="Q16">
        <v>57411898314</v>
      </c>
      <c r="R16" s="1">
        <v>45197.781550925924</v>
      </c>
      <c r="U16">
        <v>3311508</v>
      </c>
      <c r="V16" t="s">
        <v>70</v>
      </c>
      <c r="W16" t="s">
        <v>84</v>
      </c>
      <c r="X16" t="s">
        <v>58</v>
      </c>
    </row>
    <row r="17" spans="1:24" x14ac:dyDescent="0.25">
      <c r="A17">
        <v>1898314</v>
      </c>
      <c r="B17" t="s">
        <v>85</v>
      </c>
      <c r="C17" t="s">
        <v>86</v>
      </c>
      <c r="D17" t="str">
        <f>"+918157007594"</f>
        <v>+918157007594</v>
      </c>
      <c r="E17" t="s">
        <v>30</v>
      </c>
      <c r="F17">
        <v>1</v>
      </c>
      <c r="G17" t="s">
        <v>31</v>
      </c>
      <c r="H17">
        <v>2250</v>
      </c>
      <c r="I17">
        <v>0</v>
      </c>
      <c r="J17" t="s">
        <v>65</v>
      </c>
      <c r="K17">
        <v>337.5</v>
      </c>
      <c r="L17">
        <v>0</v>
      </c>
      <c r="M17" t="s">
        <v>33</v>
      </c>
      <c r="N17">
        <v>0</v>
      </c>
      <c r="O17" t="s">
        <v>31</v>
      </c>
      <c r="P17">
        <v>1912.5</v>
      </c>
      <c r="Q17">
        <v>57411898314</v>
      </c>
      <c r="R17" s="1">
        <v>45197.781550925924</v>
      </c>
      <c r="U17">
        <v>3311509</v>
      </c>
      <c r="V17" t="s">
        <v>66</v>
      </c>
      <c r="W17" t="s">
        <v>84</v>
      </c>
      <c r="X17" t="s">
        <v>58</v>
      </c>
    </row>
    <row r="18" spans="1:24" x14ac:dyDescent="0.25">
      <c r="A18">
        <v>1898312</v>
      </c>
      <c r="B18" t="s">
        <v>87</v>
      </c>
      <c r="C18" t="s">
        <v>88</v>
      </c>
      <c r="D18" t="str">
        <f>"+919037263133"</f>
        <v>+919037263133</v>
      </c>
      <c r="E18" t="s">
        <v>30</v>
      </c>
      <c r="F18">
        <v>1</v>
      </c>
      <c r="G18" t="s">
        <v>31</v>
      </c>
      <c r="H18">
        <v>2250</v>
      </c>
      <c r="I18">
        <v>0</v>
      </c>
      <c r="J18" t="s">
        <v>65</v>
      </c>
      <c r="K18">
        <v>337.5</v>
      </c>
      <c r="L18">
        <v>0</v>
      </c>
      <c r="M18" t="s">
        <v>33</v>
      </c>
      <c r="N18">
        <v>0</v>
      </c>
      <c r="O18" t="s">
        <v>31</v>
      </c>
      <c r="P18">
        <v>1913</v>
      </c>
      <c r="Q18">
        <v>57411898312</v>
      </c>
      <c r="R18" s="1">
        <v>45197.774537037039</v>
      </c>
      <c r="U18">
        <v>3311505</v>
      </c>
      <c r="V18" t="s">
        <v>70</v>
      </c>
      <c r="W18" t="s">
        <v>89</v>
      </c>
      <c r="X18" t="s">
        <v>40</v>
      </c>
    </row>
    <row r="19" spans="1:24" x14ac:dyDescent="0.25">
      <c r="A19">
        <v>1898307</v>
      </c>
      <c r="B19" t="s">
        <v>90</v>
      </c>
      <c r="C19" t="s">
        <v>91</v>
      </c>
      <c r="D19" t="str">
        <f>"+918891281785"</f>
        <v>+918891281785</v>
      </c>
      <c r="E19" t="s">
        <v>30</v>
      </c>
      <c r="F19">
        <v>1</v>
      </c>
      <c r="G19" t="s">
        <v>31</v>
      </c>
      <c r="H19">
        <v>2250</v>
      </c>
      <c r="I19">
        <v>0</v>
      </c>
      <c r="J19" t="s">
        <v>65</v>
      </c>
      <c r="K19">
        <v>337.5</v>
      </c>
      <c r="L19">
        <v>0</v>
      </c>
      <c r="M19" t="s">
        <v>33</v>
      </c>
      <c r="N19">
        <v>0</v>
      </c>
      <c r="O19" t="s">
        <v>31</v>
      </c>
      <c r="P19">
        <v>1913</v>
      </c>
      <c r="Q19">
        <v>57411898307</v>
      </c>
      <c r="R19" s="1">
        <v>45197.770810185182</v>
      </c>
      <c r="U19">
        <v>3311498</v>
      </c>
      <c r="V19" t="s">
        <v>92</v>
      </c>
      <c r="W19" t="s">
        <v>93</v>
      </c>
      <c r="X19" t="s">
        <v>94</v>
      </c>
    </row>
    <row r="20" spans="1:24" x14ac:dyDescent="0.25">
      <c r="A20">
        <v>1898304</v>
      </c>
      <c r="B20" t="s">
        <v>95</v>
      </c>
      <c r="C20" t="s">
        <v>96</v>
      </c>
      <c r="D20" t="str">
        <f>"+917994827691"</f>
        <v>+917994827691</v>
      </c>
      <c r="E20" t="s">
        <v>30</v>
      </c>
      <c r="F20">
        <v>1</v>
      </c>
      <c r="G20" t="s">
        <v>31</v>
      </c>
      <c r="H20">
        <v>2250</v>
      </c>
      <c r="I20">
        <v>0</v>
      </c>
      <c r="J20" t="s">
        <v>65</v>
      </c>
      <c r="K20">
        <v>337.5</v>
      </c>
      <c r="L20">
        <v>0</v>
      </c>
      <c r="M20" t="s">
        <v>33</v>
      </c>
      <c r="N20">
        <v>0</v>
      </c>
      <c r="O20" t="s">
        <v>31</v>
      </c>
      <c r="P20">
        <v>1913</v>
      </c>
      <c r="Q20">
        <v>57411898304</v>
      </c>
      <c r="R20" s="1">
        <v>45197.762870370374</v>
      </c>
      <c r="U20">
        <v>3311495</v>
      </c>
      <c r="V20" t="s">
        <v>66</v>
      </c>
      <c r="W20" t="s">
        <v>67</v>
      </c>
      <c r="X20" t="s">
        <v>40</v>
      </c>
    </row>
    <row r="21" spans="1:24" x14ac:dyDescent="0.25">
      <c r="A21">
        <v>1898292</v>
      </c>
      <c r="B21" t="s">
        <v>97</v>
      </c>
      <c r="C21" t="s">
        <v>98</v>
      </c>
      <c r="D21" t="str">
        <f>"+919846288701"</f>
        <v>+919846288701</v>
      </c>
      <c r="E21" t="s">
        <v>30</v>
      </c>
      <c r="F21">
        <v>1</v>
      </c>
      <c r="G21" t="s">
        <v>31</v>
      </c>
      <c r="H21">
        <v>2250</v>
      </c>
      <c r="I21">
        <v>0</v>
      </c>
      <c r="J21" t="s">
        <v>65</v>
      </c>
      <c r="K21">
        <v>337.5</v>
      </c>
      <c r="L21">
        <v>0</v>
      </c>
      <c r="M21" t="s">
        <v>33</v>
      </c>
      <c r="N21">
        <v>0</v>
      </c>
      <c r="O21" t="s">
        <v>31</v>
      </c>
      <c r="P21">
        <v>1913</v>
      </c>
      <c r="Q21">
        <v>57411898292</v>
      </c>
      <c r="R21" s="1">
        <v>45197.750243055554</v>
      </c>
      <c r="U21">
        <v>3311482</v>
      </c>
      <c r="V21" t="s">
        <v>66</v>
      </c>
      <c r="W21" t="s">
        <v>67</v>
      </c>
      <c r="X21" t="s">
        <v>40</v>
      </c>
    </row>
    <row r="22" spans="1:24" s="3" customFormat="1" x14ac:dyDescent="0.25">
      <c r="A22" s="3">
        <v>1898107</v>
      </c>
      <c r="B22" s="3" t="s">
        <v>99</v>
      </c>
      <c r="C22" s="3" t="s">
        <v>100</v>
      </c>
      <c r="D22" s="3" t="str">
        <f>"+917319126726"</f>
        <v>+917319126726</v>
      </c>
      <c r="E22" s="3" t="s">
        <v>30</v>
      </c>
      <c r="F22" s="3">
        <v>1</v>
      </c>
      <c r="G22" s="3" t="s">
        <v>31</v>
      </c>
      <c r="H22" s="3">
        <v>2250</v>
      </c>
      <c r="I22" s="3">
        <v>0</v>
      </c>
      <c r="J22" s="3" t="s">
        <v>32</v>
      </c>
      <c r="K22" s="3">
        <v>0</v>
      </c>
      <c r="L22" s="3">
        <v>0</v>
      </c>
      <c r="M22" s="3" t="s">
        <v>33</v>
      </c>
      <c r="N22" s="3">
        <v>0</v>
      </c>
      <c r="O22" s="3" t="s">
        <v>31</v>
      </c>
      <c r="P22" s="3">
        <v>2250</v>
      </c>
      <c r="Q22" s="3">
        <v>57411898107</v>
      </c>
      <c r="R22" s="4">
        <v>45196.84138888889</v>
      </c>
      <c r="U22" s="3">
        <v>3311283</v>
      </c>
      <c r="V22" s="3" t="s">
        <v>38</v>
      </c>
    </row>
    <row r="23" spans="1:24" x14ac:dyDescent="0.25">
      <c r="A23">
        <v>1895706</v>
      </c>
      <c r="B23" t="s">
        <v>101</v>
      </c>
      <c r="C23" t="s">
        <v>102</v>
      </c>
      <c r="D23" t="str">
        <f>"+918050539797"</f>
        <v>+918050539797</v>
      </c>
      <c r="E23" t="s">
        <v>30</v>
      </c>
      <c r="F23">
        <v>1</v>
      </c>
      <c r="G23" t="s">
        <v>31</v>
      </c>
      <c r="H23">
        <v>2250</v>
      </c>
      <c r="I23">
        <v>0</v>
      </c>
      <c r="J23" t="s">
        <v>32</v>
      </c>
      <c r="K23">
        <v>0</v>
      </c>
      <c r="L23">
        <v>0</v>
      </c>
      <c r="M23" t="s">
        <v>33</v>
      </c>
      <c r="N23">
        <v>0</v>
      </c>
      <c r="O23" t="s">
        <v>31</v>
      </c>
      <c r="P23">
        <v>2250</v>
      </c>
      <c r="Q23">
        <v>57411895706</v>
      </c>
      <c r="R23" s="1">
        <v>45190.840266203704</v>
      </c>
      <c r="U23">
        <v>3308796</v>
      </c>
      <c r="V23" t="s">
        <v>34</v>
      </c>
      <c r="W23" t="s">
        <v>103</v>
      </c>
      <c r="X23" t="s">
        <v>58</v>
      </c>
    </row>
    <row r="24" spans="1:24" x14ac:dyDescent="0.25">
      <c r="A24">
        <v>1895699</v>
      </c>
      <c r="B24" t="s">
        <v>104</v>
      </c>
      <c r="C24" t="s">
        <v>105</v>
      </c>
      <c r="D24" t="str">
        <f>"+919886384601"</f>
        <v>+919886384601</v>
      </c>
      <c r="E24" t="s">
        <v>30</v>
      </c>
      <c r="F24">
        <v>1</v>
      </c>
      <c r="G24" t="s">
        <v>31</v>
      </c>
      <c r="H24">
        <v>2250</v>
      </c>
      <c r="I24">
        <v>0</v>
      </c>
      <c r="J24" t="s">
        <v>32</v>
      </c>
      <c r="K24">
        <v>0</v>
      </c>
      <c r="L24">
        <v>0</v>
      </c>
      <c r="M24" t="s">
        <v>33</v>
      </c>
      <c r="N24">
        <v>0</v>
      </c>
      <c r="O24" t="s">
        <v>31</v>
      </c>
      <c r="P24">
        <v>2250</v>
      </c>
      <c r="Q24">
        <v>57411895699</v>
      </c>
      <c r="R24" s="1">
        <v>45190.832071759258</v>
      </c>
      <c r="U24">
        <v>3308789</v>
      </c>
      <c r="V24" t="s">
        <v>34</v>
      </c>
      <c r="W24" t="s">
        <v>106</v>
      </c>
      <c r="X24" t="s">
        <v>106</v>
      </c>
    </row>
    <row r="25" spans="1:24" x14ac:dyDescent="0.25">
      <c r="A25">
        <v>1895526</v>
      </c>
      <c r="B25" t="s">
        <v>107</v>
      </c>
      <c r="C25" t="s">
        <v>108</v>
      </c>
      <c r="D25" t="str">
        <f>"+918240003643"</f>
        <v>+918240003643</v>
      </c>
      <c r="E25" t="s">
        <v>30</v>
      </c>
      <c r="F25">
        <v>1</v>
      </c>
      <c r="G25" t="s">
        <v>31</v>
      </c>
      <c r="H25">
        <v>2250</v>
      </c>
      <c r="I25">
        <v>0</v>
      </c>
      <c r="J25" t="s">
        <v>32</v>
      </c>
      <c r="K25">
        <v>0</v>
      </c>
      <c r="L25">
        <v>0</v>
      </c>
      <c r="M25" t="s">
        <v>33</v>
      </c>
      <c r="N25">
        <v>0</v>
      </c>
      <c r="O25" t="s">
        <v>31</v>
      </c>
      <c r="P25">
        <v>2250</v>
      </c>
      <c r="Q25">
        <v>57411895526</v>
      </c>
      <c r="R25" s="1">
        <v>45189.493425925924</v>
      </c>
      <c r="U25">
        <v>3308609</v>
      </c>
      <c r="V25" t="s">
        <v>34</v>
      </c>
      <c r="W25" t="s">
        <v>109</v>
      </c>
      <c r="X25" t="s">
        <v>40</v>
      </c>
    </row>
    <row r="26" spans="1:24" x14ac:dyDescent="0.25">
      <c r="A26">
        <v>1895512</v>
      </c>
      <c r="B26" t="s">
        <v>110</v>
      </c>
      <c r="C26" t="s">
        <v>111</v>
      </c>
      <c r="D26" t="str">
        <f>"+919035332155"</f>
        <v>+919035332155</v>
      </c>
      <c r="E26" t="s">
        <v>30</v>
      </c>
      <c r="F26">
        <v>1</v>
      </c>
      <c r="G26" t="s">
        <v>31</v>
      </c>
      <c r="H26">
        <v>2250</v>
      </c>
      <c r="I26">
        <v>0</v>
      </c>
      <c r="J26" t="s">
        <v>32</v>
      </c>
      <c r="K26">
        <v>0</v>
      </c>
      <c r="L26">
        <v>0</v>
      </c>
      <c r="M26" t="s">
        <v>33</v>
      </c>
      <c r="N26">
        <v>0</v>
      </c>
      <c r="O26" t="s">
        <v>31</v>
      </c>
      <c r="P26">
        <v>2250</v>
      </c>
      <c r="Q26">
        <v>57411895512</v>
      </c>
      <c r="R26" s="1">
        <v>45189.368113425924</v>
      </c>
      <c r="U26">
        <v>3308595</v>
      </c>
      <c r="V26" t="s">
        <v>44</v>
      </c>
      <c r="W26" t="s">
        <v>112</v>
      </c>
      <c r="X26" t="s">
        <v>58</v>
      </c>
    </row>
    <row r="27" spans="1:24" x14ac:dyDescent="0.25">
      <c r="A27">
        <v>1895510</v>
      </c>
      <c r="B27" t="s">
        <v>113</v>
      </c>
      <c r="C27" t="s">
        <v>114</v>
      </c>
      <c r="D27" t="str">
        <f>"+919353211685"</f>
        <v>+919353211685</v>
      </c>
      <c r="E27" t="s">
        <v>30</v>
      </c>
      <c r="F27">
        <v>1</v>
      </c>
      <c r="G27" t="s">
        <v>31</v>
      </c>
      <c r="H27">
        <v>2250</v>
      </c>
      <c r="I27">
        <v>0</v>
      </c>
      <c r="J27" t="s">
        <v>32</v>
      </c>
      <c r="K27">
        <v>0</v>
      </c>
      <c r="L27">
        <v>0</v>
      </c>
      <c r="M27" t="s">
        <v>33</v>
      </c>
      <c r="N27">
        <v>0</v>
      </c>
      <c r="O27" t="s">
        <v>31</v>
      </c>
      <c r="P27">
        <v>2250</v>
      </c>
      <c r="Q27">
        <v>57411895510</v>
      </c>
      <c r="R27" s="1">
        <v>45189.346446759257</v>
      </c>
      <c r="U27">
        <v>3308593</v>
      </c>
      <c r="V27" t="s">
        <v>34</v>
      </c>
      <c r="W27" t="s">
        <v>112</v>
      </c>
      <c r="X27" t="s">
        <v>40</v>
      </c>
    </row>
    <row r="28" spans="1:24" x14ac:dyDescent="0.25">
      <c r="B28" s="5" t="s">
        <v>115</v>
      </c>
      <c r="C28" s="5" t="s">
        <v>116</v>
      </c>
      <c r="D28" s="5">
        <v>7356057241</v>
      </c>
      <c r="E28" t="s">
        <v>117</v>
      </c>
    </row>
    <row r="29" spans="1:24" x14ac:dyDescent="0.25">
      <c r="B29" s="5" t="s">
        <v>118</v>
      </c>
      <c r="C29" s="5" t="s">
        <v>119</v>
      </c>
      <c r="D29" s="5">
        <v>6362205791</v>
      </c>
      <c r="E29" t="s">
        <v>120</v>
      </c>
    </row>
    <row r="30" spans="1:24" x14ac:dyDescent="0.25">
      <c r="B30" s="5"/>
      <c r="C30" s="5"/>
      <c r="D30" s="5"/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detail_257419_reports1696587229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Sagnik Barman</cp:lastModifiedBy>
  <cp:lastPrinted>2023-10-06T12:31:19Z</cp:lastPrinted>
  <dcterms:created xsi:type="dcterms:W3CDTF">2023-10-06T12:33:36Z</dcterms:created>
  <dcterms:modified xsi:type="dcterms:W3CDTF">2023-10-06T14:06:56Z</dcterms:modified>
</cp:coreProperties>
</file>