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BABI\timeSeries\ts_data\"/>
    </mc:Choice>
  </mc:AlternateContent>
  <bookViews>
    <workbookView xWindow="0" yWindow="0" windowWidth="20490" windowHeight="9045"/>
  </bookViews>
  <sheets>
    <sheet name="salesData" sheetId="1" r:id="rId1"/>
    <sheet name="sma" sheetId="2" r:id="rId2"/>
    <sheet name="rmse_mape" sheetId="3" r:id="rId3"/>
    <sheet name="singleExponentialSmoothing" sheetId="4" r:id="rId4"/>
    <sheet name="doubleExpSmoothing" sheetId="5" r:id="rId5"/>
  </sheets>
  <calcPr calcId="152511"/>
</workbook>
</file>

<file path=xl/calcChain.xml><?xml version="1.0" encoding="utf-8"?>
<calcChain xmlns="http://schemas.openxmlformats.org/spreadsheetml/2006/main">
  <c r="C5" i="5" l="1"/>
  <c r="D5" i="5"/>
  <c r="E6" i="5"/>
  <c r="C6" i="5" s="1"/>
  <c r="E5" i="5"/>
  <c r="D4" i="5"/>
  <c r="C4" i="5"/>
  <c r="E4" i="5"/>
  <c r="D3" i="5"/>
  <c r="G3" i="5"/>
  <c r="C3" i="5"/>
  <c r="C2" i="5"/>
  <c r="C5" i="4"/>
  <c r="C6" i="4"/>
  <c r="C7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4" i="4"/>
  <c r="C2" i="4"/>
  <c r="C3" i="4"/>
  <c r="E16" i="3"/>
  <c r="D16" i="3"/>
  <c r="E3" i="4"/>
  <c r="D3" i="4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14" i="2"/>
  <c r="D6" i="5" l="1"/>
  <c r="E7" i="5" s="1"/>
  <c r="C7" i="5" s="1"/>
  <c r="F4" i="5"/>
  <c r="G4" i="5"/>
  <c r="D4" i="4"/>
  <c r="E4" i="4"/>
  <c r="D7" i="5" l="1"/>
  <c r="E8" i="5" s="1"/>
  <c r="C8" i="5" s="1"/>
  <c r="G5" i="5"/>
  <c r="F5" i="5"/>
  <c r="D5" i="4"/>
  <c r="E5" i="4"/>
  <c r="D8" i="5" l="1"/>
  <c r="E9" i="5" s="1"/>
  <c r="C9" i="5" s="1"/>
  <c r="G6" i="5"/>
  <c r="F6" i="5"/>
  <c r="E6" i="4"/>
  <c r="D6" i="4"/>
  <c r="D9" i="5" l="1"/>
  <c r="E10" i="5" s="1"/>
  <c r="C10" i="5" s="1"/>
  <c r="G7" i="5"/>
  <c r="F7" i="5"/>
  <c r="D7" i="4"/>
  <c r="E7" i="4"/>
  <c r="D10" i="5" l="1"/>
  <c r="E11" i="5" s="1"/>
  <c r="C11" i="5" s="1"/>
  <c r="F8" i="5"/>
  <c r="G8" i="5"/>
  <c r="D8" i="4"/>
  <c r="E8" i="4"/>
  <c r="D11" i="5" l="1"/>
  <c r="E12" i="5" s="1"/>
  <c r="C12" i="5" s="1"/>
  <c r="G9" i="5"/>
  <c r="F9" i="5"/>
  <c r="D9" i="4"/>
  <c r="E9" i="4"/>
  <c r="D12" i="5" l="1"/>
  <c r="E13" i="5"/>
  <c r="C13" i="5" s="1"/>
  <c r="G10" i="5"/>
  <c r="F10" i="5"/>
  <c r="E10" i="4"/>
  <c r="D10" i="4"/>
  <c r="D13" i="5" l="1"/>
  <c r="E14" i="5" s="1"/>
  <c r="C14" i="5" s="1"/>
  <c r="G11" i="5"/>
  <c r="F11" i="5"/>
  <c r="E11" i="4"/>
  <c r="D11" i="4"/>
  <c r="D14" i="5" l="1"/>
  <c r="E15" i="5" s="1"/>
  <c r="C15" i="5" s="1"/>
  <c r="F12" i="5"/>
  <c r="G12" i="5"/>
  <c r="D12" i="4"/>
  <c r="E12" i="4"/>
  <c r="D15" i="5" l="1"/>
  <c r="E16" i="5" s="1"/>
  <c r="C16" i="5" s="1"/>
  <c r="G13" i="5"/>
  <c r="F13" i="5"/>
  <c r="D13" i="4"/>
  <c r="E13" i="4"/>
  <c r="D16" i="5" l="1"/>
  <c r="E17" i="5" s="1"/>
  <c r="C17" i="5" s="1"/>
  <c r="F14" i="5"/>
  <c r="G14" i="5"/>
  <c r="D14" i="4"/>
  <c r="E14" i="4"/>
  <c r="D17" i="5" l="1"/>
  <c r="E18" i="5" s="1"/>
  <c r="C18" i="5" s="1"/>
  <c r="G15" i="5"/>
  <c r="F15" i="5"/>
  <c r="D15" i="4"/>
  <c r="E15" i="4"/>
  <c r="D18" i="5" l="1"/>
  <c r="E19" i="5" s="1"/>
  <c r="C19" i="5" s="1"/>
  <c r="F16" i="5"/>
  <c r="G16" i="5"/>
  <c r="E16" i="4"/>
  <c r="D16" i="4"/>
  <c r="D19" i="5" l="1"/>
  <c r="E20" i="5" s="1"/>
  <c r="C20" i="5" s="1"/>
  <c r="G17" i="5"/>
  <c r="F17" i="5"/>
  <c r="D17" i="4"/>
  <c r="E17" i="4"/>
  <c r="D20" i="5" l="1"/>
  <c r="E21" i="5"/>
  <c r="C21" i="5" s="1"/>
  <c r="G18" i="5"/>
  <c r="F18" i="5"/>
  <c r="D18" i="4"/>
  <c r="E18" i="4"/>
  <c r="D21" i="5" l="1"/>
  <c r="E22" i="5" s="1"/>
  <c r="C22" i="5" s="1"/>
  <c r="G19" i="5"/>
  <c r="F19" i="5"/>
  <c r="E19" i="4"/>
  <c r="D19" i="4"/>
  <c r="D22" i="5" l="1"/>
  <c r="E23" i="5" s="1"/>
  <c r="C23" i="5" s="1"/>
  <c r="F20" i="5"/>
  <c r="G20" i="5"/>
  <c r="E20" i="4"/>
  <c r="D20" i="4"/>
  <c r="D23" i="5" l="1"/>
  <c r="E24" i="5"/>
  <c r="C24" i="5" s="1"/>
  <c r="G21" i="5"/>
  <c r="F21" i="5"/>
  <c r="E21" i="4"/>
  <c r="D21" i="4"/>
  <c r="D24" i="5" l="1"/>
  <c r="E25" i="5"/>
  <c r="C25" i="5" s="1"/>
  <c r="F22" i="5"/>
  <c r="G22" i="5"/>
  <c r="D22" i="4"/>
  <c r="E22" i="4"/>
  <c r="D25" i="5" l="1"/>
  <c r="E26" i="5" s="1"/>
  <c r="C26" i="5" s="1"/>
  <c r="G23" i="5"/>
  <c r="F23" i="5"/>
  <c r="E23" i="4"/>
  <c r="D23" i="4"/>
  <c r="D26" i="5" l="1"/>
  <c r="E27" i="5"/>
  <c r="C27" i="5" s="1"/>
  <c r="F24" i="5"/>
  <c r="G24" i="5"/>
  <c r="D24" i="4"/>
  <c r="E24" i="4"/>
  <c r="D27" i="5" l="1"/>
  <c r="E28" i="5"/>
  <c r="C28" i="5" s="1"/>
  <c r="G25" i="5"/>
  <c r="F25" i="5"/>
  <c r="E25" i="4"/>
  <c r="D25" i="4"/>
  <c r="D28" i="5" l="1"/>
  <c r="E29" i="5" s="1"/>
  <c r="C29" i="5" s="1"/>
  <c r="F26" i="5"/>
  <c r="G26" i="5"/>
  <c r="E26" i="4"/>
  <c r="D26" i="4"/>
  <c r="D29" i="5" l="1"/>
  <c r="E30" i="5" s="1"/>
  <c r="C30" i="5" s="1"/>
  <c r="G27" i="5"/>
  <c r="F27" i="5"/>
  <c r="D27" i="4"/>
  <c r="E27" i="4"/>
  <c r="D30" i="5" l="1"/>
  <c r="E31" i="5"/>
  <c r="C31" i="5" s="1"/>
  <c r="F28" i="5"/>
  <c r="G28" i="5"/>
  <c r="D28" i="4"/>
  <c r="E28" i="4"/>
  <c r="D31" i="5" l="1"/>
  <c r="E32" i="5" s="1"/>
  <c r="C32" i="5" s="1"/>
  <c r="G29" i="5"/>
  <c r="F29" i="5"/>
  <c r="D29" i="4"/>
  <c r="E29" i="4"/>
  <c r="D32" i="5" l="1"/>
  <c r="E33" i="5"/>
  <c r="C33" i="5" s="1"/>
  <c r="F30" i="5"/>
  <c r="G30" i="5"/>
  <c r="D30" i="4"/>
  <c r="E30" i="4"/>
  <c r="D33" i="5" l="1"/>
  <c r="E34" i="5"/>
  <c r="C34" i="5" s="1"/>
  <c r="G31" i="5"/>
  <c r="F31" i="5"/>
  <c r="D31" i="4"/>
  <c r="E31" i="4"/>
  <c r="D34" i="5" l="1"/>
  <c r="E35" i="5" s="1"/>
  <c r="C35" i="5" s="1"/>
  <c r="F32" i="5"/>
  <c r="G32" i="5"/>
  <c r="E32" i="4"/>
  <c r="D32" i="4"/>
  <c r="D35" i="5" l="1"/>
  <c r="E36" i="5"/>
  <c r="C36" i="5" s="1"/>
  <c r="G33" i="5"/>
  <c r="F33" i="5"/>
  <c r="D33" i="4"/>
  <c r="E33" i="4"/>
  <c r="D36" i="5" l="1"/>
  <c r="E37" i="5"/>
  <c r="C37" i="5" s="1"/>
  <c r="F34" i="5"/>
  <c r="G34" i="5"/>
  <c r="E34" i="4"/>
  <c r="D34" i="4"/>
  <c r="D37" i="5" l="1"/>
  <c r="E38" i="5"/>
  <c r="C38" i="5" s="1"/>
  <c r="G35" i="5"/>
  <c r="F35" i="5"/>
  <c r="D35" i="4"/>
  <c r="E35" i="4"/>
  <c r="D38" i="5" l="1"/>
  <c r="E39" i="5" s="1"/>
  <c r="C39" i="5" s="1"/>
  <c r="F36" i="5"/>
  <c r="G36" i="5"/>
  <c r="E36" i="4"/>
  <c r="D36" i="4"/>
  <c r="D39" i="5" l="1"/>
  <c r="E40" i="5" s="1"/>
  <c r="C40" i="5" s="1"/>
  <c r="G37" i="5"/>
  <c r="F37" i="5"/>
  <c r="E37" i="4"/>
  <c r="D37" i="4"/>
  <c r="D40" i="5" l="1"/>
  <c r="E41" i="5" s="1"/>
  <c r="C41" i="5" s="1"/>
  <c r="F38" i="5"/>
  <c r="G38" i="5"/>
  <c r="D38" i="4"/>
  <c r="E38" i="4"/>
  <c r="D41" i="5" l="1"/>
  <c r="E42" i="5"/>
  <c r="C42" i="5" s="1"/>
  <c r="G39" i="5"/>
  <c r="F39" i="5"/>
  <c r="D39" i="4"/>
  <c r="E39" i="4"/>
  <c r="D42" i="5" l="1"/>
  <c r="E43" i="5"/>
  <c r="C43" i="5" s="1"/>
  <c r="F40" i="5"/>
  <c r="G40" i="5"/>
  <c r="D40" i="4"/>
  <c r="E40" i="4"/>
  <c r="D43" i="5" l="1"/>
  <c r="E44" i="5"/>
  <c r="C44" i="5" s="1"/>
  <c r="G41" i="5"/>
  <c r="F41" i="5"/>
  <c r="D41" i="4"/>
  <c r="E41" i="4"/>
  <c r="D44" i="5" l="1"/>
  <c r="E45" i="5"/>
  <c r="C45" i="5" s="1"/>
  <c r="F42" i="5"/>
  <c r="G42" i="5"/>
  <c r="D42" i="4"/>
  <c r="E42" i="4"/>
  <c r="D45" i="5" l="1"/>
  <c r="E46" i="5"/>
  <c r="C46" i="5" s="1"/>
  <c r="G43" i="5"/>
  <c r="F43" i="5"/>
  <c r="D43" i="4"/>
  <c r="E43" i="4"/>
  <c r="D46" i="5" l="1"/>
  <c r="E47" i="5"/>
  <c r="C47" i="5" s="1"/>
  <c r="F44" i="5"/>
  <c r="G44" i="5"/>
  <c r="D44" i="4"/>
  <c r="E44" i="4"/>
  <c r="D47" i="5" l="1"/>
  <c r="E48" i="5"/>
  <c r="C48" i="5" s="1"/>
  <c r="G45" i="5"/>
  <c r="F45" i="5"/>
  <c r="D45" i="4"/>
  <c r="E45" i="4"/>
  <c r="D48" i="5" l="1"/>
  <c r="E49" i="5"/>
  <c r="C49" i="5" s="1"/>
  <c r="D49" i="5" s="1"/>
  <c r="F46" i="5"/>
  <c r="G46" i="5"/>
  <c r="E46" i="4"/>
  <c r="D46" i="4"/>
  <c r="G47" i="5" l="1"/>
  <c r="F47" i="5"/>
  <c r="D47" i="4"/>
  <c r="E47" i="4"/>
  <c r="F48" i="5" l="1"/>
  <c r="G48" i="5"/>
  <c r="E48" i="4"/>
  <c r="D48" i="4"/>
  <c r="G49" i="5" l="1"/>
  <c r="G52" i="5" s="1"/>
  <c r="F49" i="5"/>
  <c r="F52" i="5" s="1"/>
  <c r="E49" i="4"/>
  <c r="E52" i="4" s="1"/>
  <c r="D49" i="4"/>
  <c r="D52" i="4" s="1"/>
</calcChain>
</file>

<file path=xl/sharedStrings.xml><?xml version="1.0" encoding="utf-8"?>
<sst xmlns="http://schemas.openxmlformats.org/spreadsheetml/2006/main" count="37" uniqueCount="14">
  <si>
    <t>Month</t>
  </si>
  <si>
    <t>Sale Quantity</t>
  </si>
  <si>
    <t>Promotion Expenses</t>
  </si>
  <si>
    <t>Competition Promotion</t>
  </si>
  <si>
    <t>Forecasted Demand (F_t)</t>
  </si>
  <si>
    <t>(Y_t - F_t)^2</t>
  </si>
  <si>
    <t>|Y_t - F_t| / Y_t</t>
  </si>
  <si>
    <r>
      <t xml:space="preserve">Forecasted Demand (F_t) 
with </t>
    </r>
    <r>
      <rPr>
        <sz val="11"/>
        <color theme="1"/>
        <rFont val="Calibri"/>
        <family val="2"/>
      </rPr>
      <t>α = 0.2</t>
    </r>
  </si>
  <si>
    <t>RMSE</t>
  </si>
  <si>
    <t>MAPE</t>
  </si>
  <si>
    <t>F_t = L_(t-1) + T_(t-1)</t>
  </si>
  <si>
    <t>L_t ( alpha = 0.0328)</t>
  </si>
  <si>
    <t>T_t ( beta = 0.9486)</t>
  </si>
  <si>
    <t>Data on sales of shampoo, promotion expenses and promotion by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</si>
</sst>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sma!$B$38:$B$49</c:f>
              <c:numCache>
                <c:formatCode>General</c:formatCode>
                <c:ptCount val="12"/>
                <c:pt idx="0">
                  <c:v>3216483</c:v>
                </c:pt>
                <c:pt idx="1">
                  <c:v>3453239</c:v>
                </c:pt>
                <c:pt idx="2">
                  <c:v>5431651</c:v>
                </c:pt>
                <c:pt idx="3">
                  <c:v>4241851</c:v>
                </c:pt>
                <c:pt idx="4">
                  <c:v>3909887</c:v>
                </c:pt>
                <c:pt idx="5">
                  <c:v>3216438</c:v>
                </c:pt>
                <c:pt idx="6">
                  <c:v>4222005</c:v>
                </c:pt>
                <c:pt idx="7">
                  <c:v>3621034</c:v>
                </c:pt>
                <c:pt idx="8">
                  <c:v>5162201</c:v>
                </c:pt>
                <c:pt idx="9">
                  <c:v>4627177</c:v>
                </c:pt>
                <c:pt idx="10">
                  <c:v>4623945</c:v>
                </c:pt>
                <c:pt idx="11">
                  <c:v>4599368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sma!$C$38:$C$49</c:f>
              <c:numCache>
                <c:formatCode>0</c:formatCode>
                <c:ptCount val="12"/>
                <c:pt idx="0">
                  <c:v>3928410.3333333335</c:v>
                </c:pt>
                <c:pt idx="1">
                  <c:v>3810280</c:v>
                </c:pt>
                <c:pt idx="2">
                  <c:v>3783643.3333333335</c:v>
                </c:pt>
                <c:pt idx="3">
                  <c:v>3970688.4166666665</c:v>
                </c:pt>
                <c:pt idx="4">
                  <c:v>4066369.0833333335</c:v>
                </c:pt>
                <c:pt idx="5">
                  <c:v>4012412.75</c:v>
                </c:pt>
                <c:pt idx="6">
                  <c:v>3962369.5833333335</c:v>
                </c:pt>
                <c:pt idx="7">
                  <c:v>3946629.4166666665</c:v>
                </c:pt>
                <c:pt idx="8">
                  <c:v>3940489.5</c:v>
                </c:pt>
                <c:pt idx="9">
                  <c:v>4052117.1666666665</c:v>
                </c:pt>
                <c:pt idx="10">
                  <c:v>4130274.75</c:v>
                </c:pt>
                <c:pt idx="11">
                  <c:v>4204882.333333333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060928"/>
        <c:axId val="994057664"/>
      </c:lineChart>
      <c:catAx>
        <c:axId val="99406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7664"/>
        <c:crosses val="autoZero"/>
        <c:auto val="1"/>
        <c:lblAlgn val="ctr"/>
        <c:lblOffset val="100"/>
        <c:noMultiLvlLbl val="0"/>
      </c:catAx>
      <c:valAx>
        <c:axId val="9940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6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31</xdr:row>
      <xdr:rowOff>157162</xdr:rowOff>
    </xdr:from>
    <xdr:to>
      <xdr:col>15</xdr:col>
      <xdr:colOff>161925</xdr:colOff>
      <xdr:row>54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" workbookViewId="0">
      <selection activeCell="L19" sqref="L19"/>
    </sheetView>
  </sheetViews>
  <sheetFormatPr defaultRowHeight="15" x14ac:dyDescent="0.25"/>
  <sheetData>
    <row r="1" spans="1:8" ht="15.75" thickBot="1" x14ac:dyDescent="0.3">
      <c r="A1" t="s">
        <v>13</v>
      </c>
    </row>
    <row r="2" spans="1:8" ht="60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0</v>
      </c>
      <c r="F2" s="2" t="s">
        <v>1</v>
      </c>
      <c r="G2" s="2" t="s">
        <v>2</v>
      </c>
      <c r="H2" s="2" t="s">
        <v>3</v>
      </c>
    </row>
    <row r="3" spans="1:8" ht="15.75" thickBot="1" x14ac:dyDescent="0.3">
      <c r="A3" s="3">
        <v>1</v>
      </c>
      <c r="B3" s="4">
        <v>3002666</v>
      </c>
      <c r="C3" s="4">
        <v>105</v>
      </c>
      <c r="D3" s="4">
        <v>1</v>
      </c>
      <c r="E3" s="4">
        <v>25</v>
      </c>
      <c r="F3" s="4">
        <v>4634047</v>
      </c>
      <c r="G3" s="4">
        <v>165</v>
      </c>
      <c r="H3" s="4">
        <v>0</v>
      </c>
    </row>
    <row r="4" spans="1:8" ht="15.75" thickBot="1" x14ac:dyDescent="0.3">
      <c r="A4" s="3">
        <v>2</v>
      </c>
      <c r="B4" s="4">
        <v>4401553</v>
      </c>
      <c r="C4" s="4">
        <v>145</v>
      </c>
      <c r="D4" s="4">
        <v>0</v>
      </c>
      <c r="E4" s="4">
        <v>26</v>
      </c>
      <c r="F4" s="4">
        <v>3772879</v>
      </c>
      <c r="G4" s="4">
        <v>129</v>
      </c>
      <c r="H4" s="4">
        <v>1</v>
      </c>
    </row>
    <row r="5" spans="1:8" ht="15.75" thickBot="1" x14ac:dyDescent="0.3">
      <c r="A5" s="3">
        <v>3</v>
      </c>
      <c r="B5" s="4">
        <v>3205279</v>
      </c>
      <c r="C5" s="4">
        <v>118</v>
      </c>
      <c r="D5" s="4">
        <v>1</v>
      </c>
      <c r="E5" s="4">
        <v>27</v>
      </c>
      <c r="F5" s="4">
        <v>3187110</v>
      </c>
      <c r="G5" s="4">
        <v>120</v>
      </c>
      <c r="H5" s="4">
        <v>1</v>
      </c>
    </row>
    <row r="6" spans="1:8" ht="15.75" thickBot="1" x14ac:dyDescent="0.3">
      <c r="A6" s="3">
        <v>4</v>
      </c>
      <c r="B6" s="4">
        <v>4245349</v>
      </c>
      <c r="C6" s="4">
        <v>130</v>
      </c>
      <c r="D6" s="4">
        <v>0</v>
      </c>
      <c r="E6" s="4">
        <v>28</v>
      </c>
      <c r="F6" s="4">
        <v>3093683</v>
      </c>
      <c r="G6" s="4">
        <v>112</v>
      </c>
      <c r="H6" s="4">
        <v>1</v>
      </c>
    </row>
    <row r="7" spans="1:8" ht="15.75" thickBot="1" x14ac:dyDescent="0.3">
      <c r="A7" s="3">
        <v>5</v>
      </c>
      <c r="B7" s="4">
        <v>3001940</v>
      </c>
      <c r="C7" s="4">
        <v>98</v>
      </c>
      <c r="D7" s="4">
        <v>1</v>
      </c>
      <c r="E7" s="4">
        <v>29</v>
      </c>
      <c r="F7" s="4">
        <v>4557363</v>
      </c>
      <c r="G7" s="4">
        <v>162</v>
      </c>
      <c r="H7" s="4">
        <v>0</v>
      </c>
    </row>
    <row r="8" spans="1:8" ht="15.75" thickBot="1" x14ac:dyDescent="0.3">
      <c r="A8" s="3">
        <v>6</v>
      </c>
      <c r="B8" s="4">
        <v>4377766</v>
      </c>
      <c r="C8" s="4">
        <v>156</v>
      </c>
      <c r="D8" s="4">
        <v>0</v>
      </c>
      <c r="E8" s="4">
        <v>30</v>
      </c>
      <c r="F8" s="4">
        <v>3816956</v>
      </c>
      <c r="G8" s="4">
        <v>140</v>
      </c>
      <c r="H8" s="4">
        <v>1</v>
      </c>
    </row>
    <row r="9" spans="1:8" ht="15.75" thickBot="1" x14ac:dyDescent="0.3">
      <c r="A9" s="3">
        <v>7</v>
      </c>
      <c r="B9" s="4">
        <v>2798343</v>
      </c>
      <c r="C9" s="4">
        <v>98</v>
      </c>
      <c r="D9" s="4">
        <v>1</v>
      </c>
      <c r="E9" s="4">
        <v>31</v>
      </c>
      <c r="F9" s="4">
        <v>4410887</v>
      </c>
      <c r="G9" s="4">
        <v>160</v>
      </c>
      <c r="H9" s="4">
        <v>0</v>
      </c>
    </row>
    <row r="10" spans="1:8" ht="15.75" thickBot="1" x14ac:dyDescent="0.3">
      <c r="A10" s="3">
        <v>8</v>
      </c>
      <c r="B10" s="4">
        <v>4303668</v>
      </c>
      <c r="C10" s="4">
        <v>144</v>
      </c>
      <c r="D10" s="4">
        <v>0</v>
      </c>
      <c r="E10" s="4">
        <v>32</v>
      </c>
      <c r="F10" s="4">
        <v>3694713</v>
      </c>
      <c r="G10" s="4">
        <v>139</v>
      </c>
      <c r="H10" s="4">
        <v>0</v>
      </c>
    </row>
    <row r="11" spans="1:8" ht="15.75" thickBot="1" x14ac:dyDescent="0.3">
      <c r="A11" s="3">
        <v>9</v>
      </c>
      <c r="B11" s="4">
        <v>2958185</v>
      </c>
      <c r="C11" s="4">
        <v>112</v>
      </c>
      <c r="D11" s="4">
        <v>1</v>
      </c>
      <c r="E11" s="4">
        <v>33</v>
      </c>
      <c r="F11" s="4">
        <v>3822669</v>
      </c>
      <c r="G11" s="4">
        <v>141</v>
      </c>
      <c r="H11" s="4">
        <v>1</v>
      </c>
    </row>
    <row r="12" spans="1:8" ht="15.75" thickBot="1" x14ac:dyDescent="0.3">
      <c r="A12" s="3">
        <v>10</v>
      </c>
      <c r="B12" s="4">
        <v>3623386</v>
      </c>
      <c r="C12" s="4">
        <v>120</v>
      </c>
      <c r="D12" s="4">
        <v>0</v>
      </c>
      <c r="E12" s="4">
        <v>34</v>
      </c>
      <c r="F12" s="4">
        <v>3689286</v>
      </c>
      <c r="G12" s="4">
        <v>136</v>
      </c>
      <c r="H12" s="4">
        <v>0</v>
      </c>
    </row>
    <row r="13" spans="1:8" ht="15.75" thickBot="1" x14ac:dyDescent="0.3">
      <c r="A13" s="3">
        <v>11</v>
      </c>
      <c r="B13" s="4">
        <v>3279115</v>
      </c>
      <c r="C13" s="4">
        <v>125</v>
      </c>
      <c r="D13" s="4">
        <v>0</v>
      </c>
      <c r="E13" s="4">
        <v>35</v>
      </c>
      <c r="F13" s="4">
        <v>3728654</v>
      </c>
      <c r="G13" s="4">
        <v>130</v>
      </c>
      <c r="H13" s="4">
        <v>1</v>
      </c>
    </row>
    <row r="14" spans="1:8" ht="15.75" thickBot="1" x14ac:dyDescent="0.3">
      <c r="A14" s="3">
        <v>12</v>
      </c>
      <c r="B14" s="4">
        <v>2843766</v>
      </c>
      <c r="C14" s="4">
        <v>102</v>
      </c>
      <c r="D14" s="4">
        <v>1</v>
      </c>
      <c r="E14" s="4">
        <v>36</v>
      </c>
      <c r="F14" s="4">
        <v>4732677</v>
      </c>
      <c r="G14" s="4">
        <v>168</v>
      </c>
      <c r="H14" s="4">
        <v>0</v>
      </c>
    </row>
    <row r="15" spans="1:8" ht="15.75" thickBot="1" x14ac:dyDescent="0.3">
      <c r="A15" s="3">
        <v>13</v>
      </c>
      <c r="B15" s="4">
        <v>4447581</v>
      </c>
      <c r="C15" s="4">
        <v>160</v>
      </c>
      <c r="D15" s="4">
        <v>0</v>
      </c>
      <c r="E15" s="4">
        <v>37</v>
      </c>
      <c r="F15" s="4">
        <v>3216483</v>
      </c>
      <c r="G15" s="4">
        <v>121</v>
      </c>
      <c r="H15" s="4">
        <v>1</v>
      </c>
    </row>
    <row r="16" spans="1:8" ht="15.75" thickBot="1" x14ac:dyDescent="0.3">
      <c r="A16" s="3">
        <v>14</v>
      </c>
      <c r="B16" s="4">
        <v>3675305</v>
      </c>
      <c r="C16" s="4">
        <v>130</v>
      </c>
      <c r="D16" s="4">
        <v>0</v>
      </c>
      <c r="E16" s="4">
        <v>38</v>
      </c>
      <c r="F16" s="4">
        <v>3453239</v>
      </c>
      <c r="G16" s="4">
        <v>128</v>
      </c>
      <c r="H16" s="4">
        <v>0</v>
      </c>
    </row>
    <row r="17" spans="1:8" ht="15.75" thickBot="1" x14ac:dyDescent="0.3">
      <c r="A17" s="3">
        <v>15</v>
      </c>
      <c r="B17" s="4">
        <v>3477156</v>
      </c>
      <c r="C17" s="4">
        <v>130</v>
      </c>
      <c r="D17" s="4">
        <v>0</v>
      </c>
      <c r="E17" s="4">
        <v>39</v>
      </c>
      <c r="F17" s="4">
        <v>5431651</v>
      </c>
      <c r="G17" s="4">
        <v>170</v>
      </c>
      <c r="H17" s="4">
        <v>0</v>
      </c>
    </row>
    <row r="18" spans="1:8" ht="15.75" thickBot="1" x14ac:dyDescent="0.3">
      <c r="A18" s="3">
        <v>16</v>
      </c>
      <c r="B18" s="4">
        <v>3720794</v>
      </c>
      <c r="C18" s="4">
        <v>140</v>
      </c>
      <c r="D18" s="4">
        <v>0</v>
      </c>
      <c r="E18" s="4">
        <v>40</v>
      </c>
      <c r="F18" s="4">
        <v>4241851</v>
      </c>
      <c r="G18" s="4">
        <v>160</v>
      </c>
      <c r="H18" s="4">
        <v>0</v>
      </c>
    </row>
    <row r="19" spans="1:8" ht="15.75" thickBot="1" x14ac:dyDescent="0.3">
      <c r="A19" s="3">
        <v>17</v>
      </c>
      <c r="B19" s="4">
        <v>3834086</v>
      </c>
      <c r="C19" s="4">
        <v>167</v>
      </c>
      <c r="D19" s="4">
        <v>1</v>
      </c>
      <c r="E19" s="4">
        <v>41</v>
      </c>
      <c r="F19" s="4">
        <v>3909887</v>
      </c>
      <c r="G19" s="4">
        <v>151</v>
      </c>
      <c r="H19" s="4">
        <v>1</v>
      </c>
    </row>
    <row r="20" spans="1:8" ht="15.75" thickBot="1" x14ac:dyDescent="0.3">
      <c r="A20" s="3">
        <v>18</v>
      </c>
      <c r="B20" s="4">
        <v>3888913</v>
      </c>
      <c r="C20" s="4">
        <v>148</v>
      </c>
      <c r="D20" s="4">
        <v>1</v>
      </c>
      <c r="E20" s="4">
        <v>42</v>
      </c>
      <c r="F20" s="4">
        <v>3216438</v>
      </c>
      <c r="G20" s="4">
        <v>120</v>
      </c>
      <c r="H20" s="4">
        <v>1</v>
      </c>
    </row>
    <row r="21" spans="1:8" ht="15.75" thickBot="1" x14ac:dyDescent="0.3">
      <c r="A21" s="3">
        <v>19</v>
      </c>
      <c r="B21" s="4">
        <v>3871342</v>
      </c>
      <c r="C21" s="4">
        <v>150</v>
      </c>
      <c r="D21" s="4">
        <v>1</v>
      </c>
      <c r="E21" s="4">
        <v>43</v>
      </c>
      <c r="F21" s="4">
        <v>4222005</v>
      </c>
      <c r="G21" s="4">
        <v>152</v>
      </c>
      <c r="H21" s="4">
        <v>0</v>
      </c>
    </row>
    <row r="22" spans="1:8" ht="15.75" thickBot="1" x14ac:dyDescent="0.3">
      <c r="A22" s="3">
        <v>20</v>
      </c>
      <c r="B22" s="4">
        <v>3679862</v>
      </c>
      <c r="C22" s="4">
        <v>129</v>
      </c>
      <c r="D22" s="4">
        <v>0</v>
      </c>
      <c r="E22" s="4">
        <v>44</v>
      </c>
      <c r="F22" s="4">
        <v>3621034</v>
      </c>
      <c r="G22" s="4">
        <v>125</v>
      </c>
      <c r="H22" s="4">
        <v>0</v>
      </c>
    </row>
    <row r="23" spans="1:8" ht="15.75" thickBot="1" x14ac:dyDescent="0.3">
      <c r="A23" s="3">
        <v>21</v>
      </c>
      <c r="B23" s="4">
        <v>3358242</v>
      </c>
      <c r="C23" s="4">
        <v>120</v>
      </c>
      <c r="D23" s="4">
        <v>0</v>
      </c>
      <c r="E23" s="4">
        <v>45</v>
      </c>
      <c r="F23" s="4">
        <v>5162201</v>
      </c>
      <c r="G23" s="4">
        <v>170</v>
      </c>
      <c r="H23" s="4">
        <v>0</v>
      </c>
    </row>
    <row r="24" spans="1:8" ht="15.75" thickBot="1" x14ac:dyDescent="0.3">
      <c r="A24" s="3">
        <v>22</v>
      </c>
      <c r="B24" s="4">
        <v>3361488</v>
      </c>
      <c r="C24" s="4">
        <v>122</v>
      </c>
      <c r="D24" s="4">
        <v>0</v>
      </c>
      <c r="E24" s="4">
        <v>46</v>
      </c>
      <c r="F24" s="4">
        <v>4627177</v>
      </c>
      <c r="G24" s="4">
        <v>160</v>
      </c>
      <c r="H24" s="4">
        <v>0</v>
      </c>
    </row>
    <row r="25" spans="1:8" ht="15.75" thickBot="1" x14ac:dyDescent="0.3">
      <c r="A25" s="3">
        <v>23</v>
      </c>
      <c r="B25" s="4">
        <v>3670362</v>
      </c>
      <c r="C25" s="4">
        <v>135</v>
      </c>
      <c r="D25" s="4">
        <v>0</v>
      </c>
      <c r="E25" s="4">
        <v>47</v>
      </c>
      <c r="F25" s="4">
        <v>4623945</v>
      </c>
      <c r="G25" s="4">
        <v>168</v>
      </c>
      <c r="H25" s="4">
        <v>0</v>
      </c>
    </row>
    <row r="26" spans="1:8" ht="15.75" thickBot="1" x14ac:dyDescent="0.3">
      <c r="A26" s="3">
        <v>24</v>
      </c>
      <c r="B26" s="4">
        <v>3123966</v>
      </c>
      <c r="C26" s="4">
        <v>110</v>
      </c>
      <c r="D26" s="4">
        <v>1</v>
      </c>
      <c r="E26" s="4">
        <v>48</v>
      </c>
      <c r="F26" s="4">
        <v>4599368</v>
      </c>
      <c r="G26" s="4">
        <v>166</v>
      </c>
      <c r="H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2" workbookViewId="0">
      <selection activeCell="C57" sqref="C57"/>
    </sheetView>
  </sheetViews>
  <sheetFormatPr defaultRowHeight="15" x14ac:dyDescent="0.25"/>
  <cols>
    <col min="3" max="3" width="23.5703125" style="5" bestFit="1" customWidth="1"/>
    <col min="4" max="4" width="19.140625" style="5" customWidth="1"/>
    <col min="5" max="5" width="14.5703125" bestFit="1" customWidth="1"/>
  </cols>
  <sheetData>
    <row r="1" spans="1:5" ht="30.75" thickBot="1" x14ac:dyDescent="0.3">
      <c r="A1" s="1" t="s">
        <v>0</v>
      </c>
      <c r="B1" s="2" t="s">
        <v>1</v>
      </c>
      <c r="C1" s="5" t="s">
        <v>4</v>
      </c>
      <c r="D1" s="5" t="s">
        <v>5</v>
      </c>
      <c r="E1" t="s">
        <v>6</v>
      </c>
    </row>
    <row r="2" spans="1:5" ht="15.75" thickBot="1" x14ac:dyDescent="0.3">
      <c r="A2" s="3">
        <v>1</v>
      </c>
      <c r="B2" s="4">
        <v>3002666</v>
      </c>
    </row>
    <row r="3" spans="1:5" ht="15.75" thickBot="1" x14ac:dyDescent="0.3">
      <c r="A3" s="3">
        <v>2</v>
      </c>
      <c r="B3" s="4">
        <v>4401553</v>
      </c>
    </row>
    <row r="4" spans="1:5" ht="15.75" thickBot="1" x14ac:dyDescent="0.3">
      <c r="A4" s="3">
        <v>3</v>
      </c>
      <c r="B4" s="4">
        <v>3205279</v>
      </c>
    </row>
    <row r="5" spans="1:5" ht="15.75" thickBot="1" x14ac:dyDescent="0.3">
      <c r="A5" s="3">
        <v>4</v>
      </c>
      <c r="B5" s="4">
        <v>4245349</v>
      </c>
    </row>
    <row r="6" spans="1:5" ht="15.75" thickBot="1" x14ac:dyDescent="0.3">
      <c r="A6" s="3">
        <v>5</v>
      </c>
      <c r="B6" s="4">
        <v>3001940</v>
      </c>
    </row>
    <row r="7" spans="1:5" ht="15.75" thickBot="1" x14ac:dyDescent="0.3">
      <c r="A7" s="3">
        <v>6</v>
      </c>
      <c r="B7" s="4">
        <v>4377766</v>
      </c>
    </row>
    <row r="8" spans="1:5" ht="15.75" thickBot="1" x14ac:dyDescent="0.3">
      <c r="A8" s="3">
        <v>7</v>
      </c>
      <c r="B8" s="4">
        <v>2798343</v>
      </c>
    </row>
    <row r="9" spans="1:5" ht="15.75" thickBot="1" x14ac:dyDescent="0.3">
      <c r="A9" s="3">
        <v>8</v>
      </c>
      <c r="B9" s="4">
        <v>4303668</v>
      </c>
    </row>
    <row r="10" spans="1:5" ht="15.75" thickBot="1" x14ac:dyDescent="0.3">
      <c r="A10" s="3">
        <v>9</v>
      </c>
      <c r="B10" s="4">
        <v>2958185</v>
      </c>
    </row>
    <row r="11" spans="1:5" ht="15.75" thickBot="1" x14ac:dyDescent="0.3">
      <c r="A11" s="3">
        <v>10</v>
      </c>
      <c r="B11" s="4">
        <v>3623386</v>
      </c>
    </row>
    <row r="12" spans="1:5" ht="15.75" thickBot="1" x14ac:dyDescent="0.3">
      <c r="A12" s="3">
        <v>11</v>
      </c>
      <c r="B12" s="4">
        <v>3279115</v>
      </c>
    </row>
    <row r="13" spans="1:5" ht="15.75" thickBot="1" x14ac:dyDescent="0.3">
      <c r="A13" s="3">
        <v>12</v>
      </c>
      <c r="B13" s="4">
        <v>2843766</v>
      </c>
    </row>
    <row r="14" spans="1:5" ht="15.75" thickBot="1" x14ac:dyDescent="0.3">
      <c r="A14" s="3">
        <v>13</v>
      </c>
      <c r="B14" s="4">
        <v>4447581</v>
      </c>
      <c r="C14" s="5">
        <f>AVERAGE(B2:B13)</f>
        <v>3503418</v>
      </c>
      <c r="D14" s="5">
        <f>(C14-B14)^2</f>
        <v>891443770569</v>
      </c>
      <c r="E14">
        <f>ABS(C14-B14)/B14</f>
        <v>0.21228685885653348</v>
      </c>
    </row>
    <row r="15" spans="1:5" ht="15.75" thickBot="1" x14ac:dyDescent="0.3">
      <c r="A15" s="3">
        <v>14</v>
      </c>
      <c r="B15" s="4">
        <v>3675305</v>
      </c>
      <c r="C15" s="5">
        <f t="shared" ref="C15:C49" si="0">AVERAGE(B3:B14)</f>
        <v>3623827.5833333335</v>
      </c>
      <c r="D15" s="5">
        <f t="shared" ref="D15:D49" si="1">(C15-B15)^2</f>
        <v>2649924426.673595</v>
      </c>
      <c r="E15">
        <f t="shared" ref="E15:E49" si="2">ABS(C15-B15)/B15</f>
        <v>1.4006297890016343E-2</v>
      </c>
    </row>
    <row r="16" spans="1:5" ht="15.75" thickBot="1" x14ac:dyDescent="0.3">
      <c r="A16" s="3">
        <v>15</v>
      </c>
      <c r="B16" s="4">
        <v>3477156</v>
      </c>
      <c r="C16" s="5">
        <f t="shared" si="0"/>
        <v>3563306.9166666665</v>
      </c>
      <c r="D16" s="5">
        <f t="shared" si="1"/>
        <v>7421980442.506918</v>
      </c>
      <c r="E16">
        <f t="shared" si="2"/>
        <v>2.4776258720249109E-2</v>
      </c>
    </row>
    <row r="17" spans="1:5" ht="15.75" thickBot="1" x14ac:dyDescent="0.3">
      <c r="A17" s="3">
        <v>16</v>
      </c>
      <c r="B17" s="4">
        <v>3720794</v>
      </c>
      <c r="C17" s="5">
        <f t="shared" si="0"/>
        <v>3585963.3333333335</v>
      </c>
      <c r="D17" s="5">
        <f t="shared" si="1"/>
        <v>18179308673.777737</v>
      </c>
      <c r="E17">
        <f t="shared" si="2"/>
        <v>3.6237068396333283E-2</v>
      </c>
    </row>
    <row r="18" spans="1:5" ht="15.75" thickBot="1" x14ac:dyDescent="0.3">
      <c r="A18" s="3">
        <v>17</v>
      </c>
      <c r="B18" s="4">
        <v>3834086</v>
      </c>
      <c r="C18" s="5">
        <f t="shared" si="0"/>
        <v>3542250.4166666665</v>
      </c>
      <c r="D18" s="5">
        <f t="shared" si="1"/>
        <v>85168007699.507034</v>
      </c>
      <c r="E18">
        <f t="shared" si="2"/>
        <v>7.6116076512976888E-2</v>
      </c>
    </row>
    <row r="19" spans="1:5" ht="15.75" thickBot="1" x14ac:dyDescent="0.3">
      <c r="A19" s="3">
        <v>18</v>
      </c>
      <c r="B19" s="4">
        <v>3888913</v>
      </c>
      <c r="C19" s="5">
        <f t="shared" si="0"/>
        <v>3611595.9166666665</v>
      </c>
      <c r="D19" s="5">
        <f t="shared" si="1"/>
        <v>76904764708.507034</v>
      </c>
      <c r="E19">
        <f t="shared" si="2"/>
        <v>7.1309665022934038E-2</v>
      </c>
    </row>
    <row r="20" spans="1:5" ht="15.75" thickBot="1" x14ac:dyDescent="0.3">
      <c r="A20" s="3">
        <v>19</v>
      </c>
      <c r="B20" s="4">
        <v>3871342</v>
      </c>
      <c r="C20" s="5">
        <f t="shared" si="0"/>
        <v>3570858.1666666665</v>
      </c>
      <c r="D20" s="5">
        <f t="shared" si="1"/>
        <v>90290534094.694534</v>
      </c>
      <c r="E20">
        <f t="shared" si="2"/>
        <v>7.7617485960510199E-2</v>
      </c>
    </row>
    <row r="21" spans="1:5" ht="15.75" thickBot="1" x14ac:dyDescent="0.3">
      <c r="A21" s="3">
        <v>20</v>
      </c>
      <c r="B21" s="4">
        <v>3679862</v>
      </c>
      <c r="C21" s="5">
        <f t="shared" si="0"/>
        <v>3660274.75</v>
      </c>
      <c r="D21" s="5">
        <f t="shared" si="1"/>
        <v>383660362.5625</v>
      </c>
      <c r="E21">
        <f t="shared" si="2"/>
        <v>5.3228218884295115E-3</v>
      </c>
    </row>
    <row r="22" spans="1:5" ht="15.75" thickBot="1" x14ac:dyDescent="0.3">
      <c r="A22" s="3">
        <v>21</v>
      </c>
      <c r="B22" s="4">
        <v>3358242</v>
      </c>
      <c r="C22" s="5">
        <f t="shared" si="0"/>
        <v>3608290.9166666665</v>
      </c>
      <c r="D22" s="5">
        <f t="shared" si="1"/>
        <v>62524460726.173531</v>
      </c>
      <c r="E22">
        <f t="shared" si="2"/>
        <v>7.4458278071284467E-2</v>
      </c>
    </row>
    <row r="23" spans="1:5" ht="15.75" thickBot="1" x14ac:dyDescent="0.3">
      <c r="A23" s="3">
        <v>22</v>
      </c>
      <c r="B23" s="4">
        <v>3361488</v>
      </c>
      <c r="C23" s="5">
        <f t="shared" si="0"/>
        <v>3641629</v>
      </c>
      <c r="D23" s="5">
        <f t="shared" si="1"/>
        <v>78478979881</v>
      </c>
      <c r="E23">
        <f t="shared" si="2"/>
        <v>8.3338390617488448E-2</v>
      </c>
    </row>
    <row r="24" spans="1:5" ht="15.75" thickBot="1" x14ac:dyDescent="0.3">
      <c r="A24" s="3">
        <v>23</v>
      </c>
      <c r="B24" s="4">
        <v>3670362</v>
      </c>
      <c r="C24" s="5">
        <f t="shared" si="0"/>
        <v>3619804.1666666665</v>
      </c>
      <c r="D24" s="5">
        <f t="shared" si="1"/>
        <v>2556094511.3611269</v>
      </c>
      <c r="E24">
        <f t="shared" si="2"/>
        <v>1.3774617689844622E-2</v>
      </c>
    </row>
    <row r="25" spans="1:5" ht="15.75" thickBot="1" x14ac:dyDescent="0.3">
      <c r="A25" s="3">
        <v>24</v>
      </c>
      <c r="B25" s="4">
        <v>3123966</v>
      </c>
      <c r="C25" s="5">
        <f t="shared" si="0"/>
        <v>3652408.0833333335</v>
      </c>
      <c r="D25" s="5">
        <f t="shared" si="1"/>
        <v>279251035437.67377</v>
      </c>
      <c r="E25">
        <f t="shared" si="2"/>
        <v>0.16915743747957995</v>
      </c>
    </row>
    <row r="26" spans="1:5" ht="15.75" thickBot="1" x14ac:dyDescent="0.3">
      <c r="A26" s="4">
        <v>25</v>
      </c>
      <c r="B26" s="4">
        <v>4634047</v>
      </c>
      <c r="C26" s="5">
        <f t="shared" si="0"/>
        <v>3675758.0833333335</v>
      </c>
      <c r="D26" s="5">
        <f t="shared" si="1"/>
        <v>918317647806.17334</v>
      </c>
      <c r="E26">
        <f t="shared" si="2"/>
        <v>0.20679309395581583</v>
      </c>
    </row>
    <row r="27" spans="1:5" ht="15.75" thickBot="1" x14ac:dyDescent="0.3">
      <c r="A27" s="4">
        <v>26</v>
      </c>
      <c r="B27" s="4">
        <v>3772879</v>
      </c>
      <c r="C27" s="5">
        <f t="shared" si="0"/>
        <v>3691296.9166666665</v>
      </c>
      <c r="D27" s="5">
        <f t="shared" si="1"/>
        <v>6655636321.0069695</v>
      </c>
      <c r="E27">
        <f t="shared" si="2"/>
        <v>2.162329704539517E-2</v>
      </c>
    </row>
    <row r="28" spans="1:5" ht="15.75" thickBot="1" x14ac:dyDescent="0.3">
      <c r="A28" s="4">
        <v>27</v>
      </c>
      <c r="B28" s="4">
        <v>3187110</v>
      </c>
      <c r="C28" s="5">
        <f t="shared" si="0"/>
        <v>3699428.0833333335</v>
      </c>
      <c r="D28" s="5">
        <f t="shared" si="1"/>
        <v>262469818510.34042</v>
      </c>
      <c r="E28">
        <f t="shared" si="2"/>
        <v>0.16074690968725067</v>
      </c>
    </row>
    <row r="29" spans="1:5" ht="15.75" thickBot="1" x14ac:dyDescent="0.3">
      <c r="A29" s="4">
        <v>28</v>
      </c>
      <c r="B29" s="4">
        <v>3093683</v>
      </c>
      <c r="C29" s="5">
        <f t="shared" si="0"/>
        <v>3675257.5833333335</v>
      </c>
      <c r="D29" s="5">
        <f t="shared" si="1"/>
        <v>338228995979.34045</v>
      </c>
      <c r="E29">
        <f t="shared" si="2"/>
        <v>0.18798777487329293</v>
      </c>
    </row>
    <row r="30" spans="1:5" ht="15.75" thickBot="1" x14ac:dyDescent="0.3">
      <c r="A30" s="4">
        <v>29</v>
      </c>
      <c r="B30" s="4">
        <v>4557363</v>
      </c>
      <c r="C30" s="5">
        <f t="shared" si="0"/>
        <v>3622998.3333333335</v>
      </c>
      <c r="D30" s="5">
        <f t="shared" si="1"/>
        <v>873037330315.11084</v>
      </c>
      <c r="E30">
        <f t="shared" si="2"/>
        <v>0.20502309486136314</v>
      </c>
    </row>
    <row r="31" spans="1:5" ht="15.75" thickBot="1" x14ac:dyDescent="0.3">
      <c r="A31" s="4">
        <v>30</v>
      </c>
      <c r="B31" s="4">
        <v>3816956</v>
      </c>
      <c r="C31" s="5">
        <f t="shared" si="0"/>
        <v>3683271.4166666665</v>
      </c>
      <c r="D31" s="5">
        <f t="shared" si="1"/>
        <v>17871567821.006985</v>
      </c>
      <c r="E31">
        <f t="shared" si="2"/>
        <v>3.5023873299386603E-2</v>
      </c>
    </row>
    <row r="32" spans="1:5" ht="15.75" thickBot="1" x14ac:dyDescent="0.3">
      <c r="A32" s="4">
        <v>31</v>
      </c>
      <c r="B32" s="4">
        <v>4410887</v>
      </c>
      <c r="C32" s="5">
        <f t="shared" si="0"/>
        <v>3677275</v>
      </c>
      <c r="D32" s="5">
        <f t="shared" si="1"/>
        <v>538186566544</v>
      </c>
      <c r="E32">
        <f t="shared" si="2"/>
        <v>0.1663184751729074</v>
      </c>
    </row>
    <row r="33" spans="1:5" ht="15.75" thickBot="1" x14ac:dyDescent="0.3">
      <c r="A33" s="4">
        <v>32</v>
      </c>
      <c r="B33" s="4">
        <v>3694713</v>
      </c>
      <c r="C33" s="5">
        <f t="shared" si="0"/>
        <v>3722237.0833333335</v>
      </c>
      <c r="D33" s="5">
        <f t="shared" si="1"/>
        <v>757575163.34028637</v>
      </c>
      <c r="E33">
        <f t="shared" si="2"/>
        <v>7.4495862962382971E-3</v>
      </c>
    </row>
    <row r="34" spans="1:5" ht="15.75" thickBot="1" x14ac:dyDescent="0.3">
      <c r="A34" s="4">
        <v>33</v>
      </c>
      <c r="B34" s="4">
        <v>3822669</v>
      </c>
      <c r="C34" s="5">
        <f t="shared" si="0"/>
        <v>3723474.6666666665</v>
      </c>
      <c r="D34" s="5">
        <f t="shared" si="1"/>
        <v>9839515765.4444752</v>
      </c>
      <c r="E34">
        <f t="shared" si="2"/>
        <v>2.5948972650609688E-2</v>
      </c>
    </row>
    <row r="35" spans="1:5" ht="15.75" thickBot="1" x14ac:dyDescent="0.3">
      <c r="A35" s="4">
        <v>34</v>
      </c>
      <c r="B35" s="4">
        <v>3689286</v>
      </c>
      <c r="C35" s="5">
        <f t="shared" si="0"/>
        <v>3762176.9166666665</v>
      </c>
      <c r="D35" s="5">
        <f t="shared" si="1"/>
        <v>5313085732.5069218</v>
      </c>
      <c r="E35">
        <f t="shared" si="2"/>
        <v>1.9757458941016368E-2</v>
      </c>
    </row>
    <row r="36" spans="1:5" ht="15.75" thickBot="1" x14ac:dyDescent="0.3">
      <c r="A36" s="4">
        <v>35</v>
      </c>
      <c r="B36" s="4">
        <v>3728654</v>
      </c>
      <c r="C36" s="5">
        <f t="shared" si="0"/>
        <v>3789493.4166666665</v>
      </c>
      <c r="D36" s="5">
        <f t="shared" si="1"/>
        <v>3701434620.3402591</v>
      </c>
      <c r="E36">
        <f t="shared" si="2"/>
        <v>1.6316723586223478E-2</v>
      </c>
    </row>
    <row r="37" spans="1:5" ht="15.75" thickBot="1" x14ac:dyDescent="0.3">
      <c r="A37" s="4">
        <v>36</v>
      </c>
      <c r="B37" s="4">
        <v>4732677</v>
      </c>
      <c r="C37" s="5">
        <f t="shared" si="0"/>
        <v>3794351.0833333335</v>
      </c>
      <c r="D37" s="5">
        <f t="shared" si="1"/>
        <v>880455525888.33997</v>
      </c>
      <c r="E37">
        <f t="shared" si="2"/>
        <v>0.19826536158429289</v>
      </c>
    </row>
    <row r="38" spans="1:5" ht="15.75" thickBot="1" x14ac:dyDescent="0.3">
      <c r="A38" s="4">
        <v>37</v>
      </c>
      <c r="B38" s="4">
        <v>3216483</v>
      </c>
      <c r="C38" s="5">
        <f t="shared" si="0"/>
        <v>3928410.3333333335</v>
      </c>
      <c r="D38" s="5">
        <f t="shared" si="1"/>
        <v>506840527947.11133</v>
      </c>
      <c r="E38">
        <f t="shared" si="2"/>
        <v>0.22133719759542753</v>
      </c>
    </row>
    <row r="39" spans="1:5" ht="15.75" thickBot="1" x14ac:dyDescent="0.3">
      <c r="A39" s="4">
        <v>38</v>
      </c>
      <c r="B39" s="4">
        <v>3453239</v>
      </c>
      <c r="C39" s="5">
        <f t="shared" si="0"/>
        <v>3810280</v>
      </c>
      <c r="D39" s="5">
        <f t="shared" si="1"/>
        <v>127478275681</v>
      </c>
      <c r="E39">
        <f t="shared" si="2"/>
        <v>0.10339307531277157</v>
      </c>
    </row>
    <row r="40" spans="1:5" ht="15.75" thickBot="1" x14ac:dyDescent="0.3">
      <c r="A40" s="4">
        <v>39</v>
      </c>
      <c r="B40" s="4">
        <v>5431651</v>
      </c>
      <c r="C40" s="5">
        <f t="shared" si="0"/>
        <v>3783643.3333333335</v>
      </c>
      <c r="D40" s="5">
        <f t="shared" si="1"/>
        <v>2715929269392.1108</v>
      </c>
      <c r="E40">
        <f t="shared" si="2"/>
        <v>0.3034082393487112</v>
      </c>
    </row>
    <row r="41" spans="1:5" ht="15.75" thickBot="1" x14ac:dyDescent="0.3">
      <c r="A41" s="4">
        <v>40</v>
      </c>
      <c r="B41" s="4">
        <v>4241851</v>
      </c>
      <c r="C41" s="5">
        <f t="shared" si="0"/>
        <v>3970688.4166666665</v>
      </c>
      <c r="D41" s="5">
        <f t="shared" si="1"/>
        <v>73529146600.007034</v>
      </c>
      <c r="E41">
        <f t="shared" si="2"/>
        <v>6.3925532352110792E-2</v>
      </c>
    </row>
    <row r="42" spans="1:5" ht="15.75" thickBot="1" x14ac:dyDescent="0.3">
      <c r="A42" s="4">
        <v>41</v>
      </c>
      <c r="B42" s="4">
        <v>3909887</v>
      </c>
      <c r="C42" s="5">
        <f t="shared" si="0"/>
        <v>4066369.0833333335</v>
      </c>
      <c r="D42" s="5">
        <f t="shared" si="1"/>
        <v>24486642404.340328</v>
      </c>
      <c r="E42">
        <f t="shared" si="2"/>
        <v>4.0022149830246628E-2</v>
      </c>
    </row>
    <row r="43" spans="1:5" ht="15.75" thickBot="1" x14ac:dyDescent="0.3">
      <c r="A43" s="4">
        <v>42</v>
      </c>
      <c r="B43" s="4">
        <v>3216438</v>
      </c>
      <c r="C43" s="5">
        <f t="shared" si="0"/>
        <v>4012412.75</v>
      </c>
      <c r="D43" s="5">
        <f t="shared" si="1"/>
        <v>633575802637.5625</v>
      </c>
      <c r="E43">
        <f t="shared" si="2"/>
        <v>0.2474708823860432</v>
      </c>
    </row>
    <row r="44" spans="1:5" ht="15.75" thickBot="1" x14ac:dyDescent="0.3">
      <c r="A44" s="4">
        <v>43</v>
      </c>
      <c r="B44" s="4">
        <v>4222005</v>
      </c>
      <c r="C44" s="5">
        <f t="shared" si="0"/>
        <v>3962369.5833333335</v>
      </c>
      <c r="D44" s="5">
        <f t="shared" si="1"/>
        <v>67410549587.673531</v>
      </c>
      <c r="E44">
        <f t="shared" si="2"/>
        <v>6.1495762479359097E-2</v>
      </c>
    </row>
    <row r="45" spans="1:5" ht="15.75" thickBot="1" x14ac:dyDescent="0.3">
      <c r="A45" s="4">
        <v>44</v>
      </c>
      <c r="B45" s="4">
        <v>3621034</v>
      </c>
      <c r="C45" s="5">
        <f t="shared" si="0"/>
        <v>3946629.4166666665</v>
      </c>
      <c r="D45" s="5">
        <f t="shared" si="1"/>
        <v>106012375354.34018</v>
      </c>
      <c r="E45">
        <f t="shared" si="2"/>
        <v>8.9917801563494437E-2</v>
      </c>
    </row>
    <row r="46" spans="1:5" ht="15.75" thickBot="1" x14ac:dyDescent="0.3">
      <c r="A46" s="4">
        <v>45</v>
      </c>
      <c r="B46" s="4">
        <v>5162201</v>
      </c>
      <c r="C46" s="5">
        <f t="shared" si="0"/>
        <v>3940489.5</v>
      </c>
      <c r="D46" s="5">
        <f t="shared" si="1"/>
        <v>1492578989232.25</v>
      </c>
      <c r="E46">
        <f t="shared" si="2"/>
        <v>0.23666484509223876</v>
      </c>
    </row>
    <row r="47" spans="1:5" ht="15.75" thickBot="1" x14ac:dyDescent="0.3">
      <c r="A47" s="4">
        <v>46</v>
      </c>
      <c r="B47" s="4">
        <v>4627177</v>
      </c>
      <c r="C47" s="5">
        <f t="shared" si="0"/>
        <v>4052117.1666666665</v>
      </c>
      <c r="D47" s="5">
        <f t="shared" si="1"/>
        <v>330693811913.36127</v>
      </c>
      <c r="E47">
        <f t="shared" si="2"/>
        <v>0.12427876291167023</v>
      </c>
    </row>
    <row r="48" spans="1:5" ht="15.75" thickBot="1" x14ac:dyDescent="0.3">
      <c r="A48" s="4">
        <v>47</v>
      </c>
      <c r="B48" s="4">
        <v>4623945</v>
      </c>
      <c r="C48" s="5">
        <f t="shared" si="0"/>
        <v>4130274.75</v>
      </c>
      <c r="D48" s="5">
        <f t="shared" si="1"/>
        <v>243710315735.0625</v>
      </c>
      <c r="E48">
        <f t="shared" si="2"/>
        <v>0.10676386721727875</v>
      </c>
    </row>
    <row r="49" spans="1:5" ht="15.75" thickBot="1" x14ac:dyDescent="0.3">
      <c r="A49" s="4">
        <v>48</v>
      </c>
      <c r="B49" s="4">
        <v>4599368</v>
      </c>
      <c r="C49" s="5">
        <f t="shared" si="0"/>
        <v>4204882.333333333</v>
      </c>
      <c r="D49" s="5">
        <f t="shared" si="1"/>
        <v>155618941205.4447</v>
      </c>
      <c r="E49">
        <f t="shared" si="2"/>
        <v>8.5769537611834271E-2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sheetData>
    <row r="1" spans="1:5" ht="30.75" thickBot="1" x14ac:dyDescent="0.3">
      <c r="A1" s="1" t="s">
        <v>0</v>
      </c>
      <c r="B1" s="2" t="s">
        <v>1</v>
      </c>
      <c r="C1" s="5" t="s">
        <v>4</v>
      </c>
      <c r="D1" s="5" t="s">
        <v>5</v>
      </c>
      <c r="E1" t="s">
        <v>6</v>
      </c>
    </row>
    <row r="2" spans="1:5" x14ac:dyDescent="0.25">
      <c r="A2">
        <v>37</v>
      </c>
      <c r="B2">
        <v>3216483</v>
      </c>
      <c r="C2">
        <v>3928410.3333333335</v>
      </c>
      <c r="D2">
        <v>506840527947.11133</v>
      </c>
      <c r="E2">
        <v>0.22133719759542753</v>
      </c>
    </row>
    <row r="3" spans="1:5" x14ac:dyDescent="0.25">
      <c r="A3">
        <v>38</v>
      </c>
      <c r="B3">
        <v>3453239</v>
      </c>
      <c r="C3">
        <v>3810280</v>
      </c>
      <c r="D3">
        <v>127478275681</v>
      </c>
      <c r="E3">
        <v>0.10339307531277157</v>
      </c>
    </row>
    <row r="4" spans="1:5" x14ac:dyDescent="0.25">
      <c r="A4">
        <v>39</v>
      </c>
      <c r="B4">
        <v>5431651</v>
      </c>
      <c r="C4">
        <v>3783643.3333333335</v>
      </c>
      <c r="D4">
        <v>2715929269392.1108</v>
      </c>
      <c r="E4">
        <v>0.3034082393487112</v>
      </c>
    </row>
    <row r="5" spans="1:5" x14ac:dyDescent="0.25">
      <c r="A5">
        <v>40</v>
      </c>
      <c r="B5">
        <v>4241851</v>
      </c>
      <c r="C5">
        <v>3970688.4166666665</v>
      </c>
      <c r="D5">
        <v>73529146600.007034</v>
      </c>
      <c r="E5">
        <v>6.3925532352110792E-2</v>
      </c>
    </row>
    <row r="6" spans="1:5" x14ac:dyDescent="0.25">
      <c r="A6">
        <v>41</v>
      </c>
      <c r="B6">
        <v>3909887</v>
      </c>
      <c r="C6">
        <v>4066369.0833333335</v>
      </c>
      <c r="D6">
        <v>24486642404.340328</v>
      </c>
      <c r="E6">
        <v>4.0022149830246628E-2</v>
      </c>
    </row>
    <row r="7" spans="1:5" x14ac:dyDescent="0.25">
      <c r="A7">
        <v>42</v>
      </c>
      <c r="B7">
        <v>3216438</v>
      </c>
      <c r="C7">
        <v>4012412.75</v>
      </c>
      <c r="D7">
        <v>633575802637.5625</v>
      </c>
      <c r="E7">
        <v>0.2474708823860432</v>
      </c>
    </row>
    <row r="8" spans="1:5" x14ac:dyDescent="0.25">
      <c r="A8">
        <v>43</v>
      </c>
      <c r="B8">
        <v>4222005</v>
      </c>
      <c r="C8">
        <v>3962369.5833333335</v>
      </c>
      <c r="D8">
        <v>67410549587.673531</v>
      </c>
      <c r="E8">
        <v>6.1495762479359097E-2</v>
      </c>
    </row>
    <row r="9" spans="1:5" x14ac:dyDescent="0.25">
      <c r="A9">
        <v>44</v>
      </c>
      <c r="B9">
        <v>3621034</v>
      </c>
      <c r="C9">
        <v>3946629.4166666665</v>
      </c>
      <c r="D9">
        <v>106012375354.34018</v>
      </c>
      <c r="E9">
        <v>8.9917801563494437E-2</v>
      </c>
    </row>
    <row r="10" spans="1:5" x14ac:dyDescent="0.25">
      <c r="A10">
        <v>45</v>
      </c>
      <c r="B10">
        <v>5162201</v>
      </c>
      <c r="C10">
        <v>3940489.5</v>
      </c>
      <c r="D10">
        <v>1492578989232.25</v>
      </c>
      <c r="E10">
        <v>0.23666484509223876</v>
      </c>
    </row>
    <row r="11" spans="1:5" x14ac:dyDescent="0.25">
      <c r="A11">
        <v>46</v>
      </c>
      <c r="B11">
        <v>4627177</v>
      </c>
      <c r="C11">
        <v>4052117.1666666665</v>
      </c>
      <c r="D11">
        <v>330693811913.36127</v>
      </c>
      <c r="E11">
        <v>0.12427876291167023</v>
      </c>
    </row>
    <row r="12" spans="1:5" x14ac:dyDescent="0.25">
      <c r="A12">
        <v>47</v>
      </c>
      <c r="B12">
        <v>4623945</v>
      </c>
      <c r="C12">
        <v>4130274.75</v>
      </c>
      <c r="D12">
        <v>243710315735.0625</v>
      </c>
      <c r="E12">
        <v>0.10676386721727875</v>
      </c>
    </row>
    <row r="13" spans="1:5" x14ac:dyDescent="0.25">
      <c r="A13">
        <v>48</v>
      </c>
      <c r="B13">
        <v>4599368</v>
      </c>
      <c r="C13">
        <v>4204882.333333333</v>
      </c>
      <c r="D13">
        <v>155618941205.4447</v>
      </c>
      <c r="E13">
        <v>8.5769537611834271E-2</v>
      </c>
    </row>
    <row r="15" spans="1:5" x14ac:dyDescent="0.25">
      <c r="D15" t="s">
        <v>8</v>
      </c>
      <c r="E15" t="s">
        <v>9</v>
      </c>
    </row>
    <row r="16" spans="1:5" x14ac:dyDescent="0.25">
      <c r="D16">
        <f>SQRT(AVERAGE(D2:D13))</f>
        <v>734725.83592397824</v>
      </c>
      <c r="E16">
        <f>AVERAGE(E2:E13)</f>
        <v>0.14037063780843223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4" workbookViewId="0">
      <selection sqref="A1:E52"/>
    </sheetView>
  </sheetViews>
  <sheetFormatPr defaultRowHeight="15" x14ac:dyDescent="0.25"/>
  <cols>
    <col min="3" max="3" width="23.5703125" bestFit="1" customWidth="1"/>
    <col min="4" max="4" width="14.140625" bestFit="1" customWidth="1"/>
  </cols>
  <sheetData>
    <row r="1" spans="1:5" ht="30.75" thickBot="1" x14ac:dyDescent="0.3">
      <c r="A1" s="1" t="s">
        <v>0</v>
      </c>
      <c r="B1" s="2" t="s">
        <v>1</v>
      </c>
      <c r="C1" s="6" t="s">
        <v>7</v>
      </c>
      <c r="D1" s="5" t="s">
        <v>5</v>
      </c>
      <c r="E1" t="s">
        <v>6</v>
      </c>
    </row>
    <row r="2" spans="1:5" ht="15.75" thickBot="1" x14ac:dyDescent="0.3">
      <c r="A2" s="3">
        <v>1</v>
      </c>
      <c r="B2" s="4">
        <v>3002666</v>
      </c>
      <c r="C2" s="5">
        <f>B2</f>
        <v>3002666</v>
      </c>
      <c r="D2" s="5"/>
    </row>
    <row r="3" spans="1:5" ht="15.75" thickBot="1" x14ac:dyDescent="0.3">
      <c r="A3" s="3">
        <v>2</v>
      </c>
      <c r="B3" s="4">
        <v>4401553</v>
      </c>
      <c r="C3" s="5">
        <f>B2</f>
        <v>3002666</v>
      </c>
      <c r="D3" s="5">
        <f>(C3-B3)^2</f>
        <v>1956884838769</v>
      </c>
      <c r="E3">
        <f>ABS(C3-B3)/B3</f>
        <v>0.31781668879143338</v>
      </c>
    </row>
    <row r="4" spans="1:5" ht="15.75" thickBot="1" x14ac:dyDescent="0.3">
      <c r="A4" s="3">
        <v>3</v>
      </c>
      <c r="B4" s="4">
        <v>3205279</v>
      </c>
      <c r="C4" s="5">
        <f>0.2*B3 + 0.8*C3</f>
        <v>3282443.4000000004</v>
      </c>
      <c r="D4" s="5">
        <f t="shared" ref="D4:D13" si="0">(C4-B4)^2</f>
        <v>5954344627.3600578</v>
      </c>
      <c r="E4">
        <f t="shared" ref="E4:E13" si="1">ABS(C4-B4)/B4</f>
        <v>2.407416015891296E-2</v>
      </c>
    </row>
    <row r="5" spans="1:5" ht="15.75" thickBot="1" x14ac:dyDescent="0.3">
      <c r="A5" s="3">
        <v>4</v>
      </c>
      <c r="B5" s="4">
        <v>4245349</v>
      </c>
      <c r="C5" s="5">
        <f t="shared" ref="C5:C49" si="2">0.2*B4 + 0.8*C4</f>
        <v>3267010.5200000005</v>
      </c>
      <c r="D5" s="5">
        <f t="shared" si="0"/>
        <v>957146181448.70947</v>
      </c>
      <c r="E5">
        <f t="shared" si="1"/>
        <v>0.23044948248070996</v>
      </c>
    </row>
    <row r="6" spans="1:5" ht="15.75" thickBot="1" x14ac:dyDescent="0.3">
      <c r="A6" s="3">
        <v>5</v>
      </c>
      <c r="B6" s="4">
        <v>3001940</v>
      </c>
      <c r="C6" s="5">
        <f t="shared" si="2"/>
        <v>3462678.2160000009</v>
      </c>
      <c r="D6" s="5">
        <f t="shared" si="0"/>
        <v>212279703682.86353</v>
      </c>
      <c r="E6">
        <f t="shared" si="1"/>
        <v>0.15348015483320818</v>
      </c>
    </row>
    <row r="7" spans="1:5" ht="15.75" thickBot="1" x14ac:dyDescent="0.3">
      <c r="A7" s="3">
        <v>6</v>
      </c>
      <c r="B7" s="4">
        <v>4377766</v>
      </c>
      <c r="C7" s="5">
        <f t="shared" si="2"/>
        <v>3370530.5728000011</v>
      </c>
      <c r="D7" s="5">
        <f t="shared" si="0"/>
        <v>1014523205806.7643</v>
      </c>
      <c r="E7">
        <f t="shared" si="1"/>
        <v>0.23007977749381736</v>
      </c>
    </row>
    <row r="8" spans="1:5" ht="15.75" thickBot="1" x14ac:dyDescent="0.3">
      <c r="A8" s="3">
        <v>7</v>
      </c>
      <c r="B8" s="4">
        <v>2798343</v>
      </c>
      <c r="C8" s="5">
        <f t="shared" si="2"/>
        <v>3571977.6582400012</v>
      </c>
      <c r="D8" s="5">
        <f t="shared" si="0"/>
        <v>598510584430.12341</v>
      </c>
      <c r="E8">
        <f t="shared" si="1"/>
        <v>0.27646169831218015</v>
      </c>
    </row>
    <row r="9" spans="1:5" ht="15.75" thickBot="1" x14ac:dyDescent="0.3">
      <c r="A9" s="3">
        <v>8</v>
      </c>
      <c r="B9" s="4">
        <v>4303668</v>
      </c>
      <c r="C9" s="5">
        <f t="shared" si="2"/>
        <v>3417250.726592001</v>
      </c>
      <c r="D9" s="5">
        <f t="shared" si="0"/>
        <v>785735582596.07117</v>
      </c>
      <c r="E9">
        <f t="shared" si="1"/>
        <v>0.20596785658373251</v>
      </c>
    </row>
    <row r="10" spans="1:5" ht="15.75" thickBot="1" x14ac:dyDescent="0.3">
      <c r="A10" s="3">
        <v>9</v>
      </c>
      <c r="B10" s="4">
        <v>2958185</v>
      </c>
      <c r="C10" s="5">
        <f t="shared" si="2"/>
        <v>3594534.181273601</v>
      </c>
      <c r="D10" s="5">
        <f t="shared" si="0"/>
        <v>404940280507.58234</v>
      </c>
      <c r="E10">
        <f t="shared" si="1"/>
        <v>0.21511473463410877</v>
      </c>
    </row>
    <row r="11" spans="1:5" ht="15.75" thickBot="1" x14ac:dyDescent="0.3">
      <c r="A11" s="3">
        <v>10</v>
      </c>
      <c r="B11" s="4">
        <v>3623386</v>
      </c>
      <c r="C11" s="5">
        <f t="shared" si="2"/>
        <v>3467264.3450188809</v>
      </c>
      <c r="D11" s="5">
        <f t="shared" si="0"/>
        <v>24373971154.043587</v>
      </c>
      <c r="E11">
        <f t="shared" si="1"/>
        <v>4.3087226969778847E-2</v>
      </c>
    </row>
    <row r="12" spans="1:5" ht="15.75" thickBot="1" x14ac:dyDescent="0.3">
      <c r="A12" s="3">
        <v>11</v>
      </c>
      <c r="B12" s="4">
        <v>3279115</v>
      </c>
      <c r="C12" s="5">
        <f t="shared" si="2"/>
        <v>3498488.6760151051</v>
      </c>
      <c r="D12" s="5">
        <f t="shared" si="0"/>
        <v>48124809728.380295</v>
      </c>
      <c r="E12">
        <f t="shared" si="1"/>
        <v>6.6900269132099691E-2</v>
      </c>
    </row>
    <row r="13" spans="1:5" ht="15.75" thickBot="1" x14ac:dyDescent="0.3">
      <c r="A13" s="3">
        <v>12</v>
      </c>
      <c r="B13" s="4">
        <v>2843766</v>
      </c>
      <c r="C13" s="5">
        <f t="shared" si="2"/>
        <v>3454613.9408120844</v>
      </c>
      <c r="D13" s="5">
        <f t="shared" si="0"/>
        <v>373135206794.36371</v>
      </c>
      <c r="E13">
        <f t="shared" si="1"/>
        <v>0.214802462935447</v>
      </c>
    </row>
    <row r="14" spans="1:5" ht="15.75" thickBot="1" x14ac:dyDescent="0.3">
      <c r="A14" s="3">
        <v>13</v>
      </c>
      <c r="B14" s="4">
        <v>4447581</v>
      </c>
      <c r="C14" s="5">
        <f t="shared" si="2"/>
        <v>3332444.3526496678</v>
      </c>
      <c r="D14" s="5">
        <f>(C14-B14)^2</f>
        <v>1243529742263.7393</v>
      </c>
      <c r="E14">
        <f>ABS(C14-B14)/B14</f>
        <v>0.25072880007139436</v>
      </c>
    </row>
    <row r="15" spans="1:5" ht="15.75" thickBot="1" x14ac:dyDescent="0.3">
      <c r="A15" s="3">
        <v>14</v>
      </c>
      <c r="B15" s="4">
        <v>3675305</v>
      </c>
      <c r="C15" s="5">
        <f t="shared" si="2"/>
        <v>3555471.6821197346</v>
      </c>
      <c r="D15" s="5">
        <f t="shared" ref="D15:D49" si="3">(C15-B15)^2</f>
        <v>14360024074.192739</v>
      </c>
      <c r="E15">
        <f t="shared" ref="E15:E49" si="4">ABS(C15-B15)/B15</f>
        <v>3.2604999552490313E-2</v>
      </c>
    </row>
    <row r="16" spans="1:5" ht="15.75" thickBot="1" x14ac:dyDescent="0.3">
      <c r="A16" s="3">
        <v>15</v>
      </c>
      <c r="B16" s="4">
        <v>3477156</v>
      </c>
      <c r="C16" s="5">
        <f t="shared" si="2"/>
        <v>3579438.345695788</v>
      </c>
      <c r="D16" s="5">
        <f t="shared" si="3"/>
        <v>10461678241.03269</v>
      </c>
      <c r="E16">
        <f t="shared" si="4"/>
        <v>2.9415518226903838E-2</v>
      </c>
    </row>
    <row r="17" spans="1:5" ht="15.75" thickBot="1" x14ac:dyDescent="0.3">
      <c r="A17" s="3">
        <v>16</v>
      </c>
      <c r="B17" s="4">
        <v>3720794</v>
      </c>
      <c r="C17" s="5">
        <f t="shared" si="2"/>
        <v>3558981.8765566307</v>
      </c>
      <c r="D17" s="5">
        <f t="shared" si="3"/>
        <v>26183163293.252182</v>
      </c>
      <c r="E17">
        <f t="shared" si="4"/>
        <v>4.348860040178771E-2</v>
      </c>
    </row>
    <row r="18" spans="1:5" ht="15.75" thickBot="1" x14ac:dyDescent="0.3">
      <c r="A18" s="3">
        <v>17</v>
      </c>
      <c r="B18" s="4">
        <v>3834086</v>
      </c>
      <c r="C18" s="5">
        <f t="shared" si="2"/>
        <v>3591344.3012453048</v>
      </c>
      <c r="D18" s="5">
        <f t="shared" si="3"/>
        <v>58923532314.315216</v>
      </c>
      <c r="E18">
        <f t="shared" si="4"/>
        <v>6.3311490340773588E-2</v>
      </c>
    </row>
    <row r="19" spans="1:5" ht="15.75" thickBot="1" x14ac:dyDescent="0.3">
      <c r="A19" s="3">
        <v>18</v>
      </c>
      <c r="B19" s="4">
        <v>3888913</v>
      </c>
      <c r="C19" s="5">
        <f t="shared" si="2"/>
        <v>3639892.6409962443</v>
      </c>
      <c r="D19" s="5">
        <f t="shared" si="3"/>
        <v>62011139198.35939</v>
      </c>
      <c r="E19">
        <f t="shared" si="4"/>
        <v>6.4033409593826279E-2</v>
      </c>
    </row>
    <row r="20" spans="1:5" ht="15.75" thickBot="1" x14ac:dyDescent="0.3">
      <c r="A20" s="3">
        <v>19</v>
      </c>
      <c r="B20" s="4">
        <v>3871342</v>
      </c>
      <c r="C20" s="5">
        <f t="shared" si="2"/>
        <v>3689696.7127969959</v>
      </c>
      <c r="D20" s="5">
        <f t="shared" si="3"/>
        <v>32995010363.061852</v>
      </c>
      <c r="E20">
        <f t="shared" si="4"/>
        <v>4.6920496097478372E-2</v>
      </c>
    </row>
    <row r="21" spans="1:5" ht="15.75" thickBot="1" x14ac:dyDescent="0.3">
      <c r="A21" s="3">
        <v>20</v>
      </c>
      <c r="B21" s="4">
        <v>3679862</v>
      </c>
      <c r="C21" s="5">
        <f t="shared" si="2"/>
        <v>3726025.7702375967</v>
      </c>
      <c r="D21" s="5">
        <f t="shared" si="3"/>
        <v>2131093682.5496194</v>
      </c>
      <c r="E21">
        <f t="shared" si="4"/>
        <v>1.2544973218451319E-2</v>
      </c>
    </row>
    <row r="22" spans="1:5" ht="15.75" thickBot="1" x14ac:dyDescent="0.3">
      <c r="A22" s="3">
        <v>21</v>
      </c>
      <c r="B22" s="4">
        <v>3358242</v>
      </c>
      <c r="C22" s="5">
        <f t="shared" si="2"/>
        <v>3716793.0161900776</v>
      </c>
      <c r="D22" s="5">
        <f t="shared" si="3"/>
        <v>128558831210.93732</v>
      </c>
      <c r="E22">
        <f t="shared" si="4"/>
        <v>0.10676747422909894</v>
      </c>
    </row>
    <row r="23" spans="1:5" ht="15.75" thickBot="1" x14ac:dyDescent="0.3">
      <c r="A23" s="3">
        <v>22</v>
      </c>
      <c r="B23" s="4">
        <v>3361488</v>
      </c>
      <c r="C23" s="5">
        <f t="shared" si="2"/>
        <v>3645082.8129520621</v>
      </c>
      <c r="D23" s="5">
        <f t="shared" si="3"/>
        <v>80426017933.315094</v>
      </c>
      <c r="E23">
        <f t="shared" si="4"/>
        <v>8.4365856118499338E-2</v>
      </c>
    </row>
    <row r="24" spans="1:5" ht="15.75" thickBot="1" x14ac:dyDescent="0.3">
      <c r="A24" s="3">
        <v>23</v>
      </c>
      <c r="B24" s="4">
        <v>3670362</v>
      </c>
      <c r="C24" s="5">
        <f t="shared" si="2"/>
        <v>3588363.8503616499</v>
      </c>
      <c r="D24" s="5">
        <f t="shared" si="3"/>
        <v>6723696544.1132584</v>
      </c>
      <c r="E24">
        <f t="shared" si="4"/>
        <v>2.2340616440108665E-2</v>
      </c>
    </row>
    <row r="25" spans="1:5" ht="15.75" thickBot="1" x14ac:dyDescent="0.3">
      <c r="A25" s="3">
        <v>24</v>
      </c>
      <c r="B25" s="4">
        <v>3123966</v>
      </c>
      <c r="C25" s="5">
        <f t="shared" si="2"/>
        <v>3604763.48028932</v>
      </c>
      <c r="D25" s="5">
        <f t="shared" si="3"/>
        <v>231166217052.55905</v>
      </c>
      <c r="E25">
        <f t="shared" si="4"/>
        <v>0.15390611814895552</v>
      </c>
    </row>
    <row r="26" spans="1:5" ht="15.75" thickBot="1" x14ac:dyDescent="0.3">
      <c r="A26" s="4">
        <v>25</v>
      </c>
      <c r="B26" s="4">
        <v>4634047</v>
      </c>
      <c r="C26" s="5">
        <f t="shared" si="2"/>
        <v>3508603.9842314562</v>
      </c>
      <c r="D26" s="5">
        <f t="shared" si="3"/>
        <v>1266621981742.1948</v>
      </c>
      <c r="E26">
        <f t="shared" si="4"/>
        <v>0.24286396227067697</v>
      </c>
    </row>
    <row r="27" spans="1:5" ht="15.75" thickBot="1" x14ac:dyDescent="0.3">
      <c r="A27" s="4">
        <v>26</v>
      </c>
      <c r="B27" s="4">
        <v>3772879</v>
      </c>
      <c r="C27" s="5">
        <f t="shared" si="2"/>
        <v>3733692.587385165</v>
      </c>
      <c r="D27" s="5">
        <f t="shared" si="3"/>
        <v>1535574933.6200964</v>
      </c>
      <c r="E27">
        <f t="shared" si="4"/>
        <v>1.0386342264046888E-2</v>
      </c>
    </row>
    <row r="28" spans="1:5" ht="15.75" thickBot="1" x14ac:dyDescent="0.3">
      <c r="A28" s="4">
        <v>27</v>
      </c>
      <c r="B28" s="4">
        <v>3187110</v>
      </c>
      <c r="C28" s="5">
        <f t="shared" si="2"/>
        <v>3741529.8699081326</v>
      </c>
      <c r="D28" s="5">
        <f t="shared" si="3"/>
        <v>307381392148.95068</v>
      </c>
      <c r="E28">
        <f t="shared" si="4"/>
        <v>0.17395692960334994</v>
      </c>
    </row>
    <row r="29" spans="1:5" ht="15.75" thickBot="1" x14ac:dyDescent="0.3">
      <c r="A29" s="4">
        <v>28</v>
      </c>
      <c r="B29" s="4">
        <v>3093683</v>
      </c>
      <c r="C29" s="5">
        <f t="shared" si="2"/>
        <v>3630645.8959265063</v>
      </c>
      <c r="D29" s="5">
        <f t="shared" si="3"/>
        <v>288329151601.77997</v>
      </c>
      <c r="E29">
        <f t="shared" si="4"/>
        <v>0.17356752321634319</v>
      </c>
    </row>
    <row r="30" spans="1:5" ht="15.75" thickBot="1" x14ac:dyDescent="0.3">
      <c r="A30" s="4">
        <v>29</v>
      </c>
      <c r="B30" s="4">
        <v>4557363</v>
      </c>
      <c r="C30" s="5">
        <f t="shared" si="2"/>
        <v>3523253.3167412053</v>
      </c>
      <c r="D30" s="5">
        <f t="shared" si="3"/>
        <v>1069382837009.6047</v>
      </c>
      <c r="E30">
        <f t="shared" si="4"/>
        <v>0.22690965877828795</v>
      </c>
    </row>
    <row r="31" spans="1:5" ht="15.75" thickBot="1" x14ac:dyDescent="0.3">
      <c r="A31" s="4">
        <v>30</v>
      </c>
      <c r="B31" s="4">
        <v>3816956</v>
      </c>
      <c r="C31" s="5">
        <f t="shared" si="2"/>
        <v>3730075.2533929646</v>
      </c>
      <c r="D31" s="5">
        <f t="shared" si="3"/>
        <v>7548264130.9958925</v>
      </c>
      <c r="E31">
        <f t="shared" si="4"/>
        <v>2.2761788872346287E-2</v>
      </c>
    </row>
    <row r="32" spans="1:5" ht="15.75" thickBot="1" x14ac:dyDescent="0.3">
      <c r="A32" s="4">
        <v>31</v>
      </c>
      <c r="B32" s="4">
        <v>4410887</v>
      </c>
      <c r="C32" s="5">
        <f t="shared" si="2"/>
        <v>3747451.4027143721</v>
      </c>
      <c r="D32" s="5">
        <f t="shared" si="3"/>
        <v>440146791745.73779</v>
      </c>
      <c r="E32">
        <f t="shared" si="4"/>
        <v>0.15040865868602571</v>
      </c>
    </row>
    <row r="33" spans="1:5" ht="15.75" thickBot="1" x14ac:dyDescent="0.3">
      <c r="A33" s="4">
        <v>32</v>
      </c>
      <c r="B33" s="4">
        <v>3694713</v>
      </c>
      <c r="C33" s="5">
        <f t="shared" si="2"/>
        <v>3880138.5221714978</v>
      </c>
      <c r="D33" s="5">
        <f t="shared" si="3"/>
        <v>34382624272.572624</v>
      </c>
      <c r="E33">
        <f t="shared" si="4"/>
        <v>5.0186718744188737E-2</v>
      </c>
    </row>
    <row r="34" spans="1:5" ht="15.75" thickBot="1" x14ac:dyDescent="0.3">
      <c r="A34" s="4">
        <v>33</v>
      </c>
      <c r="B34" s="4">
        <v>3822669</v>
      </c>
      <c r="C34" s="5">
        <f t="shared" si="2"/>
        <v>3843053.4177371985</v>
      </c>
      <c r="D34" s="5">
        <f t="shared" si="3"/>
        <v>415524486.48461396</v>
      </c>
      <c r="E34">
        <f t="shared" si="4"/>
        <v>5.3325092329988624E-3</v>
      </c>
    </row>
    <row r="35" spans="1:5" ht="15.75" thickBot="1" x14ac:dyDescent="0.3">
      <c r="A35" s="4">
        <v>34</v>
      </c>
      <c r="B35" s="4">
        <v>3689286</v>
      </c>
      <c r="C35" s="5">
        <f t="shared" si="2"/>
        <v>3838976.5341897588</v>
      </c>
      <c r="D35" s="5">
        <f t="shared" si="3"/>
        <v>22407256026.015354</v>
      </c>
      <c r="E35">
        <f t="shared" si="4"/>
        <v>4.0574391410630357E-2</v>
      </c>
    </row>
    <row r="36" spans="1:5" ht="15.75" thickBot="1" x14ac:dyDescent="0.3">
      <c r="A36" s="4">
        <v>35</v>
      </c>
      <c r="B36" s="4">
        <v>3728654</v>
      </c>
      <c r="C36" s="5">
        <f t="shared" si="2"/>
        <v>3809038.4273518072</v>
      </c>
      <c r="D36" s="5">
        <f t="shared" si="3"/>
        <v>6461656160.6779766</v>
      </c>
      <c r="E36">
        <f t="shared" si="4"/>
        <v>2.155856439128094E-2</v>
      </c>
    </row>
    <row r="37" spans="1:5" ht="15.75" thickBot="1" x14ac:dyDescent="0.3">
      <c r="A37" s="4">
        <v>36</v>
      </c>
      <c r="B37" s="4">
        <v>4732677</v>
      </c>
      <c r="C37" s="5">
        <f t="shared" si="2"/>
        <v>3792961.5418814458</v>
      </c>
      <c r="D37" s="5">
        <f t="shared" si="3"/>
        <v>883065142226.96423</v>
      </c>
      <c r="E37">
        <f t="shared" si="4"/>
        <v>0.19855896739172232</v>
      </c>
    </row>
    <row r="38" spans="1:5" ht="15.75" thickBot="1" x14ac:dyDescent="0.3">
      <c r="A38" s="4">
        <v>37</v>
      </c>
      <c r="B38" s="4">
        <v>3216483</v>
      </c>
      <c r="C38" s="5">
        <f t="shared" si="2"/>
        <v>3980904.6335051567</v>
      </c>
      <c r="D38" s="5">
        <f t="shared" si="3"/>
        <v>584340433770.69214</v>
      </c>
      <c r="E38">
        <f t="shared" si="4"/>
        <v>0.23765760102110184</v>
      </c>
    </row>
    <row r="39" spans="1:5" ht="15.75" thickBot="1" x14ac:dyDescent="0.3">
      <c r="A39" s="4">
        <v>38</v>
      </c>
      <c r="B39" s="4">
        <v>3453239</v>
      </c>
      <c r="C39" s="5">
        <f t="shared" si="2"/>
        <v>3828020.3068041257</v>
      </c>
      <c r="D39" s="5">
        <f t="shared" si="3"/>
        <v>140461027929.80817</v>
      </c>
      <c r="E39">
        <f t="shared" si="4"/>
        <v>0.10853037012617014</v>
      </c>
    </row>
    <row r="40" spans="1:5" ht="15.75" thickBot="1" x14ac:dyDescent="0.3">
      <c r="A40" s="4">
        <v>39</v>
      </c>
      <c r="B40" s="4">
        <v>5431651</v>
      </c>
      <c r="C40" s="5">
        <f t="shared" si="2"/>
        <v>3753064.0454433011</v>
      </c>
      <c r="D40" s="5">
        <f t="shared" si="3"/>
        <v>2817654164007.9331</v>
      </c>
      <c r="E40">
        <f t="shared" si="4"/>
        <v>0.30903807232031272</v>
      </c>
    </row>
    <row r="41" spans="1:5" ht="15.75" thickBot="1" x14ac:dyDescent="0.3">
      <c r="A41" s="4">
        <v>40</v>
      </c>
      <c r="B41" s="4">
        <v>4241851</v>
      </c>
      <c r="C41" s="5">
        <f t="shared" si="2"/>
        <v>4088781.4363546409</v>
      </c>
      <c r="D41" s="5">
        <f t="shared" si="3"/>
        <v>23430291314.58065</v>
      </c>
      <c r="E41">
        <f t="shared" si="4"/>
        <v>3.6085558791517931E-2</v>
      </c>
    </row>
    <row r="42" spans="1:5" ht="15.75" thickBot="1" x14ac:dyDescent="0.3">
      <c r="A42" s="4">
        <v>41</v>
      </c>
      <c r="B42" s="4">
        <v>3909887</v>
      </c>
      <c r="C42" s="5">
        <f t="shared" si="2"/>
        <v>4119395.3490837133</v>
      </c>
      <c r="D42" s="5">
        <f t="shared" si="3"/>
        <v>43893748335.783051</v>
      </c>
      <c r="E42">
        <f t="shared" si="4"/>
        <v>5.3584246573804631E-2</v>
      </c>
    </row>
    <row r="43" spans="1:5" ht="15.75" thickBot="1" x14ac:dyDescent="0.3">
      <c r="A43" s="4">
        <v>42</v>
      </c>
      <c r="B43" s="4">
        <v>3216438</v>
      </c>
      <c r="C43" s="5">
        <f t="shared" si="2"/>
        <v>4077493.6792669706</v>
      </c>
      <c r="D43" s="5">
        <f t="shared" si="3"/>
        <v>741416882797.90417</v>
      </c>
      <c r="E43">
        <f t="shared" si="4"/>
        <v>0.26770473401538303</v>
      </c>
    </row>
    <row r="44" spans="1:5" ht="15.75" thickBot="1" x14ac:dyDescent="0.3">
      <c r="A44" s="4">
        <v>43</v>
      </c>
      <c r="B44" s="4">
        <v>4222005</v>
      </c>
      <c r="C44" s="5">
        <f t="shared" si="2"/>
        <v>3905282.5434135767</v>
      </c>
      <c r="D44" s="5">
        <f t="shared" si="3"/>
        <v>100313114506.13881</v>
      </c>
      <c r="E44">
        <f t="shared" si="4"/>
        <v>7.5017072833031537E-2</v>
      </c>
    </row>
    <row r="45" spans="1:5" ht="15.75" thickBot="1" x14ac:dyDescent="0.3">
      <c r="A45" s="4">
        <v>44</v>
      </c>
      <c r="B45" s="4">
        <v>3621034</v>
      </c>
      <c r="C45" s="5">
        <f t="shared" si="2"/>
        <v>3968627.0347308614</v>
      </c>
      <c r="D45" s="5">
        <f t="shared" si="3"/>
        <v>120820917793.40984</v>
      </c>
      <c r="E45">
        <f t="shared" si="4"/>
        <v>9.5992756414565963E-2</v>
      </c>
    </row>
    <row r="46" spans="1:5" ht="15.75" thickBot="1" x14ac:dyDescent="0.3">
      <c r="A46" s="4">
        <v>45</v>
      </c>
      <c r="B46" s="4">
        <v>5162201</v>
      </c>
      <c r="C46" s="5">
        <f t="shared" si="2"/>
        <v>3899108.4277846897</v>
      </c>
      <c r="D46" s="5">
        <f t="shared" si="3"/>
        <v>1595402845985.4888</v>
      </c>
      <c r="E46">
        <f t="shared" si="4"/>
        <v>0.24468101343115278</v>
      </c>
    </row>
    <row r="47" spans="1:5" ht="15.75" thickBot="1" x14ac:dyDescent="0.3">
      <c r="A47" s="4">
        <v>46</v>
      </c>
      <c r="B47" s="4">
        <v>4627177</v>
      </c>
      <c r="C47" s="5">
        <f t="shared" si="2"/>
        <v>4151726.9422277519</v>
      </c>
      <c r="D47" s="5">
        <f t="shared" si="3"/>
        <v>226052757435.634</v>
      </c>
      <c r="E47">
        <f t="shared" si="4"/>
        <v>0.10275164701334054</v>
      </c>
    </row>
    <row r="48" spans="1:5" ht="15.75" thickBot="1" x14ac:dyDescent="0.3">
      <c r="A48" s="4">
        <v>47</v>
      </c>
      <c r="B48" s="4">
        <v>4623945</v>
      </c>
      <c r="C48" s="5">
        <f t="shared" si="2"/>
        <v>4246816.9537822017</v>
      </c>
      <c r="D48" s="5">
        <f t="shared" si="3"/>
        <v>142225563244.05377</v>
      </c>
      <c r="E48">
        <f t="shared" si="4"/>
        <v>8.1559803634731434E-2</v>
      </c>
    </row>
    <row r="49" spans="1:5" ht="15.75" thickBot="1" x14ac:dyDescent="0.3">
      <c r="A49" s="4">
        <v>48</v>
      </c>
      <c r="B49" s="4">
        <v>4599368</v>
      </c>
      <c r="C49" s="5">
        <f t="shared" si="2"/>
        <v>4322242.5630257614</v>
      </c>
      <c r="D49" s="5">
        <f t="shared" si="3"/>
        <v>76798507818.162689</v>
      </c>
      <c r="E49">
        <f t="shared" si="4"/>
        <v>6.0252938441594281E-2</v>
      </c>
    </row>
    <row r="51" spans="1:5" x14ac:dyDescent="0.25">
      <c r="D51" t="s">
        <v>8</v>
      </c>
      <c r="E51" t="s">
        <v>9</v>
      </c>
    </row>
    <row r="52" spans="1:5" x14ac:dyDescent="0.25">
      <c r="D52">
        <f>SQRT(AVERAGE(D3:D49))</f>
        <v>639473.97443660058</v>
      </c>
      <c r="E52">
        <f>AVERAGE(E3:E49)</f>
        <v>0.12507627009029365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4" workbookViewId="0">
      <selection activeCell="I53" sqref="I53"/>
    </sheetView>
  </sheetViews>
  <sheetFormatPr defaultRowHeight="15" x14ac:dyDescent="0.25"/>
  <cols>
    <col min="2" max="2" width="18.28515625" customWidth="1"/>
    <col min="3" max="5" width="18.5703125" customWidth="1"/>
    <col min="6" max="6" width="15.140625" bestFit="1" customWidth="1"/>
  </cols>
  <sheetData>
    <row r="1" spans="1:7" ht="30.75" thickBot="1" x14ac:dyDescent="0.3">
      <c r="A1" s="1" t="s">
        <v>0</v>
      </c>
      <c r="B1" s="2" t="s">
        <v>1</v>
      </c>
      <c r="C1" s="6" t="s">
        <v>11</v>
      </c>
      <c r="D1" s="6" t="s">
        <v>12</v>
      </c>
      <c r="E1" s="6" t="s">
        <v>10</v>
      </c>
      <c r="F1" s="5" t="s">
        <v>5</v>
      </c>
      <c r="G1" t="s">
        <v>6</v>
      </c>
    </row>
    <row r="2" spans="1:7" ht="15.75" thickBot="1" x14ac:dyDescent="0.3">
      <c r="A2" s="3">
        <v>1</v>
      </c>
      <c r="B2" s="4">
        <v>3002666</v>
      </c>
      <c r="C2" s="5">
        <f>B2</f>
        <v>3002666</v>
      </c>
      <c r="D2" s="5"/>
      <c r="E2" s="5"/>
      <c r="F2" s="5"/>
    </row>
    <row r="3" spans="1:7" ht="15.75" thickBot="1" x14ac:dyDescent="0.3">
      <c r="A3" s="3">
        <v>2</v>
      </c>
      <c r="B3" s="4">
        <v>4401553</v>
      </c>
      <c r="C3" s="5">
        <f>B2</f>
        <v>3002666</v>
      </c>
      <c r="D3" s="5">
        <f>B3-B2</f>
        <v>1398887</v>
      </c>
      <c r="E3" s="5"/>
      <c r="F3" s="5"/>
      <c r="G3">
        <f>ABS(C3-B3)/B3</f>
        <v>0.31781668879143338</v>
      </c>
    </row>
    <row r="4" spans="1:7" ht="15.75" thickBot="1" x14ac:dyDescent="0.3">
      <c r="A4" s="3">
        <v>3</v>
      </c>
      <c r="B4" s="4">
        <v>3205279</v>
      </c>
      <c r="C4" s="5">
        <f>0.0328*B4+(1-0.0328)*E4</f>
        <v>4362315.2127999999</v>
      </c>
      <c r="D4" s="5">
        <f>0.9486*(C4-C3) + (1-0.9486)*D3</f>
        <v>1361666.0350620798</v>
      </c>
      <c r="E4" s="5">
        <f>C3+D3</f>
        <v>4401553</v>
      </c>
      <c r="F4" s="5">
        <f t="shared" ref="F4:F13" si="0">(C4-B4)^2</f>
        <v>1338732797730.5667</v>
      </c>
      <c r="G4">
        <f t="shared" ref="G4:G13" si="1">ABS(C4-B4)/B4</f>
        <v>0.36097831508583178</v>
      </c>
    </row>
    <row r="5" spans="1:7" ht="15.75" thickBot="1" x14ac:dyDescent="0.3">
      <c r="A5" s="3">
        <v>4</v>
      </c>
      <c r="B5" s="4">
        <v>4245349</v>
      </c>
      <c r="C5" s="5">
        <f t="shared" ref="C5:C49" si="2">0.0328*B5+(1-0.0328)*E5</f>
        <v>5675482.1101322034</v>
      </c>
      <c r="D5" s="5">
        <f t="shared" ref="D5:D49" si="3">0.9486*(C5-C4) + (1-0.9486)*D4</f>
        <v>1315659.7530115193</v>
      </c>
      <c r="E5" s="5">
        <f>C4+D4</f>
        <v>5723981.2478620801</v>
      </c>
      <c r="F5" s="5">
        <f t="shared" si="0"/>
        <v>2045280712696.4092</v>
      </c>
      <c r="G5">
        <f t="shared" si="1"/>
        <v>0.33687056355842676</v>
      </c>
    </row>
    <row r="6" spans="1:7" ht="15.75" thickBot="1" x14ac:dyDescent="0.3">
      <c r="A6" s="3">
        <v>5</v>
      </c>
      <c r="B6" s="4">
        <v>3001940</v>
      </c>
      <c r="C6" s="5">
        <f t="shared" si="2"/>
        <v>6860296.0420326078</v>
      </c>
      <c r="D6" s="5">
        <f t="shared" si="3"/>
        <v>1191539.4071055157</v>
      </c>
      <c r="E6" s="5">
        <f t="shared" ref="E6:E49" si="4">C5+D5</f>
        <v>6991141.8631437225</v>
      </c>
      <c r="F6" s="5">
        <f t="shared" si="0"/>
        <v>14886911347089.531</v>
      </c>
      <c r="G6">
        <f t="shared" si="1"/>
        <v>1.2852875280760467</v>
      </c>
    </row>
    <row r="7" spans="1:7" ht="15.75" thickBot="1" x14ac:dyDescent="0.3">
      <c r="A7" s="3">
        <v>6</v>
      </c>
      <c r="B7" s="4">
        <v>4377766</v>
      </c>
      <c r="C7" s="5">
        <f t="shared" si="2"/>
        <v>7931325.9712063931</v>
      </c>
      <c r="D7" s="5">
        <f t="shared" si="3"/>
        <v>1077224.1163394761</v>
      </c>
      <c r="E7" s="5">
        <f t="shared" si="4"/>
        <v>8051835.4491381235</v>
      </c>
      <c r="F7" s="5">
        <f t="shared" si="0"/>
        <v>12627788468960.381</v>
      </c>
      <c r="G7">
        <f t="shared" si="1"/>
        <v>0.81172908081573869</v>
      </c>
    </row>
    <row r="8" spans="1:7" ht="15.75" thickBot="1" x14ac:dyDescent="0.3">
      <c r="A8" s="3">
        <v>7</v>
      </c>
      <c r="B8" s="4">
        <v>2798343</v>
      </c>
      <c r="C8" s="5">
        <f t="shared" si="2"/>
        <v>8804855.2950743642</v>
      </c>
      <c r="D8" s="5">
        <f t="shared" si="3"/>
        <v>883999.23620100634</v>
      </c>
      <c r="E8" s="5">
        <f t="shared" si="4"/>
        <v>9008550.0875458699</v>
      </c>
      <c r="F8" s="5">
        <f t="shared" si="0"/>
        <v>36078189950879.508</v>
      </c>
      <c r="G8">
        <f t="shared" si="1"/>
        <v>2.1464532028683991</v>
      </c>
    </row>
    <row r="9" spans="1:7" ht="15.75" thickBot="1" x14ac:dyDescent="0.3">
      <c r="A9" s="3">
        <v>8</v>
      </c>
      <c r="B9" s="4">
        <v>4303668</v>
      </c>
      <c r="C9" s="5">
        <f t="shared" si="2"/>
        <v>9512220.4130495377</v>
      </c>
      <c r="D9" s="5">
        <f t="shared" si="3"/>
        <v>716444.11165198137</v>
      </c>
      <c r="E9" s="5">
        <f t="shared" si="4"/>
        <v>9688854.5312753711</v>
      </c>
      <c r="F9" s="5">
        <f t="shared" si="0"/>
        <v>27129018239484.16</v>
      </c>
      <c r="G9">
        <f t="shared" si="1"/>
        <v>1.2102588798786378</v>
      </c>
    </row>
    <row r="10" spans="1:7" ht="15.75" thickBot="1" x14ac:dyDescent="0.3">
      <c r="A10" s="3">
        <v>9</v>
      </c>
      <c r="B10" s="4">
        <v>2958185</v>
      </c>
      <c r="C10" s="5">
        <f t="shared" si="2"/>
        <v>9990192.7962913085</v>
      </c>
      <c r="D10" s="5">
        <f t="shared" si="3"/>
        <v>490229.83008205565</v>
      </c>
      <c r="E10" s="5">
        <f t="shared" si="4"/>
        <v>10228664.524701519</v>
      </c>
      <c r="F10" s="5">
        <f t="shared" si="0"/>
        <v>49449133647101.742</v>
      </c>
      <c r="G10">
        <f t="shared" si="1"/>
        <v>2.3771359114765671</v>
      </c>
    </row>
    <row r="11" spans="1:7" ht="15.75" thickBot="1" x14ac:dyDescent="0.3">
      <c r="A11" s="3">
        <v>10</v>
      </c>
      <c r="B11" s="4">
        <v>3623386</v>
      </c>
      <c r="C11" s="5">
        <f t="shared" si="2"/>
        <v>10255511.825028315</v>
      </c>
      <c r="D11" s="5">
        <f t="shared" si="3"/>
        <v>276879.44392614224</v>
      </c>
      <c r="E11" s="5">
        <f t="shared" si="4"/>
        <v>10480422.626373364</v>
      </c>
      <c r="F11" s="5">
        <f t="shared" si="0"/>
        <v>43985092959007.508</v>
      </c>
      <c r="G11">
        <f t="shared" si="1"/>
        <v>1.8303669068181847</v>
      </c>
    </row>
    <row r="12" spans="1:7" ht="15.75" thickBot="1" x14ac:dyDescent="0.3">
      <c r="A12" s="3">
        <v>11</v>
      </c>
      <c r="B12" s="4">
        <v>3279115</v>
      </c>
      <c r="C12" s="5">
        <f t="shared" si="2"/>
        <v>10294483.80733275</v>
      </c>
      <c r="D12" s="5">
        <f t="shared" si="3"/>
        <v>51200.42583179097</v>
      </c>
      <c r="E12" s="5">
        <f t="shared" si="4"/>
        <v>10532391.268954458</v>
      </c>
      <c r="F12" s="5">
        <f t="shared" si="0"/>
        <v>49215399502897.336</v>
      </c>
      <c r="G12">
        <f t="shared" si="1"/>
        <v>2.1394092025844627</v>
      </c>
    </row>
    <row r="13" spans="1:7" ht="15.75" thickBot="1" x14ac:dyDescent="0.3">
      <c r="A13" s="3">
        <v>12</v>
      </c>
      <c r="B13" s="4">
        <v>2843766</v>
      </c>
      <c r="C13" s="5">
        <f t="shared" si="2"/>
        <v>10099621.315116744</v>
      </c>
      <c r="D13" s="5">
        <f t="shared" si="3"/>
        <v>-182214.85822834916</v>
      </c>
      <c r="E13" s="5">
        <f t="shared" si="4"/>
        <v>10345684.233164541</v>
      </c>
      <c r="F13" s="5">
        <f t="shared" si="0"/>
        <v>52647436353907.914</v>
      </c>
      <c r="G13">
        <f t="shared" si="1"/>
        <v>2.5514952056944011</v>
      </c>
    </row>
    <row r="14" spans="1:7" ht="15.75" thickBot="1" x14ac:dyDescent="0.3">
      <c r="A14" s="3">
        <v>13</v>
      </c>
      <c r="B14" s="4">
        <v>4447581</v>
      </c>
      <c r="C14" s="5">
        <f t="shared" si="2"/>
        <v>9737996.1819024552</v>
      </c>
      <c r="D14" s="5">
        <f t="shared" si="3"/>
        <v>-352403.44508001202</v>
      </c>
      <c r="E14" s="5">
        <f t="shared" si="4"/>
        <v>9917406.4568883944</v>
      </c>
      <c r="F14" s="5">
        <f>(C14-B14)^2</f>
        <v>27988492796903.988</v>
      </c>
      <c r="G14">
        <f>ABS(C14-B14)/B14</f>
        <v>1.1895039532506446</v>
      </c>
    </row>
    <row r="15" spans="1:7" ht="15.75" thickBot="1" x14ac:dyDescent="0.3">
      <c r="A15" s="3">
        <v>14</v>
      </c>
      <c r="B15" s="4">
        <v>3675305</v>
      </c>
      <c r="C15" s="5">
        <f t="shared" si="2"/>
        <v>9198295.2990546674</v>
      </c>
      <c r="D15" s="5">
        <f t="shared" si="3"/>
        <v>-530073.79454652418</v>
      </c>
      <c r="E15" s="5">
        <f t="shared" si="4"/>
        <v>9385592.7368224431</v>
      </c>
      <c r="F15" s="5">
        <f t="shared" ref="F15:F49" si="5">(C15-B15)^2</f>
        <v>30503421843451.965</v>
      </c>
      <c r="G15">
        <f t="shared" ref="G15:G49" si="6">ABS(C15-B15)/B15</f>
        <v>1.5027297867944749</v>
      </c>
    </row>
    <row r="16" spans="1:7" ht="15.75" thickBot="1" x14ac:dyDescent="0.3">
      <c r="A16" s="3">
        <v>15</v>
      </c>
      <c r="B16" s="4">
        <v>3477156</v>
      </c>
      <c r="C16" s="5">
        <f t="shared" si="2"/>
        <v>8497954.5559602752</v>
      </c>
      <c r="D16" s="5">
        <f t="shared" si="3"/>
        <v>-691589.02193903178</v>
      </c>
      <c r="E16" s="5">
        <f t="shared" si="4"/>
        <v>8668221.5045081433</v>
      </c>
      <c r="F16" s="5">
        <f t="shared" si="5"/>
        <v>25208418139532.785</v>
      </c>
      <c r="G16">
        <f t="shared" si="6"/>
        <v>1.4439382518242712</v>
      </c>
    </row>
    <row r="17" spans="1:7" ht="15.75" thickBot="1" x14ac:dyDescent="0.3">
      <c r="A17" s="3">
        <v>16</v>
      </c>
      <c r="B17" s="4">
        <v>3720794</v>
      </c>
      <c r="C17" s="5">
        <f t="shared" si="2"/>
        <v>7672358.787705346</v>
      </c>
      <c r="D17" s="5">
        <f t="shared" si="3"/>
        <v>-818707.82149429212</v>
      </c>
      <c r="E17" s="5">
        <f t="shared" si="4"/>
        <v>7806365.5340212435</v>
      </c>
      <c r="F17" s="5">
        <f t="shared" si="5"/>
        <v>15614864271432.797</v>
      </c>
      <c r="G17">
        <f t="shared" si="6"/>
        <v>1.0620219199733567</v>
      </c>
    </row>
    <row r="18" spans="1:7" ht="15.75" thickBot="1" x14ac:dyDescent="0.3">
      <c r="A18" s="3">
        <v>17</v>
      </c>
      <c r="B18" s="4">
        <v>3834086</v>
      </c>
      <c r="C18" s="5">
        <f t="shared" si="2"/>
        <v>6754609.2353193304</v>
      </c>
      <c r="D18" s="5">
        <f t="shared" si="3"/>
        <v>-912658.8074181811</v>
      </c>
      <c r="E18" s="5">
        <f t="shared" si="4"/>
        <v>6853650.9662110535</v>
      </c>
      <c r="F18" s="5">
        <f t="shared" si="5"/>
        <v>8529455968040.0889</v>
      </c>
      <c r="G18">
        <f t="shared" si="6"/>
        <v>0.76172606334843052</v>
      </c>
    </row>
    <row r="19" spans="1:7" ht="15.75" thickBot="1" x14ac:dyDescent="0.3">
      <c r="A19" s="3">
        <v>18</v>
      </c>
      <c r="B19" s="4">
        <v>3888913</v>
      </c>
      <c r="C19" s="5">
        <f t="shared" si="2"/>
        <v>5777890.8002659911</v>
      </c>
      <c r="D19" s="5">
        <f t="shared" si="3"/>
        <v>-973425.77019289206</v>
      </c>
      <c r="E19" s="5">
        <f t="shared" si="4"/>
        <v>5841950.4279011488</v>
      </c>
      <c r="F19" s="5">
        <f t="shared" si="5"/>
        <v>3568237129897.7427</v>
      </c>
      <c r="G19">
        <f t="shared" si="6"/>
        <v>0.48573413708817637</v>
      </c>
    </row>
    <row r="20" spans="1:7" ht="15.75" thickBot="1" x14ac:dyDescent="0.3">
      <c r="A20" s="3">
        <v>19</v>
      </c>
      <c r="B20" s="4">
        <v>3871342</v>
      </c>
      <c r="C20" s="5">
        <f t="shared" si="2"/>
        <v>4773858.594686701</v>
      </c>
      <c r="D20" s="5">
        <f t="shared" si="3"/>
        <v>-1002459.0348004292</v>
      </c>
      <c r="E20" s="5">
        <f t="shared" si="4"/>
        <v>4804465.0300730988</v>
      </c>
      <c r="F20" s="5">
        <f t="shared" si="5"/>
        <v>814536203684.87891</v>
      </c>
      <c r="G20">
        <f t="shared" si="6"/>
        <v>0.23312758074246631</v>
      </c>
    </row>
    <row r="21" spans="1:7" ht="15.75" thickBot="1" x14ac:dyDescent="0.3">
      <c r="A21" s="3">
        <v>20</v>
      </c>
      <c r="B21" s="4">
        <v>3679862</v>
      </c>
      <c r="C21" s="5">
        <f t="shared" si="2"/>
        <v>3768397.1279220018</v>
      </c>
      <c r="D21" s="5">
        <f t="shared" si="3"/>
        <v>-1005307.1417617357</v>
      </c>
      <c r="E21" s="5">
        <f t="shared" si="4"/>
        <v>3771399.5598862716</v>
      </c>
      <c r="F21" s="5">
        <f t="shared" si="5"/>
        <v>7838468876.1652155</v>
      </c>
      <c r="G21">
        <f t="shared" si="6"/>
        <v>2.4059360900490767E-2</v>
      </c>
    </row>
    <row r="22" spans="1:7" ht="15.75" thickBot="1" x14ac:dyDescent="0.3">
      <c r="A22" s="3">
        <v>21</v>
      </c>
      <c r="B22" s="4">
        <v>3358242</v>
      </c>
      <c r="C22" s="5">
        <f t="shared" si="2"/>
        <v>2782610.9722142094</v>
      </c>
      <c r="D22" s="5">
        <f t="shared" si="3"/>
        <v>-986789.53439096501</v>
      </c>
      <c r="E22" s="5">
        <f t="shared" si="4"/>
        <v>2763089.9861602662</v>
      </c>
      <c r="F22" s="5">
        <f t="shared" si="5"/>
        <v>331351080149.72565</v>
      </c>
      <c r="G22">
        <f t="shared" si="6"/>
        <v>0.17140844161492549</v>
      </c>
    </row>
    <row r="23" spans="1:7" ht="15.75" thickBot="1" x14ac:dyDescent="0.3">
      <c r="A23" s="3">
        <v>22</v>
      </c>
      <c r="B23" s="4">
        <v>3361488</v>
      </c>
      <c r="C23" s="5">
        <f t="shared" si="2"/>
        <v>1847175.3010626419</v>
      </c>
      <c r="D23" s="5">
        <f t="shared" si="3"/>
        <v>-938075.25972207251</v>
      </c>
      <c r="E23" s="5">
        <f t="shared" si="4"/>
        <v>1795821.4378232444</v>
      </c>
      <c r="F23" s="5">
        <f t="shared" si="5"/>
        <v>2293142950162.9458</v>
      </c>
      <c r="G23">
        <f t="shared" si="6"/>
        <v>0.45048880107183431</v>
      </c>
    </row>
    <row r="24" spans="1:7" ht="15.75" thickBot="1" x14ac:dyDescent="0.3">
      <c r="A24" s="3">
        <v>23</v>
      </c>
      <c r="B24" s="4">
        <v>3670362</v>
      </c>
      <c r="C24" s="5">
        <f t="shared" si="2"/>
        <v>999669.43358459871</v>
      </c>
      <c r="D24" s="5">
        <f t="shared" si="3"/>
        <v>-852161.1342393863</v>
      </c>
      <c r="E24" s="5">
        <f t="shared" si="4"/>
        <v>909100.04134056938</v>
      </c>
      <c r="F24" s="5">
        <f t="shared" si="5"/>
        <v>7132598784306.4824</v>
      </c>
      <c r="G24">
        <f t="shared" si="6"/>
        <v>0.72763737375643089</v>
      </c>
    </row>
    <row r="25" spans="1:7" ht="15.75" thickBot="1" x14ac:dyDescent="0.3">
      <c r="A25" s="3">
        <v>24</v>
      </c>
      <c r="B25" s="4">
        <v>3123966</v>
      </c>
      <c r="C25" s="5">
        <f t="shared" si="2"/>
        <v>245136.11192668945</v>
      </c>
      <c r="D25" s="5">
        <f t="shared" si="3"/>
        <v>-759551.39122459723</v>
      </c>
      <c r="E25" s="5">
        <f t="shared" si="4"/>
        <v>147508.29934521241</v>
      </c>
      <c r="F25" s="5">
        <f t="shared" si="5"/>
        <v>8287661524464.1904</v>
      </c>
      <c r="G25">
        <f t="shared" si="6"/>
        <v>0.92153048018874428</v>
      </c>
    </row>
    <row r="26" spans="1:7" ht="15.75" thickBot="1" x14ac:dyDescent="0.3">
      <c r="A26" s="4">
        <v>25</v>
      </c>
      <c r="B26" s="4">
        <v>4634047</v>
      </c>
      <c r="C26" s="5">
        <f t="shared" si="2"/>
        <v>-345545.71653693635</v>
      </c>
      <c r="D26" s="5">
        <f t="shared" si="3"/>
        <v>-599361.72398953978</v>
      </c>
      <c r="E26" s="5">
        <f t="shared" si="4"/>
        <v>-514415.27929790778</v>
      </c>
      <c r="F26" s="5">
        <f t="shared" si="5"/>
        <v>24796343622587.707</v>
      </c>
      <c r="G26">
        <f t="shared" si="6"/>
        <v>1.0745667267804873</v>
      </c>
    </row>
    <row r="27" spans="1:7" ht="15.75" thickBot="1" x14ac:dyDescent="0.3">
      <c r="A27" s="4">
        <v>26</v>
      </c>
      <c r="B27" s="4">
        <v>3772879</v>
      </c>
      <c r="C27" s="5">
        <f t="shared" si="2"/>
        <v>-790164.04527720762</v>
      </c>
      <c r="D27" s="5">
        <f t="shared" si="3"/>
        <v>-452572.13925608364</v>
      </c>
      <c r="E27" s="5">
        <f t="shared" si="4"/>
        <v>-944907.44052647613</v>
      </c>
      <c r="F27" s="5">
        <f t="shared" si="5"/>
        <v>20821361833052.695</v>
      </c>
      <c r="G27">
        <f t="shared" si="6"/>
        <v>1.209432649517042</v>
      </c>
    </row>
    <row r="28" spans="1:7" ht="15.75" thickBot="1" x14ac:dyDescent="0.3">
      <c r="A28" s="4">
        <v>27</v>
      </c>
      <c r="B28" s="4">
        <v>3187110</v>
      </c>
      <c r="C28" s="5">
        <f t="shared" si="2"/>
        <v>-1097437.2296805992</v>
      </c>
      <c r="D28" s="5">
        <f t="shared" si="3"/>
        <v>-314741.55068281991</v>
      </c>
      <c r="E28" s="5">
        <f t="shared" si="4"/>
        <v>-1242736.1845332913</v>
      </c>
      <c r="F28" s="5">
        <f t="shared" si="5"/>
        <v>18357344963363.699</v>
      </c>
      <c r="G28">
        <f t="shared" si="6"/>
        <v>1.3443361633833157</v>
      </c>
    </row>
    <row r="29" spans="1:7" ht="15.75" thickBot="1" x14ac:dyDescent="0.3">
      <c r="A29" s="4">
        <v>28</v>
      </c>
      <c r="B29" s="4">
        <v>3093683</v>
      </c>
      <c r="C29" s="5">
        <f t="shared" si="2"/>
        <v>-1264386.5139674989</v>
      </c>
      <c r="D29" s="5">
        <f t="shared" si="3"/>
        <v>-174545.80677965004</v>
      </c>
      <c r="E29" s="5">
        <f t="shared" si="4"/>
        <v>-1412178.7803634191</v>
      </c>
      <c r="F29" s="5">
        <f t="shared" si="5"/>
        <v>18992769888572.914</v>
      </c>
      <c r="G29">
        <f t="shared" si="6"/>
        <v>1.4086994413996194</v>
      </c>
    </row>
    <row r="30" spans="1:7" ht="15.75" thickBot="1" x14ac:dyDescent="0.3">
      <c r="A30" s="4">
        <v>29</v>
      </c>
      <c r="B30" s="4">
        <v>4557363</v>
      </c>
      <c r="C30" s="5">
        <f t="shared" si="2"/>
        <v>-1242253.8342266423</v>
      </c>
      <c r="D30" s="5">
        <f t="shared" si="3"/>
        <v>12023.405533702591</v>
      </c>
      <c r="E30" s="5">
        <f t="shared" si="4"/>
        <v>-1438932.3207471489</v>
      </c>
      <c r="F30" s="5">
        <f t="shared" si="5"/>
        <v>33635555423845.055</v>
      </c>
      <c r="G30">
        <f t="shared" si="6"/>
        <v>1.2725817175912126</v>
      </c>
    </row>
    <row r="31" spans="1:7" ht="15.75" thickBot="1" x14ac:dyDescent="0.3">
      <c r="A31" s="4">
        <v>30</v>
      </c>
      <c r="B31" s="4">
        <v>3816956</v>
      </c>
      <c r="C31" s="5">
        <f t="shared" si="2"/>
        <v>-1064682.7138318112</v>
      </c>
      <c r="D31" s="5">
        <f t="shared" si="3"/>
        <v>169061.96785096906</v>
      </c>
      <c r="E31" s="5">
        <f t="shared" si="4"/>
        <v>-1230230.4286929397</v>
      </c>
      <c r="F31" s="5">
        <f t="shared" si="5"/>
        <v>23830396532381.5</v>
      </c>
      <c r="G31">
        <f t="shared" si="6"/>
        <v>1.2789350240955912</v>
      </c>
    </row>
    <row r="32" spans="1:7" ht="15.75" thickBot="1" x14ac:dyDescent="0.3">
      <c r="A32" s="4">
        <v>31</v>
      </c>
      <c r="B32" s="4">
        <v>4410887</v>
      </c>
      <c r="C32" s="5">
        <f t="shared" si="2"/>
        <v>-721567.29191267048</v>
      </c>
      <c r="D32" s="5">
        <f t="shared" si="3"/>
        <v>334169.07438003668</v>
      </c>
      <c r="E32" s="5">
        <f t="shared" si="4"/>
        <v>-895620.74598084216</v>
      </c>
      <c r="F32" s="5">
        <f t="shared" si="5"/>
        <v>26342087058572.789</v>
      </c>
      <c r="G32">
        <f t="shared" si="6"/>
        <v>1.1635877980806741</v>
      </c>
    </row>
    <row r="33" spans="1:7" ht="15.75" thickBot="1" x14ac:dyDescent="0.3">
      <c r="A33" s="4">
        <v>32</v>
      </c>
      <c r="B33" s="4">
        <v>3694713</v>
      </c>
      <c r="C33" s="5">
        <f t="shared" si="2"/>
        <v>-253504.96959756338</v>
      </c>
      <c r="D33" s="5">
        <f t="shared" si="3"/>
        <v>461180.20937124448</v>
      </c>
      <c r="E33" s="5">
        <f t="shared" si="4"/>
        <v>-387398.2175326338</v>
      </c>
      <c r="F33" s="5">
        <f t="shared" si="5"/>
        <v>15588425135453.104</v>
      </c>
      <c r="G33">
        <f t="shared" si="6"/>
        <v>1.0686128989173349</v>
      </c>
    </row>
    <row r="34" spans="1:7" ht="15.75" thickBot="1" x14ac:dyDescent="0.3">
      <c r="A34" s="4">
        <v>33</v>
      </c>
      <c r="B34" s="4">
        <v>3822669</v>
      </c>
      <c r="C34" s="5">
        <f t="shared" si="2"/>
        <v>326247.03510910436</v>
      </c>
      <c r="D34" s="5">
        <f t="shared" si="3"/>
        <v>573657.41442642699</v>
      </c>
      <c r="E34" s="5">
        <f t="shared" si="4"/>
        <v>207675.2397736811</v>
      </c>
      <c r="F34" s="5">
        <f t="shared" si="5"/>
        <v>12224966556571.51</v>
      </c>
      <c r="G34">
        <f t="shared" si="6"/>
        <v>0.91465464702565025</v>
      </c>
    </row>
    <row r="35" spans="1:7" ht="15.75" thickBot="1" x14ac:dyDescent="0.3">
      <c r="A35" s="4">
        <v>34</v>
      </c>
      <c r="B35" s="4">
        <v>3689286</v>
      </c>
      <c r="C35" s="5">
        <f t="shared" si="2"/>
        <v>991396.16439076583</v>
      </c>
      <c r="D35" s="5">
        <f t="shared" si="3"/>
        <v>660446.45513810241</v>
      </c>
      <c r="E35" s="5">
        <f t="shared" si="4"/>
        <v>899904.44953553134</v>
      </c>
      <c r="F35" s="5">
        <f t="shared" si="5"/>
        <v>7278609565083.6191</v>
      </c>
      <c r="G35">
        <f t="shared" si="6"/>
        <v>0.73127695592297104</v>
      </c>
    </row>
    <row r="36" spans="1:7" ht="15.75" thickBot="1" x14ac:dyDescent="0.3">
      <c r="A36" s="4">
        <v>35</v>
      </c>
      <c r="B36" s="4">
        <v>3728654</v>
      </c>
      <c r="C36" s="5">
        <f t="shared" si="2"/>
        <v>1719962.0328083213</v>
      </c>
      <c r="D36" s="5">
        <f t="shared" si="3"/>
        <v>725064.5305749916</v>
      </c>
      <c r="E36" s="5">
        <f t="shared" si="4"/>
        <v>1651842.6195288682</v>
      </c>
      <c r="F36" s="5">
        <f t="shared" si="5"/>
        <v>4034843419060.376</v>
      </c>
      <c r="G36">
        <f t="shared" si="6"/>
        <v>0.53871771614949493</v>
      </c>
    </row>
    <row r="37" spans="1:7" ht="15.75" thickBot="1" x14ac:dyDescent="0.3">
      <c r="A37" s="4">
        <v>36</v>
      </c>
      <c r="B37" s="4">
        <v>4732677</v>
      </c>
      <c r="C37" s="5">
        <f t="shared" si="2"/>
        <v>2520061.4977043401</v>
      </c>
      <c r="D37" s="5">
        <f t="shared" si="3"/>
        <v>796242.66927191801</v>
      </c>
      <c r="E37" s="5">
        <f t="shared" si="4"/>
        <v>2445026.5633833129</v>
      </c>
      <c r="F37" s="5">
        <f t="shared" si="5"/>
        <v>4895667360999.0752</v>
      </c>
      <c r="G37">
        <f t="shared" si="6"/>
        <v>0.46751880643780674</v>
      </c>
    </row>
    <row r="38" spans="1:7" ht="15.75" thickBot="1" x14ac:dyDescent="0.3">
      <c r="A38" s="4">
        <v>37</v>
      </c>
      <c r="B38" s="4">
        <v>3216483</v>
      </c>
      <c r="C38" s="5">
        <f t="shared" si="2"/>
        <v>3313030.0326994369</v>
      </c>
      <c r="D38" s="5">
        <f t="shared" si="3"/>
        <v>793136.82549692539</v>
      </c>
      <c r="E38" s="5">
        <f t="shared" si="4"/>
        <v>3316304.1669762582</v>
      </c>
      <c r="F38" s="5">
        <f t="shared" si="5"/>
        <v>9321329523.0661335</v>
      </c>
      <c r="G38">
        <f t="shared" si="6"/>
        <v>3.0016335450688495E-2</v>
      </c>
    </row>
    <row r="39" spans="1:7" ht="15.75" thickBot="1" x14ac:dyDescent="0.3">
      <c r="A39" s="4">
        <v>38</v>
      </c>
      <c r="B39" s="4">
        <v>3453239</v>
      </c>
      <c r="C39" s="5">
        <f t="shared" si="2"/>
        <v>4084750.8244475215</v>
      </c>
      <c r="D39" s="5">
        <f t="shared" si="3"/>
        <v>772821.57588277501</v>
      </c>
      <c r="E39" s="5">
        <f t="shared" si="4"/>
        <v>4106166.8581963624</v>
      </c>
      <c r="F39" s="5">
        <f t="shared" si="5"/>
        <v>398807184417.03717</v>
      </c>
      <c r="G39">
        <f t="shared" si="6"/>
        <v>0.1828752149641312</v>
      </c>
    </row>
    <row r="40" spans="1:7" ht="15.75" thickBot="1" x14ac:dyDescent="0.3">
      <c r="A40" s="4">
        <v>39</v>
      </c>
      <c r="B40" s="4">
        <v>5431651</v>
      </c>
      <c r="C40" s="5">
        <f t="shared" si="2"/>
        <v>4876402.1783994632</v>
      </c>
      <c r="D40" s="5">
        <f t="shared" si="3"/>
        <v>790683.50335918646</v>
      </c>
      <c r="E40" s="5">
        <f t="shared" si="4"/>
        <v>4857572.4003302967</v>
      </c>
      <c r="F40" s="5">
        <f t="shared" si="5"/>
        <v>308301253888.78473</v>
      </c>
      <c r="G40">
        <f t="shared" si="6"/>
        <v>0.10222468667455564</v>
      </c>
    </row>
    <row r="41" spans="1:7" ht="15.75" thickBot="1" x14ac:dyDescent="0.3">
      <c r="A41" s="4">
        <v>40</v>
      </c>
      <c r="B41" s="4">
        <v>4241851</v>
      </c>
      <c r="C41" s="5">
        <f t="shared" si="2"/>
        <v>5620337.9841969656</v>
      </c>
      <c r="D41" s="5">
        <f t="shared" si="3"/>
        <v>746338.63745217305</v>
      </c>
      <c r="E41" s="5">
        <f t="shared" si="4"/>
        <v>5667085.6817586496</v>
      </c>
      <c r="F41" s="5">
        <f t="shared" si="5"/>
        <v>1900226365600.4453</v>
      </c>
      <c r="G41">
        <f t="shared" si="6"/>
        <v>0.32497298566049715</v>
      </c>
    </row>
    <row r="42" spans="1:7" ht="15.75" thickBot="1" x14ac:dyDescent="0.3">
      <c r="A42" s="4">
        <v>41</v>
      </c>
      <c r="B42" s="4">
        <v>3909887</v>
      </c>
      <c r="C42" s="5">
        <f t="shared" si="2"/>
        <v>6286093.922059047</v>
      </c>
      <c r="D42" s="5">
        <f t="shared" si="3"/>
        <v>669897.88862101221</v>
      </c>
      <c r="E42" s="5">
        <f t="shared" si="4"/>
        <v>6366676.6216491386</v>
      </c>
      <c r="F42" s="5">
        <f t="shared" si="5"/>
        <v>5646359336441.3301</v>
      </c>
      <c r="G42">
        <f t="shared" si="6"/>
        <v>0.60774311944540782</v>
      </c>
    </row>
    <row r="43" spans="1:7" ht="15.75" thickBot="1" x14ac:dyDescent="0.3">
      <c r="A43" s="4">
        <v>42</v>
      </c>
      <c r="B43" s="4">
        <v>3216438</v>
      </c>
      <c r="C43" s="5">
        <f t="shared" si="2"/>
        <v>6833334.4456897536</v>
      </c>
      <c r="D43" s="5">
        <f t="shared" si="3"/>
        <v>553545.11219120829</v>
      </c>
      <c r="E43" s="5">
        <f t="shared" si="4"/>
        <v>6955991.8106800597</v>
      </c>
      <c r="F43" s="5">
        <f t="shared" si="5"/>
        <v>13081939898843.174</v>
      </c>
      <c r="G43">
        <f t="shared" si="6"/>
        <v>1.1245037043119606</v>
      </c>
    </row>
    <row r="44" spans="1:7" ht="15.75" thickBot="1" x14ac:dyDescent="0.3">
      <c r="A44" s="4">
        <v>43</v>
      </c>
      <c r="B44" s="4">
        <v>4222005</v>
      </c>
      <c r="C44" s="5">
        <f t="shared" si="2"/>
        <v>7283071.6723824665</v>
      </c>
      <c r="D44" s="5">
        <f t="shared" si="3"/>
        <v>455072.95200733555</v>
      </c>
      <c r="E44" s="5">
        <f t="shared" si="4"/>
        <v>7386879.5578809623</v>
      </c>
      <c r="F44" s="5">
        <f t="shared" si="5"/>
        <v>9370129172770.666</v>
      </c>
      <c r="G44">
        <f t="shared" si="6"/>
        <v>0.72502677575760011</v>
      </c>
    </row>
    <row r="45" spans="1:7" ht="15.75" thickBot="1" x14ac:dyDescent="0.3">
      <c r="A45" s="4">
        <v>44</v>
      </c>
      <c r="B45" s="4">
        <v>3621034</v>
      </c>
      <c r="C45" s="5">
        <f t="shared" si="2"/>
        <v>7603103.395909816</v>
      </c>
      <c r="D45" s="5">
        <f t="shared" si="3"/>
        <v>326972.84267122083</v>
      </c>
      <c r="E45" s="5">
        <f t="shared" si="4"/>
        <v>7738144.6243898021</v>
      </c>
      <c r="F45" s="5">
        <f t="shared" si="5"/>
        <v>15856876673841.566</v>
      </c>
      <c r="G45">
        <f t="shared" si="6"/>
        <v>1.099705055492386</v>
      </c>
    </row>
    <row r="46" spans="1:7" ht="15.75" thickBot="1" x14ac:dyDescent="0.3">
      <c r="A46" s="4">
        <v>45</v>
      </c>
      <c r="B46" s="4">
        <v>5162201</v>
      </c>
      <c r="C46" s="5">
        <f t="shared" si="2"/>
        <v>7839289.9307555789</v>
      </c>
      <c r="D46" s="5">
        <f t="shared" si="3"/>
        <v>240852.95106799144</v>
      </c>
      <c r="E46" s="5">
        <f t="shared" si="4"/>
        <v>7930076.2385810371</v>
      </c>
      <c r="F46" s="5">
        <f t="shared" si="5"/>
        <v>7166805143174.0488</v>
      </c>
      <c r="G46">
        <f t="shared" si="6"/>
        <v>0.51859447757954003</v>
      </c>
    </row>
    <row r="47" spans="1:7" ht="15.75" thickBot="1" x14ac:dyDescent="0.3">
      <c r="A47" s="4">
        <v>46</v>
      </c>
      <c r="B47" s="4">
        <v>4627177</v>
      </c>
      <c r="C47" s="5">
        <f t="shared" si="2"/>
        <v>7966885.6008997569</v>
      </c>
      <c r="D47" s="5">
        <f t="shared" si="3"/>
        <v>133417.09438366198</v>
      </c>
      <c r="E47" s="5">
        <f t="shared" si="4"/>
        <v>8080142.8818235705</v>
      </c>
      <c r="F47" s="5">
        <f t="shared" si="5"/>
        <v>11153653538923.812</v>
      </c>
      <c r="G47">
        <f t="shared" si="6"/>
        <v>0.72175942284026673</v>
      </c>
    </row>
    <row r="48" spans="1:7" ht="15.75" thickBot="1" x14ac:dyDescent="0.3">
      <c r="A48" s="4">
        <v>47</v>
      </c>
      <c r="B48" s="4">
        <v>4623945</v>
      </c>
      <c r="C48" s="5">
        <f t="shared" si="2"/>
        <v>7986278.1628781212</v>
      </c>
      <c r="D48" s="5">
        <f t="shared" si="3"/>
        <v>25253.422943996662</v>
      </c>
      <c r="E48" s="5">
        <f t="shared" si="4"/>
        <v>8100302.6952834185</v>
      </c>
      <c r="F48" s="5">
        <f t="shared" si="5"/>
        <v>11305284298189.99</v>
      </c>
      <c r="G48">
        <f t="shared" si="6"/>
        <v>0.7271568245033454</v>
      </c>
    </row>
    <row r="49" spans="1:7" ht="15.75" thickBot="1" x14ac:dyDescent="0.3">
      <c r="A49" s="4">
        <v>48</v>
      </c>
      <c r="B49" s="4">
        <v>4599368</v>
      </c>
      <c r="C49" s="5">
        <f t="shared" si="2"/>
        <v>7899612.6202071514</v>
      </c>
      <c r="D49" s="5">
        <f t="shared" si="3"/>
        <v>-80912.907838360581</v>
      </c>
      <c r="E49" s="5">
        <f t="shared" si="4"/>
        <v>8011531.5858221175</v>
      </c>
      <c r="F49" s="5">
        <f t="shared" si="5"/>
        <v>10891614553206.244</v>
      </c>
      <c r="G49">
        <f t="shared" si="6"/>
        <v>0.71754306683160629</v>
      </c>
    </row>
    <row r="51" spans="1:7" x14ac:dyDescent="0.25">
      <c r="F51" t="s">
        <v>8</v>
      </c>
      <c r="G51" t="s">
        <v>9</v>
      </c>
    </row>
    <row r="52" spans="1:7" x14ac:dyDescent="0.25">
      <c r="F52">
        <f>SQRT(AVERAGE(F3:F49))</f>
        <v>3949602.8783559869</v>
      </c>
      <c r="G52">
        <f>AVERAGE(G3:G49)</f>
        <v>0.92971808193650129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salesData</vt:lpstr>
      <vt:lpstr>sma</vt:lpstr>
      <vt:lpstr>rmse_mape</vt:lpstr>
      <vt:lpstr>singleExponentialSmoothing</vt:lpstr>
      <vt:lpstr>doubleExpSmoothing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Windows User</cp:lastModifiedBy>
  <dcterms:created xsi:type="dcterms:W3CDTF">2017-05-27T20:03:42Z</dcterms:created>
  <dcterms:modified xsi:type="dcterms:W3CDTF">2017-12-02T01:03:21Z</dcterms:modified>
</cp:coreProperties>
</file>