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y\Desktop\google analytics\New folder\"/>
    </mc:Choice>
  </mc:AlternateContent>
  <xr:revisionPtr revIDLastSave="0" documentId="13_ncr:1_{EF0F79A8-04A9-46D2-AA44-C92E790020B1}" xr6:coauthVersionLast="47" xr6:coauthVersionMax="47" xr10:uidLastSave="{00000000-0000-0000-0000-000000000000}"/>
  <bookViews>
    <workbookView xWindow="-108" yWindow="-108" windowWidth="23256" windowHeight="12576" xr2:uid="{2DB5B480-7D44-47A4-B976-C03D6702FE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D28" i="2"/>
  <c r="P13" i="2"/>
  <c r="O13" i="2"/>
  <c r="K13" i="2"/>
  <c r="J13" i="2"/>
  <c r="D13" i="2"/>
  <c r="C13" i="2"/>
  <c r="Q17" i="1"/>
  <c r="Q16" i="1"/>
  <c r="P17" i="1"/>
  <c r="P16" i="1"/>
  <c r="E24" i="1"/>
  <c r="D24" i="1"/>
  <c r="E20" i="2"/>
  <c r="E21" i="2"/>
  <c r="E22" i="2"/>
  <c r="E23" i="2"/>
  <c r="E24" i="2"/>
  <c r="E25" i="2"/>
  <c r="E19" i="2"/>
  <c r="D20" i="2"/>
  <c r="D21" i="2"/>
  <c r="D22" i="2"/>
  <c r="D23" i="2"/>
  <c r="D24" i="2"/>
  <c r="D25" i="2"/>
  <c r="D19" i="2"/>
  <c r="E18" i="1"/>
  <c r="E19" i="1"/>
  <c r="E20" i="1"/>
  <c r="E21" i="1"/>
  <c r="E22" i="1"/>
  <c r="E23" i="1"/>
  <c r="E17" i="1"/>
  <c r="D18" i="1"/>
  <c r="D19" i="1"/>
  <c r="D20" i="1"/>
  <c r="D21" i="1"/>
  <c r="D22" i="1"/>
  <c r="D23" i="1"/>
  <c r="D17" i="1"/>
</calcChain>
</file>

<file path=xl/sharedStrings.xml><?xml version="1.0" encoding="utf-8"?>
<sst xmlns="http://schemas.openxmlformats.org/spreadsheetml/2006/main" count="45" uniqueCount="25">
  <si>
    <t>JULY</t>
  </si>
  <si>
    <t>Row Labels</t>
  </si>
  <si>
    <t>casual Total</t>
  </si>
  <si>
    <t>member Total</t>
  </si>
  <si>
    <t>AUGUST</t>
  </si>
  <si>
    <t>SEPTEMBER</t>
  </si>
  <si>
    <t xml:space="preserve">casual </t>
  </si>
  <si>
    <t>member</t>
  </si>
  <si>
    <t>Row Label</t>
  </si>
  <si>
    <t>Q3</t>
  </si>
  <si>
    <t>Sum duration Total</t>
  </si>
  <si>
    <t>Sum duration casual</t>
  </si>
  <si>
    <t>Sum duration member</t>
  </si>
  <si>
    <t>Sum of duration casual</t>
  </si>
  <si>
    <t>Sum of duration member</t>
  </si>
  <si>
    <t>Average duration casual</t>
  </si>
  <si>
    <t>Average duration member</t>
  </si>
  <si>
    <t>Total</t>
  </si>
  <si>
    <t>weekdays</t>
  </si>
  <si>
    <t>weekends</t>
  </si>
  <si>
    <t>casual</t>
  </si>
  <si>
    <t>Q3 Average</t>
  </si>
  <si>
    <t>Casual</t>
  </si>
  <si>
    <t>Member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</si>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</sst>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22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0" xfId="0" applyFont="1"/>
    <xf numFmtId="0" fontId="0" fillId="0" borderId="0" xfId="0" applyBorder="1"/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4" borderId="1" xfId="0" applyFill="1" applyBorder="1"/>
    <xf numFmtId="46" fontId="0" fillId="4" borderId="1" xfId="0" applyNumberForma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0" fillId="4" borderId="4" xfId="0" applyFill="1" applyBorder="1"/>
    <xf numFmtId="0" fontId="1" fillId="5" borderId="1" xfId="0" applyFont="1" applyFill="1" applyBorder="1"/>
    <xf numFmtId="46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trips day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casual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145815</c:v>
                </c:pt>
                <c:pt idx="1">
                  <c:v>84292</c:v>
                </c:pt>
                <c:pt idx="2">
                  <c:v>76978</c:v>
                </c:pt>
                <c:pt idx="3">
                  <c:v>89786</c:v>
                </c:pt>
                <c:pt idx="4">
                  <c:v>92084</c:v>
                </c:pt>
                <c:pt idx="5">
                  <c:v>121848</c:v>
                </c:pt>
                <c:pt idx="6">
                  <c:v>176476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2-41D7-BC5F-08D69F17DEB5}"/>
            </c:ext>
          </c:extLst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member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Sheet1!$E$17:$E$23</c:f>
              <c:numCache>
                <c:formatCode>General</c:formatCode>
                <c:ptCount val="7"/>
                <c:pt idx="0">
                  <c:v>120250</c:v>
                </c:pt>
                <c:pt idx="1">
                  <c:v>116965</c:v>
                </c:pt>
                <c:pt idx="2">
                  <c:v>124912</c:v>
                </c:pt>
                <c:pt idx="3">
                  <c:v>141497</c:v>
                </c:pt>
                <c:pt idx="4">
                  <c:v>133386</c:v>
                </c:pt>
                <c:pt idx="5">
                  <c:v>139021</c:v>
                </c:pt>
                <c:pt idx="6">
                  <c:v>136582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2-41D7-BC5F-08D69F17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98424"/>
        <c:axId val="551499384"/>
      </c:barChart>
      <c:catAx>
        <c:axId val="5514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9384"/>
        <c:crosses val="autoZero"/>
        <c:auto val="1"/>
        <c:lblAlgn val="ctr"/>
        <c:lblOffset val="100"/>
        <c:noMultiLvlLbl val="0"/>
      </c:catAx>
      <c:valAx>
        <c:axId val="5514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weekdays</a:t>
            </a:r>
            <a:r>
              <a:rPr lang="en-IN" baseline="0"/>
              <a:t> vs weekends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Sheet1!$O$16:$O$17</c:f>
              <c:strCache>
                <c:ptCount val="2"/>
                <c:pt idx="0">
                  <c:v>weekdays</c:v>
                </c:pt>
                <c:pt idx="1">
                  <c:v>weekends</c:v>
                </c:pt>
              </c:strCache>
            </c:strRef>
          </c:cat>
          <c:val>
            <c:numRef>
              <c:f>Sheet1!$P$16:$P$17</c:f>
              <c:numCache>
                <c:formatCode>General</c:formatCode>
                <c:ptCount val="2"/>
                <c:pt idx="0">
                  <c:v>464988</c:v>
                </c:pt>
                <c:pt idx="1">
                  <c:v>322291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F24-94A3-DD440269EC4E}"/>
            </c:ext>
          </c:extLst>
        </c:ser>
        <c:ser>
          <c:idx val="1"/>
          <c:order val="1"/>
          <c:tx>
            <c:strRef>
              <c:f>Sheet1!$Q$15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Sheet1!$O$16:$O$17</c:f>
              <c:strCache>
                <c:ptCount val="2"/>
                <c:pt idx="0">
                  <c:v>weekdays</c:v>
                </c:pt>
                <c:pt idx="1">
                  <c:v>weekends</c:v>
                </c:pt>
              </c:strCache>
            </c:strRef>
          </c:cat>
          <c:val>
            <c:numRef>
              <c:f>Sheet1!$Q$16:$Q$17</c:f>
              <c:numCache>
                <c:formatCode>General</c:formatCode>
                <c:ptCount val="2"/>
                <c:pt idx="0">
                  <c:v>655781</c:v>
                </c:pt>
                <c:pt idx="1">
                  <c:v>256832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F24-94A3-DD440269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44848"/>
        <c:axId val="373841968"/>
      </c:barChart>
      <c:catAx>
        <c:axId val="3738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1968"/>
        <c:crosses val="autoZero"/>
        <c:auto val="1"/>
        <c:lblAlgn val="ctr"/>
        <c:lblOffset val="100"/>
        <c:noMultiLvlLbl val="0"/>
      </c:catAx>
      <c:valAx>
        <c:axId val="373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duration(Q3)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Sheet2!$D$18</c:f>
              <c:strCache>
                <c:ptCount val="1"/>
                <c:pt idx="0">
                  <c:v>Average duration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Sheet2!$D$19:$D$25</c:f>
              <c:numCache>
                <c:formatCode>[h]:mm:ss</c:formatCode>
                <c:ptCount val="7"/>
                <c:pt idx="0">
                  <c:v>3.2048790974992511E-2</c:v>
                </c:pt>
                <c:pt idx="1">
                  <c:v>2.9483693753723787E-2</c:v>
                </c:pt>
                <c:pt idx="2">
                  <c:v>2.8571984973099603E-2</c:v>
                </c:pt>
                <c:pt idx="3">
                  <c:v>2.8722813313921066E-2</c:v>
                </c:pt>
                <c:pt idx="4">
                  <c:v>3.089620090231612E-2</c:v>
                </c:pt>
                <c:pt idx="5">
                  <c:v>2.8124754456523678E-2</c:v>
                </c:pt>
                <c:pt idx="6">
                  <c:v>2.96294625205566E-2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3-4FAF-B3FC-738D871A79FE}"/>
            </c:ext>
          </c:extLst>
        </c:ser>
        <c:ser>
          <c:idx val="1"/>
          <c:order val="1"/>
          <c:tx>
            <c:strRef>
              <c:f>Sheet2!$E$18</c:f>
              <c:strCache>
                <c:ptCount val="1"/>
                <c:pt idx="0">
                  <c:v>Average duration 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Sheet2!$E$19:$E$25</c:f>
              <c:numCache>
                <c:formatCode>[h]:mm:ss</c:formatCode>
                <c:ptCount val="7"/>
                <c:pt idx="0">
                  <c:v>2.0229991241241248E-2</c:v>
                </c:pt>
                <c:pt idx="1">
                  <c:v>1.4353110142160282E-2</c:v>
                </c:pt>
                <c:pt idx="2">
                  <c:v>1.1082406087960021E-2</c:v>
                </c:pt>
                <c:pt idx="3">
                  <c:v>1.2355003551312008E-2</c:v>
                </c:pt>
                <c:pt idx="4">
                  <c:v>1.1782740262040891E-2</c:v>
                </c:pt>
                <c:pt idx="5">
                  <c:v>1.3953671434398218E-2</c:v>
                </c:pt>
                <c:pt idx="6">
                  <c:v>1.9671018753081151E-2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3-4FAF-B3FC-738D871A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79399"/>
        <c:axId val="461182599"/>
      </c:lineChart>
      <c:catAx>
        <c:axId val="461179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2599"/>
        <c:crosses val="autoZero"/>
        <c:auto val="1"/>
        <c:lblAlgn val="ctr"/>
        <c:lblOffset val="100"/>
        <c:noMultiLvlLbl val="0"/>
      </c:catAx>
      <c:valAx>
        <c:axId val="461182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9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13</xdr:row>
      <xdr:rowOff>148590</xdr:rowOff>
    </xdr:from>
    <xdr:to>
      <xdr:col>12</xdr:col>
      <xdr:colOff>83820</xdr:colOff>
      <xdr:row>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24A74-1FC3-4F5C-B98A-01360F3B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17</xdr:row>
      <xdr:rowOff>179070</xdr:rowOff>
    </xdr:from>
    <xdr:to>
      <xdr:col>20</xdr:col>
      <xdr:colOff>83820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C793B-ABE2-40F1-8AB7-EA0A66116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14</xdr:row>
      <xdr:rowOff>57150</xdr:rowOff>
    </xdr:from>
    <xdr:to>
      <xdr:col>10</xdr:col>
      <xdr:colOff>1402080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46A5-2B60-44C9-B428-E76D5ECA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E71-791D-4173-A855-949290F57B40}">
  <dimension ref="B2:Q24"/>
  <sheetViews>
    <sheetView tabSelected="1" topLeftCell="A3" workbookViewId="0">
      <selection activeCell="C24" sqref="C24:E24"/>
    </sheetView>
  </sheetViews>
  <sheetFormatPr defaultRowHeight="14.4" x14ac:dyDescent="0.3"/>
  <cols>
    <col min="2" max="2" width="11" customWidth="1"/>
    <col min="3" max="3" width="12" customWidth="1"/>
    <col min="4" max="4" width="13" customWidth="1"/>
    <col min="5" max="5" width="13.6640625" customWidth="1"/>
    <col min="8" max="8" width="10.33203125" bestFit="1" customWidth="1"/>
    <col min="9" max="9" width="10.88671875" customWidth="1"/>
    <col min="10" max="10" width="13" customWidth="1"/>
    <col min="15" max="15" width="11.109375" customWidth="1"/>
    <col min="16" max="16" width="10.21875" customWidth="1"/>
  </cols>
  <sheetData>
    <row r="2" spans="2:17" ht="21" x14ac:dyDescent="0.4">
      <c r="C2" s="7" t="s">
        <v>0</v>
      </c>
      <c r="I2" s="7" t="s">
        <v>4</v>
      </c>
      <c r="O2" s="7" t="s">
        <v>5</v>
      </c>
    </row>
    <row r="4" spans="2:17" x14ac:dyDescent="0.3">
      <c r="B4" s="1" t="s">
        <v>1</v>
      </c>
      <c r="C4" s="3" t="s">
        <v>2</v>
      </c>
      <c r="D4" s="3" t="s">
        <v>3</v>
      </c>
      <c r="H4" s="1" t="s">
        <v>1</v>
      </c>
      <c r="I4" s="3" t="s">
        <v>2</v>
      </c>
      <c r="J4" s="3" t="s">
        <v>3</v>
      </c>
      <c r="O4" s="9" t="s">
        <v>8</v>
      </c>
      <c r="P4" s="9" t="s">
        <v>6</v>
      </c>
      <c r="Q4" s="9" t="s">
        <v>7</v>
      </c>
    </row>
    <row r="5" spans="2:17" x14ac:dyDescent="0.3">
      <c r="B5" s="2">
        <v>1</v>
      </c>
      <c r="C5" s="4">
        <v>43280</v>
      </c>
      <c r="D5" s="4">
        <v>32128</v>
      </c>
      <c r="H5" s="2">
        <v>1</v>
      </c>
      <c r="I5" s="4">
        <v>58471</v>
      </c>
      <c r="J5" s="4">
        <v>49357</v>
      </c>
      <c r="O5" s="5">
        <v>1</v>
      </c>
      <c r="P5" s="6">
        <v>44064</v>
      </c>
      <c r="Q5" s="6">
        <v>38765</v>
      </c>
    </row>
    <row r="6" spans="2:17" x14ac:dyDescent="0.3">
      <c r="B6" s="2">
        <v>2</v>
      </c>
      <c r="C6" s="4">
        <v>27793</v>
      </c>
      <c r="D6" s="4">
        <v>34546</v>
      </c>
      <c r="H6" s="2">
        <v>2</v>
      </c>
      <c r="I6" s="4">
        <v>29022</v>
      </c>
      <c r="J6" s="4">
        <v>44392</v>
      </c>
      <c r="O6" s="5">
        <v>2</v>
      </c>
      <c r="P6" s="6">
        <v>27477</v>
      </c>
      <c r="Q6" s="6">
        <v>38027</v>
      </c>
    </row>
    <row r="7" spans="2:17" x14ac:dyDescent="0.3">
      <c r="B7" s="2">
        <v>3</v>
      </c>
      <c r="C7" s="4">
        <v>26171</v>
      </c>
      <c r="D7" s="4">
        <v>35862</v>
      </c>
      <c r="H7" s="2">
        <v>3</v>
      </c>
      <c r="I7" s="4">
        <v>28249</v>
      </c>
      <c r="J7" s="4">
        <v>43801</v>
      </c>
      <c r="O7" s="5">
        <v>3</v>
      </c>
      <c r="P7" s="6">
        <v>22558</v>
      </c>
      <c r="Q7" s="6">
        <v>45249</v>
      </c>
    </row>
    <row r="8" spans="2:17" x14ac:dyDescent="0.3">
      <c r="B8" s="2">
        <v>4</v>
      </c>
      <c r="C8" s="4">
        <v>30662</v>
      </c>
      <c r="D8" s="4">
        <v>43031</v>
      </c>
      <c r="H8" s="2">
        <v>4</v>
      </c>
      <c r="I8" s="4">
        <v>29413</v>
      </c>
      <c r="J8" s="4">
        <v>44602</v>
      </c>
      <c r="O8" s="5">
        <v>4</v>
      </c>
      <c r="P8" s="6">
        <v>29711</v>
      </c>
      <c r="Q8" s="6">
        <v>53864</v>
      </c>
    </row>
    <row r="9" spans="2:17" x14ac:dyDescent="0.3">
      <c r="B9" s="2">
        <v>5</v>
      </c>
      <c r="C9" s="4">
        <v>37217</v>
      </c>
      <c r="D9" s="4">
        <v>47592</v>
      </c>
      <c r="H9" s="2">
        <v>5</v>
      </c>
      <c r="I9" s="4">
        <v>30994</v>
      </c>
      <c r="J9" s="4">
        <v>44209</v>
      </c>
      <c r="O9" s="5">
        <v>5</v>
      </c>
      <c r="P9" s="6">
        <v>23873</v>
      </c>
      <c r="Q9" s="6">
        <v>41585</v>
      </c>
    </row>
    <row r="10" spans="2:17" x14ac:dyDescent="0.3">
      <c r="B10" s="2">
        <v>6</v>
      </c>
      <c r="C10" s="4">
        <v>49804</v>
      </c>
      <c r="D10" s="4">
        <v>49459</v>
      </c>
      <c r="H10" s="2">
        <v>6</v>
      </c>
      <c r="I10" s="4">
        <v>39131</v>
      </c>
      <c r="J10" s="4">
        <v>45917</v>
      </c>
      <c r="O10" s="5">
        <v>6</v>
      </c>
      <c r="P10" s="6">
        <v>32913</v>
      </c>
      <c r="Q10" s="6">
        <v>43645</v>
      </c>
    </row>
    <row r="11" spans="2:17" x14ac:dyDescent="0.3">
      <c r="B11" s="2">
        <v>7</v>
      </c>
      <c r="C11" s="4">
        <v>53733</v>
      </c>
      <c r="D11" s="4">
        <v>38382</v>
      </c>
      <c r="H11" s="2">
        <v>7</v>
      </c>
      <c r="I11" s="4">
        <v>73301</v>
      </c>
      <c r="J11" s="4">
        <v>58617</v>
      </c>
      <c r="O11" s="5">
        <v>7</v>
      </c>
      <c r="P11" s="6">
        <v>49442</v>
      </c>
      <c r="Q11" s="6">
        <v>39583</v>
      </c>
    </row>
    <row r="15" spans="2:17" ht="28.8" x14ac:dyDescent="0.55000000000000004">
      <c r="D15" s="8" t="s">
        <v>9</v>
      </c>
      <c r="O15" s="10"/>
      <c r="P15" s="10" t="s">
        <v>20</v>
      </c>
      <c r="Q15" s="10" t="s">
        <v>7</v>
      </c>
    </row>
    <row r="16" spans="2:17" x14ac:dyDescent="0.3">
      <c r="C16" s="1"/>
      <c r="D16" s="3" t="s">
        <v>2</v>
      </c>
      <c r="E16" s="3" t="s">
        <v>3</v>
      </c>
      <c r="O16" s="10" t="s">
        <v>18</v>
      </c>
      <c r="P16" s="10">
        <f>SUM(D18:D22)</f>
        <v>464988</v>
      </c>
      <c r="Q16" s="10">
        <f>SUM(E18:E22)</f>
        <v>655781</v>
      </c>
    </row>
    <row r="17" spans="3:17" x14ac:dyDescent="0.3">
      <c r="C17" s="2">
        <v>1</v>
      </c>
      <c r="D17" s="16">
        <f>SUM(C5,I5,P5)</f>
        <v>145815</v>
      </c>
      <c r="E17" s="16">
        <f>SUM(D5,J5,Q5)</f>
        <v>120250</v>
      </c>
      <c r="O17" s="10" t="s">
        <v>19</v>
      </c>
      <c r="P17" s="10">
        <f>D17+D23</f>
        <v>322291</v>
      </c>
      <c r="Q17" s="10">
        <f>E17+E23</f>
        <v>256832</v>
      </c>
    </row>
    <row r="18" spans="3:17" x14ac:dyDescent="0.3">
      <c r="C18" s="2">
        <v>2</v>
      </c>
      <c r="D18" s="16">
        <f t="shared" ref="D18:D23" si="0">SUM(C6,I6,P6)</f>
        <v>84292</v>
      </c>
      <c r="E18" s="16">
        <f t="shared" ref="E18:E23" si="1">SUM(D6,J6,Q6)</f>
        <v>116965</v>
      </c>
    </row>
    <row r="19" spans="3:17" x14ac:dyDescent="0.3">
      <c r="C19" s="2">
        <v>3</v>
      </c>
      <c r="D19" s="16">
        <f t="shared" si="0"/>
        <v>76978</v>
      </c>
      <c r="E19" s="16">
        <f t="shared" si="1"/>
        <v>124912</v>
      </c>
    </row>
    <row r="20" spans="3:17" x14ac:dyDescent="0.3">
      <c r="C20" s="2">
        <v>4</v>
      </c>
      <c r="D20" s="16">
        <f t="shared" si="0"/>
        <v>89786</v>
      </c>
      <c r="E20" s="16">
        <f t="shared" si="1"/>
        <v>141497</v>
      </c>
    </row>
    <row r="21" spans="3:17" x14ac:dyDescent="0.3">
      <c r="C21" s="2">
        <v>5</v>
      </c>
      <c r="D21" s="16">
        <f t="shared" si="0"/>
        <v>92084</v>
      </c>
      <c r="E21" s="16">
        <f t="shared" si="1"/>
        <v>133386</v>
      </c>
    </row>
    <row r="22" spans="3:17" x14ac:dyDescent="0.3">
      <c r="C22" s="2">
        <v>6</v>
      </c>
      <c r="D22" s="16">
        <f t="shared" si="0"/>
        <v>121848</v>
      </c>
      <c r="E22" s="16">
        <f t="shared" si="1"/>
        <v>139021</v>
      </c>
    </row>
    <row r="23" spans="3:17" x14ac:dyDescent="0.3">
      <c r="C23" s="2">
        <v>7</v>
      </c>
      <c r="D23" s="16">
        <f t="shared" si="0"/>
        <v>176476</v>
      </c>
      <c r="E23" s="16">
        <f t="shared" si="1"/>
        <v>136582</v>
      </c>
    </row>
    <row r="24" spans="3:17" x14ac:dyDescent="0.3">
      <c r="C24" t="s">
        <v>17</v>
      </c>
      <c r="D24" s="21">
        <f>SUM(D17:D23)</f>
        <v>787279</v>
      </c>
      <c r="E24" s="21">
        <f>SUM(E17:E23)</f>
        <v>912613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33ED-6D9E-4799-A4B3-FB1E44454ADF}">
  <dimension ref="B2:P28"/>
  <sheetViews>
    <sheetView topLeftCell="A8" workbookViewId="0">
      <selection activeCell="N22" sqref="N22"/>
    </sheetView>
  </sheetViews>
  <sheetFormatPr defaultRowHeight="14.4" x14ac:dyDescent="0.3"/>
  <cols>
    <col min="2" max="2" width="10.33203125" bestFit="1" customWidth="1"/>
    <col min="3" max="3" width="18" customWidth="1"/>
    <col min="4" max="4" width="20.6640625" bestFit="1" customWidth="1"/>
    <col min="5" max="5" width="22.44140625" bestFit="1" customWidth="1"/>
    <col min="9" max="9" width="11.77734375" bestFit="1" customWidth="1"/>
    <col min="10" max="10" width="21.21875" customWidth="1"/>
    <col min="11" max="11" width="21.109375" customWidth="1"/>
    <col min="14" max="14" width="10.33203125" bestFit="1" customWidth="1"/>
    <col min="15" max="15" width="19.6640625" customWidth="1"/>
    <col min="16" max="16" width="21.33203125" customWidth="1"/>
  </cols>
  <sheetData>
    <row r="2" spans="2:16" ht="21" x14ac:dyDescent="0.4">
      <c r="C2" s="7" t="s">
        <v>0</v>
      </c>
      <c r="I2" s="7" t="s">
        <v>4</v>
      </c>
      <c r="O2" s="7" t="s">
        <v>5</v>
      </c>
    </row>
    <row r="4" spans="2:16" ht="15.6" x14ac:dyDescent="0.3">
      <c r="C4" s="11" t="s">
        <v>10</v>
      </c>
      <c r="J4" s="11" t="s">
        <v>10</v>
      </c>
      <c r="K4" s="12"/>
      <c r="O4" s="11" t="s">
        <v>10</v>
      </c>
    </row>
    <row r="5" spans="2:16" x14ac:dyDescent="0.3">
      <c r="B5" s="1" t="s">
        <v>1</v>
      </c>
      <c r="C5" s="18" t="s">
        <v>11</v>
      </c>
      <c r="D5" s="18" t="s">
        <v>12</v>
      </c>
      <c r="I5" s="1" t="s">
        <v>1</v>
      </c>
      <c r="J5" s="18" t="s">
        <v>13</v>
      </c>
      <c r="K5" s="19" t="s">
        <v>14</v>
      </c>
      <c r="N5" s="1" t="s">
        <v>1</v>
      </c>
      <c r="O5" s="20" t="s">
        <v>14</v>
      </c>
      <c r="P5" s="18" t="s">
        <v>13</v>
      </c>
    </row>
    <row r="6" spans="2:16" x14ac:dyDescent="0.3">
      <c r="B6" s="10">
        <v>1</v>
      </c>
      <c r="C6" s="17">
        <v>2134.0352893518425</v>
      </c>
      <c r="D6" s="17">
        <v>433.35865740741133</v>
      </c>
      <c r="I6" s="10">
        <v>1</v>
      </c>
      <c r="J6" s="17">
        <v>2030.2221064815092</v>
      </c>
      <c r="K6" s="17">
        <v>638.12960648148294</v>
      </c>
      <c r="N6" s="14">
        <v>1</v>
      </c>
      <c r="O6" s="17">
        <v>508.93706018518151</v>
      </c>
      <c r="P6" s="17">
        <v>1361.1681828703659</v>
      </c>
    </row>
    <row r="7" spans="2:16" x14ac:dyDescent="0.3">
      <c r="B7" s="10">
        <v>2</v>
      </c>
      <c r="C7" s="17">
        <v>1208.0945254629617</v>
      </c>
      <c r="D7" s="17">
        <v>413.07508101851755</v>
      </c>
      <c r="I7" s="10">
        <v>2</v>
      </c>
      <c r="J7" s="17">
        <v>872.7919675925931</v>
      </c>
      <c r="K7" s="17">
        <v>513.46949074074143</v>
      </c>
      <c r="N7" s="15">
        <v>2</v>
      </c>
      <c r="O7" s="17">
        <v>404.35302083333073</v>
      </c>
      <c r="P7" s="17">
        <v>752.26695601851839</v>
      </c>
    </row>
    <row r="8" spans="2:16" x14ac:dyDescent="0.3">
      <c r="B8" s="10">
        <v>3</v>
      </c>
      <c r="C8" s="17">
        <v>950.71037037037331</v>
      </c>
      <c r="D8" s="17">
        <v>431.24562500000098</v>
      </c>
      <c r="I8" s="10">
        <v>3</v>
      </c>
      <c r="J8" s="17">
        <v>806.55949074073692</v>
      </c>
      <c r="K8" s="17">
        <v>479.56307870370426</v>
      </c>
      <c r="N8" s="15">
        <v>3</v>
      </c>
      <c r="O8" s="17">
        <v>442.14439814815086</v>
      </c>
      <c r="P8" s="17">
        <v>473.51680555555686</v>
      </c>
    </row>
    <row r="9" spans="2:16" x14ac:dyDescent="0.3">
      <c r="B9" s="10">
        <v>4</v>
      </c>
      <c r="C9" s="17">
        <v>1221.8854629629745</v>
      </c>
      <c r="D9" s="17">
        <v>499.53719907407486</v>
      </c>
      <c r="I9" s="10">
        <v>4</v>
      </c>
      <c r="J9" s="17">
        <v>818.5501273148177</v>
      </c>
      <c r="K9" s="17">
        <v>513.2729745370342</v>
      </c>
      <c r="N9" s="15">
        <v>4</v>
      </c>
      <c r="O9" s="17">
        <v>538.47092592592435</v>
      </c>
      <c r="P9" s="17">
        <v>735.38576388888612</v>
      </c>
    </row>
    <row r="10" spans="2:16" x14ac:dyDescent="0.3">
      <c r="B10" s="10">
        <v>5</v>
      </c>
      <c r="C10" s="17">
        <v>1491.0664351851788</v>
      </c>
      <c r="D10" s="17">
        <v>573.46653935185122</v>
      </c>
      <c r="I10" s="10">
        <v>5</v>
      </c>
      <c r="J10" s="17">
        <v>936.36828703703384</v>
      </c>
      <c r="K10" s="17">
        <v>478.08957175925815</v>
      </c>
      <c r="N10" s="15">
        <v>5</v>
      </c>
      <c r="O10" s="17">
        <v>417.61104166666496</v>
      </c>
      <c r="P10" s="17">
        <v>520.09648148147664</v>
      </c>
    </row>
    <row r="11" spans="2:16" x14ac:dyDescent="0.3">
      <c r="B11" s="10">
        <v>6</v>
      </c>
      <c r="C11" s="17">
        <v>1841.4456944444335</v>
      </c>
      <c r="D11" s="17">
        <v>598.15840277777704</v>
      </c>
      <c r="I11" s="10">
        <v>6</v>
      </c>
      <c r="J11" s="17">
        <v>1123.6610879629488</v>
      </c>
      <c r="K11" s="17">
        <v>512.99061342592211</v>
      </c>
      <c r="N11" s="15">
        <v>6</v>
      </c>
      <c r="O11" s="17">
        <v>461.83829861111474</v>
      </c>
      <c r="P11" s="17">
        <v>828.7043402777756</v>
      </c>
    </row>
    <row r="12" spans="2:16" x14ac:dyDescent="0.3">
      <c r="B12" s="10">
        <v>7</v>
      </c>
      <c r="C12" s="17">
        <v>2338.5518287036657</v>
      </c>
      <c r="D12" s="17">
        <v>518.47276620370712</v>
      </c>
      <c r="I12" s="10">
        <v>7</v>
      </c>
      <c r="J12" s="17">
        <v>2418.0294328703712</v>
      </c>
      <c r="K12" s="17">
        <v>733.25364583332873</v>
      </c>
      <c r="N12" s="15">
        <v>7</v>
      </c>
      <c r="O12" s="17">
        <v>472.30776620370983</v>
      </c>
      <c r="P12" s="17">
        <v>1434.9806712962941</v>
      </c>
    </row>
    <row r="13" spans="2:16" x14ac:dyDescent="0.3">
      <c r="B13" s="10" t="s">
        <v>24</v>
      </c>
      <c r="C13" s="17">
        <f>SUM(C6:C12)</f>
        <v>11185.78960648143</v>
      </c>
      <c r="D13" s="17">
        <f>SUM(D6:D12)</f>
        <v>3467.3142708333403</v>
      </c>
      <c r="I13" s="10" t="s">
        <v>24</v>
      </c>
      <c r="J13" s="17">
        <f>SUM(J6:J12)</f>
        <v>9006.1825000000099</v>
      </c>
      <c r="K13" s="17">
        <f>SUM(K6:K12)</f>
        <v>3868.7689814814721</v>
      </c>
      <c r="N13" s="10" t="s">
        <v>24</v>
      </c>
      <c r="O13" s="17">
        <f>SUM(O6:O12)</f>
        <v>3245.6625115740767</v>
      </c>
      <c r="P13" s="17">
        <f>SUM(P6:P12)</f>
        <v>6106.119201388874</v>
      </c>
    </row>
    <row r="17" spans="3:5" ht="21" x14ac:dyDescent="0.4">
      <c r="D17" s="13" t="s">
        <v>9</v>
      </c>
    </row>
    <row r="18" spans="3:5" x14ac:dyDescent="0.3">
      <c r="C18" s="1"/>
      <c r="D18" s="18" t="s">
        <v>15</v>
      </c>
      <c r="E18" s="18" t="s">
        <v>16</v>
      </c>
    </row>
    <row r="19" spans="3:5" x14ac:dyDescent="0.3">
      <c r="C19" s="10">
        <v>1</v>
      </c>
      <c r="D19" s="17">
        <f>(C6+J6+O6)/Sheet1!D17</f>
        <v>3.2048790974992511E-2</v>
      </c>
      <c r="E19" s="17">
        <f>(D6+K6+P6)/Sheet1!E17</f>
        <v>2.0229991241241248E-2</v>
      </c>
    </row>
    <row r="20" spans="3:5" x14ac:dyDescent="0.3">
      <c r="C20" s="10">
        <v>2</v>
      </c>
      <c r="D20" s="17">
        <f>(C7+J7+O7)/Sheet1!D18</f>
        <v>2.9483693753723787E-2</v>
      </c>
      <c r="E20" s="17">
        <f>(D7+K7+P7)/Sheet1!E18</f>
        <v>1.4353110142160282E-2</v>
      </c>
    </row>
    <row r="21" spans="3:5" x14ac:dyDescent="0.3">
      <c r="C21" s="10">
        <v>3</v>
      </c>
      <c r="D21" s="17">
        <f>(C8+J8+O8)/Sheet1!D19</f>
        <v>2.8571984973099603E-2</v>
      </c>
      <c r="E21" s="17">
        <f>(D8+K8+P8)/Sheet1!E19</f>
        <v>1.1082406087960021E-2</v>
      </c>
    </row>
    <row r="22" spans="3:5" x14ac:dyDescent="0.3">
      <c r="C22" s="10">
        <v>4</v>
      </c>
      <c r="D22" s="17">
        <f>(C9+J9+O9)/Sheet1!D20</f>
        <v>2.8722813313921066E-2</v>
      </c>
      <c r="E22" s="17">
        <f>(D9+K9+P9)/Sheet1!E20</f>
        <v>1.2355003551312008E-2</v>
      </c>
    </row>
    <row r="23" spans="3:5" x14ac:dyDescent="0.3">
      <c r="C23" s="10">
        <v>5</v>
      </c>
      <c r="D23" s="17">
        <f>(C10+J10+O10)/Sheet1!D21</f>
        <v>3.089620090231612E-2</v>
      </c>
      <c r="E23" s="17">
        <f>(D10+K10+P10)/Sheet1!E21</f>
        <v>1.1782740262040891E-2</v>
      </c>
    </row>
    <row r="24" spans="3:5" x14ac:dyDescent="0.3">
      <c r="C24" s="10">
        <v>6</v>
      </c>
      <c r="D24" s="17">
        <f>(C11+J11+O11)/Sheet1!D22</f>
        <v>2.8124754456523678E-2</v>
      </c>
      <c r="E24" s="17">
        <f>(D11+K11+P11)/Sheet1!E22</f>
        <v>1.3953671434398218E-2</v>
      </c>
    </row>
    <row r="25" spans="3:5" x14ac:dyDescent="0.3">
      <c r="C25" s="10">
        <v>7</v>
      </c>
      <c r="D25" s="17">
        <f>(C12+J12+O12)/Sheet1!D23</f>
        <v>2.96294625205566E-2</v>
      </c>
      <c r="E25" s="17">
        <f>(D12+K12+P12)/Sheet1!E23</f>
        <v>1.9671018753081151E-2</v>
      </c>
    </row>
    <row r="27" spans="3:5" x14ac:dyDescent="0.3">
      <c r="C27" s="22" t="s">
        <v>21</v>
      </c>
      <c r="D27" s="22" t="s">
        <v>22</v>
      </c>
      <c r="E27" s="22" t="s">
        <v>23</v>
      </c>
    </row>
    <row r="28" spans="3:5" x14ac:dyDescent="0.3">
      <c r="C28" s="22" t="s">
        <v>17</v>
      </c>
      <c r="D28" s="23">
        <f>(C13+J13+O13)/Sheet1!D24</f>
        <v>2.9770430327819637E-2</v>
      </c>
      <c r="E28" s="23">
        <f>(D13+K13+P13)/Sheet1!E24</f>
        <v>1.4729356752208973E-2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2021-09-11T11:36:41Z</dcterms:created>
  <dcterms:modified xsi:type="dcterms:W3CDTF">2021-09-11T19:44:12Z</dcterms:modified>
</cp:coreProperties>
</file>