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case_study_cyclistic\2020 data\worksheets\"/>
    </mc:Choice>
  </mc:AlternateContent>
  <xr:revisionPtr revIDLastSave="0" documentId="13_ncr:1_{0D6B3375-B7C9-4E6C-948D-C0075AFE1098}" xr6:coauthVersionLast="47" xr6:coauthVersionMax="47" xr10:uidLastSave="{00000000-0000-0000-0000-000000000000}"/>
  <bookViews>
    <workbookView xWindow="-108" yWindow="-108" windowWidth="23256" windowHeight="12696" xr2:uid="{3F6D8AED-0F73-4F61-B9D9-210CB16AB9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B28" i="2"/>
  <c r="L13" i="2"/>
  <c r="K13" i="2"/>
  <c r="H13" i="2"/>
  <c r="G13" i="2"/>
  <c r="C13" i="2"/>
  <c r="B13" i="2"/>
  <c r="C24" i="1"/>
  <c r="B24" i="1"/>
  <c r="B17" i="1"/>
  <c r="B19" i="2" s="1"/>
  <c r="C20" i="2"/>
  <c r="C21" i="2"/>
  <c r="C22" i="2"/>
  <c r="C23" i="2"/>
  <c r="C24" i="2"/>
  <c r="C25" i="2"/>
  <c r="C19" i="2"/>
  <c r="B20" i="2"/>
  <c r="B21" i="2"/>
  <c r="B22" i="2"/>
  <c r="B23" i="2"/>
  <c r="B24" i="2"/>
  <c r="B25" i="2"/>
  <c r="L18" i="1"/>
  <c r="L17" i="1"/>
  <c r="K18" i="1"/>
  <c r="K17" i="1"/>
  <c r="C18" i="1"/>
  <c r="C19" i="1"/>
  <c r="C20" i="1"/>
  <c r="C21" i="1"/>
  <c r="C22" i="1"/>
  <c r="C23" i="1"/>
  <c r="C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<sst xmlns="http://schemas.openxmlformats.org/spreadsheetml/2006/main" count="37" uniqueCount="18">
  <si>
    <t>Row Labels</t>
  </si>
  <si>
    <t>casual</t>
  </si>
  <si>
    <t>member</t>
  </si>
  <si>
    <t>APRIL</t>
  </si>
  <si>
    <t>MAY</t>
  </si>
  <si>
    <t>JUNE</t>
  </si>
  <si>
    <t>QUARTER 2</t>
  </si>
  <si>
    <t>weekends</t>
  </si>
  <si>
    <t>weekdays</t>
  </si>
  <si>
    <t>COUNT</t>
  </si>
  <si>
    <t>Casual_Sum of time_duration</t>
  </si>
  <si>
    <t>Member_Sum of time_duration</t>
  </si>
  <si>
    <t>casual_Sum of time_duration</t>
  </si>
  <si>
    <t>member_Sum of time_duration</t>
  </si>
  <si>
    <t>Casual_ average duration</t>
  </si>
  <si>
    <t>member_average duration</t>
  </si>
  <si>
    <t>sum</t>
  </si>
  <si>
    <t>Q2 average_total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</si>
</sst>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/>
    <xf numFmtId="0" fontId="2" fillId="0" borderId="0" xfId="0" applyFont="1"/>
    <xf numFmtId="46" fontId="0" fillId="0" borderId="1" xfId="0" applyNumberFormat="1" applyBorder="1"/>
    <xf numFmtId="46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Sheet1!$B$17:$B$23</c:f>
              <c:numCache>
                <c:formatCode>General</c:formatCode>
                <c:ptCount val="7"/>
                <c:pt idx="0">
                  <c:v>52484</c:v>
                </c:pt>
                <c:pt idx="1">
                  <c:v>27554</c:v>
                </c:pt>
                <c:pt idx="2">
                  <c:v>28367</c:v>
                </c:pt>
                <c:pt idx="3">
                  <c:v>26889</c:v>
                </c:pt>
                <c:pt idx="4">
                  <c:v>30716</c:v>
                </c:pt>
                <c:pt idx="5">
                  <c:v>34014</c:v>
                </c:pt>
                <c:pt idx="6">
                  <c:v>64904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4973-B7AE-11F6FBFCAE1F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Sheet1!$C$17:$C$23</c:f>
              <c:numCache>
                <c:formatCode>General</c:formatCode>
                <c:ptCount val="7"/>
                <c:pt idx="0">
                  <c:v>54854</c:v>
                </c:pt>
                <c:pt idx="1">
                  <c:v>43683</c:v>
                </c:pt>
                <c:pt idx="2">
                  <c:v>47561</c:v>
                </c:pt>
                <c:pt idx="3">
                  <c:v>46426</c:v>
                </c:pt>
                <c:pt idx="4">
                  <c:v>50511</c:v>
                </c:pt>
                <c:pt idx="5">
                  <c:v>51984</c:v>
                </c:pt>
                <c:pt idx="6">
                  <c:v>67237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8-4973-B7AE-11F6FBFC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9632"/>
        <c:axId val="1918162960"/>
      </c:barChart>
      <c:catAx>
        <c:axId val="19181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2960"/>
        <c:crosses val="autoZero"/>
        <c:auto val="1"/>
        <c:lblAlgn val="ctr"/>
        <c:lblOffset val="100"/>
        <c:noMultiLvlLbl val="0"/>
      </c:catAx>
      <c:valAx>
        <c:axId val="19181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Sheet1!$J$17:$J$18</c:f>
              <c:strCache>
                <c:ptCount val="2"/>
                <c:pt idx="0">
                  <c:v>weekends</c:v>
                </c:pt>
                <c:pt idx="1">
                  <c:v>weekdays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117388</c:v>
                </c:pt>
                <c:pt idx="1">
                  <c:v>147540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0-4F10-8801-B030382F0BDB}"/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Sheet1!$J$17:$J$18</c:f>
              <c:strCache>
                <c:ptCount val="2"/>
                <c:pt idx="0">
                  <c:v>weekends</c:v>
                </c:pt>
                <c:pt idx="1">
                  <c:v>weekdays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106838</c:v>
                </c:pt>
                <c:pt idx="1">
                  <c:v>240165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0-4F10-8801-B030382F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355616"/>
        <c:axId val="1772353952"/>
      </c:barChart>
      <c:catAx>
        <c:axId val="1772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53952"/>
        <c:crosses val="autoZero"/>
        <c:auto val="1"/>
        <c:lblAlgn val="ctr"/>
        <c:lblOffset val="100"/>
        <c:noMultiLvlLbl val="0"/>
      </c:catAx>
      <c:valAx>
        <c:axId val="1772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Casual_ average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Sheet2!$B$19:$B$25</c:f>
              <c:numCache>
                <c:formatCode>[h]:mm:ss</c:formatCode>
                <c:ptCount val="7"/>
                <c:pt idx="0">
                  <c:v>3.8988854319270426E-2</c:v>
                </c:pt>
                <c:pt idx="1">
                  <c:v>3.7474933480787884E-2</c:v>
                </c:pt>
                <c:pt idx="2">
                  <c:v>3.6013702345840136E-2</c:v>
                </c:pt>
                <c:pt idx="3">
                  <c:v>3.3204561912967348E-2</c:v>
                </c:pt>
                <c:pt idx="4">
                  <c:v>4.0200665264333357E-2</c:v>
                </c:pt>
                <c:pt idx="5">
                  <c:v>3.7535138377117069E-2</c:v>
                </c:pt>
                <c:pt idx="6">
                  <c:v>3.5675510497555359E-2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2-43E4-9887-B8E2F755DFCD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member_average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Sheet2!$C$19:$C$25</c:f>
              <c:numCache>
                <c:formatCode>[h]:mm:ss</c:formatCode>
                <c:ptCount val="7"/>
                <c:pt idx="0">
                  <c:v>1.5088842528449244E-2</c:v>
                </c:pt>
                <c:pt idx="1">
                  <c:v>1.2405999431086423E-2</c:v>
                </c:pt>
                <c:pt idx="2">
                  <c:v>1.277085002729436E-2</c:v>
                </c:pt>
                <c:pt idx="3">
                  <c:v>1.2947477098161773E-2</c:v>
                </c:pt>
                <c:pt idx="4">
                  <c:v>1.2964760334565978E-2</c:v>
                </c:pt>
                <c:pt idx="5">
                  <c:v>1.2792546611564225E-2</c:v>
                </c:pt>
                <c:pt idx="6">
                  <c:v>1.4996328458647441E-2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2-43E4-9887-B8E2F755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12208"/>
        <c:axId val="1567314288"/>
      </c:lineChart>
      <c:catAx>
        <c:axId val="15673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14288"/>
        <c:crosses val="autoZero"/>
        <c:auto val="1"/>
        <c:lblAlgn val="ctr"/>
        <c:lblOffset val="100"/>
        <c:noMultiLvlLbl val="0"/>
      </c:catAx>
      <c:valAx>
        <c:axId val="15673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25</xdr:row>
      <xdr:rowOff>156210</xdr:rowOff>
    </xdr:from>
    <xdr:to>
      <xdr:col>7</xdr:col>
      <xdr:colOff>426720</xdr:colOff>
      <xdr:row>40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AB6ED-F413-4333-B1F9-91A2486C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19</xdr:row>
      <xdr:rowOff>26670</xdr:rowOff>
    </xdr:from>
    <xdr:to>
      <xdr:col>18</xdr:col>
      <xdr:colOff>76200</xdr:colOff>
      <xdr:row>34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39265-94CE-4E26-82B1-517D7934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18</xdr:row>
      <xdr:rowOff>110490</xdr:rowOff>
    </xdr:from>
    <xdr:to>
      <xdr:col>8</xdr:col>
      <xdr:colOff>114300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CCC23-2FB0-4B57-B44A-221AEFFDE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44C2-7673-417B-BCC0-D67BDA7FF284}">
  <dimension ref="A2:M24"/>
  <sheetViews>
    <sheetView tabSelected="1" topLeftCell="A16" workbookViewId="0">
      <selection activeCell="B5" sqref="B5"/>
    </sheetView>
  </sheetViews>
  <sheetFormatPr defaultRowHeight="14.4" x14ac:dyDescent="0.3"/>
  <cols>
    <col min="1" max="1" width="9.88671875" customWidth="1"/>
    <col min="2" max="2" width="11" customWidth="1"/>
  </cols>
  <sheetData>
    <row r="2" spans="1:13" x14ac:dyDescent="0.3">
      <c r="A2" s="4" t="s">
        <v>3</v>
      </c>
      <c r="F2" s="4" t="s">
        <v>4</v>
      </c>
      <c r="K2" s="4" t="s">
        <v>5</v>
      </c>
    </row>
    <row r="4" spans="1:13" x14ac:dyDescent="0.3">
      <c r="A4" s="1" t="s">
        <v>0</v>
      </c>
      <c r="B4" s="1" t="s">
        <v>1</v>
      </c>
      <c r="C4" s="1" t="s">
        <v>2</v>
      </c>
      <c r="F4" s="1" t="s">
        <v>0</v>
      </c>
      <c r="G4" s="1" t="s">
        <v>1</v>
      </c>
      <c r="H4" s="1" t="s">
        <v>2</v>
      </c>
      <c r="K4" s="1" t="s">
        <v>0</v>
      </c>
      <c r="L4" s="1" t="s">
        <v>1</v>
      </c>
      <c r="M4" s="1" t="s">
        <v>2</v>
      </c>
    </row>
    <row r="5" spans="1:13" x14ac:dyDescent="0.3">
      <c r="A5" s="2">
        <v>1</v>
      </c>
      <c r="B5" s="3">
        <v>6463</v>
      </c>
      <c r="C5" s="3">
        <v>11422</v>
      </c>
      <c r="F5" s="2">
        <v>1</v>
      </c>
      <c r="G5" s="3">
        <v>13201</v>
      </c>
      <c r="H5" s="3">
        <v>13309</v>
      </c>
      <c r="K5" s="2">
        <v>1</v>
      </c>
      <c r="L5" s="3">
        <v>32820</v>
      </c>
      <c r="M5" s="3">
        <v>30123</v>
      </c>
    </row>
    <row r="6" spans="1:13" x14ac:dyDescent="0.3">
      <c r="A6" s="2">
        <v>2</v>
      </c>
      <c r="B6" s="3">
        <v>2669</v>
      </c>
      <c r="C6" s="3">
        <v>8048</v>
      </c>
      <c r="F6" s="2">
        <v>2</v>
      </c>
      <c r="G6" s="3">
        <v>10527</v>
      </c>
      <c r="H6" s="3">
        <v>13100</v>
      </c>
      <c r="K6" s="2">
        <v>2</v>
      </c>
      <c r="L6" s="3">
        <v>14358</v>
      </c>
      <c r="M6" s="3">
        <v>22535</v>
      </c>
    </row>
    <row r="7" spans="1:13" x14ac:dyDescent="0.3">
      <c r="A7" s="2">
        <v>3</v>
      </c>
      <c r="B7" s="3">
        <v>3648</v>
      </c>
      <c r="C7" s="3">
        <v>9137</v>
      </c>
      <c r="F7" s="2">
        <v>3</v>
      </c>
      <c r="G7" s="3">
        <v>6171</v>
      </c>
      <c r="H7" s="3">
        <v>11074</v>
      </c>
      <c r="K7" s="2">
        <v>3</v>
      </c>
      <c r="L7" s="3">
        <v>18548</v>
      </c>
      <c r="M7" s="3">
        <v>27350</v>
      </c>
    </row>
    <row r="8" spans="1:13" x14ac:dyDescent="0.3">
      <c r="A8" s="2">
        <v>4</v>
      </c>
      <c r="B8" s="3">
        <v>1789</v>
      </c>
      <c r="C8" s="3">
        <v>6909</v>
      </c>
      <c r="F8" s="2">
        <v>4</v>
      </c>
      <c r="G8" s="3">
        <v>9196</v>
      </c>
      <c r="H8" s="3">
        <v>15785</v>
      </c>
      <c r="K8" s="2">
        <v>4</v>
      </c>
      <c r="L8" s="3">
        <v>15904</v>
      </c>
      <c r="M8" s="3">
        <v>23732</v>
      </c>
    </row>
    <row r="9" spans="1:13" x14ac:dyDescent="0.3">
      <c r="A9" s="2">
        <v>5</v>
      </c>
      <c r="B9" s="3">
        <v>2426</v>
      </c>
      <c r="C9" s="3">
        <v>9256</v>
      </c>
      <c r="F9" s="2">
        <v>5</v>
      </c>
      <c r="G9" s="3">
        <v>7396</v>
      </c>
      <c r="H9" s="3">
        <v>12996</v>
      </c>
      <c r="K9" s="2">
        <v>5</v>
      </c>
      <c r="L9" s="3">
        <v>20894</v>
      </c>
      <c r="M9" s="3">
        <v>28259</v>
      </c>
    </row>
    <row r="10" spans="1:13" x14ac:dyDescent="0.3">
      <c r="A10" s="2">
        <v>6</v>
      </c>
      <c r="B10" s="3">
        <v>2503</v>
      </c>
      <c r="C10" s="3">
        <v>7448</v>
      </c>
      <c r="F10" s="2">
        <v>6</v>
      </c>
      <c r="G10" s="3">
        <v>12747</v>
      </c>
      <c r="H10" s="3">
        <v>19932</v>
      </c>
      <c r="K10" s="2">
        <v>6</v>
      </c>
      <c r="L10" s="3">
        <v>18764</v>
      </c>
      <c r="M10" s="3">
        <v>24604</v>
      </c>
    </row>
    <row r="11" spans="1:13" x14ac:dyDescent="0.3">
      <c r="A11" s="2">
        <v>7</v>
      </c>
      <c r="B11" s="3">
        <v>4061</v>
      </c>
      <c r="C11" s="3">
        <v>8829</v>
      </c>
      <c r="F11" s="2">
        <v>7</v>
      </c>
      <c r="G11" s="3">
        <v>27599</v>
      </c>
      <c r="H11" s="3">
        <v>27051</v>
      </c>
      <c r="K11" s="2">
        <v>7</v>
      </c>
      <c r="L11" s="3">
        <v>33244</v>
      </c>
      <c r="M11" s="3">
        <v>31357</v>
      </c>
    </row>
    <row r="14" spans="1:13" x14ac:dyDescent="0.3">
      <c r="B14" s="4" t="s">
        <v>6</v>
      </c>
    </row>
    <row r="15" spans="1:13" ht="18" x14ac:dyDescent="0.35">
      <c r="J15" s="5" t="s">
        <v>9</v>
      </c>
    </row>
    <row r="16" spans="1:13" x14ac:dyDescent="0.3">
      <c r="A16" s="1" t="s">
        <v>0</v>
      </c>
      <c r="B16" s="1" t="s">
        <v>1</v>
      </c>
      <c r="C16" s="1" t="s">
        <v>2</v>
      </c>
      <c r="K16" t="s">
        <v>1</v>
      </c>
      <c r="L16" t="s">
        <v>2</v>
      </c>
    </row>
    <row r="17" spans="1:12" x14ac:dyDescent="0.3">
      <c r="A17" s="2">
        <v>1</v>
      </c>
      <c r="B17" s="3">
        <f>SUM(B5,G5,L5)</f>
        <v>52484</v>
      </c>
      <c r="C17" s="3">
        <f>SUM(C5,H5,M5)</f>
        <v>54854</v>
      </c>
      <c r="J17" t="s">
        <v>7</v>
      </c>
      <c r="K17">
        <f>SUM(B17,B23)</f>
        <v>117388</v>
      </c>
      <c r="L17">
        <f>SUM(C17,C22)</f>
        <v>106838</v>
      </c>
    </row>
    <row r="18" spans="1:12" x14ac:dyDescent="0.3">
      <c r="A18" s="2">
        <v>2</v>
      </c>
      <c r="B18" s="3">
        <f t="shared" ref="B18:B23" si="0">SUM(B6,G6,L6)</f>
        <v>27554</v>
      </c>
      <c r="C18" s="3">
        <f t="shared" ref="C18:C23" si="1">SUM(C6,H6,M6)</f>
        <v>43683</v>
      </c>
      <c r="J18" t="s">
        <v>8</v>
      </c>
      <c r="K18">
        <f>SUM(B18:B22)</f>
        <v>147540</v>
      </c>
      <c r="L18">
        <f>SUM(C18:C22)</f>
        <v>240165</v>
      </c>
    </row>
    <row r="19" spans="1:12" x14ac:dyDescent="0.3">
      <c r="A19" s="2">
        <v>3</v>
      </c>
      <c r="B19" s="3">
        <f t="shared" si="0"/>
        <v>28367</v>
      </c>
      <c r="C19" s="3">
        <f t="shared" si="1"/>
        <v>47561</v>
      </c>
    </row>
    <row r="20" spans="1:12" x14ac:dyDescent="0.3">
      <c r="A20" s="2">
        <v>4</v>
      </c>
      <c r="B20" s="3">
        <f t="shared" si="0"/>
        <v>26889</v>
      </c>
      <c r="C20" s="3">
        <f t="shared" si="1"/>
        <v>46426</v>
      </c>
    </row>
    <row r="21" spans="1:12" x14ac:dyDescent="0.3">
      <c r="A21" s="2">
        <v>5</v>
      </c>
      <c r="B21" s="3">
        <f t="shared" si="0"/>
        <v>30716</v>
      </c>
      <c r="C21" s="3">
        <f t="shared" si="1"/>
        <v>50511</v>
      </c>
    </row>
    <row r="22" spans="1:12" x14ac:dyDescent="0.3">
      <c r="A22" s="2">
        <v>6</v>
      </c>
      <c r="B22" s="3">
        <f t="shared" si="0"/>
        <v>34014</v>
      </c>
      <c r="C22" s="3">
        <f t="shared" si="1"/>
        <v>51984</v>
      </c>
    </row>
    <row r="23" spans="1:12" x14ac:dyDescent="0.3">
      <c r="A23" s="2">
        <v>7</v>
      </c>
      <c r="B23" s="3">
        <f t="shared" si="0"/>
        <v>64904</v>
      </c>
      <c r="C23" s="3">
        <f t="shared" si="1"/>
        <v>67237</v>
      </c>
    </row>
    <row r="24" spans="1:12" x14ac:dyDescent="0.3">
      <c r="A24" s="3" t="s">
        <v>16</v>
      </c>
      <c r="B24" s="10">
        <f>SUM(B17:B23)</f>
        <v>264928</v>
      </c>
      <c r="C24" s="10">
        <f>SUM(C17:C23)</f>
        <v>362256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43EA-027B-477E-9F17-CC8D69719796}">
  <dimension ref="A3:L28"/>
  <sheetViews>
    <sheetView workbookViewId="0">
      <selection activeCell="A28" sqref="A28"/>
    </sheetView>
  </sheetViews>
  <sheetFormatPr defaultRowHeight="14.4" x14ac:dyDescent="0.3"/>
  <cols>
    <col min="1" max="1" width="16" customWidth="1"/>
    <col min="2" max="2" width="29" customWidth="1"/>
    <col min="3" max="3" width="26.77734375" customWidth="1"/>
    <col min="7" max="8" width="27" customWidth="1"/>
    <col min="11" max="11" width="26.109375" customWidth="1"/>
    <col min="12" max="12" width="27.6640625" customWidth="1"/>
  </cols>
  <sheetData>
    <row r="3" spans="1:12" x14ac:dyDescent="0.3">
      <c r="A3" t="s">
        <v>4</v>
      </c>
      <c r="F3" t="s">
        <v>3</v>
      </c>
      <c r="J3" t="s">
        <v>5</v>
      </c>
    </row>
    <row r="5" spans="1:12" x14ac:dyDescent="0.3">
      <c r="A5" s="1"/>
      <c r="B5" s="1" t="s">
        <v>10</v>
      </c>
      <c r="C5" s="1" t="s">
        <v>11</v>
      </c>
      <c r="F5" s="1"/>
      <c r="G5" s="1" t="s">
        <v>12</v>
      </c>
      <c r="H5" s="1" t="s">
        <v>13</v>
      </c>
      <c r="J5" s="1"/>
      <c r="K5" s="1" t="s">
        <v>10</v>
      </c>
      <c r="L5" s="1" t="s">
        <v>11</v>
      </c>
    </row>
    <row r="6" spans="1:12" x14ac:dyDescent="0.3">
      <c r="A6" s="2">
        <v>1</v>
      </c>
      <c r="B6" s="6">
        <v>515.71672453703707</v>
      </c>
      <c r="C6" s="6">
        <v>196.79148148148124</v>
      </c>
      <c r="F6" s="2">
        <v>1</v>
      </c>
      <c r="G6" s="6">
        <v>263.55083333333357</v>
      </c>
      <c r="H6" s="6">
        <v>210.18479166666526</v>
      </c>
      <c r="J6" s="2">
        <v>1</v>
      </c>
      <c r="K6" s="6">
        <v>1267.0234722222183</v>
      </c>
      <c r="L6" s="6">
        <v>420.70709490740842</v>
      </c>
    </row>
    <row r="7" spans="1:12" x14ac:dyDescent="0.3">
      <c r="A7" s="2">
        <v>2</v>
      </c>
      <c r="B7" s="6">
        <v>396.88041666666624</v>
      </c>
      <c r="C7" s="6">
        <v>175.09165509259242</v>
      </c>
      <c r="F7" s="2">
        <v>2</v>
      </c>
      <c r="G7" s="6">
        <v>113.72274305555548</v>
      </c>
      <c r="H7" s="6">
        <v>98.905706018518714</v>
      </c>
      <c r="J7" s="2">
        <v>2</v>
      </c>
      <c r="K7" s="6">
        <v>521.98115740740764</v>
      </c>
      <c r="L7" s="6">
        <v>267.93391203703703</v>
      </c>
    </row>
    <row r="8" spans="1:12" x14ac:dyDescent="0.3">
      <c r="A8" s="2">
        <v>3</v>
      </c>
      <c r="B8" s="6">
        <v>219.27253472222247</v>
      </c>
      <c r="C8" s="6">
        <v>135.49650462962978</v>
      </c>
      <c r="F8" s="2">
        <v>3</v>
      </c>
      <c r="G8" s="6">
        <v>213.02115740740774</v>
      </c>
      <c r="H8" s="6">
        <v>137.56177083333401</v>
      </c>
      <c r="J8" s="2">
        <v>3</v>
      </c>
      <c r="K8" s="6">
        <v>589.30700231481694</v>
      </c>
      <c r="L8" s="6">
        <v>334.33612268518328</v>
      </c>
    </row>
    <row r="9" spans="1:12" x14ac:dyDescent="0.3">
      <c r="A9" s="2">
        <v>4</v>
      </c>
      <c r="B9" s="6">
        <v>316.81480324074147</v>
      </c>
      <c r="C9" s="6">
        <v>206.39439814814807</v>
      </c>
      <c r="F9" s="2">
        <v>4</v>
      </c>
      <c r="G9" s="6">
        <v>77.463298611111185</v>
      </c>
      <c r="H9" s="6">
        <v>78.339456018518376</v>
      </c>
      <c r="J9" s="2">
        <v>4</v>
      </c>
      <c r="K9" s="6">
        <v>498.55936342592639</v>
      </c>
      <c r="L9" s="6">
        <v>316.36571759259192</v>
      </c>
    </row>
    <row r="10" spans="1:12" x14ac:dyDescent="0.3">
      <c r="A10" s="2">
        <v>5</v>
      </c>
      <c r="B10" s="6">
        <v>251.37737268518546</v>
      </c>
      <c r="C10" s="6">
        <v>165.2169328703701</v>
      </c>
      <c r="F10" s="2">
        <v>5</v>
      </c>
      <c r="G10" s="6">
        <v>122.21894675925908</v>
      </c>
      <c r="H10" s="6">
        <v>128.43862268518512</v>
      </c>
      <c r="J10" s="2">
        <v>5</v>
      </c>
      <c r="K10" s="6">
        <v>861.2073148148188</v>
      </c>
      <c r="L10" s="6">
        <v>361.20745370370685</v>
      </c>
    </row>
    <row r="11" spans="1:12" x14ac:dyDescent="0.3">
      <c r="A11" s="2">
        <v>6</v>
      </c>
      <c r="B11" s="6">
        <v>449.54980324074046</v>
      </c>
      <c r="C11" s="6">
        <v>266.43925925926033</v>
      </c>
      <c r="F11" s="2">
        <v>6</v>
      </c>
      <c r="G11" s="6">
        <v>192.35886574074084</v>
      </c>
      <c r="H11" s="6">
        <v>94.998495370370634</v>
      </c>
      <c r="J11" s="2">
        <v>6</v>
      </c>
      <c r="K11" s="6">
        <v>634.81152777777891</v>
      </c>
      <c r="L11" s="6">
        <v>303.56998842592373</v>
      </c>
    </row>
    <row r="12" spans="1:12" x14ac:dyDescent="0.3">
      <c r="A12" s="2">
        <v>7</v>
      </c>
      <c r="B12" s="6">
        <v>939.1966666666724</v>
      </c>
      <c r="C12" s="6">
        <v>409.6462847222233</v>
      </c>
      <c r="F12" s="2">
        <v>7</v>
      </c>
      <c r="G12" s="6">
        <v>204.0917245370369</v>
      </c>
      <c r="H12" s="6">
        <v>157.56601851851877</v>
      </c>
      <c r="J12" s="2">
        <v>7</v>
      </c>
      <c r="K12" s="6">
        <v>1172.1949421296238</v>
      </c>
      <c r="L12" s="6">
        <v>441.0958333333358</v>
      </c>
    </row>
    <row r="13" spans="1:12" x14ac:dyDescent="0.3">
      <c r="B13" s="7">
        <f>SUM(B6:B12)</f>
        <v>3088.8083217592657</v>
      </c>
      <c r="C13" s="7">
        <f>SUM(C6:C12)</f>
        <v>1555.0765162037053</v>
      </c>
      <c r="G13" s="7">
        <f>SUM(G6:G12)</f>
        <v>1186.4275694444448</v>
      </c>
      <c r="H13" s="7">
        <f>SUM(H6:H12)</f>
        <v>905.99486111111082</v>
      </c>
      <c r="K13" s="7">
        <f>SUM(K6:K12)</f>
        <v>5545.0847800925912</v>
      </c>
      <c r="L13" s="7">
        <f>SUM(L6:L12)</f>
        <v>2445.2161226851867</v>
      </c>
    </row>
    <row r="16" spans="1:12" x14ac:dyDescent="0.3">
      <c r="B16" t="s">
        <v>6</v>
      </c>
    </row>
    <row r="18" spans="1:3" x14ac:dyDescent="0.3">
      <c r="A18" s="8"/>
      <c r="B18" s="9" t="s">
        <v>14</v>
      </c>
      <c r="C18" s="9" t="s">
        <v>15</v>
      </c>
    </row>
    <row r="19" spans="1:3" x14ac:dyDescent="0.3">
      <c r="A19" s="2">
        <v>1</v>
      </c>
      <c r="B19" s="6">
        <f>SUM(B6,G6,K6)/Sheet1!B17</f>
        <v>3.8988854319270426E-2</v>
      </c>
      <c r="C19" s="6">
        <f>SUM(C6,H6,L6)/Sheet1!C17</f>
        <v>1.5088842528449244E-2</v>
      </c>
    </row>
    <row r="20" spans="1:3" x14ac:dyDescent="0.3">
      <c r="A20" s="2">
        <v>2</v>
      </c>
      <c r="B20" s="6">
        <f>SUM(B7,G7,K7)/Sheet1!B18</f>
        <v>3.7474933480787884E-2</v>
      </c>
      <c r="C20" s="6">
        <f>SUM(C7,H7,L7)/Sheet1!C18</f>
        <v>1.2405999431086423E-2</v>
      </c>
    </row>
    <row r="21" spans="1:3" x14ac:dyDescent="0.3">
      <c r="A21" s="2">
        <v>3</v>
      </c>
      <c r="B21" s="6">
        <f>SUM(B8,G8,K8)/Sheet1!B19</f>
        <v>3.6013702345840136E-2</v>
      </c>
      <c r="C21" s="6">
        <f>SUM(C8,H8,L8)/Sheet1!C19</f>
        <v>1.277085002729436E-2</v>
      </c>
    </row>
    <row r="22" spans="1:3" x14ac:dyDescent="0.3">
      <c r="A22" s="2">
        <v>4</v>
      </c>
      <c r="B22" s="6">
        <f>SUM(B9,G9,K9)/Sheet1!B20</f>
        <v>3.3204561912967348E-2</v>
      </c>
      <c r="C22" s="6">
        <f>SUM(C9,H9,L9)/Sheet1!C20</f>
        <v>1.2947477098161773E-2</v>
      </c>
    </row>
    <row r="23" spans="1:3" x14ac:dyDescent="0.3">
      <c r="A23" s="2">
        <v>5</v>
      </c>
      <c r="B23" s="6">
        <f>SUM(B10,G10,K10)/Sheet1!B21</f>
        <v>4.0200665264333357E-2</v>
      </c>
      <c r="C23" s="6">
        <f>SUM(C10,H10,L10)/Sheet1!C21</f>
        <v>1.2964760334565978E-2</v>
      </c>
    </row>
    <row r="24" spans="1:3" x14ac:dyDescent="0.3">
      <c r="A24" s="2">
        <v>6</v>
      </c>
      <c r="B24" s="6">
        <f>SUM(B11,G11,K11)/Sheet1!B22</f>
        <v>3.7535138377117069E-2</v>
      </c>
      <c r="C24" s="6">
        <f>SUM(C11,H11,L11)/Sheet1!C22</f>
        <v>1.2792546611564225E-2</v>
      </c>
    </row>
    <row r="25" spans="1:3" x14ac:dyDescent="0.3">
      <c r="A25" s="2">
        <v>7</v>
      </c>
      <c r="B25" s="6">
        <f>SUM(B12,G12,K12)/Sheet1!B23</f>
        <v>3.5675510497555359E-2</v>
      </c>
      <c r="C25" s="6">
        <f>SUM(C12,H12,L12)/Sheet1!C23</f>
        <v>1.4996328458647441E-2</v>
      </c>
    </row>
    <row r="27" spans="1:3" x14ac:dyDescent="0.3">
      <c r="A27" s="3"/>
      <c r="B27" s="3" t="s">
        <v>1</v>
      </c>
      <c r="C27" s="3" t="s">
        <v>2</v>
      </c>
    </row>
    <row r="28" spans="1:3" x14ac:dyDescent="0.3">
      <c r="A28" s="11" t="s">
        <v>17</v>
      </c>
      <c r="B28" s="6">
        <f>SUM(B13,G13,K13)/Sheet1!B24</f>
        <v>3.7067885128398287E-2</v>
      </c>
      <c r="C28" s="6">
        <f>SUM(C13,H13,L13)/Sheet1!C24</f>
        <v>1.3543702519765036E-2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2021-09-11T12:14:30Z</dcterms:created>
  <dcterms:modified xsi:type="dcterms:W3CDTF">2021-09-11T18:14:27Z</dcterms:modified>
</cp:coreProperties>
</file>