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<sst xmlns="http://schemas.openxmlformats.org/spreadsheetml/2006/main" count="296" uniqueCount="53">
  <si>
    <t>Dice Game</t>
  </si>
  <si>
    <t>Requirement Num:</t>
  </si>
  <si>
    <t>Non-Smelly(1) -Smelly (0)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</si>
  <si>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</si>
  <si>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</si>
  <si>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</si>
  <si>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</si>
  <si>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</si>
  <si>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</si>
  <si>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</si>
  <si>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</si>
  <si>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</si>
  <si>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</si>
  <si>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</si>
  <si>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</si>
  <si>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</si>
  <si>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</si>
  <si>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</si>
  <si>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</si>
  <si>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</si>
  <si>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</si>
  <si>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</si>
  <si>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</si>
  <si>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</si>
  <si>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</si>
  <si>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</si>
  <si>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</si>
  <si>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</si>
  <si>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</si>
  <si>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</si>
  <si>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</si>
  <si>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</si>
  <si>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Arkanoid</t>
  </si>
  <si>
    <t xml:space="preserve">logical_inconsistencies </t>
  </si>
  <si>
    <t xml:space="preserve">passive_voice </t>
  </si>
  <si>
    <t xml:space="preserve">optional_parts </t>
  </si>
  <si>
    <t>Llama</t>
  </si>
  <si>
    <t>Snake</t>
  </si>
  <si>
    <t>exical</t>
  </si>
  <si>
    <t xml:space="preserve">negative </t>
  </si>
  <si>
    <t xml:space="preserve">vague_pronouns </t>
  </si>
  <si>
    <t>Scopa</t>
  </si>
  <si>
    <t xml:space="preserve">ambiguities </t>
  </si>
  <si>
    <t>Dice Game Average</t>
  </si>
  <si>
    <t>Dice Game Highest</t>
  </si>
  <si>
    <t>DeepSeek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</si>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</sst>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1308939537"/>
        <c:axId val="1462699295"/>
      </c:barChart>
      <c:catAx>
        <c:axId val="130893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699295"/>
      </c:catAx>
      <c:valAx>
        <c:axId val="146269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939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1453966338"/>
        <c:axId val="1307898999"/>
      </c:barChart>
      <c:catAx>
        <c:axId val="1453966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898999"/>
      </c:catAx>
      <c:valAx>
        <c:axId val="1307898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966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372327703"/>
        <c:axId val="553101059"/>
      </c:barChart>
      <c:catAx>
        <c:axId val="37232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101059"/>
      </c:catAx>
      <c:valAx>
        <c:axId val="553101059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327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1581281730"/>
        <c:axId val="2028246140"/>
      </c:barChart>
      <c:catAx>
        <c:axId val="158128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246140"/>
      </c:catAx>
      <c:valAx>
        <c:axId val="2028246140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28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1600005902"/>
        <c:axId val="295758161"/>
      </c:barChart>
      <c:catAx>
        <c:axId val="1600005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58161"/>
      </c:catAx>
      <c:valAx>
        <c:axId val="295758161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005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152943522"/>
        <c:axId val="380815130"/>
      </c:barChart>
      <c:catAx>
        <c:axId val="15294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815130"/>
      </c:catAx>
      <c:valAx>
        <c:axId val="380815130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43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57142026"/>
        <c:axId val="1200186265"/>
      </c:barChart>
      <c:catAx>
        <c:axId val="57142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186265"/>
      </c:catAx>
      <c:valAx>
        <c:axId val="1200186265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42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43160992"/>
        <c:axId val="1457783838"/>
      </c:barChart>
      <c:catAx>
        <c:axId val="431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783838"/>
      </c:catAx>
      <c:valAx>
        <c:axId val="1457783838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60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/>
      <c r="B7" s="1"/>
      <c r="C7" s="1"/>
      <c r="D7" s="2" t="s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"/>
      <c r="B8" s="1"/>
      <c r="C8" s="1"/>
      <c r="D8" s="2" t="s">
        <v>1</v>
      </c>
      <c r="E8" s="3">
        <v>1.0</v>
      </c>
      <c r="F8" s="3">
        <v>2.0</v>
      </c>
      <c r="G8" s="3">
        <v>3.0</v>
      </c>
      <c r="H8" s="3">
        <v>4.0</v>
      </c>
      <c r="I8" s="3">
        <v>5.0</v>
      </c>
      <c r="J8" s="3">
        <v>6.0</v>
      </c>
      <c r="K8" s="3">
        <v>7.0</v>
      </c>
      <c r="L8" s="3">
        <v>8.0</v>
      </c>
      <c r="M8" s="3">
        <v>9.0</v>
      </c>
      <c r="N8" s="3">
        <v>10.0</v>
      </c>
      <c r="O8" s="3">
        <v>11.0</v>
      </c>
      <c r="P8" s="3">
        <v>12.0</v>
      </c>
      <c r="Q8" s="3">
        <v>13.0</v>
      </c>
      <c r="R8" s="3">
        <v>14.0</v>
      </c>
      <c r="S8" s="3">
        <v>15.0</v>
      </c>
      <c r="T8" s="3">
        <v>16.0</v>
      </c>
      <c r="U8" s="3">
        <v>17.0</v>
      </c>
      <c r="V8" s="3">
        <v>18.0</v>
      </c>
      <c r="W8" s="3">
        <v>19.0</v>
      </c>
      <c r="X8" s="3">
        <v>20.0</v>
      </c>
      <c r="Y8" s="3">
        <v>21.0</v>
      </c>
      <c r="Z8" s="3">
        <v>22.0</v>
      </c>
      <c r="AA8" s="3">
        <v>23.0</v>
      </c>
      <c r="AB8" s="3">
        <v>24.0</v>
      </c>
      <c r="AC8" s="3">
        <v>25.0</v>
      </c>
    </row>
    <row r="9">
      <c r="A9" s="1"/>
      <c r="B9" s="1"/>
      <c r="C9" s="1"/>
      <c r="D9" s="4" t="s">
        <v>2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1.0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</row>
    <row r="10">
      <c r="A10" s="1"/>
      <c r="B10" s="1"/>
      <c r="C10" s="1"/>
      <c r="D10" s="2" t="s">
        <v>3</v>
      </c>
      <c r="E10" s="2"/>
      <c r="F10" s="2"/>
      <c r="G10" s="2"/>
      <c r="H10" s="2"/>
      <c r="I10" s="2"/>
      <c r="J10" s="2"/>
      <c r="K10" s="2"/>
      <c r="L10" s="2" t="s">
        <v>4</v>
      </c>
      <c r="M10" s="2" t="s">
        <v>5</v>
      </c>
      <c r="N10" s="2" t="s">
        <v>6</v>
      </c>
      <c r="O10" s="2" t="s">
        <v>6</v>
      </c>
      <c r="P10" s="2" t="s">
        <v>4</v>
      </c>
      <c r="Q10" s="2" t="s">
        <v>5</v>
      </c>
      <c r="R10" s="2" t="s">
        <v>6</v>
      </c>
      <c r="S10" s="2" t="s">
        <v>5</v>
      </c>
      <c r="T10" s="2" t="s">
        <v>5</v>
      </c>
      <c r="U10" s="2" t="s">
        <v>5</v>
      </c>
      <c r="V10" s="2" t="s">
        <v>4</v>
      </c>
      <c r="W10" s="2"/>
      <c r="X10" s="2" t="s">
        <v>4</v>
      </c>
      <c r="Y10" s="2" t="s">
        <v>4</v>
      </c>
      <c r="Z10" s="2" t="s">
        <v>5</v>
      </c>
      <c r="AA10" s="2" t="s">
        <v>4</v>
      </c>
      <c r="AB10" s="2" t="s">
        <v>6</v>
      </c>
      <c r="AC10" s="2" t="s">
        <v>4</v>
      </c>
    </row>
    <row r="11">
      <c r="A11" s="1"/>
      <c r="B11" s="1"/>
      <c r="C11" s="1"/>
      <c r="D11" s="2" t="s">
        <v>7</v>
      </c>
      <c r="E11" s="2"/>
      <c r="F11" s="2"/>
      <c r="G11" s="2"/>
      <c r="H11" s="2"/>
      <c r="I11" s="2"/>
      <c r="J11" s="2"/>
      <c r="K11" s="2"/>
      <c r="L11" s="2" t="s">
        <v>8</v>
      </c>
      <c r="M11" s="2" t="s">
        <v>9</v>
      </c>
      <c r="N11" s="2" t="s">
        <v>10</v>
      </c>
      <c r="O11" s="2" t="s">
        <v>11</v>
      </c>
      <c r="P11" s="2" t="s">
        <v>8</v>
      </c>
      <c r="Q11" s="2" t="s">
        <v>12</v>
      </c>
      <c r="R11" s="2" t="s">
        <v>13</v>
      </c>
      <c r="S11" s="2" t="s">
        <v>14</v>
      </c>
      <c r="T11" s="2" t="s">
        <v>9</v>
      </c>
      <c r="U11" s="2" t="s">
        <v>9</v>
      </c>
      <c r="V11" s="2" t="s">
        <v>8</v>
      </c>
      <c r="W11" s="2"/>
      <c r="X11" s="2" t="s">
        <v>15</v>
      </c>
      <c r="Y11" s="2" t="s">
        <v>8</v>
      </c>
      <c r="Z11" s="2" t="s">
        <v>12</v>
      </c>
      <c r="AA11" s="2" t="s">
        <v>16</v>
      </c>
      <c r="AB11" s="2" t="s">
        <v>10</v>
      </c>
      <c r="AC11" s="2" t="s">
        <v>8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6"/>
      <c r="C13" s="6"/>
      <c r="D13" s="4" t="s">
        <v>17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8" t="s">
        <v>18</v>
      </c>
      <c r="B14" s="9">
        <f t="shared" ref="B14:B18" si="1">SUM(E14:AC14 )/25
</f>
        <v>0.8</v>
      </c>
      <c r="C14" s="9">
        <f t="shared" ref="C14:C18" si="2">SUM(E14:AC14 )
</f>
        <v>20</v>
      </c>
      <c r="D14" s="10" t="s">
        <v>19</v>
      </c>
      <c r="E14" s="7">
        <v>1.0</v>
      </c>
      <c r="F14" s="7">
        <v>1.0</v>
      </c>
      <c r="G14" s="7">
        <v>1.0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11">
        <v>0.0</v>
      </c>
      <c r="N14" s="7">
        <v>1.0</v>
      </c>
      <c r="O14" s="7">
        <v>1.0</v>
      </c>
      <c r="P14" s="7">
        <v>1.0</v>
      </c>
      <c r="Q14" s="7">
        <v>1.0</v>
      </c>
      <c r="R14" s="7">
        <v>1.0</v>
      </c>
      <c r="S14" s="7">
        <v>1.0</v>
      </c>
      <c r="T14" s="7">
        <v>1.0</v>
      </c>
      <c r="U14" s="7">
        <v>1.0</v>
      </c>
      <c r="V14" s="11">
        <v>0.0</v>
      </c>
      <c r="W14" s="7">
        <v>1.0</v>
      </c>
      <c r="X14" s="7">
        <v>1.0</v>
      </c>
      <c r="Y14" s="7">
        <v>1.0</v>
      </c>
      <c r="Z14" s="11">
        <v>0.0</v>
      </c>
      <c r="AA14" s="11">
        <v>0.0</v>
      </c>
      <c r="AB14" s="7">
        <v>1.0</v>
      </c>
      <c r="AC14" s="11">
        <v>0.0</v>
      </c>
    </row>
    <row r="15">
      <c r="A15" s="8" t="s">
        <v>20</v>
      </c>
      <c r="B15" s="9">
        <f t="shared" si="1"/>
        <v>0.8</v>
      </c>
      <c r="C15" s="9">
        <f t="shared" si="2"/>
        <v>20</v>
      </c>
      <c r="D15" s="10" t="s">
        <v>21</v>
      </c>
      <c r="E15" s="7">
        <v>1.0</v>
      </c>
      <c r="F15" s="7">
        <v>1.0</v>
      </c>
      <c r="G15" s="7">
        <v>1.0</v>
      </c>
      <c r="H15" s="7">
        <v>1.0</v>
      </c>
      <c r="I15" s="7">
        <v>1.0</v>
      </c>
      <c r="J15" s="7">
        <v>1.0</v>
      </c>
      <c r="K15" s="7">
        <v>1.0</v>
      </c>
      <c r="L15" s="7">
        <v>1.0</v>
      </c>
      <c r="M15" s="11">
        <v>0.0</v>
      </c>
      <c r="N15" s="7">
        <v>1.0</v>
      </c>
      <c r="O15" s="7">
        <v>1.0</v>
      </c>
      <c r="P15" s="7">
        <v>1.0</v>
      </c>
      <c r="Q15" s="7">
        <v>1.0</v>
      </c>
      <c r="R15" s="7">
        <v>1.0</v>
      </c>
      <c r="S15" s="7">
        <v>1.0</v>
      </c>
      <c r="T15" s="7">
        <v>1.0</v>
      </c>
      <c r="U15" s="7">
        <v>1.0</v>
      </c>
      <c r="V15" s="11">
        <v>0.0</v>
      </c>
      <c r="W15" s="7">
        <v>1.0</v>
      </c>
      <c r="X15" s="7">
        <v>1.0</v>
      </c>
      <c r="Y15" s="7">
        <v>1.0</v>
      </c>
      <c r="Z15" s="11">
        <v>0.0</v>
      </c>
      <c r="AA15" s="11">
        <v>0.0</v>
      </c>
      <c r="AB15" s="7">
        <v>1.0</v>
      </c>
      <c r="AC15" s="11">
        <v>0.0</v>
      </c>
    </row>
    <row r="16">
      <c r="A16" s="8" t="s">
        <v>22</v>
      </c>
      <c r="B16" s="9">
        <f t="shared" si="1"/>
        <v>0.8</v>
      </c>
      <c r="C16" s="9">
        <f t="shared" si="2"/>
        <v>20</v>
      </c>
      <c r="D16" s="10" t="s">
        <v>23</v>
      </c>
      <c r="E16" s="7">
        <v>1.0</v>
      </c>
      <c r="F16" s="7">
        <v>1.0</v>
      </c>
      <c r="G16" s="7">
        <v>1.0</v>
      </c>
      <c r="H16" s="7">
        <v>1.0</v>
      </c>
      <c r="I16" s="7">
        <v>1.0</v>
      </c>
      <c r="J16" s="7">
        <v>1.0</v>
      </c>
      <c r="K16" s="7">
        <v>1.0</v>
      </c>
      <c r="L16" s="7">
        <v>1.0</v>
      </c>
      <c r="M16" s="11">
        <v>0.0</v>
      </c>
      <c r="N16" s="7">
        <v>1.0</v>
      </c>
      <c r="O16" s="7">
        <v>1.0</v>
      </c>
      <c r="P16" s="7">
        <v>1.0</v>
      </c>
      <c r="Q16" s="7">
        <v>1.0</v>
      </c>
      <c r="R16" s="7">
        <v>1.0</v>
      </c>
      <c r="S16" s="7">
        <v>1.0</v>
      </c>
      <c r="T16" s="7">
        <v>1.0</v>
      </c>
      <c r="U16" s="7">
        <v>1.0</v>
      </c>
      <c r="V16" s="11">
        <v>0.0</v>
      </c>
      <c r="W16" s="7">
        <v>1.0</v>
      </c>
      <c r="X16" s="7">
        <v>1.0</v>
      </c>
      <c r="Y16" s="7">
        <v>1.0</v>
      </c>
      <c r="Z16" s="11">
        <v>0.0</v>
      </c>
      <c r="AA16" s="11">
        <v>0.0</v>
      </c>
      <c r="AB16" s="7">
        <v>1.0</v>
      </c>
      <c r="AC16" s="11">
        <v>0.0</v>
      </c>
    </row>
    <row r="17">
      <c r="A17" s="8" t="s">
        <v>24</v>
      </c>
      <c r="B17" s="9">
        <f t="shared" si="1"/>
        <v>0.8</v>
      </c>
      <c r="C17" s="9">
        <f t="shared" si="2"/>
        <v>20</v>
      </c>
      <c r="D17" s="10" t="s">
        <v>25</v>
      </c>
      <c r="E17" s="7">
        <v>1.0</v>
      </c>
      <c r="F17" s="7">
        <v>1.0</v>
      </c>
      <c r="G17" s="7">
        <v>1.0</v>
      </c>
      <c r="H17" s="7">
        <v>1.0</v>
      </c>
      <c r="I17" s="7">
        <v>1.0</v>
      </c>
      <c r="J17" s="7">
        <v>1.0</v>
      </c>
      <c r="K17" s="7">
        <v>1.0</v>
      </c>
      <c r="L17" s="7">
        <v>1.0</v>
      </c>
      <c r="M17" s="11">
        <v>0.0</v>
      </c>
      <c r="N17" s="7">
        <v>1.0</v>
      </c>
      <c r="O17" s="7">
        <v>1.0</v>
      </c>
      <c r="P17" s="7">
        <v>1.0</v>
      </c>
      <c r="Q17" s="7">
        <v>1.0</v>
      </c>
      <c r="R17" s="7">
        <v>1.0</v>
      </c>
      <c r="S17" s="7">
        <v>1.0</v>
      </c>
      <c r="T17" s="7">
        <v>1.0</v>
      </c>
      <c r="U17" s="7">
        <v>1.0</v>
      </c>
      <c r="V17" s="11">
        <v>0.0</v>
      </c>
      <c r="W17" s="7">
        <v>1.0</v>
      </c>
      <c r="X17" s="7">
        <v>1.0</v>
      </c>
      <c r="Y17" s="7">
        <v>1.0</v>
      </c>
      <c r="Z17" s="11">
        <v>0.0</v>
      </c>
      <c r="AA17" s="11">
        <v>0.0</v>
      </c>
      <c r="AB17" s="7">
        <v>1.0</v>
      </c>
      <c r="AC17" s="11">
        <v>0.0</v>
      </c>
    </row>
    <row r="18">
      <c r="A18" s="8" t="s">
        <v>26</v>
      </c>
      <c r="B18" s="9">
        <f t="shared" si="1"/>
        <v>0.8</v>
      </c>
      <c r="C18" s="9">
        <f t="shared" si="2"/>
        <v>20</v>
      </c>
      <c r="D18" s="10" t="s">
        <v>27</v>
      </c>
      <c r="E18" s="7">
        <v>1.0</v>
      </c>
      <c r="F18" s="7">
        <v>1.0</v>
      </c>
      <c r="G18" s="7">
        <v>1.0</v>
      </c>
      <c r="H18" s="7">
        <v>1.0</v>
      </c>
      <c r="I18" s="7">
        <v>1.0</v>
      </c>
      <c r="J18" s="7">
        <v>1.0</v>
      </c>
      <c r="K18" s="7">
        <v>1.0</v>
      </c>
      <c r="L18" s="7">
        <v>1.0</v>
      </c>
      <c r="M18" s="11">
        <v>0.0</v>
      </c>
      <c r="N18" s="7">
        <v>1.0</v>
      </c>
      <c r="O18" s="7">
        <v>1.0</v>
      </c>
      <c r="P18" s="7">
        <v>1.0</v>
      </c>
      <c r="Q18" s="7">
        <v>1.0</v>
      </c>
      <c r="R18" s="7">
        <v>1.0</v>
      </c>
      <c r="S18" s="7">
        <v>1.0</v>
      </c>
      <c r="T18" s="7">
        <v>1.0</v>
      </c>
      <c r="U18" s="7">
        <v>1.0</v>
      </c>
      <c r="V18" s="11">
        <v>0.0</v>
      </c>
      <c r="W18" s="7">
        <v>1.0</v>
      </c>
      <c r="X18" s="7">
        <v>1.0</v>
      </c>
      <c r="Y18" s="7">
        <v>1.0</v>
      </c>
      <c r="Z18" s="11">
        <v>0.0</v>
      </c>
      <c r="AA18" s="11">
        <v>0.0</v>
      </c>
      <c r="AB18" s="7">
        <v>1.0</v>
      </c>
      <c r="AC18" s="11">
        <v>0.0</v>
      </c>
    </row>
    <row r="19">
      <c r="A19" s="8" t="s">
        <v>28</v>
      </c>
      <c r="B19" s="9">
        <f t="shared" ref="B19:C19" si="3">SUM(B14:B18)/5</f>
        <v>0.8</v>
      </c>
      <c r="C19" s="9">
        <f t="shared" si="3"/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8" t="s">
        <v>29</v>
      </c>
      <c r="B20" s="9">
        <f>_xlfn.VAR.S(C14:C18)
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8" t="s">
        <v>30</v>
      </c>
      <c r="B21" s="9">
        <f>_xlfn.STDEV.S(C14:C18)
</f>
        <v>0</v>
      </c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6"/>
      <c r="C23" s="6"/>
      <c r="D23" s="4" t="s">
        <v>31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8" t="s">
        <v>18</v>
      </c>
      <c r="B24" s="9">
        <f t="shared" ref="B24:B28" si="4">SUM(E24:AC24 )/25
</f>
        <v>0.72</v>
      </c>
      <c r="C24" s="9">
        <f t="shared" ref="C24:C28" si="5">SUM(E24:AC24 )
</f>
        <v>18</v>
      </c>
      <c r="D24" s="10" t="s">
        <v>19</v>
      </c>
      <c r="E24" s="7">
        <v>1.0</v>
      </c>
      <c r="F24" s="7">
        <v>1.0</v>
      </c>
      <c r="G24" s="7">
        <v>1.0</v>
      </c>
      <c r="H24" s="7">
        <v>1.0</v>
      </c>
      <c r="I24" s="7">
        <v>1.0</v>
      </c>
      <c r="J24" s="7">
        <v>1.0</v>
      </c>
      <c r="K24" s="11">
        <v>0.0</v>
      </c>
      <c r="L24" s="7">
        <v>1.0</v>
      </c>
      <c r="M24" s="7">
        <v>1.0</v>
      </c>
      <c r="N24" s="7">
        <v>1.0</v>
      </c>
      <c r="O24" s="7">
        <v>1.0</v>
      </c>
      <c r="P24" s="7">
        <v>1.0</v>
      </c>
      <c r="Q24" s="11">
        <v>0.0</v>
      </c>
      <c r="R24" s="7">
        <v>1.0</v>
      </c>
      <c r="S24" s="7">
        <v>1.0</v>
      </c>
      <c r="T24" s="7">
        <v>1.0</v>
      </c>
      <c r="U24" s="11">
        <v>1.0</v>
      </c>
      <c r="V24" s="11">
        <v>0.0</v>
      </c>
      <c r="W24" s="11">
        <v>0.0</v>
      </c>
      <c r="X24" s="7">
        <v>1.0</v>
      </c>
      <c r="Y24" s="7">
        <v>1.0</v>
      </c>
      <c r="Z24" s="7">
        <v>1.0</v>
      </c>
      <c r="AA24" s="11">
        <v>0.0</v>
      </c>
      <c r="AB24" s="11">
        <v>0.0</v>
      </c>
      <c r="AC24" s="11">
        <v>0.0</v>
      </c>
    </row>
    <row r="25">
      <c r="A25" s="8" t="s">
        <v>20</v>
      </c>
      <c r="B25" s="9">
        <f t="shared" si="4"/>
        <v>0.8</v>
      </c>
      <c r="C25" s="9">
        <f t="shared" si="5"/>
        <v>20</v>
      </c>
      <c r="D25" s="10" t="s">
        <v>21</v>
      </c>
      <c r="E25" s="7">
        <v>1.0</v>
      </c>
      <c r="F25" s="7">
        <v>1.0</v>
      </c>
      <c r="G25" s="7">
        <v>1.0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1.0</v>
      </c>
      <c r="P25" s="11">
        <v>0.0</v>
      </c>
      <c r="Q25" s="11">
        <v>0.0</v>
      </c>
      <c r="R25" s="7">
        <v>1.0</v>
      </c>
      <c r="S25" s="7">
        <v>1.0</v>
      </c>
      <c r="T25" s="7">
        <v>1.0</v>
      </c>
      <c r="U25" s="11">
        <v>1.0</v>
      </c>
      <c r="V25" s="11">
        <v>0.0</v>
      </c>
      <c r="W25" s="7">
        <v>1.0</v>
      </c>
      <c r="X25" s="7">
        <v>1.0</v>
      </c>
      <c r="Y25" s="7">
        <v>1.0</v>
      </c>
      <c r="Z25" s="11">
        <v>0.0</v>
      </c>
      <c r="AA25" s="7">
        <v>1.0</v>
      </c>
      <c r="AB25" s="7">
        <v>1.0</v>
      </c>
      <c r="AC25" s="11">
        <v>0.0</v>
      </c>
    </row>
    <row r="26">
      <c r="A26" s="8" t="s">
        <v>22</v>
      </c>
      <c r="B26" s="9">
        <f t="shared" si="4"/>
        <v>0.8</v>
      </c>
      <c r="C26" s="9">
        <f t="shared" si="5"/>
        <v>20</v>
      </c>
      <c r="D26" s="10" t="s">
        <v>23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11">
        <v>0.0</v>
      </c>
      <c r="Q26" s="11">
        <v>0.0</v>
      </c>
      <c r="R26" s="7">
        <v>1.0</v>
      </c>
      <c r="S26" s="7">
        <v>1.0</v>
      </c>
      <c r="T26" s="7">
        <v>1.0</v>
      </c>
      <c r="U26" s="11">
        <v>1.0</v>
      </c>
      <c r="V26" s="11">
        <v>0.0</v>
      </c>
      <c r="W26" s="7">
        <v>1.0</v>
      </c>
      <c r="X26" s="7">
        <v>1.0</v>
      </c>
      <c r="Y26" s="7">
        <v>1.0</v>
      </c>
      <c r="Z26" s="11">
        <v>0.0</v>
      </c>
      <c r="AA26" s="7">
        <v>1.0</v>
      </c>
      <c r="AB26" s="7">
        <v>1.0</v>
      </c>
      <c r="AC26" s="11">
        <v>0.0</v>
      </c>
    </row>
    <row r="27">
      <c r="A27" s="8" t="s">
        <v>24</v>
      </c>
      <c r="B27" s="9">
        <f t="shared" si="4"/>
        <v>0.8</v>
      </c>
      <c r="C27" s="9">
        <f t="shared" si="5"/>
        <v>20</v>
      </c>
      <c r="D27" s="10" t="s">
        <v>25</v>
      </c>
      <c r="E27" s="7">
        <v>1.0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7">
        <v>1.0</v>
      </c>
      <c r="P27" s="11">
        <v>0.0</v>
      </c>
      <c r="Q27" s="11">
        <v>0.0</v>
      </c>
      <c r="R27" s="7">
        <v>1.0</v>
      </c>
      <c r="S27" s="7">
        <v>1.0</v>
      </c>
      <c r="T27" s="7">
        <v>1.0</v>
      </c>
      <c r="U27" s="7">
        <v>1.0</v>
      </c>
      <c r="V27" s="11">
        <v>0.0</v>
      </c>
      <c r="W27" s="7">
        <v>1.0</v>
      </c>
      <c r="X27" s="7">
        <v>1.0</v>
      </c>
      <c r="Y27" s="7">
        <v>1.0</v>
      </c>
      <c r="Z27" s="11">
        <v>0.0</v>
      </c>
      <c r="AA27" s="7">
        <v>1.0</v>
      </c>
      <c r="AB27" s="7">
        <v>1.0</v>
      </c>
      <c r="AC27" s="11">
        <v>0.0</v>
      </c>
    </row>
    <row r="28">
      <c r="A28" s="8" t="s">
        <v>26</v>
      </c>
      <c r="B28" s="9">
        <f t="shared" si="4"/>
        <v>0.76</v>
      </c>
      <c r="C28" s="9">
        <f t="shared" si="5"/>
        <v>19</v>
      </c>
      <c r="D28" s="10" t="s">
        <v>27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11">
        <v>0.0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11">
        <v>0.0</v>
      </c>
      <c r="R28" s="7">
        <v>1.0</v>
      </c>
      <c r="S28" s="7">
        <v>1.0</v>
      </c>
      <c r="T28" s="7">
        <v>1.0</v>
      </c>
      <c r="U28" s="11">
        <v>1.0</v>
      </c>
      <c r="V28" s="11">
        <v>0.0</v>
      </c>
      <c r="W28" s="7">
        <v>1.0</v>
      </c>
      <c r="X28" s="7">
        <v>1.0</v>
      </c>
      <c r="Y28" s="7">
        <v>1.0</v>
      </c>
      <c r="Z28" s="7">
        <v>1.0</v>
      </c>
      <c r="AA28" s="11">
        <v>0.0</v>
      </c>
      <c r="AB28" s="11">
        <v>0.0</v>
      </c>
      <c r="AC28" s="11">
        <v>0.0</v>
      </c>
    </row>
    <row r="29">
      <c r="A29" s="8" t="s">
        <v>28</v>
      </c>
      <c r="B29" s="9">
        <f t="shared" ref="B29:C29" si="6">SUM(B24:B28)/5</f>
        <v>0.776</v>
      </c>
      <c r="C29" s="9">
        <f t="shared" si="6"/>
        <v>19.4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8" t="s">
        <v>29</v>
      </c>
      <c r="B30" s="9">
        <f>_xlfn.VAR.S(C24:C28)
</f>
        <v>0.8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8" t="s">
        <v>30</v>
      </c>
      <c r="B31" s="9">
        <f>_xlfn.STDEV.S(C24:C28)
</f>
        <v>0.894427191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6"/>
      <c r="C33" s="6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8"/>
      <c r="B34" s="9"/>
      <c r="C34" s="9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8"/>
      <c r="B35" s="9"/>
      <c r="C35" s="9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8"/>
      <c r="B36" s="9"/>
      <c r="C36" s="9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8"/>
      <c r="B37" s="9"/>
      <c r="C37" s="9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8"/>
      <c r="B38" s="9"/>
      <c r="C38" s="9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8"/>
      <c r="B39" s="9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/>
      <c r="B7" s="1"/>
      <c r="C7" s="1"/>
      <c r="D7" s="4" t="s">
        <v>32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2"/>
      <c r="Y7" s="12"/>
      <c r="Z7" s="12"/>
      <c r="AA7" s="12"/>
      <c r="AB7" s="12"/>
      <c r="AC7" s="12"/>
    </row>
    <row r="8">
      <c r="A8" s="1"/>
      <c r="B8" s="1"/>
      <c r="C8" s="1"/>
      <c r="D8" s="2" t="s">
        <v>1</v>
      </c>
      <c r="E8" s="3">
        <v>1.0</v>
      </c>
      <c r="F8" s="3">
        <v>2.0</v>
      </c>
      <c r="G8" s="3">
        <v>3.0</v>
      </c>
      <c r="H8" s="3">
        <v>4.0</v>
      </c>
      <c r="I8" s="3">
        <v>5.0</v>
      </c>
      <c r="J8" s="3">
        <v>6.0</v>
      </c>
      <c r="K8" s="3">
        <v>7.0</v>
      </c>
      <c r="L8" s="3">
        <v>8.0</v>
      </c>
      <c r="M8" s="3">
        <v>9.0</v>
      </c>
      <c r="N8" s="3">
        <v>10.0</v>
      </c>
      <c r="O8" s="3">
        <v>11.0</v>
      </c>
      <c r="P8" s="3">
        <v>12.0</v>
      </c>
      <c r="Q8" s="3">
        <v>13.0</v>
      </c>
      <c r="R8" s="3">
        <v>14.0</v>
      </c>
      <c r="S8" s="3">
        <v>15.0</v>
      </c>
      <c r="T8" s="3">
        <v>16.0</v>
      </c>
      <c r="U8" s="3">
        <v>17.0</v>
      </c>
      <c r="V8" s="3">
        <v>18.0</v>
      </c>
      <c r="W8" s="3">
        <v>19.0</v>
      </c>
      <c r="X8" s="13"/>
      <c r="Y8" s="13"/>
      <c r="Z8" s="13"/>
      <c r="AA8" s="13"/>
      <c r="AB8" s="13"/>
      <c r="AC8" s="13"/>
    </row>
    <row r="9">
      <c r="A9" s="1"/>
      <c r="B9" s="1"/>
      <c r="C9" s="1"/>
      <c r="D9" s="4" t="s">
        <v>2</v>
      </c>
      <c r="E9" s="3">
        <v>1.0</v>
      </c>
      <c r="F9" s="3">
        <v>1.0</v>
      </c>
      <c r="G9" s="3">
        <v>1.0</v>
      </c>
      <c r="H9" s="3">
        <v>1.0</v>
      </c>
      <c r="I9" s="5">
        <v>0.0</v>
      </c>
      <c r="J9" s="5">
        <v>0.0</v>
      </c>
      <c r="K9" s="5">
        <v>0.0</v>
      </c>
      <c r="L9" s="5">
        <v>1.0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1.0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13"/>
      <c r="Y9" s="13"/>
      <c r="Z9" s="13"/>
      <c r="AA9" s="13"/>
      <c r="AB9" s="13"/>
      <c r="AC9" s="13"/>
    </row>
    <row r="10">
      <c r="A10" s="1"/>
      <c r="B10" s="1"/>
      <c r="C10" s="1"/>
      <c r="D10" s="2" t="s">
        <v>3</v>
      </c>
      <c r="E10" s="2"/>
      <c r="F10" s="2"/>
      <c r="G10" s="2"/>
      <c r="H10" s="2"/>
      <c r="I10" s="4" t="s">
        <v>5</v>
      </c>
      <c r="J10" s="4" t="s">
        <v>6</v>
      </c>
      <c r="K10" s="4" t="s">
        <v>4</v>
      </c>
      <c r="L10" s="4"/>
      <c r="M10" s="4" t="s">
        <v>6</v>
      </c>
      <c r="N10" s="4" t="s">
        <v>6</v>
      </c>
      <c r="O10" s="4" t="s">
        <v>5</v>
      </c>
      <c r="P10" s="4" t="s">
        <v>4</v>
      </c>
      <c r="Q10" s="4" t="s">
        <v>4</v>
      </c>
      <c r="R10" s="4"/>
      <c r="S10" s="4" t="s">
        <v>5</v>
      </c>
      <c r="T10" s="4" t="s">
        <v>5</v>
      </c>
      <c r="U10" s="4" t="s">
        <v>6</v>
      </c>
      <c r="V10" s="4" t="s">
        <v>4</v>
      </c>
      <c r="W10" s="4" t="s">
        <v>6</v>
      </c>
      <c r="X10" s="12"/>
      <c r="Y10" s="12"/>
      <c r="Z10" s="12"/>
      <c r="AA10" s="12"/>
      <c r="AB10" s="12"/>
      <c r="AC10" s="12"/>
    </row>
    <row r="11">
      <c r="A11" s="1"/>
      <c r="B11" s="1"/>
      <c r="C11" s="1"/>
      <c r="D11" s="2" t="s">
        <v>7</v>
      </c>
      <c r="E11" s="2"/>
      <c r="F11" s="2"/>
      <c r="G11" s="2"/>
      <c r="H11" s="2"/>
      <c r="I11" s="4" t="s">
        <v>14</v>
      </c>
      <c r="J11" s="4" t="s">
        <v>10</v>
      </c>
      <c r="K11" s="4" t="s">
        <v>15</v>
      </c>
      <c r="L11" s="4"/>
      <c r="M11" s="4" t="s">
        <v>33</v>
      </c>
      <c r="N11" s="4" t="s">
        <v>10</v>
      </c>
      <c r="O11" s="4" t="s">
        <v>12</v>
      </c>
      <c r="P11" s="4" t="s">
        <v>8</v>
      </c>
      <c r="Q11" s="4" t="s">
        <v>8</v>
      </c>
      <c r="R11" s="4"/>
      <c r="S11" s="4" t="s">
        <v>34</v>
      </c>
      <c r="T11" s="4" t="s">
        <v>34</v>
      </c>
      <c r="U11" s="4" t="s">
        <v>33</v>
      </c>
      <c r="V11" s="4" t="s">
        <v>35</v>
      </c>
      <c r="W11" s="4" t="s">
        <v>10</v>
      </c>
      <c r="X11" s="12"/>
      <c r="Y11" s="12"/>
      <c r="Z11" s="12"/>
      <c r="AA11" s="12"/>
      <c r="AB11" s="12"/>
      <c r="AC11" s="1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4"/>
      <c r="X12" s="1"/>
      <c r="Y12" s="1"/>
      <c r="Z12" s="1"/>
      <c r="AA12" s="1"/>
      <c r="AB12" s="1"/>
      <c r="AC12" s="1"/>
    </row>
    <row r="13">
      <c r="A13" s="1"/>
      <c r="B13" s="6"/>
      <c r="C13" s="6"/>
      <c r="D13" s="4" t="s">
        <v>17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  <c r="Y13" s="6"/>
      <c r="Z13" s="6"/>
      <c r="AA13" s="6"/>
      <c r="AB13" s="6"/>
      <c r="AC13" s="6"/>
    </row>
    <row r="14">
      <c r="A14" s="8" t="s">
        <v>18</v>
      </c>
      <c r="B14" s="9">
        <f t="shared" ref="B14:B18" si="1">SUM(E14:W14 )/19
</f>
        <v>0.8947368421</v>
      </c>
      <c r="C14" s="9">
        <f t="shared" ref="C14:C18" si="2">SUM(E14:AC14 )
</f>
        <v>17</v>
      </c>
      <c r="D14" s="10" t="s">
        <v>19</v>
      </c>
      <c r="E14" s="7">
        <v>1.0</v>
      </c>
      <c r="F14" s="7">
        <v>1.0</v>
      </c>
      <c r="G14" s="7">
        <v>1.0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7">
        <v>1.0</v>
      </c>
      <c r="P14" s="7">
        <v>1.0</v>
      </c>
      <c r="Q14" s="11">
        <v>0.0</v>
      </c>
      <c r="R14" s="11">
        <v>0.0</v>
      </c>
      <c r="S14" s="7">
        <v>1.0</v>
      </c>
      <c r="T14" s="7">
        <v>1.0</v>
      </c>
      <c r="U14" s="7">
        <v>1.0</v>
      </c>
      <c r="V14" s="7">
        <v>1.0</v>
      </c>
      <c r="W14" s="7">
        <v>1.0</v>
      </c>
      <c r="X14" s="6"/>
      <c r="Y14" s="6"/>
      <c r="Z14" s="6"/>
      <c r="AA14" s="6"/>
      <c r="AB14" s="6"/>
      <c r="AC14" s="6"/>
    </row>
    <row r="15">
      <c r="A15" s="8" t="s">
        <v>20</v>
      </c>
      <c r="B15" s="9">
        <f t="shared" si="1"/>
        <v>0.8947368421</v>
      </c>
      <c r="C15" s="9">
        <f t="shared" si="2"/>
        <v>17</v>
      </c>
      <c r="D15" s="10" t="s">
        <v>21</v>
      </c>
      <c r="E15" s="7">
        <v>1.0</v>
      </c>
      <c r="F15" s="7">
        <v>1.0</v>
      </c>
      <c r="G15" s="7">
        <v>1.0</v>
      </c>
      <c r="H15" s="7">
        <v>1.0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7">
        <v>1.0</v>
      </c>
      <c r="Q15" s="11">
        <v>0.0</v>
      </c>
      <c r="R15" s="11">
        <v>0.0</v>
      </c>
      <c r="S15" s="7">
        <v>1.0</v>
      </c>
      <c r="T15" s="7">
        <v>1.0</v>
      </c>
      <c r="U15" s="7">
        <v>1.0</v>
      </c>
      <c r="V15" s="7">
        <v>1.0</v>
      </c>
      <c r="W15" s="7">
        <v>1.0</v>
      </c>
      <c r="X15" s="6"/>
      <c r="Y15" s="6"/>
      <c r="Z15" s="6"/>
      <c r="AA15" s="6"/>
      <c r="AB15" s="6"/>
      <c r="AC15" s="6"/>
    </row>
    <row r="16">
      <c r="A16" s="8" t="s">
        <v>22</v>
      </c>
      <c r="B16" s="9">
        <f t="shared" si="1"/>
        <v>0.8947368421</v>
      </c>
      <c r="C16" s="9">
        <f t="shared" si="2"/>
        <v>17</v>
      </c>
      <c r="D16" s="10" t="s">
        <v>23</v>
      </c>
      <c r="E16" s="7">
        <v>1.0</v>
      </c>
      <c r="F16" s="7">
        <v>1.0</v>
      </c>
      <c r="G16" s="7">
        <v>1.0</v>
      </c>
      <c r="H16" s="7">
        <v>1.0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  <c r="N16" s="7">
        <v>1.0</v>
      </c>
      <c r="O16" s="7">
        <v>1.0</v>
      </c>
      <c r="P16" s="7">
        <v>1.0</v>
      </c>
      <c r="Q16" s="11">
        <v>0.0</v>
      </c>
      <c r="R16" s="11">
        <v>0.0</v>
      </c>
      <c r="S16" s="7">
        <v>1.0</v>
      </c>
      <c r="T16" s="7">
        <v>1.0</v>
      </c>
      <c r="U16" s="7">
        <v>1.0</v>
      </c>
      <c r="V16" s="7">
        <v>1.0</v>
      </c>
      <c r="W16" s="7">
        <v>1.0</v>
      </c>
      <c r="X16" s="6"/>
      <c r="Y16" s="6"/>
      <c r="Z16" s="6"/>
      <c r="AA16" s="6"/>
      <c r="AB16" s="6"/>
      <c r="AC16" s="6"/>
    </row>
    <row r="17">
      <c r="A17" s="8" t="s">
        <v>24</v>
      </c>
      <c r="B17" s="9">
        <f t="shared" si="1"/>
        <v>0.8947368421</v>
      </c>
      <c r="C17" s="9">
        <f t="shared" si="2"/>
        <v>17</v>
      </c>
      <c r="D17" s="10" t="s">
        <v>25</v>
      </c>
      <c r="E17" s="7">
        <v>1.0</v>
      </c>
      <c r="F17" s="7">
        <v>1.0</v>
      </c>
      <c r="G17" s="7">
        <v>1.0</v>
      </c>
      <c r="H17" s="7">
        <v>1.0</v>
      </c>
      <c r="I17" s="7">
        <v>1.0</v>
      </c>
      <c r="J17" s="7">
        <v>1.0</v>
      </c>
      <c r="K17" s="7">
        <v>1.0</v>
      </c>
      <c r="L17" s="7">
        <v>1.0</v>
      </c>
      <c r="M17" s="7">
        <v>1.0</v>
      </c>
      <c r="N17" s="7">
        <v>1.0</v>
      </c>
      <c r="O17" s="7">
        <v>1.0</v>
      </c>
      <c r="P17" s="7">
        <v>1.0</v>
      </c>
      <c r="Q17" s="11">
        <v>0.0</v>
      </c>
      <c r="R17" s="11">
        <v>0.0</v>
      </c>
      <c r="S17" s="7">
        <v>1.0</v>
      </c>
      <c r="T17" s="7">
        <v>1.0</v>
      </c>
      <c r="U17" s="7">
        <v>1.0</v>
      </c>
      <c r="V17" s="7">
        <v>1.0</v>
      </c>
      <c r="W17" s="7">
        <v>1.0</v>
      </c>
      <c r="X17" s="6"/>
      <c r="Y17" s="6"/>
      <c r="Z17" s="6"/>
      <c r="AA17" s="6"/>
      <c r="AB17" s="6"/>
      <c r="AC17" s="6"/>
    </row>
    <row r="18">
      <c r="A18" s="8" t="s">
        <v>26</v>
      </c>
      <c r="B18" s="9">
        <f t="shared" si="1"/>
        <v>0.8421052632</v>
      </c>
      <c r="C18" s="9">
        <f t="shared" si="2"/>
        <v>16</v>
      </c>
      <c r="D18" s="10" t="s">
        <v>27</v>
      </c>
      <c r="E18" s="7">
        <v>1.0</v>
      </c>
      <c r="F18" s="7">
        <v>1.0</v>
      </c>
      <c r="G18" s="7">
        <v>1.0</v>
      </c>
      <c r="H18" s="7">
        <v>1.0</v>
      </c>
      <c r="I18" s="7">
        <v>1.0</v>
      </c>
      <c r="J18" s="7">
        <v>1.0</v>
      </c>
      <c r="K18" s="7">
        <v>1.0</v>
      </c>
      <c r="L18" s="7">
        <v>1.0</v>
      </c>
      <c r="M18" s="7">
        <v>1.0</v>
      </c>
      <c r="N18" s="11">
        <v>0.0</v>
      </c>
      <c r="O18" s="7">
        <v>1.0</v>
      </c>
      <c r="P18" s="7">
        <v>1.0</v>
      </c>
      <c r="Q18" s="11">
        <v>0.0</v>
      </c>
      <c r="R18" s="11">
        <v>0.0</v>
      </c>
      <c r="S18" s="7">
        <v>1.0</v>
      </c>
      <c r="T18" s="7">
        <v>1.0</v>
      </c>
      <c r="U18" s="7">
        <v>1.0</v>
      </c>
      <c r="V18" s="7">
        <v>1.0</v>
      </c>
      <c r="W18" s="7">
        <v>1.0</v>
      </c>
      <c r="X18" s="6"/>
      <c r="Y18" s="6"/>
      <c r="Z18" s="6"/>
      <c r="AA18" s="6"/>
      <c r="AB18" s="6"/>
      <c r="AC18" s="6"/>
    </row>
    <row r="19">
      <c r="A19" s="8" t="s">
        <v>28</v>
      </c>
      <c r="B19" s="9">
        <f t="shared" ref="B19:C19" si="3">SUM(B14:B18)/5</f>
        <v>0.8842105263</v>
      </c>
      <c r="C19" s="9">
        <f t="shared" si="3"/>
        <v>16.8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8" t="s">
        <v>29</v>
      </c>
      <c r="B20" s="9">
        <f>_xlfn.VAR.S(C14:C18)
</f>
        <v>0.2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8" t="s">
        <v>30</v>
      </c>
      <c r="B21" s="9">
        <f>_xlfn.STDEV.S(C14:C18)
</f>
        <v>0.4472135955</v>
      </c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6"/>
      <c r="C23" s="6"/>
      <c r="D23" s="4" t="s">
        <v>31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6"/>
      <c r="Y23" s="6"/>
      <c r="Z23" s="6"/>
      <c r="AA23" s="6"/>
      <c r="AB23" s="6"/>
      <c r="AC23" s="6"/>
    </row>
    <row r="24">
      <c r="A24" s="8" t="s">
        <v>18</v>
      </c>
      <c r="B24" s="9">
        <f t="shared" ref="B24:B28" si="4">SUM(E24:W24 )/19
</f>
        <v>0.9473684211</v>
      </c>
      <c r="C24" s="9">
        <f t="shared" ref="C24:C28" si="5">SUM(E24:AC24 )
</f>
        <v>18</v>
      </c>
      <c r="D24" s="10" t="s">
        <v>19</v>
      </c>
      <c r="E24" s="7">
        <v>1.0</v>
      </c>
      <c r="F24" s="7">
        <v>1.0</v>
      </c>
      <c r="G24" s="7">
        <v>1.0</v>
      </c>
      <c r="H24" s="7">
        <v>1.0</v>
      </c>
      <c r="I24" s="7">
        <v>1.0</v>
      </c>
      <c r="J24" s="7">
        <v>1.0</v>
      </c>
      <c r="K24" s="7">
        <v>1.0</v>
      </c>
      <c r="L24" s="7">
        <v>1.0</v>
      </c>
      <c r="M24" s="7">
        <v>1.0</v>
      </c>
      <c r="N24" s="11">
        <v>0.0</v>
      </c>
      <c r="O24" s="7">
        <v>1.0</v>
      </c>
      <c r="P24" s="7">
        <v>1.0</v>
      </c>
      <c r="Q24" s="7">
        <v>1.0</v>
      </c>
      <c r="R24" s="7">
        <v>1.0</v>
      </c>
      <c r="S24" s="7">
        <v>1.0</v>
      </c>
      <c r="T24" s="7">
        <v>1.0</v>
      </c>
      <c r="U24" s="7">
        <v>1.0</v>
      </c>
      <c r="V24" s="7">
        <v>1.0</v>
      </c>
      <c r="W24" s="7">
        <v>1.0</v>
      </c>
      <c r="X24" s="6"/>
      <c r="Y24" s="6"/>
      <c r="Z24" s="6"/>
      <c r="AA24" s="6"/>
      <c r="AB24" s="6"/>
      <c r="AC24" s="6"/>
    </row>
    <row r="25">
      <c r="A25" s="8" t="s">
        <v>20</v>
      </c>
      <c r="B25" s="9">
        <f t="shared" si="4"/>
        <v>0.8421052632</v>
      </c>
      <c r="C25" s="9">
        <f t="shared" si="5"/>
        <v>16</v>
      </c>
      <c r="D25" s="10" t="s">
        <v>21</v>
      </c>
      <c r="E25" s="7">
        <v>1.0</v>
      </c>
      <c r="F25" s="7">
        <v>1.0</v>
      </c>
      <c r="G25" s="7">
        <v>1.0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11">
        <v>0.0</v>
      </c>
      <c r="O25" s="7">
        <v>1.0</v>
      </c>
      <c r="P25" s="7">
        <v>1.0</v>
      </c>
      <c r="Q25" s="11">
        <v>0.0</v>
      </c>
      <c r="R25" s="11">
        <v>0.0</v>
      </c>
      <c r="S25" s="7">
        <v>1.0</v>
      </c>
      <c r="T25" s="7">
        <v>1.0</v>
      </c>
      <c r="U25" s="7">
        <v>1.0</v>
      </c>
      <c r="V25" s="7">
        <v>1.0</v>
      </c>
      <c r="W25" s="7">
        <v>1.0</v>
      </c>
      <c r="X25" s="6"/>
      <c r="Y25" s="6"/>
      <c r="Z25" s="6"/>
      <c r="AA25" s="6"/>
      <c r="AB25" s="6"/>
      <c r="AC25" s="6"/>
    </row>
    <row r="26">
      <c r="A26" s="8" t="s">
        <v>22</v>
      </c>
      <c r="B26" s="9">
        <f t="shared" si="4"/>
        <v>0.9473684211</v>
      </c>
      <c r="C26" s="9">
        <f t="shared" si="5"/>
        <v>18</v>
      </c>
      <c r="D26" s="10" t="s">
        <v>23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11">
        <v>0.0</v>
      </c>
      <c r="O26" s="7">
        <v>1.0</v>
      </c>
      <c r="P26" s="7">
        <v>1.0</v>
      </c>
      <c r="Q26" s="7">
        <v>1.0</v>
      </c>
      <c r="R26" s="7">
        <v>1.0</v>
      </c>
      <c r="S26" s="7">
        <v>1.0</v>
      </c>
      <c r="T26" s="7">
        <v>1.0</v>
      </c>
      <c r="U26" s="7">
        <v>1.0</v>
      </c>
      <c r="V26" s="7">
        <v>1.0</v>
      </c>
      <c r="W26" s="7">
        <v>1.0</v>
      </c>
      <c r="X26" s="6"/>
      <c r="Y26" s="6"/>
      <c r="Z26" s="6"/>
      <c r="AA26" s="6"/>
      <c r="AB26" s="6"/>
      <c r="AC26" s="6"/>
    </row>
    <row r="27">
      <c r="A27" s="8" t="s">
        <v>24</v>
      </c>
      <c r="B27" s="9">
        <f t="shared" si="4"/>
        <v>0.8947368421</v>
      </c>
      <c r="C27" s="9">
        <f t="shared" si="5"/>
        <v>17</v>
      </c>
      <c r="D27" s="10" t="s">
        <v>25</v>
      </c>
      <c r="E27" s="7">
        <v>1.0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11">
        <v>0.0</v>
      </c>
      <c r="O27" s="7">
        <v>1.0</v>
      </c>
      <c r="P27" s="7">
        <v>1.0</v>
      </c>
      <c r="Q27" s="7">
        <v>1.0</v>
      </c>
      <c r="R27" s="11">
        <v>0.0</v>
      </c>
      <c r="S27" s="7">
        <v>1.0</v>
      </c>
      <c r="T27" s="7">
        <v>1.0</v>
      </c>
      <c r="U27" s="7">
        <v>1.0</v>
      </c>
      <c r="V27" s="7">
        <v>1.0</v>
      </c>
      <c r="W27" s="7">
        <v>1.0</v>
      </c>
      <c r="X27" s="6"/>
      <c r="Y27" s="6"/>
      <c r="Z27" s="6"/>
      <c r="AA27" s="6"/>
      <c r="AB27" s="6"/>
      <c r="AC27" s="6"/>
    </row>
    <row r="28">
      <c r="A28" s="8" t="s">
        <v>26</v>
      </c>
      <c r="B28" s="9">
        <f t="shared" si="4"/>
        <v>0.8947368421</v>
      </c>
      <c r="C28" s="9">
        <f t="shared" si="5"/>
        <v>17</v>
      </c>
      <c r="D28" s="10" t="s">
        <v>27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11">
        <v>0.0</v>
      </c>
      <c r="O28" s="7">
        <v>1.0</v>
      </c>
      <c r="P28" s="7">
        <v>1.0</v>
      </c>
      <c r="Q28" s="7">
        <v>1.0</v>
      </c>
      <c r="R28" s="11">
        <v>0.0</v>
      </c>
      <c r="S28" s="7">
        <v>1.0</v>
      </c>
      <c r="T28" s="7">
        <v>1.0</v>
      </c>
      <c r="U28" s="7">
        <v>1.0</v>
      </c>
      <c r="V28" s="7">
        <v>1.0</v>
      </c>
      <c r="W28" s="7">
        <v>1.0</v>
      </c>
      <c r="X28" s="6"/>
      <c r="Y28" s="6"/>
      <c r="Z28" s="6"/>
      <c r="AA28" s="6"/>
      <c r="AB28" s="6"/>
      <c r="AC28" s="6"/>
    </row>
    <row r="29">
      <c r="A29" s="8" t="s">
        <v>28</v>
      </c>
      <c r="B29" s="9">
        <f t="shared" ref="B29:C29" si="6">SUM(B24:B28)/5</f>
        <v>0.9052631579</v>
      </c>
      <c r="C29" s="9">
        <f t="shared" si="6"/>
        <v>17.2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8" t="s">
        <v>29</v>
      </c>
      <c r="B30" s="9">
        <f>_xlfn.VAR.S(C24:C28)
</f>
        <v>0.7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8" t="s">
        <v>30</v>
      </c>
      <c r="B31" s="9">
        <f>_xlfn.STDEV.S(C24:C28)
</f>
        <v>0.8366600265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6"/>
      <c r="C33" s="6"/>
      <c r="D33" s="4" t="s">
        <v>36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6"/>
      <c r="Y33" s="6"/>
      <c r="Z33" s="6"/>
      <c r="AA33" s="6"/>
      <c r="AB33" s="6"/>
      <c r="AC33" s="6"/>
    </row>
    <row r="34">
      <c r="A34" s="8" t="s">
        <v>18</v>
      </c>
      <c r="B34" s="9">
        <f t="shared" ref="B34:B38" si="7">SUM(E34:W34 )/19
</f>
        <v>1</v>
      </c>
      <c r="C34" s="9">
        <f t="shared" ref="C34:C38" si="8">SUM(E34:AC34 )
</f>
        <v>19</v>
      </c>
      <c r="D34" s="10" t="s">
        <v>19</v>
      </c>
      <c r="E34" s="7">
        <v>1.0</v>
      </c>
      <c r="F34" s="7">
        <v>1.0</v>
      </c>
      <c r="G34" s="7">
        <v>1.0</v>
      </c>
      <c r="H34" s="7">
        <v>1.0</v>
      </c>
      <c r="I34" s="7">
        <v>1.0</v>
      </c>
      <c r="J34" s="7">
        <v>1.0</v>
      </c>
      <c r="K34" s="7">
        <v>1.0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7">
        <v>1.0</v>
      </c>
      <c r="V34" s="7">
        <v>1.0</v>
      </c>
      <c r="W34" s="7">
        <v>1.0</v>
      </c>
      <c r="X34" s="6"/>
      <c r="Y34" s="6"/>
      <c r="Z34" s="6"/>
      <c r="AA34" s="6"/>
      <c r="AB34" s="6"/>
      <c r="AC34" s="6"/>
    </row>
    <row r="35">
      <c r="A35" s="8" t="s">
        <v>20</v>
      </c>
      <c r="B35" s="9">
        <f t="shared" si="7"/>
        <v>1</v>
      </c>
      <c r="C35" s="9">
        <f t="shared" si="8"/>
        <v>19</v>
      </c>
      <c r="D35" s="10" t="s">
        <v>21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  <c r="O35" s="7">
        <v>1.0</v>
      </c>
      <c r="P35" s="7">
        <v>1.0</v>
      </c>
      <c r="Q35" s="7">
        <v>1.0</v>
      </c>
      <c r="R35" s="7">
        <v>1.0</v>
      </c>
      <c r="S35" s="7">
        <v>1.0</v>
      </c>
      <c r="T35" s="7">
        <v>1.0</v>
      </c>
      <c r="U35" s="7">
        <v>1.0</v>
      </c>
      <c r="V35" s="7">
        <v>1.0</v>
      </c>
      <c r="W35" s="7">
        <v>1.0</v>
      </c>
      <c r="X35" s="6"/>
      <c r="Y35" s="6"/>
      <c r="Z35" s="6"/>
      <c r="AA35" s="6"/>
      <c r="AB35" s="6"/>
      <c r="AC35" s="6"/>
    </row>
    <row r="36">
      <c r="A36" s="8" t="s">
        <v>22</v>
      </c>
      <c r="B36" s="9">
        <f t="shared" si="7"/>
        <v>1</v>
      </c>
      <c r="C36" s="9">
        <f t="shared" si="8"/>
        <v>19</v>
      </c>
      <c r="D36" s="10" t="s">
        <v>23</v>
      </c>
      <c r="E36" s="7">
        <v>1.0</v>
      </c>
      <c r="F36" s="7">
        <v>1.0</v>
      </c>
      <c r="G36" s="7">
        <v>1.0</v>
      </c>
      <c r="H36" s="7">
        <v>1.0</v>
      </c>
      <c r="I36" s="7">
        <v>1.0</v>
      </c>
      <c r="J36" s="7">
        <v>1.0</v>
      </c>
      <c r="K36" s="7">
        <v>1.0</v>
      </c>
      <c r="L36" s="7">
        <v>1.0</v>
      </c>
      <c r="M36" s="7">
        <v>1.0</v>
      </c>
      <c r="N36" s="7">
        <v>1.0</v>
      </c>
      <c r="O36" s="7">
        <v>1.0</v>
      </c>
      <c r="P36" s="7">
        <v>1.0</v>
      </c>
      <c r="Q36" s="7">
        <v>1.0</v>
      </c>
      <c r="R36" s="7">
        <v>1.0</v>
      </c>
      <c r="S36" s="7">
        <v>1.0</v>
      </c>
      <c r="T36" s="7">
        <v>1.0</v>
      </c>
      <c r="U36" s="7">
        <v>1.0</v>
      </c>
      <c r="V36" s="7">
        <v>1.0</v>
      </c>
      <c r="W36" s="7">
        <v>1.0</v>
      </c>
      <c r="X36" s="6"/>
      <c r="Y36" s="6"/>
      <c r="Z36" s="6"/>
      <c r="AA36" s="6"/>
      <c r="AB36" s="6"/>
      <c r="AC36" s="6"/>
    </row>
    <row r="37">
      <c r="A37" s="8" t="s">
        <v>24</v>
      </c>
      <c r="B37" s="9">
        <f t="shared" si="7"/>
        <v>1</v>
      </c>
      <c r="C37" s="9">
        <f t="shared" si="8"/>
        <v>19</v>
      </c>
      <c r="D37" s="10" t="s">
        <v>25</v>
      </c>
      <c r="E37" s="7">
        <v>1.0</v>
      </c>
      <c r="F37" s="7">
        <v>1.0</v>
      </c>
      <c r="G37" s="7">
        <v>1.0</v>
      </c>
      <c r="H37" s="7">
        <v>1.0</v>
      </c>
      <c r="I37" s="7">
        <v>1.0</v>
      </c>
      <c r="J37" s="7">
        <v>1.0</v>
      </c>
      <c r="K37" s="7">
        <v>1.0</v>
      </c>
      <c r="L37" s="7">
        <v>1.0</v>
      </c>
      <c r="M37" s="7">
        <v>1.0</v>
      </c>
      <c r="N37" s="7">
        <v>1.0</v>
      </c>
      <c r="O37" s="7">
        <v>1.0</v>
      </c>
      <c r="P37" s="7">
        <v>1.0</v>
      </c>
      <c r="Q37" s="7">
        <v>1.0</v>
      </c>
      <c r="R37" s="7">
        <v>1.0</v>
      </c>
      <c r="S37" s="7">
        <v>1.0</v>
      </c>
      <c r="T37" s="7">
        <v>1.0</v>
      </c>
      <c r="U37" s="7">
        <v>1.0</v>
      </c>
      <c r="V37" s="7">
        <v>1.0</v>
      </c>
      <c r="W37" s="7">
        <v>1.0</v>
      </c>
      <c r="X37" s="6"/>
      <c r="Y37" s="6"/>
      <c r="Z37" s="6"/>
      <c r="AA37" s="6"/>
      <c r="AB37" s="6"/>
      <c r="AC37" s="6"/>
    </row>
    <row r="38">
      <c r="A38" s="8" t="s">
        <v>26</v>
      </c>
      <c r="B38" s="9">
        <f t="shared" si="7"/>
        <v>1</v>
      </c>
      <c r="C38" s="9">
        <f t="shared" si="8"/>
        <v>19</v>
      </c>
      <c r="D38" s="10" t="s">
        <v>27</v>
      </c>
      <c r="E38" s="7">
        <v>1.0</v>
      </c>
      <c r="F38" s="7">
        <v>1.0</v>
      </c>
      <c r="G38" s="7">
        <v>1.0</v>
      </c>
      <c r="H38" s="7">
        <v>1.0</v>
      </c>
      <c r="I38" s="7">
        <v>1.0</v>
      </c>
      <c r="J38" s="7">
        <v>1.0</v>
      </c>
      <c r="K38" s="7">
        <v>1.0</v>
      </c>
      <c r="L38" s="7">
        <v>1.0</v>
      </c>
      <c r="M38" s="7">
        <v>1.0</v>
      </c>
      <c r="N38" s="7">
        <v>1.0</v>
      </c>
      <c r="O38" s="7">
        <v>1.0</v>
      </c>
      <c r="P38" s="7">
        <v>1.0</v>
      </c>
      <c r="Q38" s="7">
        <v>1.0</v>
      </c>
      <c r="R38" s="7">
        <v>1.0</v>
      </c>
      <c r="S38" s="7">
        <v>1.0</v>
      </c>
      <c r="T38" s="7">
        <v>1.0</v>
      </c>
      <c r="U38" s="7">
        <v>1.0</v>
      </c>
      <c r="V38" s="7">
        <v>1.0</v>
      </c>
      <c r="W38" s="7">
        <v>1.0</v>
      </c>
      <c r="X38" s="6"/>
      <c r="Y38" s="6"/>
      <c r="Z38" s="6"/>
      <c r="AA38" s="6"/>
      <c r="AB38" s="6"/>
      <c r="AC38" s="6"/>
    </row>
    <row r="39">
      <c r="A39" s="8" t="s">
        <v>28</v>
      </c>
      <c r="B39" s="9">
        <f t="shared" ref="B39:C39" si="9">SUM(B34:B38)/5</f>
        <v>1</v>
      </c>
      <c r="C39" s="9">
        <f t="shared" si="9"/>
        <v>19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/>
      <c r="B7" s="1"/>
      <c r="C7" s="1"/>
      <c r="D7" s="4" t="s">
        <v>37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"/>
      <c r="B8" s="1"/>
      <c r="C8" s="1"/>
      <c r="D8" s="2" t="s">
        <v>1</v>
      </c>
      <c r="E8" s="3">
        <v>1.0</v>
      </c>
      <c r="F8" s="3">
        <v>2.0</v>
      </c>
      <c r="G8" s="3">
        <v>3.0</v>
      </c>
      <c r="H8" s="3">
        <v>4.0</v>
      </c>
      <c r="I8" s="3">
        <v>5.0</v>
      </c>
      <c r="J8" s="3">
        <v>6.0</v>
      </c>
      <c r="K8" s="3">
        <v>7.0</v>
      </c>
      <c r="L8" s="3">
        <v>8.0</v>
      </c>
      <c r="M8" s="3">
        <v>9.0</v>
      </c>
      <c r="N8" s="3">
        <v>10.0</v>
      </c>
      <c r="O8" s="3">
        <v>11.0</v>
      </c>
      <c r="P8" s="3">
        <v>12.0</v>
      </c>
      <c r="Q8" s="3">
        <v>13.0</v>
      </c>
      <c r="R8" s="3">
        <v>14.0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1"/>
      <c r="B9" s="1"/>
      <c r="C9" s="1"/>
      <c r="D9" s="4" t="s">
        <v>2</v>
      </c>
      <c r="E9" s="3">
        <v>1.0</v>
      </c>
      <c r="F9" s="3">
        <v>1.0</v>
      </c>
      <c r="G9" s="3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1.0</v>
      </c>
      <c r="O9" s="5">
        <v>0.0</v>
      </c>
      <c r="P9" s="5">
        <v>0.0</v>
      </c>
      <c r="Q9" s="5">
        <v>0.0</v>
      </c>
      <c r="R9" s="5">
        <v>1.0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1"/>
      <c r="B10" s="1"/>
      <c r="C10" s="1"/>
      <c r="D10" s="2" t="s">
        <v>3</v>
      </c>
      <c r="E10" s="2"/>
      <c r="F10" s="2"/>
      <c r="G10" s="2"/>
      <c r="H10" s="4" t="s">
        <v>5</v>
      </c>
      <c r="I10" s="4" t="s">
        <v>5</v>
      </c>
      <c r="J10" s="4" t="s">
        <v>38</v>
      </c>
      <c r="K10" s="4" t="s">
        <v>5</v>
      </c>
      <c r="L10" s="4" t="s">
        <v>38</v>
      </c>
      <c r="M10" s="4" t="s">
        <v>6</v>
      </c>
      <c r="N10" s="4"/>
      <c r="O10" s="4" t="s">
        <v>6</v>
      </c>
      <c r="P10" s="4" t="s">
        <v>4</v>
      </c>
      <c r="Q10" s="4" t="s">
        <v>4</v>
      </c>
      <c r="R10" s="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"/>
      <c r="B11" s="1"/>
      <c r="C11" s="1"/>
      <c r="D11" s="2" t="s">
        <v>7</v>
      </c>
      <c r="E11" s="2"/>
      <c r="F11" s="2"/>
      <c r="G11" s="2"/>
      <c r="H11" s="4" t="s">
        <v>39</v>
      </c>
      <c r="I11" s="4" t="s">
        <v>9</v>
      </c>
      <c r="J11" s="4" t="s">
        <v>8</v>
      </c>
      <c r="K11" s="4" t="s">
        <v>40</v>
      </c>
      <c r="L11" s="4" t="s">
        <v>15</v>
      </c>
      <c r="M11" s="4" t="s">
        <v>10</v>
      </c>
      <c r="N11" s="4"/>
      <c r="O11" s="4" t="s">
        <v>10</v>
      </c>
      <c r="P11" s="4" t="s">
        <v>8</v>
      </c>
      <c r="Q11" s="4" t="s">
        <v>16</v>
      </c>
      <c r="R11" s="4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6"/>
      <c r="C13" s="6"/>
      <c r="D13" s="4" t="s">
        <v>17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 t="s">
        <v>18</v>
      </c>
      <c r="B14" s="9">
        <f t="shared" ref="B14:B18" si="1">SUM(E14:R14 )/14
</f>
        <v>0.6428571429</v>
      </c>
      <c r="C14" s="9">
        <f t="shared" ref="C14:C18" si="2">SUM(E14:AC14 )
</f>
        <v>9</v>
      </c>
      <c r="D14" s="10" t="s">
        <v>19</v>
      </c>
      <c r="E14" s="11">
        <v>0.0</v>
      </c>
      <c r="F14" s="7">
        <v>1.0</v>
      </c>
      <c r="G14" s="11">
        <v>0.0</v>
      </c>
      <c r="H14" s="7">
        <v>1.0</v>
      </c>
      <c r="I14" s="7">
        <v>1.0</v>
      </c>
      <c r="J14" s="7">
        <v>1.0</v>
      </c>
      <c r="K14" s="7">
        <v>1.0</v>
      </c>
      <c r="L14" s="7">
        <v>1.0</v>
      </c>
      <c r="M14" s="7">
        <v>1.0</v>
      </c>
      <c r="N14" s="7">
        <v>1.0</v>
      </c>
      <c r="O14" s="11">
        <v>0.0</v>
      </c>
      <c r="P14" s="11">
        <v>0.0</v>
      </c>
      <c r="Q14" s="11">
        <v>0.0</v>
      </c>
      <c r="R14" s="7">
        <v>1.0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8" t="s">
        <v>20</v>
      </c>
      <c r="B15" s="9">
        <f t="shared" si="1"/>
        <v>0.7142857143</v>
      </c>
      <c r="C15" s="9">
        <f t="shared" si="2"/>
        <v>10</v>
      </c>
      <c r="D15" s="10" t="s">
        <v>21</v>
      </c>
      <c r="E15" s="11">
        <v>0.0</v>
      </c>
      <c r="F15" s="7">
        <v>1.0</v>
      </c>
      <c r="G15" s="11">
        <v>0.0</v>
      </c>
      <c r="H15" s="7">
        <v>1.0</v>
      </c>
      <c r="I15" s="7">
        <v>1.0</v>
      </c>
      <c r="J15" s="7">
        <v>1.0</v>
      </c>
      <c r="K15" s="7">
        <v>1.0</v>
      </c>
      <c r="L15" s="7">
        <v>1.0</v>
      </c>
      <c r="M15" s="7">
        <v>1.0</v>
      </c>
      <c r="N15" s="7">
        <v>1.0</v>
      </c>
      <c r="O15" s="7">
        <v>1.0</v>
      </c>
      <c r="P15" s="11">
        <v>0.0</v>
      </c>
      <c r="Q15" s="11">
        <v>0.0</v>
      </c>
      <c r="R15" s="7">
        <v>1.0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8" t="s">
        <v>22</v>
      </c>
      <c r="B16" s="9">
        <f t="shared" si="1"/>
        <v>0.6428571429</v>
      </c>
      <c r="C16" s="9">
        <f t="shared" si="2"/>
        <v>9</v>
      </c>
      <c r="D16" s="10" t="s">
        <v>23</v>
      </c>
      <c r="E16" s="11">
        <v>0.0</v>
      </c>
      <c r="F16" s="7">
        <v>1.0</v>
      </c>
      <c r="G16" s="11">
        <v>0.0</v>
      </c>
      <c r="H16" s="7">
        <v>1.0</v>
      </c>
      <c r="I16" s="7">
        <v>1.0</v>
      </c>
      <c r="J16" s="7">
        <v>1.0</v>
      </c>
      <c r="K16" s="7">
        <v>1.0</v>
      </c>
      <c r="L16" s="7">
        <v>1.0</v>
      </c>
      <c r="M16" s="7">
        <v>1.0</v>
      </c>
      <c r="N16" s="7">
        <v>1.0</v>
      </c>
      <c r="O16" s="11">
        <v>0.0</v>
      </c>
      <c r="P16" s="11">
        <v>0.0</v>
      </c>
      <c r="Q16" s="11">
        <v>0.0</v>
      </c>
      <c r="R16" s="7">
        <v>1.0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8" t="s">
        <v>24</v>
      </c>
      <c r="B17" s="9">
        <f t="shared" si="1"/>
        <v>0.6428571429</v>
      </c>
      <c r="C17" s="9">
        <f t="shared" si="2"/>
        <v>9</v>
      </c>
      <c r="D17" s="10" t="s">
        <v>25</v>
      </c>
      <c r="E17" s="11">
        <v>0.0</v>
      </c>
      <c r="F17" s="7">
        <v>1.0</v>
      </c>
      <c r="G17" s="11">
        <v>0.0</v>
      </c>
      <c r="H17" s="7">
        <v>1.0</v>
      </c>
      <c r="I17" s="7">
        <v>1.0</v>
      </c>
      <c r="J17" s="7">
        <v>1.0</v>
      </c>
      <c r="K17" s="7">
        <v>1.0</v>
      </c>
      <c r="L17" s="7">
        <v>1.0</v>
      </c>
      <c r="M17" s="7">
        <v>1.0</v>
      </c>
      <c r="N17" s="7">
        <v>1.0</v>
      </c>
      <c r="O17" s="11">
        <v>0.0</v>
      </c>
      <c r="P17" s="11">
        <v>0.0</v>
      </c>
      <c r="Q17" s="11">
        <v>0.0</v>
      </c>
      <c r="R17" s="7">
        <v>1.0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8" t="s">
        <v>26</v>
      </c>
      <c r="B18" s="9">
        <f t="shared" si="1"/>
        <v>0.7142857143</v>
      </c>
      <c r="C18" s="9">
        <f t="shared" si="2"/>
        <v>10</v>
      </c>
      <c r="D18" s="10" t="s">
        <v>27</v>
      </c>
      <c r="E18" s="11">
        <v>0.0</v>
      </c>
      <c r="F18" s="7">
        <v>1.0</v>
      </c>
      <c r="G18" s="11">
        <v>0.0</v>
      </c>
      <c r="H18" s="7">
        <v>1.0</v>
      </c>
      <c r="I18" s="7">
        <v>1.0</v>
      </c>
      <c r="J18" s="7">
        <v>1.0</v>
      </c>
      <c r="K18" s="7">
        <v>1.0</v>
      </c>
      <c r="L18" s="7">
        <v>1.0</v>
      </c>
      <c r="M18" s="7">
        <v>1.0</v>
      </c>
      <c r="N18" s="7">
        <v>1.0</v>
      </c>
      <c r="O18" s="7">
        <v>1.0</v>
      </c>
      <c r="P18" s="11">
        <v>0.0</v>
      </c>
      <c r="Q18" s="11">
        <v>0.0</v>
      </c>
      <c r="R18" s="7">
        <v>1.0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8" t="s">
        <v>28</v>
      </c>
      <c r="B19" s="9">
        <f t="shared" ref="B19:C19" si="3">SUM(B14:B18)/5</f>
        <v>0.6714285714</v>
      </c>
      <c r="C19" s="9">
        <f t="shared" si="3"/>
        <v>9.4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8" t="s">
        <v>29</v>
      </c>
      <c r="B20" s="9">
        <f>_xlfn.VAR.S(C14:C18)
</f>
        <v>0.3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8" t="s">
        <v>30</v>
      </c>
      <c r="B21" s="9">
        <f>_xlfn.STDEV.S(C14:C18)
</f>
        <v>0.5477225575</v>
      </c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6"/>
      <c r="C23" s="6"/>
      <c r="D23" s="4" t="s">
        <v>31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18</v>
      </c>
      <c r="B24" s="9">
        <f t="shared" ref="B24:B28" si="4">SUM(E24:R24 )/14
</f>
        <v>0.5</v>
      </c>
      <c r="C24" s="9">
        <f t="shared" ref="C24:C28" si="5">SUM(E24:AC24 )
</f>
        <v>7</v>
      </c>
      <c r="D24" s="10" t="s">
        <v>19</v>
      </c>
      <c r="E24" s="11">
        <v>0.0</v>
      </c>
      <c r="F24" s="11">
        <v>0.0</v>
      </c>
      <c r="G24" s="11">
        <v>0.0</v>
      </c>
      <c r="H24" s="7">
        <v>1.0</v>
      </c>
      <c r="I24" s="7">
        <v>1.0</v>
      </c>
      <c r="J24" s="11">
        <v>0.0</v>
      </c>
      <c r="K24" s="7">
        <v>1.0</v>
      </c>
      <c r="L24" s="7">
        <v>1.0</v>
      </c>
      <c r="M24" s="7">
        <v>1.0</v>
      </c>
      <c r="N24" s="7">
        <v>1.0</v>
      </c>
      <c r="O24" s="11">
        <v>0.0</v>
      </c>
      <c r="P24" s="11">
        <v>0.0</v>
      </c>
      <c r="Q24" s="11">
        <v>0.0</v>
      </c>
      <c r="R24" s="7">
        <v>1.0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20</v>
      </c>
      <c r="B25" s="9">
        <f t="shared" si="4"/>
        <v>0.5</v>
      </c>
      <c r="C25" s="9">
        <f t="shared" si="5"/>
        <v>7</v>
      </c>
      <c r="D25" s="10" t="s">
        <v>21</v>
      </c>
      <c r="E25" s="11">
        <v>0.0</v>
      </c>
      <c r="F25" s="11">
        <v>0.0</v>
      </c>
      <c r="G25" s="11">
        <v>0.0</v>
      </c>
      <c r="H25" s="7">
        <v>1.0</v>
      </c>
      <c r="I25" s="7">
        <v>1.0</v>
      </c>
      <c r="J25" s="11">
        <v>0.0</v>
      </c>
      <c r="K25" s="7">
        <v>1.0</v>
      </c>
      <c r="L25" s="7">
        <v>1.0</v>
      </c>
      <c r="M25" s="7">
        <v>1.0</v>
      </c>
      <c r="N25" s="7">
        <v>1.0</v>
      </c>
      <c r="O25" s="11">
        <v>0.0</v>
      </c>
      <c r="P25" s="11">
        <v>0.0</v>
      </c>
      <c r="Q25" s="11">
        <v>0.0</v>
      </c>
      <c r="R25" s="7">
        <v>1.0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8" t="s">
        <v>22</v>
      </c>
      <c r="B26" s="9">
        <f t="shared" si="4"/>
        <v>0.5714285714</v>
      </c>
      <c r="C26" s="9">
        <f t="shared" si="5"/>
        <v>8</v>
      </c>
      <c r="D26" s="10" t="s">
        <v>23</v>
      </c>
      <c r="E26" s="11">
        <v>0.0</v>
      </c>
      <c r="F26" s="11">
        <v>0.0</v>
      </c>
      <c r="G26" s="11">
        <v>0.0</v>
      </c>
      <c r="H26" s="7">
        <v>1.0</v>
      </c>
      <c r="I26" s="7">
        <v>1.0</v>
      </c>
      <c r="J26" s="11">
        <v>0.0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11">
        <v>0.0</v>
      </c>
      <c r="Q26" s="11">
        <v>0.0</v>
      </c>
      <c r="R26" s="7">
        <v>1.0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8" t="s">
        <v>24</v>
      </c>
      <c r="B27" s="9">
        <f t="shared" si="4"/>
        <v>0.5</v>
      </c>
      <c r="C27" s="9">
        <f t="shared" si="5"/>
        <v>7</v>
      </c>
      <c r="D27" s="10" t="s">
        <v>25</v>
      </c>
      <c r="E27" s="11">
        <v>0.0</v>
      </c>
      <c r="F27" s="11">
        <v>0.0</v>
      </c>
      <c r="G27" s="11">
        <v>0.0</v>
      </c>
      <c r="H27" s="7">
        <v>1.0</v>
      </c>
      <c r="I27" s="7">
        <v>1.0</v>
      </c>
      <c r="J27" s="11">
        <v>0.0</v>
      </c>
      <c r="K27" s="7">
        <v>1.0</v>
      </c>
      <c r="L27" s="7">
        <v>1.0</v>
      </c>
      <c r="M27" s="11">
        <v>0.0</v>
      </c>
      <c r="N27" s="7">
        <v>1.0</v>
      </c>
      <c r="O27" s="7">
        <v>1.0</v>
      </c>
      <c r="P27" s="11">
        <v>0.0</v>
      </c>
      <c r="Q27" s="11">
        <v>0.0</v>
      </c>
      <c r="R27" s="7">
        <v>1.0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26</v>
      </c>
      <c r="B28" s="9">
        <f t="shared" si="4"/>
        <v>0.5714285714</v>
      </c>
      <c r="C28" s="9">
        <f t="shared" si="5"/>
        <v>8</v>
      </c>
      <c r="D28" s="10" t="s">
        <v>27</v>
      </c>
      <c r="E28" s="11">
        <v>0.0</v>
      </c>
      <c r="F28" s="11">
        <v>0.0</v>
      </c>
      <c r="G28" s="11">
        <v>0.0</v>
      </c>
      <c r="H28" s="7">
        <v>1.0</v>
      </c>
      <c r="I28" s="7">
        <v>1.0</v>
      </c>
      <c r="J28" s="11">
        <v>0.0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11">
        <v>0.0</v>
      </c>
      <c r="Q28" s="11">
        <v>0.0</v>
      </c>
      <c r="R28" s="7">
        <v>1.0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8" t="s">
        <v>28</v>
      </c>
      <c r="B29" s="9">
        <f t="shared" ref="B29:C29" si="6">SUM(B24:B28)/5</f>
        <v>0.5285714286</v>
      </c>
      <c r="C29" s="9">
        <f t="shared" si="6"/>
        <v>7.4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8" t="s">
        <v>29</v>
      </c>
      <c r="B30" s="9">
        <f>_xlfn.VAR.S(C24:C28)
</f>
        <v>0.3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8" t="s">
        <v>30</v>
      </c>
      <c r="B31" s="9">
        <f>_xlfn.STDEV.S(C24:C28)
</f>
        <v>0.5477225575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6"/>
      <c r="C33" s="6"/>
      <c r="D33" s="4" t="s">
        <v>36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 t="s">
        <v>18</v>
      </c>
      <c r="B34" s="9">
        <f t="shared" ref="B34:B38" si="7">SUM(E34:R34 )/14
</f>
        <v>1</v>
      </c>
      <c r="C34" s="9">
        <f t="shared" ref="C34:C38" si="8">SUM(E34:AC34 )
</f>
        <v>14</v>
      </c>
      <c r="D34" s="10" t="s">
        <v>19</v>
      </c>
      <c r="E34" s="7">
        <v>1.0</v>
      </c>
      <c r="F34" s="7">
        <v>1.0</v>
      </c>
      <c r="G34" s="7">
        <v>1.0</v>
      </c>
      <c r="H34" s="7">
        <v>1.0</v>
      </c>
      <c r="I34" s="7">
        <v>1.0</v>
      </c>
      <c r="J34" s="7">
        <v>1.0</v>
      </c>
      <c r="K34" s="7">
        <v>1.0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8" t="s">
        <v>20</v>
      </c>
      <c r="B35" s="9">
        <f t="shared" si="7"/>
        <v>1</v>
      </c>
      <c r="C35" s="9">
        <f t="shared" si="8"/>
        <v>14</v>
      </c>
      <c r="D35" s="10" t="s">
        <v>21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  <c r="O35" s="7">
        <v>1.0</v>
      </c>
      <c r="P35" s="7">
        <v>1.0</v>
      </c>
      <c r="Q35" s="7">
        <v>1.0</v>
      </c>
      <c r="R35" s="7">
        <v>1.0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22</v>
      </c>
      <c r="B36" s="9">
        <f t="shared" si="7"/>
        <v>1</v>
      </c>
      <c r="C36" s="9">
        <f t="shared" si="8"/>
        <v>14</v>
      </c>
      <c r="D36" s="10" t="s">
        <v>23</v>
      </c>
      <c r="E36" s="7">
        <v>1.0</v>
      </c>
      <c r="F36" s="7">
        <v>1.0</v>
      </c>
      <c r="G36" s="7">
        <v>1.0</v>
      </c>
      <c r="H36" s="7">
        <v>1.0</v>
      </c>
      <c r="I36" s="7">
        <v>1.0</v>
      </c>
      <c r="J36" s="7">
        <v>1.0</v>
      </c>
      <c r="K36" s="7">
        <v>1.0</v>
      </c>
      <c r="L36" s="7">
        <v>1.0</v>
      </c>
      <c r="M36" s="7">
        <v>1.0</v>
      </c>
      <c r="N36" s="7">
        <v>1.0</v>
      </c>
      <c r="O36" s="7">
        <v>1.0</v>
      </c>
      <c r="P36" s="7">
        <v>1.0</v>
      </c>
      <c r="Q36" s="7">
        <v>1.0</v>
      </c>
      <c r="R36" s="7">
        <v>1.0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24</v>
      </c>
      <c r="B37" s="9">
        <f t="shared" si="7"/>
        <v>1</v>
      </c>
      <c r="C37" s="9">
        <f t="shared" si="8"/>
        <v>14</v>
      </c>
      <c r="D37" s="10" t="s">
        <v>25</v>
      </c>
      <c r="E37" s="7">
        <v>1.0</v>
      </c>
      <c r="F37" s="7">
        <v>1.0</v>
      </c>
      <c r="G37" s="7">
        <v>1.0</v>
      </c>
      <c r="H37" s="7">
        <v>1.0</v>
      </c>
      <c r="I37" s="7">
        <v>1.0</v>
      </c>
      <c r="J37" s="7">
        <v>1.0</v>
      </c>
      <c r="K37" s="7">
        <v>1.0</v>
      </c>
      <c r="L37" s="7">
        <v>1.0</v>
      </c>
      <c r="M37" s="7">
        <v>1.0</v>
      </c>
      <c r="N37" s="7">
        <v>1.0</v>
      </c>
      <c r="O37" s="7">
        <v>1.0</v>
      </c>
      <c r="P37" s="7">
        <v>1.0</v>
      </c>
      <c r="Q37" s="7">
        <v>1.0</v>
      </c>
      <c r="R37" s="7">
        <v>1.0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 t="s">
        <v>26</v>
      </c>
      <c r="B38" s="9">
        <f t="shared" si="7"/>
        <v>1</v>
      </c>
      <c r="C38" s="9">
        <f t="shared" si="8"/>
        <v>14</v>
      </c>
      <c r="D38" s="10" t="s">
        <v>27</v>
      </c>
      <c r="E38" s="7">
        <v>1.0</v>
      </c>
      <c r="F38" s="7">
        <v>1.0</v>
      </c>
      <c r="G38" s="7">
        <v>1.0</v>
      </c>
      <c r="H38" s="7">
        <v>1.0</v>
      </c>
      <c r="I38" s="7">
        <v>1.0</v>
      </c>
      <c r="J38" s="7">
        <v>1.0</v>
      </c>
      <c r="K38" s="7">
        <v>1.0</v>
      </c>
      <c r="L38" s="7">
        <v>1.0</v>
      </c>
      <c r="M38" s="7">
        <v>1.0</v>
      </c>
      <c r="N38" s="7">
        <v>1.0</v>
      </c>
      <c r="O38" s="7">
        <v>1.0</v>
      </c>
      <c r="P38" s="7">
        <v>1.0</v>
      </c>
      <c r="Q38" s="7">
        <v>1.0</v>
      </c>
      <c r="R38" s="7">
        <v>1.0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 t="s">
        <v>28</v>
      </c>
      <c r="B39" s="9">
        <f t="shared" ref="B39:C39" si="9">SUM(B34:B38)/5</f>
        <v>1</v>
      </c>
      <c r="C39" s="9">
        <f t="shared" si="9"/>
        <v>14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/>
      <c r="B7" s="1"/>
      <c r="C7" s="1"/>
      <c r="D7" s="4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"/>
      <c r="B8" s="1"/>
      <c r="C8" s="1"/>
      <c r="D8" s="2" t="s">
        <v>1</v>
      </c>
      <c r="E8" s="3">
        <v>1.0</v>
      </c>
      <c r="F8" s="3">
        <v>2.0</v>
      </c>
      <c r="G8" s="3">
        <v>3.0</v>
      </c>
      <c r="H8" s="3">
        <v>4.0</v>
      </c>
      <c r="I8" s="3">
        <v>5.0</v>
      </c>
      <c r="J8" s="3">
        <v>6.0</v>
      </c>
      <c r="K8" s="3">
        <v>7.0</v>
      </c>
      <c r="L8" s="3">
        <v>8.0</v>
      </c>
      <c r="M8" s="3">
        <v>9.0</v>
      </c>
      <c r="N8" s="3">
        <v>10.0</v>
      </c>
      <c r="O8" s="3">
        <v>11.0</v>
      </c>
      <c r="P8" s="3">
        <v>12.0</v>
      </c>
      <c r="Q8" s="3">
        <v>13.0</v>
      </c>
      <c r="R8" s="3">
        <v>14.0</v>
      </c>
      <c r="S8" s="3">
        <v>15.0</v>
      </c>
      <c r="T8" s="3">
        <v>16.0</v>
      </c>
      <c r="U8" s="13"/>
      <c r="V8" s="13"/>
      <c r="W8" s="13"/>
      <c r="X8" s="13"/>
      <c r="Y8" s="13"/>
      <c r="Z8" s="13"/>
      <c r="AA8" s="13"/>
      <c r="AB8" s="13"/>
      <c r="AC8" s="13"/>
    </row>
    <row r="9">
      <c r="A9" s="1"/>
      <c r="B9" s="1"/>
      <c r="C9" s="1"/>
      <c r="D9" s="4" t="s">
        <v>2</v>
      </c>
      <c r="E9" s="3">
        <v>1.0</v>
      </c>
      <c r="F9" s="3">
        <v>1.0</v>
      </c>
      <c r="G9" s="3">
        <v>1.0</v>
      </c>
      <c r="H9" s="5">
        <v>0.0</v>
      </c>
      <c r="I9" s="5">
        <v>1.0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13"/>
      <c r="V9" s="13"/>
      <c r="W9" s="13"/>
      <c r="X9" s="13"/>
      <c r="Y9" s="13"/>
      <c r="Z9" s="13"/>
      <c r="AA9" s="13"/>
      <c r="AB9" s="13"/>
      <c r="AC9" s="13"/>
    </row>
    <row r="10">
      <c r="A10" s="1"/>
      <c r="B10" s="1"/>
      <c r="C10" s="1"/>
      <c r="D10" s="2" t="s">
        <v>3</v>
      </c>
      <c r="E10" s="2"/>
      <c r="F10" s="2"/>
      <c r="G10" s="2"/>
      <c r="H10" s="4" t="s">
        <v>6</v>
      </c>
      <c r="I10" s="4"/>
      <c r="J10" s="4" t="s">
        <v>6</v>
      </c>
      <c r="K10" s="4" t="s">
        <v>4</v>
      </c>
      <c r="L10" s="4" t="s">
        <v>6</v>
      </c>
      <c r="M10" s="4" t="s">
        <v>5</v>
      </c>
      <c r="N10" s="4" t="s">
        <v>5</v>
      </c>
      <c r="O10" s="4" t="s">
        <v>5</v>
      </c>
      <c r="P10" s="4" t="s">
        <v>6</v>
      </c>
      <c r="Q10" s="4" t="s">
        <v>4</v>
      </c>
      <c r="R10" s="4" t="s">
        <v>4</v>
      </c>
      <c r="S10" s="4" t="s">
        <v>6</v>
      </c>
      <c r="T10" s="4" t="s">
        <v>4</v>
      </c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"/>
      <c r="B11" s="1"/>
      <c r="C11" s="1"/>
      <c r="D11" s="2" t="s">
        <v>7</v>
      </c>
      <c r="E11" s="2"/>
      <c r="F11" s="2"/>
      <c r="G11" s="2"/>
      <c r="H11" s="4" t="s">
        <v>33</v>
      </c>
      <c r="I11" s="4"/>
      <c r="J11" s="4" t="s">
        <v>10</v>
      </c>
      <c r="K11" s="4" t="s">
        <v>8</v>
      </c>
      <c r="L11" s="4" t="s">
        <v>42</v>
      </c>
      <c r="M11" s="4" t="s">
        <v>9</v>
      </c>
      <c r="N11" s="4" t="s">
        <v>14</v>
      </c>
      <c r="O11" s="4" t="s">
        <v>9</v>
      </c>
      <c r="P11" s="4" t="s">
        <v>10</v>
      </c>
      <c r="Q11" s="4" t="s">
        <v>15</v>
      </c>
      <c r="R11" s="4" t="s">
        <v>15</v>
      </c>
      <c r="S11" s="4" t="s">
        <v>10</v>
      </c>
      <c r="T11" s="4" t="s">
        <v>8</v>
      </c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6"/>
      <c r="C13" s="6"/>
      <c r="D13" s="4" t="s">
        <v>17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 t="s">
        <v>18</v>
      </c>
      <c r="B14" s="9">
        <f t="shared" ref="B14:B18" si="1">SUM(E14:T14 )/16
</f>
        <v>0.625</v>
      </c>
      <c r="C14" s="9">
        <f t="shared" ref="C14:C18" si="2">SUM(E14:AC14 )
</f>
        <v>10</v>
      </c>
      <c r="D14" s="10" t="s">
        <v>19</v>
      </c>
      <c r="E14" s="11">
        <v>0.0</v>
      </c>
      <c r="F14" s="7">
        <v>1.0</v>
      </c>
      <c r="G14" s="7">
        <v>1.0</v>
      </c>
      <c r="H14" s="11">
        <v>0.0</v>
      </c>
      <c r="I14" s="11">
        <v>0.0</v>
      </c>
      <c r="J14" s="7">
        <v>1.0</v>
      </c>
      <c r="K14" s="11">
        <v>0.0</v>
      </c>
      <c r="L14" s="11">
        <v>0.0</v>
      </c>
      <c r="M14" s="7">
        <v>1.0</v>
      </c>
      <c r="N14" s="7">
        <v>1.0</v>
      </c>
      <c r="O14" s="7">
        <v>1.0</v>
      </c>
      <c r="P14" s="7">
        <v>1.0</v>
      </c>
      <c r="Q14" s="7">
        <v>1.0</v>
      </c>
      <c r="R14" s="7">
        <v>1.0</v>
      </c>
      <c r="S14" s="11">
        <v>1.0</v>
      </c>
      <c r="T14" s="11">
        <v>0.0</v>
      </c>
      <c r="U14" s="6"/>
      <c r="V14" s="6"/>
      <c r="W14" s="6"/>
      <c r="X14" s="6"/>
      <c r="Y14" s="6"/>
      <c r="Z14" s="6"/>
      <c r="AA14" s="6"/>
      <c r="AB14" s="6"/>
      <c r="AC14" s="6"/>
    </row>
    <row r="15">
      <c r="A15" s="8" t="s">
        <v>20</v>
      </c>
      <c r="B15" s="9">
        <f t="shared" si="1"/>
        <v>0.5625</v>
      </c>
      <c r="C15" s="9">
        <f t="shared" si="2"/>
        <v>9</v>
      </c>
      <c r="D15" s="10" t="s">
        <v>21</v>
      </c>
      <c r="E15" s="11">
        <v>0.0</v>
      </c>
      <c r="F15" s="7">
        <v>1.0</v>
      </c>
      <c r="G15" s="7">
        <v>1.0</v>
      </c>
      <c r="H15" s="11">
        <v>0.0</v>
      </c>
      <c r="I15" s="11">
        <v>0.0</v>
      </c>
      <c r="J15" s="7">
        <v>1.0</v>
      </c>
      <c r="K15" s="11">
        <v>0.0</v>
      </c>
      <c r="L15" s="11">
        <v>0.0</v>
      </c>
      <c r="M15" s="7">
        <v>1.0</v>
      </c>
      <c r="N15" s="7">
        <v>1.0</v>
      </c>
      <c r="O15" s="11">
        <v>0.0</v>
      </c>
      <c r="P15" s="7">
        <v>1.0</v>
      </c>
      <c r="Q15" s="7">
        <v>1.0</v>
      </c>
      <c r="R15" s="7">
        <v>1.0</v>
      </c>
      <c r="S15" s="11">
        <v>1.0</v>
      </c>
      <c r="T15" s="11">
        <v>0.0</v>
      </c>
      <c r="U15" s="6"/>
      <c r="V15" s="6"/>
      <c r="W15" s="6"/>
      <c r="X15" s="6"/>
      <c r="Y15" s="6"/>
      <c r="Z15" s="6"/>
      <c r="AA15" s="6"/>
      <c r="AB15" s="6"/>
      <c r="AC15" s="6"/>
    </row>
    <row r="16">
      <c r="A16" s="8" t="s">
        <v>22</v>
      </c>
      <c r="B16" s="9">
        <f t="shared" si="1"/>
        <v>0.5625</v>
      </c>
      <c r="C16" s="9">
        <f t="shared" si="2"/>
        <v>9</v>
      </c>
      <c r="D16" s="10" t="s">
        <v>23</v>
      </c>
      <c r="E16" s="11">
        <v>0.0</v>
      </c>
      <c r="F16" s="7">
        <v>1.0</v>
      </c>
      <c r="G16" s="7">
        <v>1.0</v>
      </c>
      <c r="H16" s="11">
        <v>0.0</v>
      </c>
      <c r="I16" s="11">
        <v>0.0</v>
      </c>
      <c r="J16" s="7">
        <v>1.0</v>
      </c>
      <c r="K16" s="11">
        <v>0.0</v>
      </c>
      <c r="L16" s="11">
        <v>0.0</v>
      </c>
      <c r="M16" s="7">
        <v>1.0</v>
      </c>
      <c r="N16" s="7">
        <v>1.0</v>
      </c>
      <c r="O16" s="11">
        <v>0.0</v>
      </c>
      <c r="P16" s="7">
        <v>1.0</v>
      </c>
      <c r="Q16" s="7">
        <v>1.0</v>
      </c>
      <c r="R16" s="7">
        <v>1.0</v>
      </c>
      <c r="S16" s="11">
        <v>1.0</v>
      </c>
      <c r="T16" s="11">
        <v>0.0</v>
      </c>
      <c r="U16" s="6"/>
      <c r="V16" s="6"/>
      <c r="W16" s="6"/>
      <c r="X16" s="6"/>
      <c r="Y16" s="6"/>
      <c r="Z16" s="6"/>
      <c r="AA16" s="6"/>
      <c r="AB16" s="6"/>
      <c r="AC16" s="6"/>
    </row>
    <row r="17">
      <c r="A17" s="8" t="s">
        <v>24</v>
      </c>
      <c r="B17" s="9">
        <f t="shared" si="1"/>
        <v>0.5625</v>
      </c>
      <c r="C17" s="9">
        <f t="shared" si="2"/>
        <v>9</v>
      </c>
      <c r="D17" s="10" t="s">
        <v>25</v>
      </c>
      <c r="E17" s="11">
        <v>0.0</v>
      </c>
      <c r="F17" s="7">
        <v>1.0</v>
      </c>
      <c r="G17" s="7">
        <v>1.0</v>
      </c>
      <c r="H17" s="11">
        <v>0.0</v>
      </c>
      <c r="I17" s="11">
        <v>0.0</v>
      </c>
      <c r="J17" s="7">
        <v>1.0</v>
      </c>
      <c r="K17" s="11">
        <v>0.0</v>
      </c>
      <c r="L17" s="11">
        <v>0.0</v>
      </c>
      <c r="M17" s="7">
        <v>1.0</v>
      </c>
      <c r="N17" s="7">
        <v>1.0</v>
      </c>
      <c r="O17" s="11">
        <v>0.0</v>
      </c>
      <c r="P17" s="7">
        <v>1.0</v>
      </c>
      <c r="Q17" s="7">
        <v>1.0</v>
      </c>
      <c r="R17" s="7">
        <v>1.0</v>
      </c>
      <c r="S17" s="11">
        <v>1.0</v>
      </c>
      <c r="T17" s="11">
        <v>0.0</v>
      </c>
      <c r="U17" s="6"/>
      <c r="V17" s="6"/>
      <c r="W17" s="6"/>
      <c r="X17" s="6"/>
      <c r="Y17" s="6"/>
      <c r="Z17" s="6"/>
      <c r="AA17" s="6"/>
      <c r="AB17" s="6"/>
      <c r="AC17" s="6"/>
    </row>
    <row r="18">
      <c r="A18" s="8" t="s">
        <v>26</v>
      </c>
      <c r="B18" s="9">
        <f t="shared" si="1"/>
        <v>0.5625</v>
      </c>
      <c r="C18" s="9">
        <f t="shared" si="2"/>
        <v>9</v>
      </c>
      <c r="D18" s="10" t="s">
        <v>27</v>
      </c>
      <c r="E18" s="11">
        <v>0.0</v>
      </c>
      <c r="F18" s="7">
        <v>1.0</v>
      </c>
      <c r="G18" s="7">
        <v>1.0</v>
      </c>
      <c r="H18" s="11">
        <v>0.0</v>
      </c>
      <c r="I18" s="11">
        <v>0.0</v>
      </c>
      <c r="J18" s="7">
        <v>1.0</v>
      </c>
      <c r="K18" s="11">
        <v>0.0</v>
      </c>
      <c r="L18" s="11">
        <v>0.0</v>
      </c>
      <c r="M18" s="7">
        <v>1.0</v>
      </c>
      <c r="N18" s="7">
        <v>1.0</v>
      </c>
      <c r="O18" s="11">
        <v>0.0</v>
      </c>
      <c r="P18" s="7">
        <v>1.0</v>
      </c>
      <c r="Q18" s="7">
        <v>1.0</v>
      </c>
      <c r="R18" s="7">
        <v>1.0</v>
      </c>
      <c r="S18" s="11">
        <v>1.0</v>
      </c>
      <c r="T18" s="11">
        <v>0.0</v>
      </c>
      <c r="U18" s="6"/>
      <c r="V18" s="6"/>
      <c r="W18" s="6"/>
      <c r="X18" s="6"/>
      <c r="Y18" s="6"/>
      <c r="Z18" s="6"/>
      <c r="AA18" s="6"/>
      <c r="AB18" s="6"/>
      <c r="AC18" s="6"/>
    </row>
    <row r="19">
      <c r="A19" s="8" t="s">
        <v>28</v>
      </c>
      <c r="B19" s="9">
        <f t="shared" ref="B19:C19" si="3">SUM(B14:B18)/5</f>
        <v>0.575</v>
      </c>
      <c r="C19" s="9">
        <f t="shared" si="3"/>
        <v>9.2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8" t="s">
        <v>29</v>
      </c>
      <c r="B20" s="9">
        <f>_xlfn.VAR.S(C14:C18)
</f>
        <v>0.2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8" t="s">
        <v>30</v>
      </c>
      <c r="B21" s="9">
        <f>_xlfn.STDEV.S(C14:C18)
</f>
        <v>0.4472135955</v>
      </c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6"/>
      <c r="C23" s="6"/>
      <c r="D23" s="4" t="s">
        <v>31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18</v>
      </c>
      <c r="B24" s="9">
        <f t="shared" ref="B24:B28" si="4">SUM(E24:T24 )/16
</f>
        <v>0.8125</v>
      </c>
      <c r="C24" s="9">
        <f t="shared" ref="C24:C28" si="5">SUM(E24:AC24 )
</f>
        <v>13</v>
      </c>
      <c r="D24" s="10" t="s">
        <v>19</v>
      </c>
      <c r="E24" s="7">
        <v>1.0</v>
      </c>
      <c r="F24" s="7">
        <v>1.0</v>
      </c>
      <c r="G24" s="7">
        <v>1.0</v>
      </c>
      <c r="H24" s="7">
        <v>1.0</v>
      </c>
      <c r="I24" s="7">
        <v>1.0</v>
      </c>
      <c r="J24" s="11">
        <v>0.0</v>
      </c>
      <c r="K24" s="7">
        <v>1.0</v>
      </c>
      <c r="L24" s="7">
        <v>1.0</v>
      </c>
      <c r="M24" s="7">
        <v>1.0</v>
      </c>
      <c r="N24" s="7">
        <v>1.0</v>
      </c>
      <c r="O24" s="7">
        <v>1.0</v>
      </c>
      <c r="P24" s="7">
        <v>1.0</v>
      </c>
      <c r="Q24" s="7">
        <v>1.0</v>
      </c>
      <c r="R24" s="11">
        <v>0.0</v>
      </c>
      <c r="S24" s="11">
        <v>0.0</v>
      </c>
      <c r="T24" s="7">
        <v>1.0</v>
      </c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20</v>
      </c>
      <c r="B25" s="9">
        <f t="shared" si="4"/>
        <v>0.875</v>
      </c>
      <c r="C25" s="9">
        <f t="shared" si="5"/>
        <v>14</v>
      </c>
      <c r="D25" s="10" t="s">
        <v>21</v>
      </c>
      <c r="E25" s="7">
        <v>1.0</v>
      </c>
      <c r="F25" s="7">
        <v>1.0</v>
      </c>
      <c r="G25" s="7">
        <v>1.0</v>
      </c>
      <c r="H25" s="7">
        <v>1.0</v>
      </c>
      <c r="I25" s="7">
        <v>1.0</v>
      </c>
      <c r="J25" s="7">
        <v>1.0</v>
      </c>
      <c r="K25" s="7">
        <v>1.0</v>
      </c>
      <c r="L25" s="7">
        <v>1.0</v>
      </c>
      <c r="M25" s="7">
        <v>1.0</v>
      </c>
      <c r="N25" s="7">
        <v>1.0</v>
      </c>
      <c r="O25" s="7">
        <v>1.0</v>
      </c>
      <c r="P25" s="7">
        <v>1.0</v>
      </c>
      <c r="Q25" s="7">
        <v>1.0</v>
      </c>
      <c r="R25" s="11">
        <v>0.0</v>
      </c>
      <c r="S25" s="11">
        <v>0.0</v>
      </c>
      <c r="T25" s="7">
        <v>1.0</v>
      </c>
      <c r="U25" s="6"/>
      <c r="V25" s="6"/>
      <c r="W25" s="6"/>
      <c r="X25" s="6"/>
      <c r="Y25" s="6"/>
      <c r="Z25" s="6"/>
      <c r="AA25" s="6"/>
      <c r="AB25" s="6"/>
      <c r="AC25" s="6"/>
    </row>
    <row r="26">
      <c r="A26" s="8" t="s">
        <v>22</v>
      </c>
      <c r="B26" s="9">
        <f t="shared" si="4"/>
        <v>1</v>
      </c>
      <c r="C26" s="9">
        <f t="shared" si="5"/>
        <v>16</v>
      </c>
      <c r="D26" s="10" t="s">
        <v>23</v>
      </c>
      <c r="E26" s="7">
        <v>1.0</v>
      </c>
      <c r="F26" s="7">
        <v>1.0</v>
      </c>
      <c r="G26" s="7">
        <v>1.0</v>
      </c>
      <c r="H26" s="7">
        <v>1.0</v>
      </c>
      <c r="I26" s="7">
        <v>1.0</v>
      </c>
      <c r="J26" s="7">
        <v>1.0</v>
      </c>
      <c r="K26" s="7">
        <v>1.0</v>
      </c>
      <c r="L26" s="7">
        <v>1.0</v>
      </c>
      <c r="M26" s="7">
        <v>1.0</v>
      </c>
      <c r="N26" s="7">
        <v>1.0</v>
      </c>
      <c r="O26" s="7">
        <v>1.0</v>
      </c>
      <c r="P26" s="7">
        <v>1.0</v>
      </c>
      <c r="Q26" s="7">
        <v>1.0</v>
      </c>
      <c r="R26" s="7">
        <v>1.0</v>
      </c>
      <c r="S26" s="11">
        <v>1.0</v>
      </c>
      <c r="T26" s="7">
        <v>1.0</v>
      </c>
      <c r="U26" s="6"/>
      <c r="V26" s="6"/>
      <c r="W26" s="6"/>
      <c r="X26" s="6"/>
      <c r="Y26" s="6"/>
      <c r="Z26" s="6"/>
      <c r="AA26" s="6"/>
      <c r="AB26" s="6"/>
      <c r="AC26" s="6"/>
    </row>
    <row r="27">
      <c r="A27" s="8" t="s">
        <v>24</v>
      </c>
      <c r="B27" s="9">
        <f t="shared" si="4"/>
        <v>0.875</v>
      </c>
      <c r="C27" s="9">
        <f t="shared" si="5"/>
        <v>14</v>
      </c>
      <c r="D27" s="10" t="s">
        <v>25</v>
      </c>
      <c r="E27" s="7">
        <v>1.0</v>
      </c>
      <c r="F27" s="7">
        <v>1.0</v>
      </c>
      <c r="G27" s="7">
        <v>1.0</v>
      </c>
      <c r="H27" s="7">
        <v>1.0</v>
      </c>
      <c r="I27" s="7">
        <v>1.0</v>
      </c>
      <c r="J27" s="7">
        <v>1.0</v>
      </c>
      <c r="K27" s="7">
        <v>1.0</v>
      </c>
      <c r="L27" s="7">
        <v>1.0</v>
      </c>
      <c r="M27" s="7">
        <v>1.0</v>
      </c>
      <c r="N27" s="7">
        <v>1.0</v>
      </c>
      <c r="O27" s="7">
        <v>1.0</v>
      </c>
      <c r="P27" s="7">
        <v>1.0</v>
      </c>
      <c r="Q27" s="7">
        <v>1.0</v>
      </c>
      <c r="R27" s="11">
        <v>0.0</v>
      </c>
      <c r="S27" s="11">
        <v>0.0</v>
      </c>
      <c r="T27" s="7">
        <v>1.0</v>
      </c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26</v>
      </c>
      <c r="B28" s="9">
        <f t="shared" si="4"/>
        <v>0.875</v>
      </c>
      <c r="C28" s="9">
        <f t="shared" si="5"/>
        <v>14</v>
      </c>
      <c r="D28" s="10" t="s">
        <v>27</v>
      </c>
      <c r="E28" s="7">
        <v>1.0</v>
      </c>
      <c r="F28" s="7">
        <v>1.0</v>
      </c>
      <c r="G28" s="7">
        <v>1.0</v>
      </c>
      <c r="H28" s="7">
        <v>1.0</v>
      </c>
      <c r="I28" s="7">
        <v>1.0</v>
      </c>
      <c r="J28" s="7">
        <v>1.0</v>
      </c>
      <c r="K28" s="7">
        <v>1.0</v>
      </c>
      <c r="L28" s="7">
        <v>1.0</v>
      </c>
      <c r="M28" s="7">
        <v>1.0</v>
      </c>
      <c r="N28" s="7">
        <v>1.0</v>
      </c>
      <c r="O28" s="7">
        <v>1.0</v>
      </c>
      <c r="P28" s="7">
        <v>1.0</v>
      </c>
      <c r="Q28" s="7">
        <v>1.0</v>
      </c>
      <c r="R28" s="11">
        <v>0.0</v>
      </c>
      <c r="S28" s="11">
        <v>0.0</v>
      </c>
      <c r="T28" s="7">
        <v>1.0</v>
      </c>
      <c r="U28" s="6"/>
      <c r="V28" s="6"/>
      <c r="W28" s="6"/>
      <c r="X28" s="6"/>
      <c r="Y28" s="6"/>
      <c r="Z28" s="6"/>
      <c r="AA28" s="6"/>
      <c r="AB28" s="6"/>
      <c r="AC28" s="6"/>
    </row>
    <row r="29">
      <c r="A29" s="8" t="s">
        <v>28</v>
      </c>
      <c r="B29" s="9">
        <f t="shared" ref="B29:C29" si="6">SUM(B24:B28)/5</f>
        <v>0.8875</v>
      </c>
      <c r="C29" s="9">
        <f t="shared" si="6"/>
        <v>14.2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8" t="s">
        <v>29</v>
      </c>
      <c r="B30" s="9">
        <f>_xlfn.VAR.S(C24:C28)
</f>
        <v>1.2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8" t="s">
        <v>30</v>
      </c>
      <c r="B31" s="9">
        <f>_xlfn.STDEV.S(C24:C28)
</f>
        <v>1.095445115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6"/>
      <c r="C33" s="6"/>
      <c r="D33" s="4" t="s">
        <v>36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 t="s">
        <v>18</v>
      </c>
      <c r="B34" s="9">
        <f t="shared" ref="B34:B38" si="7">SUM(E34:T34 )/16
</f>
        <v>1</v>
      </c>
      <c r="C34" s="9">
        <f t="shared" ref="C34:C38" si="8">SUM(E34:AC34 )
</f>
        <v>16</v>
      </c>
      <c r="D34" s="10" t="s">
        <v>19</v>
      </c>
      <c r="E34" s="7">
        <v>1.0</v>
      </c>
      <c r="F34" s="7">
        <v>1.0</v>
      </c>
      <c r="G34" s="7">
        <v>1.0</v>
      </c>
      <c r="H34" s="7">
        <v>1.0</v>
      </c>
      <c r="I34" s="7">
        <v>1.0</v>
      </c>
      <c r="J34" s="7">
        <v>1.0</v>
      </c>
      <c r="K34" s="7">
        <v>1.0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6"/>
      <c r="V34" s="6"/>
      <c r="W34" s="6"/>
      <c r="X34" s="6"/>
      <c r="Y34" s="6"/>
      <c r="Z34" s="6"/>
      <c r="AA34" s="6"/>
      <c r="AB34" s="6"/>
      <c r="AC34" s="6"/>
    </row>
    <row r="35">
      <c r="A35" s="8" t="s">
        <v>20</v>
      </c>
      <c r="B35" s="9">
        <f t="shared" si="7"/>
        <v>1</v>
      </c>
      <c r="C35" s="9">
        <f t="shared" si="8"/>
        <v>16</v>
      </c>
      <c r="D35" s="10" t="s">
        <v>21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1.0</v>
      </c>
      <c r="K35" s="7">
        <v>1.0</v>
      </c>
      <c r="L35" s="7">
        <v>1.0</v>
      </c>
      <c r="M35" s="7">
        <v>1.0</v>
      </c>
      <c r="N35" s="7">
        <v>1.0</v>
      </c>
      <c r="O35" s="7">
        <v>1.0</v>
      </c>
      <c r="P35" s="7">
        <v>1.0</v>
      </c>
      <c r="Q35" s="7">
        <v>1.0</v>
      </c>
      <c r="R35" s="7">
        <v>1.0</v>
      </c>
      <c r="S35" s="7">
        <v>1.0</v>
      </c>
      <c r="T35" s="7">
        <v>1.0</v>
      </c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22</v>
      </c>
      <c r="B36" s="9">
        <f t="shared" si="7"/>
        <v>1</v>
      </c>
      <c r="C36" s="9">
        <f t="shared" si="8"/>
        <v>16</v>
      </c>
      <c r="D36" s="10" t="s">
        <v>23</v>
      </c>
      <c r="E36" s="7">
        <v>1.0</v>
      </c>
      <c r="F36" s="7">
        <v>1.0</v>
      </c>
      <c r="G36" s="7">
        <v>1.0</v>
      </c>
      <c r="H36" s="7">
        <v>1.0</v>
      </c>
      <c r="I36" s="7">
        <v>1.0</v>
      </c>
      <c r="J36" s="7">
        <v>1.0</v>
      </c>
      <c r="K36" s="7">
        <v>1.0</v>
      </c>
      <c r="L36" s="7">
        <v>1.0</v>
      </c>
      <c r="M36" s="7">
        <v>1.0</v>
      </c>
      <c r="N36" s="7">
        <v>1.0</v>
      </c>
      <c r="O36" s="7">
        <v>1.0</v>
      </c>
      <c r="P36" s="7">
        <v>1.0</v>
      </c>
      <c r="Q36" s="7">
        <v>1.0</v>
      </c>
      <c r="R36" s="7">
        <v>1.0</v>
      </c>
      <c r="S36" s="7">
        <v>1.0</v>
      </c>
      <c r="T36" s="7">
        <v>1.0</v>
      </c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24</v>
      </c>
      <c r="B37" s="9">
        <f t="shared" si="7"/>
        <v>1</v>
      </c>
      <c r="C37" s="9">
        <f t="shared" si="8"/>
        <v>16</v>
      </c>
      <c r="D37" s="10" t="s">
        <v>25</v>
      </c>
      <c r="E37" s="7">
        <v>1.0</v>
      </c>
      <c r="F37" s="7">
        <v>1.0</v>
      </c>
      <c r="G37" s="7">
        <v>1.0</v>
      </c>
      <c r="H37" s="7">
        <v>1.0</v>
      </c>
      <c r="I37" s="7">
        <v>1.0</v>
      </c>
      <c r="J37" s="7">
        <v>1.0</v>
      </c>
      <c r="K37" s="7">
        <v>1.0</v>
      </c>
      <c r="L37" s="7">
        <v>1.0</v>
      </c>
      <c r="M37" s="7">
        <v>1.0</v>
      </c>
      <c r="N37" s="7">
        <v>1.0</v>
      </c>
      <c r="O37" s="7">
        <v>1.0</v>
      </c>
      <c r="P37" s="7">
        <v>1.0</v>
      </c>
      <c r="Q37" s="7">
        <v>1.0</v>
      </c>
      <c r="R37" s="7">
        <v>1.0</v>
      </c>
      <c r="S37" s="7">
        <v>1.0</v>
      </c>
      <c r="T37" s="7">
        <v>1.0</v>
      </c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 t="s">
        <v>26</v>
      </c>
      <c r="B38" s="9">
        <f t="shared" si="7"/>
        <v>1</v>
      </c>
      <c r="C38" s="9">
        <f t="shared" si="8"/>
        <v>16</v>
      </c>
      <c r="D38" s="10" t="s">
        <v>27</v>
      </c>
      <c r="E38" s="7">
        <v>1.0</v>
      </c>
      <c r="F38" s="7">
        <v>1.0</v>
      </c>
      <c r="G38" s="7">
        <v>1.0</v>
      </c>
      <c r="H38" s="7">
        <v>1.0</v>
      </c>
      <c r="I38" s="7">
        <v>1.0</v>
      </c>
      <c r="J38" s="7">
        <v>1.0</v>
      </c>
      <c r="K38" s="7">
        <v>1.0</v>
      </c>
      <c r="L38" s="7">
        <v>1.0</v>
      </c>
      <c r="M38" s="7">
        <v>1.0</v>
      </c>
      <c r="N38" s="7">
        <v>1.0</v>
      </c>
      <c r="O38" s="7">
        <v>1.0</v>
      </c>
      <c r="P38" s="7">
        <v>1.0</v>
      </c>
      <c r="Q38" s="7">
        <v>1.0</v>
      </c>
      <c r="R38" s="7">
        <v>1.0</v>
      </c>
      <c r="S38" s="7">
        <v>1.0</v>
      </c>
      <c r="T38" s="7">
        <v>1.0</v>
      </c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 t="s">
        <v>28</v>
      </c>
      <c r="B39" s="9">
        <f t="shared" ref="B39:C39" si="9">SUM(B34:B38)/5</f>
        <v>1</v>
      </c>
      <c r="C39" s="9">
        <f t="shared" si="9"/>
        <v>16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8" t="s">
        <v>29</v>
      </c>
      <c r="B40" s="9">
        <f>_xlfn.VAR.S(C34:C38)
</f>
        <v>0</v>
      </c>
    </row>
    <row r="41">
      <c r="A41" s="8" t="s">
        <v>30</v>
      </c>
      <c r="B41" s="9">
        <f>_xlfn.STDEV.S(C34:C38)
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5" t="s">
        <v>43</v>
      </c>
      <c r="E6" s="15" t="s">
        <v>44</v>
      </c>
    </row>
    <row r="7">
      <c r="B7" s="15" t="s">
        <v>45</v>
      </c>
      <c r="C7" s="15">
        <v>22.0</v>
      </c>
      <c r="E7" s="15" t="s">
        <v>45</v>
      </c>
      <c r="F7" s="15">
        <v>23.0</v>
      </c>
    </row>
    <row r="8">
      <c r="B8" s="15" t="s">
        <v>46</v>
      </c>
      <c r="C8" s="15">
        <v>19.2</v>
      </c>
      <c r="E8" s="15" t="s">
        <v>46</v>
      </c>
      <c r="F8" s="15">
        <v>21.0</v>
      </c>
    </row>
    <row r="11">
      <c r="B11" s="15" t="s">
        <v>47</v>
      </c>
      <c r="E11" s="15" t="s">
        <v>48</v>
      </c>
    </row>
    <row r="12">
      <c r="B12" s="15" t="s">
        <v>45</v>
      </c>
      <c r="C12" s="15">
        <v>18.6</v>
      </c>
      <c r="E12" s="15" t="s">
        <v>45</v>
      </c>
      <c r="F12" s="15">
        <v>19.0</v>
      </c>
    </row>
    <row r="13">
      <c r="B13" s="15" t="s">
        <v>46</v>
      </c>
      <c r="C13" s="15">
        <v>17.6</v>
      </c>
      <c r="E13" s="15" t="s">
        <v>46</v>
      </c>
      <c r="F13" s="15">
        <v>18.0</v>
      </c>
    </row>
    <row r="16">
      <c r="B16" s="15" t="s">
        <v>49</v>
      </c>
      <c r="E16" s="15" t="s">
        <v>50</v>
      </c>
    </row>
    <row r="17">
      <c r="B17" s="15" t="s">
        <v>45</v>
      </c>
      <c r="C17" s="15">
        <v>9.0</v>
      </c>
      <c r="E17" s="15" t="s">
        <v>45</v>
      </c>
      <c r="F17" s="15">
        <v>9.0</v>
      </c>
    </row>
    <row r="18">
      <c r="B18" s="15" t="s">
        <v>46</v>
      </c>
      <c r="C18" s="15">
        <v>10.0</v>
      </c>
      <c r="E18" s="15" t="s">
        <v>46</v>
      </c>
      <c r="F18" s="15">
        <v>10.0</v>
      </c>
    </row>
    <row r="21">
      <c r="B21" s="15" t="s">
        <v>51</v>
      </c>
      <c r="E21" s="15" t="s">
        <v>52</v>
      </c>
    </row>
    <row r="22">
      <c r="B22" s="15" t="s">
        <v>45</v>
      </c>
      <c r="C22" s="15">
        <v>13.8</v>
      </c>
      <c r="E22" s="15" t="s">
        <v>45</v>
      </c>
      <c r="F22" s="15">
        <v>15.0</v>
      </c>
    </row>
    <row r="23">
      <c r="B23" s="15" t="s">
        <v>46</v>
      </c>
      <c r="C23" s="15">
        <v>11.6</v>
      </c>
      <c r="E23" s="15" t="s">
        <v>46</v>
      </c>
      <c r="F23" s="15">
        <v>14.0</v>
      </c>
    </row>
  </sheetData>
  <drawing r:id="rId1"/>
</worksheet>
</file>