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e Game" sheetId="1" r:id="rId4"/>
    <sheet state="visible" name="Arkanoid" sheetId="2" r:id="rId5"/>
    <sheet state="visible" name="Snake" sheetId="3" r:id="rId6"/>
    <sheet state="visible" name="Scopa" sheetId="4" r:id="rId7"/>
    <sheet state="visible" name="Sayfa5" sheetId="5" r:id="rId8"/>
  </sheets>
  <definedNames/>
  <calcPr/>
</workbook>
</file>

<file path=xl/sharedStrings.xml><?xml version="1.0" encoding="utf-8"?>
<sst xmlns="http://schemas.openxmlformats.org/spreadsheetml/2006/main" count="263" uniqueCount="57">
  <si>
    <t>11-13-18-21</t>
  </si>
  <si>
    <t>Dice Game</t>
  </si>
  <si>
    <t>8-10-15-23</t>
  </si>
  <si>
    <t>Requirement Num:</t>
  </si>
  <si>
    <t>Non-Smelly(1) -Smelly (0)</t>
  </si>
  <si>
    <t>Smell-Category</t>
  </si>
  <si>
    <t>lexical</t>
  </si>
  <si>
    <t>syntactic</t>
  </si>
  <si>
    <t>semantic</t>
  </si>
  <si>
    <t>Smell-Type</t>
  </si>
  <si>
    <t>subjective_language</t>
  </si>
  <si>
    <t>passive_voice</t>
  </si>
  <si>
    <t>ambiguities</t>
  </si>
  <si>
    <t>logical_inconsistencies</t>
  </si>
  <si>
    <t>negative</t>
  </si>
  <si>
    <t>numerical_discrepancies</t>
  </si>
  <si>
    <t>vague_pronouns</t>
  </si>
  <si>
    <t>weak_verbs</t>
  </si>
  <si>
    <t>optional_parts</t>
  </si>
  <si>
    <t>chatGPT4-o</t>
  </si>
  <si>
    <t>Exp 1 result</t>
  </si>
  <si>
    <t>Experiment-1</t>
  </si>
  <si>
    <t>Exp 2 result</t>
  </si>
  <si>
    <t>Experiment-2</t>
  </si>
  <si>
    <t>Exp 3 result</t>
  </si>
  <si>
    <t>Experiment-3</t>
  </si>
  <si>
    <t>Exp 4 result</t>
  </si>
  <si>
    <t>Experiment-4</t>
  </si>
  <si>
    <t>Exp 5 result</t>
  </si>
  <si>
    <t>Experiment-5</t>
  </si>
  <si>
    <t>Average:</t>
  </si>
  <si>
    <t>Sample Variance</t>
  </si>
  <si>
    <t>Volatililty</t>
  </si>
  <si>
    <t>deepSeek</t>
  </si>
  <si>
    <t>5-13-19</t>
  </si>
  <si>
    <t>Arkanoid</t>
  </si>
  <si>
    <t xml:space="preserve">logical_inconsistencies </t>
  </si>
  <si>
    <t xml:space="preserve">passive_voice </t>
  </si>
  <si>
    <t xml:space="preserve">optional_parts </t>
  </si>
  <si>
    <t>Snake</t>
  </si>
  <si>
    <t>exical</t>
  </si>
  <si>
    <t xml:space="preserve">negative </t>
  </si>
  <si>
    <t xml:space="preserve">vague_pronouns </t>
  </si>
  <si>
    <t>Scopa</t>
  </si>
  <si>
    <t>8-15-16</t>
  </si>
  <si>
    <t>10-13-14</t>
  </si>
  <si>
    <t xml:space="preserve">ambiguities </t>
  </si>
  <si>
    <t>Dice Game Average</t>
  </si>
  <si>
    <t>Dice Game Highest</t>
  </si>
  <si>
    <t>DeepSeek</t>
  </si>
  <si>
    <t>chatGPT-4o</t>
  </si>
  <si>
    <t>Arkanoid Average</t>
  </si>
  <si>
    <t>Arkanoid Highest</t>
  </si>
  <si>
    <t>Snake Average</t>
  </si>
  <si>
    <t>Snake Highest</t>
  </si>
  <si>
    <t>Scopa Average</t>
  </si>
  <si>
    <t>Scopa Highest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</si>
</sst>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d-m-yy"/>
    <numFmt numFmtId="166" formatCode="d-m"/>
  </numFmts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vertical="bottom"/>
    </xf>
    <xf borderId="1" fillId="0" fontId="1" numFmtId="0" xfId="0" applyAlignment="1" applyBorder="1" applyFon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1" numFmtId="165" xfId="0" applyAlignment="1" applyFont="1" applyNumberFormat="1">
      <alignment readingOrder="0" vertical="bottom"/>
    </xf>
    <xf borderId="0" fillId="0" fontId="2" numFmtId="0" xfId="0" applyAlignment="1" applyFont="1">
      <alignment horizontal="right" vertical="bottom"/>
    </xf>
    <xf borderId="1" fillId="0" fontId="1" numFmtId="0" xfId="0" applyAlignment="1" applyBorder="1" applyFont="1">
      <alignment vertical="bottom"/>
    </xf>
    <xf borderId="0" fillId="0" fontId="1" numFmtId="166" xfId="0" applyAlignment="1" applyFont="1" applyNumberFormat="1">
      <alignment readingOrder="0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-Dice Game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cat>
            <c:strRef>
              <c:f>Sayfa5!$B$7:$B$8</c:f>
            </c:strRef>
          </c:cat>
          <c:val>
            <c:numRef>
              <c:f>Sayfa5!$C$7:$C$8</c:f>
              <c:numCache/>
            </c:numRef>
          </c:val>
        </c:ser>
        <c:axId val="455388045"/>
        <c:axId val="485600090"/>
      </c:barChart>
      <c:catAx>
        <c:axId val="455388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Dice Game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600090"/>
      </c:catAx>
      <c:valAx>
        <c:axId val="485600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388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-Dice Game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Sayfa5!$E$7:$E$8</c:f>
            </c:strRef>
          </c:cat>
          <c:val>
            <c:numRef>
              <c:f>Sayfa5!$F$7:$F$8</c:f>
              <c:numCache/>
            </c:numRef>
          </c:val>
        </c:ser>
        <c:axId val="969487197"/>
        <c:axId val="1816553176"/>
      </c:barChart>
      <c:catAx>
        <c:axId val="969487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Dice Game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553176"/>
      </c:catAx>
      <c:valAx>
        <c:axId val="1816553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9487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-Arkanoid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cat>
            <c:strRef>
              <c:f>Sayfa5!$B$12:$B$13</c:f>
            </c:strRef>
          </c:cat>
          <c:val>
            <c:numRef>
              <c:f>Sayfa5!$C$12:$C$13</c:f>
              <c:numCache/>
            </c:numRef>
          </c:val>
        </c:ser>
        <c:axId val="1478544485"/>
        <c:axId val="884702387"/>
      </c:barChart>
      <c:catAx>
        <c:axId val="1478544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Arkanoid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702387"/>
      </c:catAx>
      <c:valAx>
        <c:axId val="884702387"/>
        <c:scaling>
          <c:orientation val="minMax"/>
          <c:max val="1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544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-Arkanoid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Sayfa5!$E$12:$E$13</c:f>
            </c:strRef>
          </c:cat>
          <c:val>
            <c:numRef>
              <c:f>Sayfa5!$F$12:$F$13</c:f>
              <c:numCache/>
            </c:numRef>
          </c:val>
        </c:ser>
        <c:axId val="908626141"/>
        <c:axId val="1610250226"/>
      </c:barChart>
      <c:catAx>
        <c:axId val="908626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Arkanoid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250226"/>
      </c:catAx>
      <c:valAx>
        <c:axId val="1610250226"/>
        <c:scaling>
          <c:orientation val="minMax"/>
          <c:max val="1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6261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-Snake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Sayfa5!$B$17:$B$18</c:f>
            </c:strRef>
          </c:cat>
          <c:val>
            <c:numRef>
              <c:f>Sayfa5!$C$17:$C$18</c:f>
              <c:numCache/>
            </c:numRef>
          </c:val>
        </c:ser>
        <c:axId val="232043825"/>
        <c:axId val="1140595342"/>
      </c:barChart>
      <c:catAx>
        <c:axId val="232043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Snake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595342"/>
      </c:catAx>
      <c:valAx>
        <c:axId val="1140595342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043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-Snake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Sayfa5!$E$17:$E$18</c:f>
            </c:strRef>
          </c:cat>
          <c:val>
            <c:numRef>
              <c:f>Sayfa5!$F$17:$F$18</c:f>
              <c:numCache/>
            </c:numRef>
          </c:val>
        </c:ser>
        <c:axId val="2112237302"/>
        <c:axId val="648937978"/>
      </c:barChart>
      <c:catAx>
        <c:axId val="2112237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Snake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937978"/>
      </c:catAx>
      <c:valAx>
        <c:axId val="648937978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237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-Scopa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Sayfa5!$B$22:$B$23</c:f>
            </c:strRef>
          </c:cat>
          <c:val>
            <c:numRef>
              <c:f>Sayfa5!$C$22:$C$23</c:f>
              <c:numCache/>
            </c:numRef>
          </c:val>
        </c:ser>
        <c:axId val="2095887414"/>
        <c:axId val="400635128"/>
      </c:barChart>
      <c:catAx>
        <c:axId val="2095887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Scopa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635128"/>
      </c:catAx>
      <c:valAx>
        <c:axId val="400635128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8874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-Scopa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Sayfa5!$E$22:$E$23</c:f>
            </c:strRef>
          </c:cat>
          <c:val>
            <c:numRef>
              <c:f>Sayfa5!$F$22:$F$23</c:f>
              <c:numCache/>
            </c:numRef>
          </c:val>
        </c:ser>
        <c:axId val="935981921"/>
        <c:axId val="333277891"/>
      </c:barChart>
      <c:catAx>
        <c:axId val="935981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Scopa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277891"/>
      </c:catAx>
      <c:valAx>
        <c:axId val="333277891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981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657225</xdr:colOff>
      <xdr:row>0</xdr:row>
      <xdr:rowOff>104775</xdr:rowOff>
    </xdr:from>
    <xdr:ext cx="2619375" cy="1619250"/>
    <xdr:graphicFrame>
      <xdr:nvGraphicFramePr>
        <xdr:cNvPr id="1" name="Chart 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628650</xdr:colOff>
      <xdr:row>0</xdr:row>
      <xdr:rowOff>104775</xdr:rowOff>
    </xdr:from>
    <xdr:ext cx="2838450" cy="1762125"/>
    <xdr:graphicFrame>
      <xdr:nvGraphicFramePr>
        <xdr:cNvPr id="2" name="Chart 2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733425</xdr:colOff>
      <xdr:row>10</xdr:row>
      <xdr:rowOff>66675</xdr:rowOff>
    </xdr:from>
    <xdr:ext cx="2781300" cy="1714500"/>
    <xdr:graphicFrame>
      <xdr:nvGraphicFramePr>
        <xdr:cNvPr id="3" name="Chart 3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695325</xdr:colOff>
      <xdr:row>10</xdr:row>
      <xdr:rowOff>66675</xdr:rowOff>
    </xdr:from>
    <xdr:ext cx="3533775" cy="2181225"/>
    <xdr:graphicFrame>
      <xdr:nvGraphicFramePr>
        <xdr:cNvPr id="4" name="Chart 4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733425</xdr:colOff>
      <xdr:row>19</xdr:row>
      <xdr:rowOff>180975</xdr:rowOff>
    </xdr:from>
    <xdr:ext cx="3219450" cy="2009775"/>
    <xdr:graphicFrame>
      <xdr:nvGraphicFramePr>
        <xdr:cNvPr id="5" name="Chart 5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381000</xdr:colOff>
      <xdr:row>21</xdr:row>
      <xdr:rowOff>57150</xdr:rowOff>
    </xdr:from>
    <xdr:ext cx="3086100" cy="1914525"/>
    <xdr:graphicFrame>
      <xdr:nvGraphicFramePr>
        <xdr:cNvPr id="6" name="Chart 6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733425</xdr:colOff>
      <xdr:row>31</xdr:row>
      <xdr:rowOff>47625</xdr:rowOff>
    </xdr:from>
    <xdr:ext cx="3219450" cy="2009775"/>
    <xdr:graphicFrame>
      <xdr:nvGraphicFramePr>
        <xdr:cNvPr id="7" name="Chart 7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476250</xdr:colOff>
      <xdr:row>31</xdr:row>
      <xdr:rowOff>47625</xdr:rowOff>
    </xdr:from>
    <xdr:ext cx="3400425" cy="2095500"/>
    <xdr:graphicFrame>
      <xdr:nvGraphicFramePr>
        <xdr:cNvPr id="8" name="Chart 8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1" t="s">
        <v>0</v>
      </c>
      <c r="B7" s="2"/>
      <c r="C7" s="2"/>
      <c r="D7" s="3" t="s">
        <v>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" t="s">
        <v>2</v>
      </c>
      <c r="B8" s="2"/>
      <c r="C8" s="2"/>
      <c r="D8" s="3" t="s">
        <v>3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4">
        <v>15.0</v>
      </c>
      <c r="T8" s="4">
        <v>16.0</v>
      </c>
      <c r="U8" s="4">
        <v>17.0</v>
      </c>
      <c r="V8" s="4">
        <v>18.0</v>
      </c>
      <c r="W8" s="4">
        <v>19.0</v>
      </c>
      <c r="X8" s="4">
        <v>20.0</v>
      </c>
      <c r="Y8" s="4">
        <v>21.0</v>
      </c>
      <c r="Z8" s="4">
        <v>22.0</v>
      </c>
      <c r="AA8" s="4">
        <v>23.0</v>
      </c>
      <c r="AB8" s="4">
        <v>24.0</v>
      </c>
      <c r="AC8" s="4">
        <v>25.0</v>
      </c>
    </row>
    <row r="9">
      <c r="A9" s="2"/>
      <c r="B9" s="2"/>
      <c r="C9" s="2"/>
      <c r="D9" s="5" t="s">
        <v>4</v>
      </c>
      <c r="E9" s="4">
        <v>1.0</v>
      </c>
      <c r="F9" s="4">
        <v>1.0</v>
      </c>
      <c r="G9" s="4">
        <v>1.0</v>
      </c>
      <c r="H9" s="4">
        <v>1.0</v>
      </c>
      <c r="I9" s="4">
        <v>1.0</v>
      </c>
      <c r="J9" s="4">
        <v>1.0</v>
      </c>
      <c r="K9" s="4">
        <v>1.0</v>
      </c>
      <c r="L9" s="6">
        <v>1.0</v>
      </c>
      <c r="M9" s="6">
        <v>0.0</v>
      </c>
      <c r="N9" s="6">
        <v>1.0</v>
      </c>
      <c r="O9" s="6">
        <v>1.0</v>
      </c>
      <c r="P9" s="6">
        <v>0.0</v>
      </c>
      <c r="Q9" s="6">
        <v>1.0</v>
      </c>
      <c r="R9" s="6">
        <v>0.0</v>
      </c>
      <c r="S9" s="6">
        <v>1.0</v>
      </c>
      <c r="T9" s="6">
        <v>0.0</v>
      </c>
      <c r="U9" s="6">
        <v>0.0</v>
      </c>
      <c r="V9" s="6">
        <v>1.0</v>
      </c>
      <c r="W9" s="6">
        <v>1.0</v>
      </c>
      <c r="X9" s="6">
        <v>0.0</v>
      </c>
      <c r="Y9" s="6">
        <v>1.0</v>
      </c>
      <c r="Z9" s="6">
        <v>0.0</v>
      </c>
      <c r="AA9" s="6">
        <v>1.0</v>
      </c>
      <c r="AB9" s="6">
        <v>0.0</v>
      </c>
      <c r="AC9" s="6">
        <v>0.0</v>
      </c>
    </row>
    <row r="10">
      <c r="A10" s="2"/>
      <c r="B10" s="2"/>
      <c r="C10" s="2"/>
      <c r="D10" s="3" t="s">
        <v>5</v>
      </c>
      <c r="E10" s="3"/>
      <c r="F10" s="3"/>
      <c r="G10" s="3"/>
      <c r="H10" s="3"/>
      <c r="I10" s="3"/>
      <c r="J10" s="3"/>
      <c r="K10" s="3"/>
      <c r="L10" s="3" t="s">
        <v>6</v>
      </c>
      <c r="M10" s="3" t="s">
        <v>7</v>
      </c>
      <c r="N10" s="3" t="s">
        <v>8</v>
      </c>
      <c r="O10" s="3" t="s">
        <v>8</v>
      </c>
      <c r="P10" s="3" t="s">
        <v>6</v>
      </c>
      <c r="Q10" s="3" t="s">
        <v>7</v>
      </c>
      <c r="R10" s="3" t="s">
        <v>8</v>
      </c>
      <c r="S10" s="3" t="s">
        <v>7</v>
      </c>
      <c r="T10" s="3" t="s">
        <v>7</v>
      </c>
      <c r="U10" s="3" t="s">
        <v>7</v>
      </c>
      <c r="V10" s="3" t="s">
        <v>6</v>
      </c>
      <c r="W10" s="3"/>
      <c r="X10" s="3" t="s">
        <v>6</v>
      </c>
      <c r="Y10" s="3" t="s">
        <v>6</v>
      </c>
      <c r="Z10" s="3" t="s">
        <v>7</v>
      </c>
      <c r="AA10" s="3" t="s">
        <v>6</v>
      </c>
      <c r="AB10" s="3" t="s">
        <v>8</v>
      </c>
      <c r="AC10" s="3" t="s">
        <v>6</v>
      </c>
    </row>
    <row r="11">
      <c r="A11" s="2"/>
      <c r="B11" s="2"/>
      <c r="C11" s="2"/>
      <c r="D11" s="3" t="s">
        <v>9</v>
      </c>
      <c r="E11" s="3"/>
      <c r="F11" s="3"/>
      <c r="G11" s="3"/>
      <c r="H11" s="3"/>
      <c r="I11" s="3"/>
      <c r="J11" s="3"/>
      <c r="K11" s="3"/>
      <c r="L11" s="3" t="s">
        <v>10</v>
      </c>
      <c r="M11" s="3" t="s">
        <v>11</v>
      </c>
      <c r="N11" s="3" t="s">
        <v>12</v>
      </c>
      <c r="O11" s="3" t="s">
        <v>13</v>
      </c>
      <c r="P11" s="3" t="s">
        <v>10</v>
      </c>
      <c r="Q11" s="3" t="s">
        <v>14</v>
      </c>
      <c r="R11" s="3" t="s">
        <v>15</v>
      </c>
      <c r="S11" s="3" t="s">
        <v>16</v>
      </c>
      <c r="T11" s="3" t="s">
        <v>11</v>
      </c>
      <c r="U11" s="3" t="s">
        <v>11</v>
      </c>
      <c r="V11" s="3" t="s">
        <v>10</v>
      </c>
      <c r="W11" s="3"/>
      <c r="X11" s="3" t="s">
        <v>17</v>
      </c>
      <c r="Y11" s="3" t="s">
        <v>10</v>
      </c>
      <c r="Z11" s="3" t="s">
        <v>14</v>
      </c>
      <c r="AA11" s="3" t="s">
        <v>18</v>
      </c>
      <c r="AB11" s="3" t="s">
        <v>12</v>
      </c>
      <c r="AC11" s="3" t="s">
        <v>10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7"/>
      <c r="C13" s="7"/>
      <c r="D13" s="5" t="s">
        <v>19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9" t="s">
        <v>20</v>
      </c>
      <c r="B14" s="10">
        <f t="shared" ref="B14:B18" si="1">SUM(E14:AC14 )/25
</f>
        <v>0.8</v>
      </c>
      <c r="C14" s="10">
        <f t="shared" ref="C14:C18" si="2">SUM(E14:AC14 )
</f>
        <v>20</v>
      </c>
      <c r="D14" s="11" t="s">
        <v>21</v>
      </c>
      <c r="E14" s="8">
        <v>1.0</v>
      </c>
      <c r="F14" s="8">
        <v>1.0</v>
      </c>
      <c r="G14" s="8">
        <v>1.0</v>
      </c>
      <c r="H14" s="8">
        <v>1.0</v>
      </c>
      <c r="I14" s="8">
        <v>1.0</v>
      </c>
      <c r="J14" s="12">
        <v>0.0</v>
      </c>
      <c r="K14" s="8">
        <v>1.0</v>
      </c>
      <c r="L14" s="8">
        <v>1.0</v>
      </c>
      <c r="M14" s="8">
        <v>1.0</v>
      </c>
      <c r="N14" s="8">
        <v>1.0</v>
      </c>
      <c r="O14" s="8">
        <v>1.0</v>
      </c>
      <c r="P14" s="8">
        <v>1.0</v>
      </c>
      <c r="Q14" s="8">
        <v>1.0</v>
      </c>
      <c r="R14" s="8">
        <v>1.0</v>
      </c>
      <c r="S14" s="8">
        <v>1.0</v>
      </c>
      <c r="T14" s="8">
        <v>1.0</v>
      </c>
      <c r="U14" s="8">
        <v>1.0</v>
      </c>
      <c r="V14" s="12">
        <v>0.0</v>
      </c>
      <c r="W14" s="8">
        <v>1.0</v>
      </c>
      <c r="X14" s="8">
        <v>1.0</v>
      </c>
      <c r="Y14" s="12">
        <v>0.0</v>
      </c>
      <c r="Z14" s="12">
        <v>0.0</v>
      </c>
      <c r="AA14" s="8">
        <v>1.0</v>
      </c>
      <c r="AB14" s="8">
        <v>1.0</v>
      </c>
      <c r="AC14" s="12">
        <v>0.0</v>
      </c>
    </row>
    <row r="15">
      <c r="A15" s="9" t="s">
        <v>22</v>
      </c>
      <c r="B15" s="10">
        <f t="shared" si="1"/>
        <v>0.8</v>
      </c>
      <c r="C15" s="10">
        <f t="shared" si="2"/>
        <v>20</v>
      </c>
      <c r="D15" s="11" t="s">
        <v>23</v>
      </c>
      <c r="E15" s="8">
        <v>1.0</v>
      </c>
      <c r="F15" s="8">
        <v>1.0</v>
      </c>
      <c r="G15" s="8">
        <v>1.0</v>
      </c>
      <c r="H15" s="8">
        <v>1.0</v>
      </c>
      <c r="I15" s="8">
        <v>1.0</v>
      </c>
      <c r="J15" s="12">
        <v>0.0</v>
      </c>
      <c r="K15" s="8">
        <v>1.0</v>
      </c>
      <c r="L15" s="8">
        <v>1.0</v>
      </c>
      <c r="M15" s="8">
        <v>1.0</v>
      </c>
      <c r="N15" s="8">
        <v>1.0</v>
      </c>
      <c r="O15" s="8">
        <v>1.0</v>
      </c>
      <c r="P15" s="8">
        <v>1.0</v>
      </c>
      <c r="Q15" s="8">
        <v>1.0</v>
      </c>
      <c r="R15" s="8">
        <v>1.0</v>
      </c>
      <c r="S15" s="8">
        <v>1.0</v>
      </c>
      <c r="T15" s="8">
        <v>1.0</v>
      </c>
      <c r="U15" s="8">
        <v>1.0</v>
      </c>
      <c r="V15" s="12">
        <v>0.0</v>
      </c>
      <c r="W15" s="8">
        <v>1.0</v>
      </c>
      <c r="X15" s="8">
        <v>1.0</v>
      </c>
      <c r="Y15" s="12">
        <v>0.0</v>
      </c>
      <c r="Z15" s="12">
        <v>0.0</v>
      </c>
      <c r="AA15" s="8">
        <v>1.0</v>
      </c>
      <c r="AB15" s="8">
        <v>1.0</v>
      </c>
      <c r="AC15" s="12">
        <v>0.0</v>
      </c>
    </row>
    <row r="16">
      <c r="A16" s="9" t="s">
        <v>24</v>
      </c>
      <c r="B16" s="10">
        <f t="shared" si="1"/>
        <v>0.8</v>
      </c>
      <c r="C16" s="10">
        <f t="shared" si="2"/>
        <v>20</v>
      </c>
      <c r="D16" s="11" t="s">
        <v>25</v>
      </c>
      <c r="E16" s="8">
        <v>1.0</v>
      </c>
      <c r="F16" s="8">
        <v>1.0</v>
      </c>
      <c r="G16" s="8">
        <v>1.0</v>
      </c>
      <c r="H16" s="8">
        <v>1.0</v>
      </c>
      <c r="I16" s="8">
        <v>1.0</v>
      </c>
      <c r="J16" s="8">
        <v>1.0</v>
      </c>
      <c r="K16" s="8">
        <v>1.0</v>
      </c>
      <c r="L16" s="8">
        <v>1.0</v>
      </c>
      <c r="M16" s="8">
        <v>1.0</v>
      </c>
      <c r="N16" s="8">
        <v>1.0</v>
      </c>
      <c r="O16" s="8">
        <v>1.0</v>
      </c>
      <c r="P16" s="8">
        <v>1.0</v>
      </c>
      <c r="Q16" s="8">
        <v>1.0</v>
      </c>
      <c r="R16" s="8">
        <v>1.0</v>
      </c>
      <c r="S16" s="8">
        <v>1.0</v>
      </c>
      <c r="T16" s="8">
        <v>1.0</v>
      </c>
      <c r="U16" s="8">
        <v>1.0</v>
      </c>
      <c r="V16" s="12">
        <v>0.0</v>
      </c>
      <c r="W16" s="8">
        <v>1.0</v>
      </c>
      <c r="X16" s="8">
        <v>1.0</v>
      </c>
      <c r="Y16" s="12">
        <v>0.0</v>
      </c>
      <c r="Z16" s="12">
        <v>0.0</v>
      </c>
      <c r="AA16" s="12">
        <v>0.0</v>
      </c>
      <c r="AB16" s="8">
        <v>1.0</v>
      </c>
      <c r="AC16" s="12">
        <v>0.0</v>
      </c>
    </row>
    <row r="17">
      <c r="A17" s="9" t="s">
        <v>26</v>
      </c>
      <c r="B17" s="10">
        <f t="shared" si="1"/>
        <v>0.76</v>
      </c>
      <c r="C17" s="10">
        <f t="shared" si="2"/>
        <v>19</v>
      </c>
      <c r="D17" s="11" t="s">
        <v>27</v>
      </c>
      <c r="E17" s="8">
        <v>1.0</v>
      </c>
      <c r="F17" s="8">
        <v>1.0</v>
      </c>
      <c r="G17" s="8">
        <v>1.0</v>
      </c>
      <c r="H17" s="8">
        <v>1.0</v>
      </c>
      <c r="I17" s="8">
        <v>1.0</v>
      </c>
      <c r="J17" s="12">
        <v>0.0</v>
      </c>
      <c r="K17" s="8">
        <v>1.0</v>
      </c>
      <c r="L17" s="8">
        <v>1.0</v>
      </c>
      <c r="M17" s="8">
        <v>1.0</v>
      </c>
      <c r="N17" s="8">
        <v>1.0</v>
      </c>
      <c r="O17" s="8">
        <v>1.0</v>
      </c>
      <c r="P17" s="8">
        <v>1.0</v>
      </c>
      <c r="Q17" s="8">
        <v>1.0</v>
      </c>
      <c r="R17" s="8">
        <v>1.0</v>
      </c>
      <c r="S17" s="8">
        <v>1.0</v>
      </c>
      <c r="T17" s="8">
        <v>1.0</v>
      </c>
      <c r="U17" s="8">
        <v>1.0</v>
      </c>
      <c r="V17" s="12">
        <v>0.0</v>
      </c>
      <c r="W17" s="8">
        <v>1.0</v>
      </c>
      <c r="X17" s="8">
        <v>1.0</v>
      </c>
      <c r="Y17" s="12">
        <v>0.0</v>
      </c>
      <c r="Z17" s="12">
        <v>0.0</v>
      </c>
      <c r="AA17" s="12">
        <v>0.0</v>
      </c>
      <c r="AB17" s="8">
        <v>1.0</v>
      </c>
      <c r="AC17" s="12">
        <v>0.0</v>
      </c>
    </row>
    <row r="18">
      <c r="A18" s="9" t="s">
        <v>28</v>
      </c>
      <c r="B18" s="10">
        <f t="shared" si="1"/>
        <v>0.84</v>
      </c>
      <c r="C18" s="10">
        <f t="shared" si="2"/>
        <v>21</v>
      </c>
      <c r="D18" s="11" t="s">
        <v>29</v>
      </c>
      <c r="E18" s="8">
        <v>1.0</v>
      </c>
      <c r="F18" s="8">
        <v>1.0</v>
      </c>
      <c r="G18" s="8">
        <v>1.0</v>
      </c>
      <c r="H18" s="8">
        <v>1.0</v>
      </c>
      <c r="I18" s="8">
        <v>1.0</v>
      </c>
      <c r="J18" s="8">
        <v>1.0</v>
      </c>
      <c r="K18" s="8">
        <v>1.0</v>
      </c>
      <c r="L18" s="8">
        <v>1.0</v>
      </c>
      <c r="M18" s="8">
        <v>1.0</v>
      </c>
      <c r="N18" s="8">
        <v>1.0</v>
      </c>
      <c r="O18" s="8">
        <v>1.0</v>
      </c>
      <c r="P18" s="8">
        <v>1.0</v>
      </c>
      <c r="Q18" s="8">
        <v>1.0</v>
      </c>
      <c r="R18" s="8">
        <v>1.0</v>
      </c>
      <c r="S18" s="8">
        <v>1.0</v>
      </c>
      <c r="T18" s="8">
        <v>1.0</v>
      </c>
      <c r="U18" s="8">
        <v>1.0</v>
      </c>
      <c r="V18" s="12">
        <v>0.0</v>
      </c>
      <c r="W18" s="8">
        <v>1.0</v>
      </c>
      <c r="X18" s="8">
        <v>1.0</v>
      </c>
      <c r="Y18" s="12">
        <v>0.0</v>
      </c>
      <c r="Z18" s="12">
        <v>0.0</v>
      </c>
      <c r="AA18" s="8">
        <v>1.0</v>
      </c>
      <c r="AB18" s="8">
        <v>1.0</v>
      </c>
      <c r="AC18" s="12">
        <v>0.0</v>
      </c>
    </row>
    <row r="19">
      <c r="A19" s="9" t="s">
        <v>30</v>
      </c>
      <c r="B19" s="10">
        <f t="shared" ref="B19:C19" si="3">SUM(B14:B18)/5</f>
        <v>0.8</v>
      </c>
      <c r="C19" s="10">
        <f t="shared" si="3"/>
        <v>20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9" t="s">
        <v>31</v>
      </c>
      <c r="B20" s="10">
        <f>_xlfn.VAR.S(C14:C18)
</f>
        <v>0.5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9" t="s">
        <v>32</v>
      </c>
      <c r="B21" s="10">
        <f>_xlfn.STDEV.S(C14:C18)
</f>
        <v>0.7071067812</v>
      </c>
      <c r="C21" s="2"/>
      <c r="D21" s="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7"/>
      <c r="C23" s="7"/>
      <c r="D23" s="5" t="s">
        <v>33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9" t="s">
        <v>20</v>
      </c>
      <c r="B24" s="10">
        <f t="shared" ref="B24:B28" si="4">SUM(E24:AC24 )/25
</f>
        <v>0.84</v>
      </c>
      <c r="C24" s="10">
        <f t="shared" ref="C24:C28" si="5">SUM(E24:AC24 )
</f>
        <v>21</v>
      </c>
      <c r="D24" s="11" t="s">
        <v>21</v>
      </c>
      <c r="E24" s="8">
        <v>1.0</v>
      </c>
      <c r="F24" s="8">
        <v>1.0</v>
      </c>
      <c r="G24" s="8">
        <v>1.0</v>
      </c>
      <c r="H24" s="8">
        <v>1.0</v>
      </c>
      <c r="I24" s="8">
        <v>1.0</v>
      </c>
      <c r="J24" s="8">
        <v>1.0</v>
      </c>
      <c r="K24" s="8">
        <v>1.0</v>
      </c>
      <c r="L24" s="8">
        <v>1.0</v>
      </c>
      <c r="M24" s="8">
        <v>1.0</v>
      </c>
      <c r="N24" s="8">
        <v>1.0</v>
      </c>
      <c r="O24" s="8">
        <v>1.0</v>
      </c>
      <c r="P24" s="12">
        <v>0.0</v>
      </c>
      <c r="Q24" s="8">
        <v>1.0</v>
      </c>
      <c r="R24" s="8">
        <v>1.0</v>
      </c>
      <c r="S24" s="8">
        <v>1.0</v>
      </c>
      <c r="T24" s="8">
        <v>1.0</v>
      </c>
      <c r="U24" s="8">
        <v>1.0</v>
      </c>
      <c r="V24" s="12">
        <v>0.0</v>
      </c>
      <c r="W24" s="8">
        <v>1.0</v>
      </c>
      <c r="X24" s="8">
        <v>1.0</v>
      </c>
      <c r="Y24" s="8">
        <v>1.0</v>
      </c>
      <c r="Z24" s="12">
        <v>0.0</v>
      </c>
      <c r="AA24" s="8">
        <v>1.0</v>
      </c>
      <c r="AB24" s="8">
        <v>1.0</v>
      </c>
      <c r="AC24" s="12">
        <v>0.0</v>
      </c>
    </row>
    <row r="25">
      <c r="A25" s="9" t="s">
        <v>22</v>
      </c>
      <c r="B25" s="10">
        <f t="shared" si="4"/>
        <v>0.84</v>
      </c>
      <c r="C25" s="10">
        <f t="shared" si="5"/>
        <v>21</v>
      </c>
      <c r="D25" s="11" t="s">
        <v>23</v>
      </c>
      <c r="E25" s="8">
        <v>1.0</v>
      </c>
      <c r="F25" s="8">
        <v>1.0</v>
      </c>
      <c r="G25" s="8">
        <v>1.0</v>
      </c>
      <c r="H25" s="8">
        <v>1.0</v>
      </c>
      <c r="I25" s="8">
        <v>1.0</v>
      </c>
      <c r="J25" s="8">
        <v>1.0</v>
      </c>
      <c r="K25" s="8">
        <v>1.0</v>
      </c>
      <c r="L25" s="8">
        <v>1.0</v>
      </c>
      <c r="M25" s="8">
        <v>1.0</v>
      </c>
      <c r="N25" s="8">
        <v>1.0</v>
      </c>
      <c r="O25" s="12">
        <v>0.0</v>
      </c>
      <c r="P25" s="8">
        <v>1.0</v>
      </c>
      <c r="Q25" s="8">
        <v>1.0</v>
      </c>
      <c r="R25" s="8">
        <v>1.0</v>
      </c>
      <c r="S25" s="8">
        <v>1.0</v>
      </c>
      <c r="T25" s="8">
        <v>1.0</v>
      </c>
      <c r="U25" s="12">
        <v>1.0</v>
      </c>
      <c r="V25" s="12">
        <v>0.0</v>
      </c>
      <c r="W25" s="8">
        <v>1.0</v>
      </c>
      <c r="X25" s="8">
        <v>1.0</v>
      </c>
      <c r="Y25" s="8">
        <v>1.0</v>
      </c>
      <c r="Z25" s="12">
        <v>0.0</v>
      </c>
      <c r="AA25" s="8">
        <v>1.0</v>
      </c>
      <c r="AB25" s="8">
        <v>1.0</v>
      </c>
      <c r="AC25" s="12">
        <v>0.0</v>
      </c>
    </row>
    <row r="26">
      <c r="A26" s="9" t="s">
        <v>24</v>
      </c>
      <c r="B26" s="10">
        <f t="shared" si="4"/>
        <v>0.88</v>
      </c>
      <c r="C26" s="10">
        <f t="shared" si="5"/>
        <v>22</v>
      </c>
      <c r="D26" s="11" t="s">
        <v>25</v>
      </c>
      <c r="E26" s="8">
        <v>1.0</v>
      </c>
      <c r="F26" s="8">
        <v>1.0</v>
      </c>
      <c r="G26" s="8">
        <v>1.0</v>
      </c>
      <c r="H26" s="8">
        <v>1.0</v>
      </c>
      <c r="I26" s="8">
        <v>1.0</v>
      </c>
      <c r="J26" s="8">
        <v>1.0</v>
      </c>
      <c r="K26" s="8">
        <v>1.0</v>
      </c>
      <c r="L26" s="8">
        <v>1.0</v>
      </c>
      <c r="M26" s="8">
        <v>1.0</v>
      </c>
      <c r="N26" s="8">
        <v>1.0</v>
      </c>
      <c r="O26" s="8">
        <v>1.0</v>
      </c>
      <c r="P26" s="8">
        <v>1.0</v>
      </c>
      <c r="Q26" s="8">
        <v>1.0</v>
      </c>
      <c r="R26" s="8">
        <v>1.0</v>
      </c>
      <c r="S26" s="8">
        <v>1.0</v>
      </c>
      <c r="T26" s="8">
        <v>1.0</v>
      </c>
      <c r="U26" s="12">
        <v>1.0</v>
      </c>
      <c r="V26" s="12">
        <v>0.0</v>
      </c>
      <c r="W26" s="8">
        <v>1.0</v>
      </c>
      <c r="X26" s="8">
        <v>1.0</v>
      </c>
      <c r="Y26" s="8">
        <v>1.0</v>
      </c>
      <c r="Z26" s="12">
        <v>0.0</v>
      </c>
      <c r="AA26" s="8">
        <v>1.0</v>
      </c>
      <c r="AB26" s="8">
        <v>1.0</v>
      </c>
      <c r="AC26" s="12">
        <v>0.0</v>
      </c>
    </row>
    <row r="27">
      <c r="A27" s="9" t="s">
        <v>26</v>
      </c>
      <c r="B27" s="10">
        <f t="shared" si="4"/>
        <v>0.84</v>
      </c>
      <c r="C27" s="10">
        <f t="shared" si="5"/>
        <v>21</v>
      </c>
      <c r="D27" s="11" t="s">
        <v>27</v>
      </c>
      <c r="E27" s="8">
        <v>1.0</v>
      </c>
      <c r="F27" s="8">
        <v>1.0</v>
      </c>
      <c r="G27" s="8">
        <v>1.0</v>
      </c>
      <c r="H27" s="8">
        <v>1.0</v>
      </c>
      <c r="I27" s="8">
        <v>1.0</v>
      </c>
      <c r="J27" s="8">
        <v>1.0</v>
      </c>
      <c r="K27" s="8">
        <v>1.0</v>
      </c>
      <c r="L27" s="8">
        <v>1.0</v>
      </c>
      <c r="M27" s="8">
        <v>1.0</v>
      </c>
      <c r="N27" s="8">
        <v>1.0</v>
      </c>
      <c r="O27" s="8">
        <v>1.0</v>
      </c>
      <c r="P27" s="12">
        <v>0.0</v>
      </c>
      <c r="Q27" s="8">
        <v>1.0</v>
      </c>
      <c r="R27" s="8">
        <v>1.0</v>
      </c>
      <c r="S27" s="8">
        <v>1.0</v>
      </c>
      <c r="T27" s="8">
        <v>1.0</v>
      </c>
      <c r="U27" s="12">
        <v>1.0</v>
      </c>
      <c r="V27" s="12">
        <v>0.0</v>
      </c>
      <c r="W27" s="8">
        <v>1.0</v>
      </c>
      <c r="X27" s="8">
        <v>1.0</v>
      </c>
      <c r="Y27" s="8">
        <v>1.0</v>
      </c>
      <c r="Z27" s="12">
        <v>0.0</v>
      </c>
      <c r="AA27" s="8">
        <v>1.0</v>
      </c>
      <c r="AB27" s="8">
        <v>1.0</v>
      </c>
      <c r="AC27" s="12">
        <v>0.0</v>
      </c>
    </row>
    <row r="28">
      <c r="A28" s="9" t="s">
        <v>28</v>
      </c>
      <c r="B28" s="10">
        <f t="shared" si="4"/>
        <v>0.88</v>
      </c>
      <c r="C28" s="10">
        <f t="shared" si="5"/>
        <v>22</v>
      </c>
      <c r="D28" s="11" t="s">
        <v>29</v>
      </c>
      <c r="E28" s="8">
        <v>1.0</v>
      </c>
      <c r="F28" s="8">
        <v>1.0</v>
      </c>
      <c r="G28" s="8">
        <v>1.0</v>
      </c>
      <c r="H28" s="8">
        <v>1.0</v>
      </c>
      <c r="I28" s="8">
        <v>1.0</v>
      </c>
      <c r="J28" s="8">
        <v>1.0</v>
      </c>
      <c r="K28" s="8">
        <v>1.0</v>
      </c>
      <c r="L28" s="8">
        <v>1.0</v>
      </c>
      <c r="M28" s="8">
        <v>1.0</v>
      </c>
      <c r="N28" s="8">
        <v>1.0</v>
      </c>
      <c r="O28" s="8">
        <v>1.0</v>
      </c>
      <c r="P28" s="8">
        <v>1.0</v>
      </c>
      <c r="Q28" s="8">
        <v>1.0</v>
      </c>
      <c r="R28" s="8">
        <v>1.0</v>
      </c>
      <c r="S28" s="8">
        <v>1.0</v>
      </c>
      <c r="T28" s="8">
        <v>1.0</v>
      </c>
      <c r="U28" s="12">
        <v>1.0</v>
      </c>
      <c r="V28" s="12">
        <v>0.0</v>
      </c>
      <c r="W28" s="8">
        <v>1.0</v>
      </c>
      <c r="X28" s="8">
        <v>1.0</v>
      </c>
      <c r="Y28" s="8">
        <v>1.0</v>
      </c>
      <c r="Z28" s="12">
        <v>0.0</v>
      </c>
      <c r="AA28" s="8">
        <v>1.0</v>
      </c>
      <c r="AB28" s="8">
        <v>1.0</v>
      </c>
      <c r="AC28" s="12">
        <v>0.0</v>
      </c>
    </row>
    <row r="29">
      <c r="A29" s="9" t="s">
        <v>30</v>
      </c>
      <c r="B29" s="10">
        <f t="shared" ref="B29:C29" si="6">SUM(B24:B28)/5</f>
        <v>0.856</v>
      </c>
      <c r="C29" s="10">
        <f t="shared" si="6"/>
        <v>21.4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9" t="s">
        <v>31</v>
      </c>
      <c r="B30" s="10">
        <f>_xlfn.VAR.S(C24:C28)
</f>
        <v>0.3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9" t="s">
        <v>32</v>
      </c>
      <c r="B31" s="10">
        <f>_xlfn.STDEV.S(C24:C28)
</f>
        <v>0.5477225575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3">
      <c r="A33" s="2"/>
      <c r="B33" s="7"/>
      <c r="C33" s="7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9"/>
      <c r="B34" s="10"/>
      <c r="C34" s="10"/>
      <c r="D34" s="1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9"/>
      <c r="B35" s="10"/>
      <c r="C35" s="10"/>
      <c r="D35" s="1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9"/>
      <c r="B36" s="10"/>
      <c r="C36" s="10"/>
      <c r="D36" s="1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9"/>
      <c r="B37" s="10"/>
      <c r="C37" s="10"/>
      <c r="D37" s="11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9"/>
      <c r="B38" s="10"/>
      <c r="C38" s="10"/>
      <c r="D38" s="11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9"/>
      <c r="B39" s="10"/>
      <c r="C39" s="1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>
        <v>45705.0</v>
      </c>
    </row>
    <row r="7">
      <c r="A7" s="1" t="s">
        <v>34</v>
      </c>
      <c r="B7" s="2"/>
      <c r="C7" s="2"/>
      <c r="D7" s="5" t="s">
        <v>35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14"/>
      <c r="Y7" s="14"/>
      <c r="Z7" s="14"/>
      <c r="AA7" s="14"/>
      <c r="AB7" s="14"/>
      <c r="AC7" s="14"/>
    </row>
    <row r="8">
      <c r="A8" s="15">
        <v>43046.0</v>
      </c>
      <c r="B8" s="2"/>
      <c r="C8" s="2"/>
      <c r="D8" s="3" t="s">
        <v>3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4">
        <v>15.0</v>
      </c>
      <c r="T8" s="4">
        <v>16.0</v>
      </c>
      <c r="U8" s="4">
        <v>17.0</v>
      </c>
      <c r="V8" s="4">
        <v>18.0</v>
      </c>
      <c r="W8" s="4">
        <v>19.0</v>
      </c>
      <c r="X8" s="16"/>
      <c r="Y8" s="16"/>
      <c r="Z8" s="16"/>
      <c r="AA8" s="16"/>
      <c r="AB8" s="16"/>
      <c r="AC8" s="16"/>
    </row>
    <row r="9">
      <c r="A9" s="2"/>
      <c r="B9" s="2"/>
      <c r="C9" s="2"/>
      <c r="D9" s="5" t="s">
        <v>4</v>
      </c>
      <c r="E9" s="4">
        <v>1.0</v>
      </c>
      <c r="F9" s="4">
        <v>1.0</v>
      </c>
      <c r="G9" s="4">
        <v>1.0</v>
      </c>
      <c r="H9" s="4">
        <v>1.0</v>
      </c>
      <c r="I9" s="6">
        <v>1.0</v>
      </c>
      <c r="J9" s="6">
        <v>0.0</v>
      </c>
      <c r="K9" s="6">
        <v>1.0</v>
      </c>
      <c r="L9" s="6">
        <v>1.0</v>
      </c>
      <c r="M9" s="6">
        <v>0.0</v>
      </c>
      <c r="N9" s="6">
        <v>0.0</v>
      </c>
      <c r="O9" s="6">
        <v>1.0</v>
      </c>
      <c r="P9" s="6">
        <v>0.0</v>
      </c>
      <c r="Q9" s="6">
        <v>1.0</v>
      </c>
      <c r="R9" s="6">
        <v>1.0</v>
      </c>
      <c r="S9" s="6">
        <v>0.0</v>
      </c>
      <c r="T9" s="6">
        <v>0.0</v>
      </c>
      <c r="U9" s="6">
        <v>1.0</v>
      </c>
      <c r="V9" s="6">
        <v>0.0</v>
      </c>
      <c r="W9" s="6">
        <v>1.0</v>
      </c>
      <c r="X9" s="16"/>
      <c r="Y9" s="16"/>
      <c r="Z9" s="16"/>
      <c r="AA9" s="16"/>
      <c r="AB9" s="16"/>
      <c r="AC9" s="16"/>
    </row>
    <row r="10">
      <c r="A10" s="2"/>
      <c r="B10" s="2"/>
      <c r="C10" s="2"/>
      <c r="D10" s="3" t="s">
        <v>5</v>
      </c>
      <c r="E10" s="3"/>
      <c r="F10" s="3"/>
      <c r="G10" s="3"/>
      <c r="H10" s="3"/>
      <c r="I10" s="5" t="s">
        <v>7</v>
      </c>
      <c r="J10" s="5" t="s">
        <v>8</v>
      </c>
      <c r="K10" s="5" t="s">
        <v>6</v>
      </c>
      <c r="L10" s="5"/>
      <c r="M10" s="5" t="s">
        <v>8</v>
      </c>
      <c r="N10" s="5" t="s">
        <v>8</v>
      </c>
      <c r="O10" s="5" t="s">
        <v>7</v>
      </c>
      <c r="P10" s="5" t="s">
        <v>6</v>
      </c>
      <c r="Q10" s="5" t="s">
        <v>6</v>
      </c>
      <c r="R10" s="5"/>
      <c r="S10" s="5" t="s">
        <v>7</v>
      </c>
      <c r="T10" s="5" t="s">
        <v>7</v>
      </c>
      <c r="U10" s="5" t="s">
        <v>8</v>
      </c>
      <c r="V10" s="5" t="s">
        <v>6</v>
      </c>
      <c r="W10" s="5" t="s">
        <v>8</v>
      </c>
      <c r="X10" s="14"/>
      <c r="Y10" s="14"/>
      <c r="Z10" s="14"/>
      <c r="AA10" s="14"/>
      <c r="AB10" s="14"/>
      <c r="AC10" s="14"/>
    </row>
    <row r="11">
      <c r="A11" s="2"/>
      <c r="B11" s="2"/>
      <c r="C11" s="2"/>
      <c r="D11" s="3" t="s">
        <v>9</v>
      </c>
      <c r="E11" s="3"/>
      <c r="F11" s="3"/>
      <c r="G11" s="3"/>
      <c r="H11" s="3"/>
      <c r="I11" s="5" t="s">
        <v>16</v>
      </c>
      <c r="J11" s="5" t="s">
        <v>12</v>
      </c>
      <c r="K11" s="5" t="s">
        <v>17</v>
      </c>
      <c r="L11" s="5"/>
      <c r="M11" s="5" t="s">
        <v>36</v>
      </c>
      <c r="N11" s="5" t="s">
        <v>12</v>
      </c>
      <c r="O11" s="5" t="s">
        <v>14</v>
      </c>
      <c r="P11" s="5" t="s">
        <v>10</v>
      </c>
      <c r="Q11" s="5" t="s">
        <v>10</v>
      </c>
      <c r="R11" s="5"/>
      <c r="S11" s="5" t="s">
        <v>37</v>
      </c>
      <c r="T11" s="5" t="s">
        <v>37</v>
      </c>
      <c r="U11" s="5" t="s">
        <v>36</v>
      </c>
      <c r="V11" s="5" t="s">
        <v>38</v>
      </c>
      <c r="W11" s="5" t="s">
        <v>12</v>
      </c>
      <c r="X11" s="14"/>
      <c r="Y11" s="14"/>
      <c r="Z11" s="14"/>
      <c r="AA11" s="14"/>
      <c r="AB11" s="14"/>
      <c r="AC11" s="14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17"/>
      <c r="X12" s="2"/>
      <c r="Y12" s="2"/>
      <c r="Z12" s="2"/>
      <c r="AA12" s="2"/>
      <c r="AB12" s="2"/>
      <c r="AC12" s="2"/>
    </row>
    <row r="13">
      <c r="A13" s="2"/>
      <c r="B13" s="7"/>
      <c r="C13" s="7"/>
      <c r="D13" s="5" t="s">
        <v>19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7"/>
      <c r="Y13" s="7"/>
      <c r="Z13" s="7"/>
      <c r="AA13" s="7"/>
      <c r="AB13" s="7"/>
      <c r="AC13" s="7"/>
    </row>
    <row r="14">
      <c r="A14" s="9" t="s">
        <v>20</v>
      </c>
      <c r="B14" s="10">
        <f t="shared" ref="B14:B18" si="1">SUM(E14:W14 )/19
</f>
        <v>0.8947368421</v>
      </c>
      <c r="C14" s="10">
        <f t="shared" ref="C14:C18" si="2">SUM(E14:AC14 )
</f>
        <v>17</v>
      </c>
      <c r="D14" s="11" t="s">
        <v>21</v>
      </c>
      <c r="E14" s="8">
        <v>1.0</v>
      </c>
      <c r="F14" s="8">
        <v>1.0</v>
      </c>
      <c r="G14" s="8">
        <v>1.0</v>
      </c>
      <c r="H14" s="8">
        <v>1.0</v>
      </c>
      <c r="I14" s="8">
        <v>1.0</v>
      </c>
      <c r="J14" s="8">
        <v>1.0</v>
      </c>
      <c r="K14" s="8">
        <v>1.0</v>
      </c>
      <c r="L14" s="8">
        <v>1.0</v>
      </c>
      <c r="M14" s="8">
        <v>1.0</v>
      </c>
      <c r="N14" s="8">
        <v>1.0</v>
      </c>
      <c r="O14" s="8">
        <v>1.0</v>
      </c>
      <c r="P14" s="8">
        <v>1.0</v>
      </c>
      <c r="Q14" s="12">
        <v>0.0</v>
      </c>
      <c r="R14" s="12">
        <v>0.0</v>
      </c>
      <c r="S14" s="8">
        <v>1.0</v>
      </c>
      <c r="T14" s="8">
        <v>1.0</v>
      </c>
      <c r="U14" s="8">
        <v>1.0</v>
      </c>
      <c r="V14" s="8">
        <v>1.0</v>
      </c>
      <c r="W14" s="8">
        <v>1.0</v>
      </c>
      <c r="X14" s="7"/>
      <c r="Y14" s="7"/>
      <c r="Z14" s="7"/>
      <c r="AA14" s="7"/>
      <c r="AB14" s="7"/>
      <c r="AC14" s="7"/>
    </row>
    <row r="15">
      <c r="A15" s="9" t="s">
        <v>22</v>
      </c>
      <c r="B15" s="10">
        <f t="shared" si="1"/>
        <v>0.8947368421</v>
      </c>
      <c r="C15" s="10">
        <f t="shared" si="2"/>
        <v>17</v>
      </c>
      <c r="D15" s="11" t="s">
        <v>23</v>
      </c>
      <c r="E15" s="8">
        <v>1.0</v>
      </c>
      <c r="F15" s="8">
        <v>1.0</v>
      </c>
      <c r="G15" s="8">
        <v>1.0</v>
      </c>
      <c r="H15" s="8">
        <v>1.0</v>
      </c>
      <c r="I15" s="8">
        <v>1.0</v>
      </c>
      <c r="J15" s="8">
        <v>1.0</v>
      </c>
      <c r="K15" s="8">
        <v>1.0</v>
      </c>
      <c r="L15" s="8">
        <v>1.0</v>
      </c>
      <c r="M15" s="8">
        <v>1.0</v>
      </c>
      <c r="N15" s="8">
        <v>1.0</v>
      </c>
      <c r="O15" s="8">
        <v>1.0</v>
      </c>
      <c r="P15" s="8">
        <v>1.0</v>
      </c>
      <c r="Q15" s="12">
        <v>0.0</v>
      </c>
      <c r="R15" s="12">
        <v>0.0</v>
      </c>
      <c r="S15" s="8">
        <v>1.0</v>
      </c>
      <c r="T15" s="8">
        <v>1.0</v>
      </c>
      <c r="U15" s="8">
        <v>1.0</v>
      </c>
      <c r="V15" s="8">
        <v>1.0</v>
      </c>
      <c r="W15" s="8">
        <v>1.0</v>
      </c>
      <c r="X15" s="7"/>
      <c r="Y15" s="7"/>
      <c r="Z15" s="7"/>
      <c r="AA15" s="7"/>
      <c r="AB15" s="7"/>
      <c r="AC15" s="7"/>
    </row>
    <row r="16">
      <c r="A16" s="9" t="s">
        <v>24</v>
      </c>
      <c r="B16" s="10">
        <f t="shared" si="1"/>
        <v>0.9473684211</v>
      </c>
      <c r="C16" s="10">
        <f t="shared" si="2"/>
        <v>18</v>
      </c>
      <c r="D16" s="11" t="s">
        <v>25</v>
      </c>
      <c r="E16" s="8">
        <v>1.0</v>
      </c>
      <c r="F16" s="8">
        <v>1.0</v>
      </c>
      <c r="G16" s="8">
        <v>1.0</v>
      </c>
      <c r="H16" s="8">
        <v>1.0</v>
      </c>
      <c r="I16" s="8">
        <v>1.0</v>
      </c>
      <c r="J16" s="8">
        <v>1.0</v>
      </c>
      <c r="K16" s="8">
        <v>1.0</v>
      </c>
      <c r="L16" s="8">
        <v>1.0</v>
      </c>
      <c r="M16" s="8">
        <v>1.0</v>
      </c>
      <c r="N16" s="8">
        <v>1.0</v>
      </c>
      <c r="O16" s="8">
        <v>1.0</v>
      </c>
      <c r="P16" s="8">
        <v>1.0</v>
      </c>
      <c r="Q16" s="12">
        <v>0.0</v>
      </c>
      <c r="R16" s="8">
        <v>1.0</v>
      </c>
      <c r="S16" s="8">
        <v>1.0</v>
      </c>
      <c r="T16" s="8">
        <v>1.0</v>
      </c>
      <c r="U16" s="8">
        <v>1.0</v>
      </c>
      <c r="V16" s="8">
        <v>1.0</v>
      </c>
      <c r="W16" s="8">
        <v>1.0</v>
      </c>
      <c r="X16" s="7"/>
      <c r="Y16" s="7"/>
      <c r="Z16" s="7"/>
      <c r="AA16" s="7"/>
      <c r="AB16" s="7"/>
      <c r="AC16" s="7"/>
    </row>
    <row r="17">
      <c r="A17" s="9" t="s">
        <v>26</v>
      </c>
      <c r="B17" s="10">
        <f t="shared" si="1"/>
        <v>0.8947368421</v>
      </c>
      <c r="C17" s="10">
        <f t="shared" si="2"/>
        <v>17</v>
      </c>
      <c r="D17" s="11" t="s">
        <v>27</v>
      </c>
      <c r="E17" s="8">
        <v>1.0</v>
      </c>
      <c r="F17" s="8">
        <v>1.0</v>
      </c>
      <c r="G17" s="8">
        <v>1.0</v>
      </c>
      <c r="H17" s="8">
        <v>1.0</v>
      </c>
      <c r="I17" s="8">
        <v>1.0</v>
      </c>
      <c r="J17" s="8">
        <v>1.0</v>
      </c>
      <c r="K17" s="8">
        <v>1.0</v>
      </c>
      <c r="L17" s="8">
        <v>1.0</v>
      </c>
      <c r="M17" s="8">
        <v>1.0</v>
      </c>
      <c r="N17" s="8">
        <v>1.0</v>
      </c>
      <c r="O17" s="8">
        <v>1.0</v>
      </c>
      <c r="P17" s="8">
        <v>1.0</v>
      </c>
      <c r="Q17" s="12">
        <v>0.0</v>
      </c>
      <c r="R17" s="12">
        <v>0.0</v>
      </c>
      <c r="S17" s="8">
        <v>1.0</v>
      </c>
      <c r="T17" s="8">
        <v>1.0</v>
      </c>
      <c r="U17" s="8">
        <v>1.0</v>
      </c>
      <c r="V17" s="8">
        <v>1.0</v>
      </c>
      <c r="W17" s="8">
        <v>1.0</v>
      </c>
      <c r="X17" s="7"/>
      <c r="Y17" s="7"/>
      <c r="Z17" s="7"/>
      <c r="AA17" s="7"/>
      <c r="AB17" s="7"/>
      <c r="AC17" s="7"/>
    </row>
    <row r="18">
      <c r="A18" s="9" t="s">
        <v>28</v>
      </c>
      <c r="B18" s="10">
        <f t="shared" si="1"/>
        <v>0.8947368421</v>
      </c>
      <c r="C18" s="10">
        <f t="shared" si="2"/>
        <v>17</v>
      </c>
      <c r="D18" s="11" t="s">
        <v>29</v>
      </c>
      <c r="E18" s="8">
        <v>1.0</v>
      </c>
      <c r="F18" s="8">
        <v>1.0</v>
      </c>
      <c r="G18" s="8">
        <v>1.0</v>
      </c>
      <c r="H18" s="8">
        <v>1.0</v>
      </c>
      <c r="I18" s="8">
        <v>1.0</v>
      </c>
      <c r="J18" s="8">
        <v>1.0</v>
      </c>
      <c r="K18" s="8">
        <v>1.0</v>
      </c>
      <c r="L18" s="8">
        <v>1.0</v>
      </c>
      <c r="M18" s="8">
        <v>1.0</v>
      </c>
      <c r="N18" s="8">
        <v>1.0</v>
      </c>
      <c r="O18" s="8">
        <v>1.0</v>
      </c>
      <c r="P18" s="8">
        <v>1.0</v>
      </c>
      <c r="Q18" s="12">
        <v>0.0</v>
      </c>
      <c r="R18" s="12">
        <v>0.0</v>
      </c>
      <c r="S18" s="8">
        <v>1.0</v>
      </c>
      <c r="T18" s="8">
        <v>1.0</v>
      </c>
      <c r="U18" s="8">
        <v>1.0</v>
      </c>
      <c r="V18" s="8">
        <v>1.0</v>
      </c>
      <c r="W18" s="8">
        <v>1.0</v>
      </c>
      <c r="X18" s="7"/>
      <c r="Y18" s="7"/>
      <c r="Z18" s="7"/>
      <c r="AA18" s="7"/>
      <c r="AB18" s="7"/>
      <c r="AC18" s="7"/>
    </row>
    <row r="19">
      <c r="A19" s="9" t="s">
        <v>30</v>
      </c>
      <c r="B19" s="10">
        <f t="shared" ref="B19:C19" si="3">SUM(B14:B18)/5</f>
        <v>0.9052631579</v>
      </c>
      <c r="C19" s="10">
        <f t="shared" si="3"/>
        <v>17.2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9" t="s">
        <v>31</v>
      </c>
      <c r="B20" s="10">
        <f>_xlfn.VAR.S(C14:C18)
</f>
        <v>0.2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9" t="s">
        <v>32</v>
      </c>
      <c r="B21" s="10">
        <f>_xlfn.STDEV.S(C14:C18)
</f>
        <v>0.4472135955</v>
      </c>
      <c r="C21" s="2"/>
      <c r="D21" s="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7"/>
      <c r="C23" s="7"/>
      <c r="D23" s="5" t="s">
        <v>33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</row>
    <row r="24">
      <c r="A24" s="9" t="s">
        <v>20</v>
      </c>
      <c r="B24" s="10">
        <f t="shared" ref="B24:B28" si="4">SUM(E24:W24 )/19
</f>
        <v>0.8421052632</v>
      </c>
      <c r="C24" s="10">
        <f t="shared" ref="C24:C28" si="5">SUM(E24:AC24 )
</f>
        <v>16</v>
      </c>
      <c r="D24" s="11" t="s">
        <v>21</v>
      </c>
      <c r="E24" s="8">
        <v>1.0</v>
      </c>
      <c r="F24" s="8">
        <v>1.0</v>
      </c>
      <c r="G24" s="8">
        <v>1.0</v>
      </c>
      <c r="H24" s="8">
        <v>1.0</v>
      </c>
      <c r="I24" s="8">
        <v>1.0</v>
      </c>
      <c r="J24" s="8">
        <v>1.0</v>
      </c>
      <c r="K24" s="8">
        <v>1.0</v>
      </c>
      <c r="L24" s="8">
        <v>1.0</v>
      </c>
      <c r="M24" s="8">
        <v>1.0</v>
      </c>
      <c r="N24" s="12">
        <v>0.0</v>
      </c>
      <c r="O24" s="8">
        <v>1.0</v>
      </c>
      <c r="P24" s="12">
        <v>0.0</v>
      </c>
      <c r="Q24" s="8">
        <v>1.0</v>
      </c>
      <c r="R24" s="12">
        <v>0.0</v>
      </c>
      <c r="S24" s="8">
        <v>1.0</v>
      </c>
      <c r="T24" s="8">
        <v>1.0</v>
      </c>
      <c r="U24" s="8">
        <v>1.0</v>
      </c>
      <c r="V24" s="8">
        <v>1.0</v>
      </c>
      <c r="W24" s="8">
        <v>1.0</v>
      </c>
      <c r="X24" s="7"/>
      <c r="Y24" s="7"/>
      <c r="Z24" s="7"/>
      <c r="AA24" s="7"/>
      <c r="AB24" s="7"/>
      <c r="AC24" s="7"/>
    </row>
    <row r="25">
      <c r="A25" s="9" t="s">
        <v>22</v>
      </c>
      <c r="B25" s="10">
        <f t="shared" si="4"/>
        <v>0.9473684211</v>
      </c>
      <c r="C25" s="10">
        <f t="shared" si="5"/>
        <v>18</v>
      </c>
      <c r="D25" s="11" t="s">
        <v>23</v>
      </c>
      <c r="E25" s="8">
        <v>1.0</v>
      </c>
      <c r="F25" s="8">
        <v>1.0</v>
      </c>
      <c r="G25" s="8">
        <v>1.0</v>
      </c>
      <c r="H25" s="8">
        <v>1.0</v>
      </c>
      <c r="I25" s="8">
        <v>1.0</v>
      </c>
      <c r="J25" s="8">
        <v>1.0</v>
      </c>
      <c r="K25" s="8">
        <v>1.0</v>
      </c>
      <c r="L25" s="8">
        <v>1.0</v>
      </c>
      <c r="M25" s="8">
        <v>1.0</v>
      </c>
      <c r="N25" s="12">
        <v>0.0</v>
      </c>
      <c r="O25" s="8">
        <v>1.0</v>
      </c>
      <c r="P25" s="8">
        <v>1.0</v>
      </c>
      <c r="Q25" s="8">
        <v>1.0</v>
      </c>
      <c r="R25" s="8">
        <v>1.0</v>
      </c>
      <c r="S25" s="8">
        <v>1.0</v>
      </c>
      <c r="T25" s="8">
        <v>1.0</v>
      </c>
      <c r="U25" s="8">
        <v>1.0</v>
      </c>
      <c r="V25" s="8">
        <v>1.0</v>
      </c>
      <c r="W25" s="8">
        <v>1.0</v>
      </c>
      <c r="X25" s="7"/>
      <c r="Y25" s="7"/>
      <c r="Z25" s="7"/>
      <c r="AA25" s="7"/>
      <c r="AB25" s="7"/>
      <c r="AC25" s="7"/>
    </row>
    <row r="26">
      <c r="A26" s="9" t="s">
        <v>24</v>
      </c>
      <c r="B26" s="10">
        <f t="shared" si="4"/>
        <v>0.8947368421</v>
      </c>
      <c r="C26" s="10">
        <f t="shared" si="5"/>
        <v>17</v>
      </c>
      <c r="D26" s="11" t="s">
        <v>25</v>
      </c>
      <c r="E26" s="8">
        <v>1.0</v>
      </c>
      <c r="F26" s="8">
        <v>1.0</v>
      </c>
      <c r="G26" s="8">
        <v>1.0</v>
      </c>
      <c r="H26" s="8">
        <v>1.0</v>
      </c>
      <c r="I26" s="8">
        <v>1.0</v>
      </c>
      <c r="J26" s="8">
        <v>1.0</v>
      </c>
      <c r="K26" s="8">
        <v>1.0</v>
      </c>
      <c r="L26" s="8">
        <v>1.0</v>
      </c>
      <c r="M26" s="8">
        <v>1.0</v>
      </c>
      <c r="N26" s="8">
        <v>1.0</v>
      </c>
      <c r="O26" s="12">
        <v>0.0</v>
      </c>
      <c r="P26" s="12">
        <v>0.0</v>
      </c>
      <c r="Q26" s="8">
        <v>1.0</v>
      </c>
      <c r="R26" s="8">
        <v>1.0</v>
      </c>
      <c r="S26" s="8">
        <v>1.0</v>
      </c>
      <c r="T26" s="8">
        <v>1.0</v>
      </c>
      <c r="U26" s="8">
        <v>1.0</v>
      </c>
      <c r="V26" s="8">
        <v>1.0</v>
      </c>
      <c r="W26" s="8">
        <v>1.0</v>
      </c>
      <c r="X26" s="7"/>
      <c r="Y26" s="7"/>
      <c r="Z26" s="7"/>
      <c r="AA26" s="7"/>
      <c r="AB26" s="7"/>
      <c r="AC26" s="7"/>
    </row>
    <row r="27">
      <c r="A27" s="9" t="s">
        <v>26</v>
      </c>
      <c r="B27" s="10">
        <f t="shared" si="4"/>
        <v>0.9473684211</v>
      </c>
      <c r="C27" s="10">
        <f t="shared" si="5"/>
        <v>18</v>
      </c>
      <c r="D27" s="11" t="s">
        <v>27</v>
      </c>
      <c r="E27" s="8">
        <v>1.0</v>
      </c>
      <c r="F27" s="8">
        <v>1.0</v>
      </c>
      <c r="G27" s="8">
        <v>1.0</v>
      </c>
      <c r="H27" s="8">
        <v>1.0</v>
      </c>
      <c r="I27" s="8">
        <v>1.0</v>
      </c>
      <c r="J27" s="8">
        <v>1.0</v>
      </c>
      <c r="K27" s="8">
        <v>1.0</v>
      </c>
      <c r="L27" s="8">
        <v>1.0</v>
      </c>
      <c r="M27" s="8">
        <v>1.0</v>
      </c>
      <c r="N27" s="12">
        <v>0.0</v>
      </c>
      <c r="O27" s="8">
        <v>1.0</v>
      </c>
      <c r="P27" s="8">
        <v>1.0</v>
      </c>
      <c r="Q27" s="8">
        <v>1.0</v>
      </c>
      <c r="R27" s="8">
        <v>1.0</v>
      </c>
      <c r="S27" s="8">
        <v>1.0</v>
      </c>
      <c r="T27" s="8">
        <v>1.0</v>
      </c>
      <c r="U27" s="8">
        <v>1.0</v>
      </c>
      <c r="V27" s="8">
        <v>1.0</v>
      </c>
      <c r="W27" s="8">
        <v>1.0</v>
      </c>
      <c r="X27" s="7"/>
      <c r="Y27" s="7"/>
      <c r="Z27" s="7"/>
      <c r="AA27" s="7"/>
      <c r="AB27" s="7"/>
      <c r="AC27" s="7"/>
    </row>
    <row r="28">
      <c r="A28" s="9" t="s">
        <v>28</v>
      </c>
      <c r="B28" s="10">
        <f t="shared" si="4"/>
        <v>0.8947368421</v>
      </c>
      <c r="C28" s="10">
        <f t="shared" si="5"/>
        <v>17</v>
      </c>
      <c r="D28" s="11" t="s">
        <v>29</v>
      </c>
      <c r="E28" s="8">
        <v>1.0</v>
      </c>
      <c r="F28" s="8">
        <v>1.0</v>
      </c>
      <c r="G28" s="8">
        <v>1.0</v>
      </c>
      <c r="H28" s="8">
        <v>1.0</v>
      </c>
      <c r="I28" s="8">
        <v>1.0</v>
      </c>
      <c r="J28" s="8">
        <v>1.0</v>
      </c>
      <c r="K28" s="8">
        <v>1.0</v>
      </c>
      <c r="L28" s="8">
        <v>1.0</v>
      </c>
      <c r="M28" s="8">
        <v>1.0</v>
      </c>
      <c r="N28" s="12">
        <v>0.0</v>
      </c>
      <c r="O28" s="8">
        <v>1.0</v>
      </c>
      <c r="P28" s="8">
        <v>1.0</v>
      </c>
      <c r="Q28" s="12">
        <v>0.0</v>
      </c>
      <c r="R28" s="8">
        <v>1.0</v>
      </c>
      <c r="S28" s="8">
        <v>1.0</v>
      </c>
      <c r="T28" s="8">
        <v>1.0</v>
      </c>
      <c r="U28" s="8">
        <v>1.0</v>
      </c>
      <c r="V28" s="8">
        <v>1.0</v>
      </c>
      <c r="W28" s="8">
        <v>1.0</v>
      </c>
      <c r="X28" s="7"/>
      <c r="Y28" s="7"/>
      <c r="Z28" s="7"/>
      <c r="AA28" s="7"/>
      <c r="AB28" s="7"/>
      <c r="AC28" s="7"/>
    </row>
    <row r="29">
      <c r="A29" s="9" t="s">
        <v>30</v>
      </c>
      <c r="B29" s="10">
        <f t="shared" ref="B29:C29" si="6">SUM(B24:B28)/5</f>
        <v>0.9052631579</v>
      </c>
      <c r="C29" s="10">
        <f t="shared" si="6"/>
        <v>17.2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9" t="s">
        <v>31</v>
      </c>
      <c r="B30" s="10">
        <f>_xlfn.VAR.S(C24:C28)
</f>
        <v>0.7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9" t="s">
        <v>32</v>
      </c>
      <c r="B31" s="10">
        <f>_xlfn.STDEV.S(C24:C28)
</f>
        <v>0.8366600265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3">
      <c r="A33" s="2"/>
      <c r="B33" s="7"/>
      <c r="C33" s="7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7"/>
      <c r="Y33" s="7"/>
      <c r="Z33" s="7"/>
      <c r="AA33" s="7"/>
      <c r="AB33" s="7"/>
      <c r="AC33" s="7"/>
    </row>
    <row r="34">
      <c r="A34" s="9"/>
      <c r="B34" s="10"/>
      <c r="C34" s="10"/>
      <c r="D34" s="1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7"/>
      <c r="Y34" s="7"/>
      <c r="Z34" s="7"/>
      <c r="AA34" s="7"/>
      <c r="AB34" s="7"/>
      <c r="AC34" s="7"/>
    </row>
    <row r="35">
      <c r="A35" s="9"/>
      <c r="B35" s="10"/>
      <c r="C35" s="10"/>
      <c r="D35" s="1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7"/>
      <c r="Y35" s="7"/>
      <c r="Z35" s="7"/>
      <c r="AA35" s="7"/>
      <c r="AB35" s="7"/>
      <c r="AC35" s="7"/>
    </row>
    <row r="36">
      <c r="A36" s="9"/>
      <c r="B36" s="10"/>
      <c r="C36" s="10"/>
      <c r="D36" s="1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7"/>
      <c r="Y36" s="7"/>
      <c r="Z36" s="7"/>
      <c r="AA36" s="7"/>
      <c r="AB36" s="7"/>
      <c r="AC36" s="7"/>
    </row>
    <row r="37">
      <c r="A37" s="9"/>
      <c r="B37" s="10"/>
      <c r="C37" s="10"/>
      <c r="D37" s="11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7"/>
      <c r="Y37" s="7"/>
      <c r="Z37" s="7"/>
      <c r="AA37" s="7"/>
      <c r="AB37" s="7"/>
      <c r="AC37" s="7"/>
    </row>
    <row r="38">
      <c r="A38" s="9"/>
      <c r="B38" s="10"/>
      <c r="C38" s="10"/>
      <c r="D38" s="11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7"/>
      <c r="Y38" s="7"/>
      <c r="Z38" s="7"/>
      <c r="AA38" s="7"/>
      <c r="AB38" s="7"/>
      <c r="AC38" s="7"/>
    </row>
    <row r="39">
      <c r="A39" s="9"/>
      <c r="B39" s="10"/>
      <c r="C39" s="1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18">
        <v>45905.0</v>
      </c>
      <c r="B7" s="2"/>
      <c r="C7" s="2"/>
      <c r="D7" s="5" t="s">
        <v>39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>
      <c r="A8" s="18">
        <v>45995.0</v>
      </c>
      <c r="B8" s="2"/>
      <c r="C8" s="2"/>
      <c r="D8" s="3" t="s">
        <v>3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>
      <c r="A9" s="2"/>
      <c r="B9" s="2"/>
      <c r="C9" s="2"/>
      <c r="D9" s="5" t="s">
        <v>4</v>
      </c>
      <c r="E9" s="4">
        <v>1.0</v>
      </c>
      <c r="F9" s="4">
        <v>1.0</v>
      </c>
      <c r="G9" s="4">
        <v>1.0</v>
      </c>
      <c r="H9" s="6">
        <v>1.0</v>
      </c>
      <c r="I9" s="6">
        <v>1.0</v>
      </c>
      <c r="J9" s="6">
        <v>0.0</v>
      </c>
      <c r="K9" s="6">
        <v>0.0</v>
      </c>
      <c r="L9" s="6">
        <v>0.0</v>
      </c>
      <c r="M9" s="6">
        <v>1.0</v>
      </c>
      <c r="N9" s="6">
        <v>1.0</v>
      </c>
      <c r="O9" s="6">
        <v>0.0</v>
      </c>
      <c r="P9" s="6">
        <v>1.0</v>
      </c>
      <c r="Q9" s="6">
        <v>0.0</v>
      </c>
      <c r="R9" s="6">
        <v>1.0</v>
      </c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>
      <c r="A10" s="2"/>
      <c r="B10" s="2"/>
      <c r="C10" s="2"/>
      <c r="D10" s="3" t="s">
        <v>5</v>
      </c>
      <c r="E10" s="3"/>
      <c r="F10" s="3"/>
      <c r="G10" s="3"/>
      <c r="H10" s="5" t="s">
        <v>7</v>
      </c>
      <c r="I10" s="5" t="s">
        <v>7</v>
      </c>
      <c r="J10" s="5" t="s">
        <v>40</v>
      </c>
      <c r="K10" s="5" t="s">
        <v>7</v>
      </c>
      <c r="L10" s="5" t="s">
        <v>40</v>
      </c>
      <c r="M10" s="5" t="s">
        <v>8</v>
      </c>
      <c r="N10" s="5"/>
      <c r="O10" s="5" t="s">
        <v>8</v>
      </c>
      <c r="P10" s="5" t="s">
        <v>6</v>
      </c>
      <c r="Q10" s="5" t="s">
        <v>6</v>
      </c>
      <c r="R10" s="5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>
      <c r="A11" s="2"/>
      <c r="B11" s="2"/>
      <c r="C11" s="2"/>
      <c r="D11" s="3" t="s">
        <v>9</v>
      </c>
      <c r="E11" s="3"/>
      <c r="F11" s="3"/>
      <c r="G11" s="3"/>
      <c r="H11" s="5" t="s">
        <v>41</v>
      </c>
      <c r="I11" s="5" t="s">
        <v>11</v>
      </c>
      <c r="J11" s="5" t="s">
        <v>10</v>
      </c>
      <c r="K11" s="5" t="s">
        <v>42</v>
      </c>
      <c r="L11" s="5" t="s">
        <v>17</v>
      </c>
      <c r="M11" s="5" t="s">
        <v>12</v>
      </c>
      <c r="N11" s="5"/>
      <c r="O11" s="5" t="s">
        <v>12</v>
      </c>
      <c r="P11" s="5" t="s">
        <v>10</v>
      </c>
      <c r="Q11" s="5" t="s">
        <v>18</v>
      </c>
      <c r="R11" s="5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7"/>
      <c r="C13" s="7"/>
      <c r="D13" s="5" t="s">
        <v>19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9" t="s">
        <v>20</v>
      </c>
      <c r="B14" s="10">
        <f t="shared" ref="B14:B18" si="1">SUM(E14:R14 )/14
</f>
        <v>0.6428571429</v>
      </c>
      <c r="C14" s="10">
        <f t="shared" ref="C14:C18" si="2">SUM(E14:AC14 )
</f>
        <v>9</v>
      </c>
      <c r="D14" s="11" t="s">
        <v>21</v>
      </c>
      <c r="E14" s="12">
        <v>0.0</v>
      </c>
      <c r="F14" s="8">
        <v>1.0</v>
      </c>
      <c r="G14" s="12">
        <v>0.0</v>
      </c>
      <c r="H14" s="8">
        <v>1.0</v>
      </c>
      <c r="I14" s="8">
        <v>1.0</v>
      </c>
      <c r="J14" s="8">
        <v>1.0</v>
      </c>
      <c r="K14" s="8">
        <v>1.0</v>
      </c>
      <c r="L14" s="8">
        <v>1.0</v>
      </c>
      <c r="M14" s="8">
        <v>1.0</v>
      </c>
      <c r="N14" s="8">
        <v>1.0</v>
      </c>
      <c r="O14" s="12">
        <v>0.0</v>
      </c>
      <c r="P14" s="12">
        <v>0.0</v>
      </c>
      <c r="Q14" s="12">
        <v>0.0</v>
      </c>
      <c r="R14" s="8">
        <v>1.0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9" t="s">
        <v>22</v>
      </c>
      <c r="B15" s="10">
        <f t="shared" si="1"/>
        <v>0.7142857143</v>
      </c>
      <c r="C15" s="10">
        <f t="shared" si="2"/>
        <v>10</v>
      </c>
      <c r="D15" s="11" t="s">
        <v>23</v>
      </c>
      <c r="E15" s="12">
        <v>0.0</v>
      </c>
      <c r="F15" s="8">
        <v>1.0</v>
      </c>
      <c r="G15" s="12">
        <v>0.0</v>
      </c>
      <c r="H15" s="8">
        <v>1.0</v>
      </c>
      <c r="I15" s="8">
        <v>1.0</v>
      </c>
      <c r="J15" s="8">
        <v>1.0</v>
      </c>
      <c r="K15" s="8">
        <v>1.0</v>
      </c>
      <c r="L15" s="8">
        <v>1.0</v>
      </c>
      <c r="M15" s="8">
        <v>1.0</v>
      </c>
      <c r="N15" s="8">
        <v>1.0</v>
      </c>
      <c r="O15" s="8">
        <v>1.0</v>
      </c>
      <c r="P15" s="12">
        <v>0.0</v>
      </c>
      <c r="Q15" s="12">
        <v>0.0</v>
      </c>
      <c r="R15" s="8">
        <v>1.0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9" t="s">
        <v>24</v>
      </c>
      <c r="B16" s="10">
        <f t="shared" si="1"/>
        <v>0.7142857143</v>
      </c>
      <c r="C16" s="10">
        <f t="shared" si="2"/>
        <v>10</v>
      </c>
      <c r="D16" s="11" t="s">
        <v>25</v>
      </c>
      <c r="E16" s="12">
        <v>0.0</v>
      </c>
      <c r="F16" s="8">
        <v>1.0</v>
      </c>
      <c r="G16" s="12">
        <v>0.0</v>
      </c>
      <c r="H16" s="8">
        <v>1.0</v>
      </c>
      <c r="I16" s="8">
        <v>1.0</v>
      </c>
      <c r="J16" s="8">
        <v>1.0</v>
      </c>
      <c r="K16" s="8">
        <v>1.0</v>
      </c>
      <c r="L16" s="8">
        <v>1.0</v>
      </c>
      <c r="M16" s="8">
        <v>1.0</v>
      </c>
      <c r="N16" s="8">
        <v>1.0</v>
      </c>
      <c r="O16" s="8">
        <v>1.0</v>
      </c>
      <c r="P16" s="12">
        <v>0.0</v>
      </c>
      <c r="Q16" s="12">
        <v>0.0</v>
      </c>
      <c r="R16" s="8">
        <v>1.0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9" t="s">
        <v>26</v>
      </c>
      <c r="B17" s="10">
        <f t="shared" si="1"/>
        <v>0.7142857143</v>
      </c>
      <c r="C17" s="10">
        <f t="shared" si="2"/>
        <v>10</v>
      </c>
      <c r="D17" s="11" t="s">
        <v>27</v>
      </c>
      <c r="E17" s="12">
        <v>0.0</v>
      </c>
      <c r="F17" s="8">
        <v>1.0</v>
      </c>
      <c r="G17" s="12">
        <v>0.0</v>
      </c>
      <c r="H17" s="8">
        <v>1.0</v>
      </c>
      <c r="I17" s="8">
        <v>1.0</v>
      </c>
      <c r="J17" s="8">
        <v>1.0</v>
      </c>
      <c r="K17" s="8">
        <v>1.0</v>
      </c>
      <c r="L17" s="8">
        <v>1.0</v>
      </c>
      <c r="M17" s="8">
        <v>1.0</v>
      </c>
      <c r="N17" s="8">
        <v>1.0</v>
      </c>
      <c r="O17" s="8">
        <v>1.0</v>
      </c>
      <c r="P17" s="12">
        <v>0.0</v>
      </c>
      <c r="Q17" s="12">
        <v>0.0</v>
      </c>
      <c r="R17" s="8">
        <v>1.0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9" t="s">
        <v>28</v>
      </c>
      <c r="B18" s="10">
        <f t="shared" si="1"/>
        <v>0.7142857143</v>
      </c>
      <c r="C18" s="10">
        <f t="shared" si="2"/>
        <v>10</v>
      </c>
      <c r="D18" s="11" t="s">
        <v>29</v>
      </c>
      <c r="E18" s="12">
        <v>0.0</v>
      </c>
      <c r="F18" s="8">
        <v>1.0</v>
      </c>
      <c r="G18" s="12">
        <v>0.0</v>
      </c>
      <c r="H18" s="8">
        <v>1.0</v>
      </c>
      <c r="I18" s="8">
        <v>1.0</v>
      </c>
      <c r="J18" s="8">
        <v>1.0</v>
      </c>
      <c r="K18" s="8">
        <v>1.0</v>
      </c>
      <c r="L18" s="8">
        <v>1.0</v>
      </c>
      <c r="M18" s="8">
        <v>1.0</v>
      </c>
      <c r="N18" s="8">
        <v>1.0</v>
      </c>
      <c r="O18" s="8">
        <v>1.0</v>
      </c>
      <c r="P18" s="12">
        <v>0.0</v>
      </c>
      <c r="Q18" s="12">
        <v>0.0</v>
      </c>
      <c r="R18" s="8">
        <v>1.0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9" t="s">
        <v>30</v>
      </c>
      <c r="B19" s="10">
        <f t="shared" ref="B19:C19" si="3">SUM(B14:B18)/5</f>
        <v>0.7</v>
      </c>
      <c r="C19" s="10">
        <f t="shared" si="3"/>
        <v>9.8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9" t="s">
        <v>31</v>
      </c>
      <c r="B20" s="10">
        <f>_xlfn.VAR.S(C14:C18)
</f>
        <v>0.2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9" t="s">
        <v>32</v>
      </c>
      <c r="B21" s="10">
        <f>_xlfn.STDEV.S(C14:C18)
</f>
        <v>0.4472135955</v>
      </c>
      <c r="C21" s="2"/>
      <c r="D21" s="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7"/>
      <c r="C23" s="7"/>
      <c r="D23" s="5" t="s">
        <v>33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9" t="s">
        <v>20</v>
      </c>
      <c r="B24" s="10">
        <f t="shared" ref="B24:B28" si="4">SUM(E24:R24 )/14
</f>
        <v>0.5714285714</v>
      </c>
      <c r="C24" s="10">
        <f t="shared" ref="C24:C28" si="5">SUM(E24:AC24 )
</f>
        <v>8</v>
      </c>
      <c r="D24" s="11" t="s">
        <v>21</v>
      </c>
      <c r="E24" s="12">
        <v>0.0</v>
      </c>
      <c r="F24" s="12">
        <v>0.0</v>
      </c>
      <c r="G24" s="12">
        <v>0.0</v>
      </c>
      <c r="H24" s="8">
        <v>1.0</v>
      </c>
      <c r="I24" s="8">
        <v>1.0</v>
      </c>
      <c r="J24" s="12">
        <v>0.0</v>
      </c>
      <c r="K24" s="8">
        <v>1.0</v>
      </c>
      <c r="L24" s="8">
        <v>1.0</v>
      </c>
      <c r="M24" s="8">
        <v>1.0</v>
      </c>
      <c r="N24" s="8">
        <v>1.0</v>
      </c>
      <c r="O24" s="8">
        <v>1.0</v>
      </c>
      <c r="P24" s="12">
        <v>0.0</v>
      </c>
      <c r="Q24" s="12">
        <v>0.0</v>
      </c>
      <c r="R24" s="8">
        <v>1.0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9" t="s">
        <v>22</v>
      </c>
      <c r="B25" s="10">
        <f t="shared" si="4"/>
        <v>0.5714285714</v>
      </c>
      <c r="C25" s="10">
        <f t="shared" si="5"/>
        <v>8</v>
      </c>
      <c r="D25" s="11" t="s">
        <v>23</v>
      </c>
      <c r="E25" s="12">
        <v>0.0</v>
      </c>
      <c r="F25" s="12">
        <v>0.0</v>
      </c>
      <c r="G25" s="12">
        <v>0.0</v>
      </c>
      <c r="H25" s="8">
        <v>1.0</v>
      </c>
      <c r="I25" s="8">
        <v>1.0</v>
      </c>
      <c r="J25" s="12">
        <v>0.0</v>
      </c>
      <c r="K25" s="8">
        <v>1.0</v>
      </c>
      <c r="L25" s="8">
        <v>1.0</v>
      </c>
      <c r="M25" s="8">
        <v>1.0</v>
      </c>
      <c r="N25" s="8">
        <v>1.0</v>
      </c>
      <c r="O25" s="8">
        <v>1.0</v>
      </c>
      <c r="P25" s="12">
        <v>0.0</v>
      </c>
      <c r="Q25" s="12">
        <v>0.0</v>
      </c>
      <c r="R25" s="8">
        <v>1.0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9" t="s">
        <v>24</v>
      </c>
      <c r="B26" s="10">
        <f t="shared" si="4"/>
        <v>0.5714285714</v>
      </c>
      <c r="C26" s="10">
        <f t="shared" si="5"/>
        <v>8</v>
      </c>
      <c r="D26" s="11" t="s">
        <v>25</v>
      </c>
      <c r="E26" s="12">
        <v>0.0</v>
      </c>
      <c r="F26" s="12">
        <v>0.0</v>
      </c>
      <c r="G26" s="12">
        <v>0.0</v>
      </c>
      <c r="H26" s="8">
        <v>1.0</v>
      </c>
      <c r="I26" s="8">
        <v>1.0</v>
      </c>
      <c r="J26" s="12">
        <v>0.0</v>
      </c>
      <c r="K26" s="8">
        <v>1.0</v>
      </c>
      <c r="L26" s="8">
        <v>1.0</v>
      </c>
      <c r="M26" s="8">
        <v>1.0</v>
      </c>
      <c r="N26" s="8">
        <v>1.0</v>
      </c>
      <c r="O26" s="8">
        <v>1.0</v>
      </c>
      <c r="P26" s="12">
        <v>0.0</v>
      </c>
      <c r="Q26" s="12">
        <v>0.0</v>
      </c>
      <c r="R26" s="8">
        <v>1.0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9" t="s">
        <v>26</v>
      </c>
      <c r="B27" s="10">
        <f t="shared" si="4"/>
        <v>0.5714285714</v>
      </c>
      <c r="C27" s="10">
        <f t="shared" si="5"/>
        <v>8</v>
      </c>
      <c r="D27" s="11" t="s">
        <v>27</v>
      </c>
      <c r="E27" s="12">
        <v>0.0</v>
      </c>
      <c r="F27" s="12">
        <v>0.0</v>
      </c>
      <c r="G27" s="12">
        <v>0.0</v>
      </c>
      <c r="H27" s="8">
        <v>1.0</v>
      </c>
      <c r="I27" s="8">
        <v>1.0</v>
      </c>
      <c r="J27" s="12">
        <v>0.0</v>
      </c>
      <c r="K27" s="8">
        <v>1.0</v>
      </c>
      <c r="L27" s="8">
        <v>1.0</v>
      </c>
      <c r="M27" s="8">
        <v>1.0</v>
      </c>
      <c r="N27" s="8">
        <v>1.0</v>
      </c>
      <c r="O27" s="8">
        <v>1.0</v>
      </c>
      <c r="P27" s="12">
        <v>0.0</v>
      </c>
      <c r="Q27" s="12">
        <v>0.0</v>
      </c>
      <c r="R27" s="8">
        <v>1.0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9" t="s">
        <v>28</v>
      </c>
      <c r="B28" s="10">
        <f t="shared" si="4"/>
        <v>0.5714285714</v>
      </c>
      <c r="C28" s="10">
        <f t="shared" si="5"/>
        <v>8</v>
      </c>
      <c r="D28" s="11" t="s">
        <v>29</v>
      </c>
      <c r="E28" s="12">
        <v>0.0</v>
      </c>
      <c r="F28" s="12">
        <v>0.0</v>
      </c>
      <c r="G28" s="12">
        <v>0.0</v>
      </c>
      <c r="H28" s="8">
        <v>1.0</v>
      </c>
      <c r="I28" s="8">
        <v>1.0</v>
      </c>
      <c r="J28" s="12">
        <v>0.0</v>
      </c>
      <c r="K28" s="8">
        <v>1.0</v>
      </c>
      <c r="L28" s="8">
        <v>1.0</v>
      </c>
      <c r="M28" s="8">
        <v>1.0</v>
      </c>
      <c r="N28" s="8">
        <v>1.0</v>
      </c>
      <c r="O28" s="8">
        <v>1.0</v>
      </c>
      <c r="P28" s="12">
        <v>0.0</v>
      </c>
      <c r="Q28" s="12">
        <v>0.0</v>
      </c>
      <c r="R28" s="8">
        <v>1.0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9" t="s">
        <v>30</v>
      </c>
      <c r="B29" s="10">
        <f t="shared" ref="B29:C29" si="6">SUM(B24:B28)/5</f>
        <v>0.5714285714</v>
      </c>
      <c r="C29" s="10">
        <f t="shared" si="6"/>
        <v>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9" t="s">
        <v>31</v>
      </c>
      <c r="B30" s="10">
        <f>_xlfn.VAR.S(C24:C28)
</f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9" t="s">
        <v>32</v>
      </c>
      <c r="B31" s="10">
        <f>_xlfn.STDEV.S(C24:C28)
</f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3">
      <c r="A33" s="2"/>
      <c r="B33" s="7"/>
      <c r="C33" s="7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9"/>
      <c r="B34" s="10"/>
      <c r="C34" s="10"/>
      <c r="D34" s="1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9"/>
      <c r="B35" s="10"/>
      <c r="C35" s="10"/>
      <c r="D35" s="1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9"/>
      <c r="B36" s="10"/>
      <c r="C36" s="10"/>
      <c r="D36" s="1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9"/>
      <c r="B37" s="10"/>
      <c r="C37" s="10"/>
      <c r="D37" s="11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9"/>
      <c r="B38" s="10"/>
      <c r="C38" s="10"/>
      <c r="D38" s="11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9"/>
      <c r="B39" s="10"/>
      <c r="C39" s="1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2"/>
      <c r="B7" s="2"/>
      <c r="C7" s="2"/>
      <c r="D7" s="5" t="s">
        <v>43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4"/>
      <c r="V7" s="14"/>
      <c r="W7" s="14"/>
      <c r="X7" s="14"/>
      <c r="Y7" s="14"/>
      <c r="Z7" s="14"/>
      <c r="AA7" s="14"/>
      <c r="AB7" s="14"/>
      <c r="AC7" s="14"/>
    </row>
    <row r="8">
      <c r="A8" s="1" t="s">
        <v>44</v>
      </c>
      <c r="B8" s="2"/>
      <c r="C8" s="2"/>
      <c r="D8" s="3" t="s">
        <v>3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4">
        <v>15.0</v>
      </c>
      <c r="T8" s="4">
        <v>16.0</v>
      </c>
      <c r="U8" s="16"/>
      <c r="V8" s="16"/>
      <c r="W8" s="16"/>
      <c r="X8" s="16"/>
      <c r="Y8" s="16"/>
      <c r="Z8" s="16"/>
      <c r="AA8" s="16"/>
      <c r="AB8" s="16"/>
      <c r="AC8" s="16"/>
    </row>
    <row r="9">
      <c r="A9" s="1" t="s">
        <v>45</v>
      </c>
      <c r="B9" s="2"/>
      <c r="C9" s="2"/>
      <c r="D9" s="5" t="s">
        <v>4</v>
      </c>
      <c r="E9" s="4">
        <v>1.0</v>
      </c>
      <c r="F9" s="4">
        <v>1.0</v>
      </c>
      <c r="G9" s="4">
        <v>1.0</v>
      </c>
      <c r="H9" s="6">
        <v>0.0</v>
      </c>
      <c r="I9" s="6">
        <v>1.0</v>
      </c>
      <c r="J9" s="6">
        <v>0.0</v>
      </c>
      <c r="K9" s="6">
        <v>0.0</v>
      </c>
      <c r="L9" s="6">
        <v>1.0</v>
      </c>
      <c r="M9" s="6">
        <v>0.0</v>
      </c>
      <c r="N9" s="6">
        <v>1.0</v>
      </c>
      <c r="O9" s="6">
        <v>0.0</v>
      </c>
      <c r="P9" s="6">
        <v>0.0</v>
      </c>
      <c r="Q9" s="6">
        <v>1.0</v>
      </c>
      <c r="R9" s="6">
        <v>1.0</v>
      </c>
      <c r="S9" s="6">
        <v>1.0</v>
      </c>
      <c r="T9" s="6">
        <v>1.0</v>
      </c>
      <c r="U9" s="16"/>
      <c r="V9" s="16"/>
      <c r="W9" s="16"/>
      <c r="X9" s="16"/>
      <c r="Y9" s="16"/>
      <c r="Z9" s="16"/>
      <c r="AA9" s="16"/>
      <c r="AB9" s="16"/>
      <c r="AC9" s="16"/>
    </row>
    <row r="10">
      <c r="A10" s="2"/>
      <c r="B10" s="2"/>
      <c r="C10" s="2"/>
      <c r="D10" s="3" t="s">
        <v>5</v>
      </c>
      <c r="E10" s="3"/>
      <c r="F10" s="3"/>
      <c r="G10" s="3"/>
      <c r="H10" s="5" t="s">
        <v>8</v>
      </c>
      <c r="I10" s="5"/>
      <c r="J10" s="5" t="s">
        <v>8</v>
      </c>
      <c r="K10" s="5" t="s">
        <v>6</v>
      </c>
      <c r="L10" s="5" t="s">
        <v>8</v>
      </c>
      <c r="M10" s="5" t="s">
        <v>7</v>
      </c>
      <c r="N10" s="5" t="s">
        <v>7</v>
      </c>
      <c r="O10" s="5" t="s">
        <v>7</v>
      </c>
      <c r="P10" s="5" t="s">
        <v>8</v>
      </c>
      <c r="Q10" s="5" t="s">
        <v>6</v>
      </c>
      <c r="R10" s="5" t="s">
        <v>6</v>
      </c>
      <c r="S10" s="5" t="s">
        <v>8</v>
      </c>
      <c r="T10" s="5" t="s">
        <v>6</v>
      </c>
      <c r="U10" s="14"/>
      <c r="V10" s="14"/>
      <c r="W10" s="14"/>
      <c r="X10" s="14"/>
      <c r="Y10" s="14"/>
      <c r="Z10" s="14"/>
      <c r="AA10" s="14"/>
      <c r="AB10" s="14"/>
      <c r="AC10" s="14"/>
    </row>
    <row r="11">
      <c r="A11" s="2"/>
      <c r="B11" s="2"/>
      <c r="C11" s="2"/>
      <c r="D11" s="3" t="s">
        <v>9</v>
      </c>
      <c r="E11" s="3"/>
      <c r="F11" s="3"/>
      <c r="G11" s="3"/>
      <c r="H11" s="5" t="s">
        <v>36</v>
      </c>
      <c r="I11" s="5"/>
      <c r="J11" s="5" t="s">
        <v>12</v>
      </c>
      <c r="K11" s="5" t="s">
        <v>10</v>
      </c>
      <c r="L11" s="5" t="s">
        <v>46</v>
      </c>
      <c r="M11" s="5" t="s">
        <v>11</v>
      </c>
      <c r="N11" s="5" t="s">
        <v>16</v>
      </c>
      <c r="O11" s="5" t="s">
        <v>11</v>
      </c>
      <c r="P11" s="5" t="s">
        <v>12</v>
      </c>
      <c r="Q11" s="5" t="s">
        <v>17</v>
      </c>
      <c r="R11" s="5" t="s">
        <v>17</v>
      </c>
      <c r="S11" s="5" t="s">
        <v>12</v>
      </c>
      <c r="T11" s="5" t="s">
        <v>10</v>
      </c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7"/>
      <c r="C13" s="7"/>
      <c r="D13" s="5" t="s">
        <v>19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9" t="s">
        <v>20</v>
      </c>
      <c r="B14" s="10">
        <f t="shared" ref="B14:B18" si="1">SUM(E14:T14 )/16
</f>
        <v>0.625</v>
      </c>
      <c r="C14" s="10">
        <f t="shared" ref="C14:C18" si="2">SUM(E14:AC14 )
</f>
        <v>10</v>
      </c>
      <c r="D14" s="11" t="s">
        <v>21</v>
      </c>
      <c r="E14" s="12">
        <v>0.0</v>
      </c>
      <c r="F14" s="8">
        <v>1.0</v>
      </c>
      <c r="G14" s="8">
        <v>1.0</v>
      </c>
      <c r="H14" s="12">
        <v>0.0</v>
      </c>
      <c r="I14" s="12">
        <v>0.0</v>
      </c>
      <c r="J14" s="8">
        <v>1.0</v>
      </c>
      <c r="K14" s="12">
        <v>0.0</v>
      </c>
      <c r="L14" s="12">
        <v>0.0</v>
      </c>
      <c r="M14" s="8">
        <v>1.0</v>
      </c>
      <c r="N14" s="8">
        <v>1.0</v>
      </c>
      <c r="O14" s="12">
        <v>0.0</v>
      </c>
      <c r="P14" s="8">
        <v>1.0</v>
      </c>
      <c r="Q14" s="8">
        <v>1.0</v>
      </c>
      <c r="R14" s="8">
        <v>1.0</v>
      </c>
      <c r="S14" s="8">
        <v>1.0</v>
      </c>
      <c r="T14" s="8">
        <v>1.0</v>
      </c>
      <c r="U14" s="7"/>
      <c r="V14" s="7"/>
      <c r="W14" s="7"/>
      <c r="X14" s="7"/>
      <c r="Y14" s="7"/>
      <c r="Z14" s="7"/>
      <c r="AA14" s="7"/>
      <c r="AB14" s="7"/>
      <c r="AC14" s="7"/>
    </row>
    <row r="15">
      <c r="A15" s="9" t="s">
        <v>22</v>
      </c>
      <c r="B15" s="10">
        <f t="shared" si="1"/>
        <v>0.5625</v>
      </c>
      <c r="C15" s="10">
        <f t="shared" si="2"/>
        <v>9</v>
      </c>
      <c r="D15" s="11" t="s">
        <v>23</v>
      </c>
      <c r="E15" s="12">
        <v>0.0</v>
      </c>
      <c r="F15" s="8">
        <v>1.0</v>
      </c>
      <c r="G15" s="8">
        <v>1.0</v>
      </c>
      <c r="H15" s="12">
        <v>0.0</v>
      </c>
      <c r="I15" s="12">
        <v>0.0</v>
      </c>
      <c r="J15" s="8">
        <v>1.0</v>
      </c>
      <c r="K15" s="12">
        <v>0.0</v>
      </c>
      <c r="L15" s="12">
        <v>0.0</v>
      </c>
      <c r="M15" s="8">
        <v>1.0</v>
      </c>
      <c r="N15" s="8">
        <v>1.0</v>
      </c>
      <c r="O15" s="12">
        <v>0.0</v>
      </c>
      <c r="P15" s="8">
        <v>1.0</v>
      </c>
      <c r="Q15" s="8">
        <v>1.0</v>
      </c>
      <c r="R15" s="8">
        <v>1.0</v>
      </c>
      <c r="S15" s="8">
        <v>1.0</v>
      </c>
      <c r="T15" s="12">
        <v>0.0</v>
      </c>
      <c r="U15" s="7"/>
      <c r="V15" s="7"/>
      <c r="W15" s="7"/>
      <c r="X15" s="7"/>
      <c r="Y15" s="7"/>
      <c r="Z15" s="7"/>
      <c r="AA15" s="7"/>
      <c r="AB15" s="7"/>
      <c r="AC15" s="7"/>
    </row>
    <row r="16">
      <c r="A16" s="9" t="s">
        <v>24</v>
      </c>
      <c r="B16" s="10">
        <f t="shared" si="1"/>
        <v>0.5625</v>
      </c>
      <c r="C16" s="10">
        <f t="shared" si="2"/>
        <v>9</v>
      </c>
      <c r="D16" s="11" t="s">
        <v>25</v>
      </c>
      <c r="E16" s="12">
        <v>0.0</v>
      </c>
      <c r="F16" s="8">
        <v>1.0</v>
      </c>
      <c r="G16" s="8">
        <v>1.0</v>
      </c>
      <c r="H16" s="12">
        <v>0.0</v>
      </c>
      <c r="I16" s="12">
        <v>0.0</v>
      </c>
      <c r="J16" s="8">
        <v>1.0</v>
      </c>
      <c r="K16" s="12">
        <v>0.0</v>
      </c>
      <c r="L16" s="12">
        <v>0.0</v>
      </c>
      <c r="M16" s="8">
        <v>1.0</v>
      </c>
      <c r="N16" s="8">
        <v>1.0</v>
      </c>
      <c r="O16" s="12">
        <v>0.0</v>
      </c>
      <c r="P16" s="8">
        <v>1.0</v>
      </c>
      <c r="Q16" s="8">
        <v>1.0</v>
      </c>
      <c r="R16" s="8">
        <v>1.0</v>
      </c>
      <c r="S16" s="8">
        <v>1.0</v>
      </c>
      <c r="T16" s="12">
        <v>0.0</v>
      </c>
      <c r="U16" s="7"/>
      <c r="V16" s="7"/>
      <c r="W16" s="7"/>
      <c r="X16" s="7"/>
      <c r="Y16" s="7"/>
      <c r="Z16" s="7"/>
      <c r="AA16" s="7"/>
      <c r="AB16" s="7"/>
      <c r="AC16" s="7"/>
    </row>
    <row r="17">
      <c r="A17" s="9" t="s">
        <v>26</v>
      </c>
      <c r="B17" s="10">
        <f t="shared" si="1"/>
        <v>0.6875</v>
      </c>
      <c r="C17" s="10">
        <f t="shared" si="2"/>
        <v>11</v>
      </c>
      <c r="D17" s="11" t="s">
        <v>27</v>
      </c>
      <c r="E17" s="12">
        <v>0.0</v>
      </c>
      <c r="F17" s="8">
        <v>1.0</v>
      </c>
      <c r="G17" s="8">
        <v>1.0</v>
      </c>
      <c r="H17" s="12">
        <v>0.0</v>
      </c>
      <c r="I17" s="12">
        <v>0.0</v>
      </c>
      <c r="J17" s="8">
        <v>1.0</v>
      </c>
      <c r="K17" s="12">
        <v>0.0</v>
      </c>
      <c r="L17" s="12">
        <v>0.0</v>
      </c>
      <c r="M17" s="8">
        <v>1.0</v>
      </c>
      <c r="N17" s="8">
        <v>1.0</v>
      </c>
      <c r="O17" s="8">
        <v>1.0</v>
      </c>
      <c r="P17" s="8">
        <v>1.0</v>
      </c>
      <c r="Q17" s="8">
        <v>1.0</v>
      </c>
      <c r="R17" s="8">
        <v>1.0</v>
      </c>
      <c r="S17" s="8">
        <v>1.0</v>
      </c>
      <c r="T17" s="8">
        <v>1.0</v>
      </c>
      <c r="U17" s="7"/>
      <c r="V17" s="7"/>
      <c r="W17" s="7"/>
      <c r="X17" s="7"/>
      <c r="Y17" s="7"/>
      <c r="Z17" s="7"/>
      <c r="AA17" s="7"/>
      <c r="AB17" s="7"/>
      <c r="AC17" s="7"/>
    </row>
    <row r="18">
      <c r="A18" s="9" t="s">
        <v>28</v>
      </c>
      <c r="B18" s="10">
        <f t="shared" si="1"/>
        <v>0.5625</v>
      </c>
      <c r="C18" s="10">
        <f t="shared" si="2"/>
        <v>9</v>
      </c>
      <c r="D18" s="11" t="s">
        <v>29</v>
      </c>
      <c r="E18" s="12">
        <v>0.0</v>
      </c>
      <c r="F18" s="8">
        <v>1.0</v>
      </c>
      <c r="G18" s="8">
        <v>1.0</v>
      </c>
      <c r="H18" s="12">
        <v>0.0</v>
      </c>
      <c r="I18" s="12">
        <v>0.0</v>
      </c>
      <c r="J18" s="8">
        <v>1.0</v>
      </c>
      <c r="K18" s="12">
        <v>0.0</v>
      </c>
      <c r="L18" s="12">
        <v>0.0</v>
      </c>
      <c r="M18" s="8">
        <v>1.0</v>
      </c>
      <c r="N18" s="8">
        <v>1.0</v>
      </c>
      <c r="O18" s="12">
        <v>0.0</v>
      </c>
      <c r="P18" s="8">
        <v>1.0</v>
      </c>
      <c r="Q18" s="8">
        <v>1.0</v>
      </c>
      <c r="R18" s="8">
        <v>1.0</v>
      </c>
      <c r="S18" s="8">
        <v>1.0</v>
      </c>
      <c r="T18" s="12">
        <v>0.0</v>
      </c>
      <c r="U18" s="7"/>
      <c r="V18" s="7"/>
      <c r="W18" s="7"/>
      <c r="X18" s="7"/>
      <c r="Y18" s="7"/>
      <c r="Z18" s="7"/>
      <c r="AA18" s="7"/>
      <c r="AB18" s="7"/>
      <c r="AC18" s="7"/>
    </row>
    <row r="19">
      <c r="A19" s="9" t="s">
        <v>30</v>
      </c>
      <c r="B19" s="10">
        <f t="shared" ref="B19:C19" si="3">SUM(B14:B18)/5</f>
        <v>0.6</v>
      </c>
      <c r="C19" s="10">
        <f t="shared" si="3"/>
        <v>9.6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9" t="s">
        <v>31</v>
      </c>
      <c r="B20" s="10">
        <f>_xlfn.VAR.S(C14:C18)
</f>
        <v>0.8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9" t="s">
        <v>32</v>
      </c>
      <c r="B21" s="10">
        <f>_xlfn.STDEV.S(C14:C18)
</f>
        <v>0.894427191</v>
      </c>
      <c r="C21" s="2"/>
      <c r="D21" s="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7"/>
      <c r="C23" s="7"/>
      <c r="D23" s="5" t="s">
        <v>33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9" t="s">
        <v>20</v>
      </c>
      <c r="B24" s="10">
        <f t="shared" ref="B24:B28" si="4">SUM(E24:T24 )/16
</f>
        <v>1</v>
      </c>
      <c r="C24" s="10">
        <f t="shared" ref="C24:C28" si="5">SUM(E24:AC24 )
</f>
        <v>16</v>
      </c>
      <c r="D24" s="11" t="s">
        <v>21</v>
      </c>
      <c r="E24" s="8">
        <v>1.0</v>
      </c>
      <c r="F24" s="8">
        <v>1.0</v>
      </c>
      <c r="G24" s="8">
        <v>1.0</v>
      </c>
      <c r="H24" s="8">
        <v>1.0</v>
      </c>
      <c r="I24" s="8">
        <v>1.0</v>
      </c>
      <c r="J24" s="12">
        <v>1.0</v>
      </c>
      <c r="K24" s="8">
        <v>1.0</v>
      </c>
      <c r="L24" s="8">
        <v>1.0</v>
      </c>
      <c r="M24" s="8">
        <v>1.0</v>
      </c>
      <c r="N24" s="8">
        <v>1.0</v>
      </c>
      <c r="O24" s="8">
        <v>1.0</v>
      </c>
      <c r="P24" s="8">
        <v>1.0</v>
      </c>
      <c r="Q24" s="8">
        <v>1.0</v>
      </c>
      <c r="R24" s="8">
        <v>1.0</v>
      </c>
      <c r="S24" s="8">
        <v>1.0</v>
      </c>
      <c r="T24" s="8">
        <v>1.0</v>
      </c>
      <c r="U24" s="7"/>
      <c r="V24" s="7"/>
      <c r="W24" s="7"/>
      <c r="X24" s="7"/>
      <c r="Y24" s="7"/>
      <c r="Z24" s="7"/>
      <c r="AA24" s="7"/>
      <c r="AB24" s="7"/>
      <c r="AC24" s="7"/>
    </row>
    <row r="25">
      <c r="A25" s="9" t="s">
        <v>22</v>
      </c>
      <c r="B25" s="10">
        <f t="shared" si="4"/>
        <v>0.8125</v>
      </c>
      <c r="C25" s="10">
        <f t="shared" si="5"/>
        <v>13</v>
      </c>
      <c r="D25" s="11" t="s">
        <v>23</v>
      </c>
      <c r="E25" s="8">
        <v>1.0</v>
      </c>
      <c r="F25" s="8">
        <v>1.0</v>
      </c>
      <c r="G25" s="8">
        <v>1.0</v>
      </c>
      <c r="H25" s="8">
        <v>1.0</v>
      </c>
      <c r="I25" s="8">
        <v>1.0</v>
      </c>
      <c r="J25" s="12">
        <v>0.0</v>
      </c>
      <c r="K25" s="8">
        <v>1.0</v>
      </c>
      <c r="L25" s="8">
        <v>1.0</v>
      </c>
      <c r="M25" s="8">
        <v>1.0</v>
      </c>
      <c r="N25" s="8">
        <v>1.0</v>
      </c>
      <c r="O25" s="8">
        <v>1.0</v>
      </c>
      <c r="P25" s="8">
        <v>1.0</v>
      </c>
      <c r="Q25" s="8">
        <v>1.0</v>
      </c>
      <c r="R25" s="12">
        <v>0.0</v>
      </c>
      <c r="S25" s="12">
        <v>0.0</v>
      </c>
      <c r="T25" s="8">
        <v>1.0</v>
      </c>
      <c r="U25" s="7"/>
      <c r="V25" s="7"/>
      <c r="W25" s="7"/>
      <c r="X25" s="7"/>
      <c r="Y25" s="7"/>
      <c r="Z25" s="7"/>
      <c r="AA25" s="7"/>
      <c r="AB25" s="7"/>
      <c r="AC25" s="7"/>
    </row>
    <row r="26">
      <c r="A26" s="9" t="s">
        <v>24</v>
      </c>
      <c r="B26" s="10">
        <f t="shared" si="4"/>
        <v>0.875</v>
      </c>
      <c r="C26" s="10">
        <f t="shared" si="5"/>
        <v>14</v>
      </c>
      <c r="D26" s="11" t="s">
        <v>25</v>
      </c>
      <c r="E26" s="8">
        <v>1.0</v>
      </c>
      <c r="F26" s="8">
        <v>1.0</v>
      </c>
      <c r="G26" s="8">
        <v>1.0</v>
      </c>
      <c r="H26" s="8">
        <v>1.0</v>
      </c>
      <c r="I26" s="8">
        <v>1.0</v>
      </c>
      <c r="J26" s="8">
        <v>1.0</v>
      </c>
      <c r="K26" s="12">
        <v>0.0</v>
      </c>
      <c r="L26" s="8">
        <v>1.0</v>
      </c>
      <c r="M26" s="8">
        <v>1.0</v>
      </c>
      <c r="N26" s="8">
        <v>1.0</v>
      </c>
      <c r="O26" s="8">
        <v>1.0</v>
      </c>
      <c r="P26" s="8">
        <v>1.0</v>
      </c>
      <c r="Q26" s="8">
        <v>1.0</v>
      </c>
      <c r="R26" s="8">
        <v>1.0</v>
      </c>
      <c r="S26" s="12">
        <v>0.0</v>
      </c>
      <c r="T26" s="8">
        <v>1.0</v>
      </c>
      <c r="U26" s="7"/>
      <c r="V26" s="7"/>
      <c r="W26" s="7"/>
      <c r="X26" s="7"/>
      <c r="Y26" s="7"/>
      <c r="Z26" s="7"/>
      <c r="AA26" s="7"/>
      <c r="AB26" s="7"/>
      <c r="AC26" s="7"/>
    </row>
    <row r="27">
      <c r="A27" s="9" t="s">
        <v>26</v>
      </c>
      <c r="B27" s="10">
        <f t="shared" si="4"/>
        <v>0.875</v>
      </c>
      <c r="C27" s="10">
        <f t="shared" si="5"/>
        <v>14</v>
      </c>
      <c r="D27" s="11" t="s">
        <v>27</v>
      </c>
      <c r="E27" s="8">
        <v>1.0</v>
      </c>
      <c r="F27" s="8">
        <v>1.0</v>
      </c>
      <c r="G27" s="8">
        <v>1.0</v>
      </c>
      <c r="H27" s="8">
        <v>1.0</v>
      </c>
      <c r="I27" s="8">
        <v>1.0</v>
      </c>
      <c r="J27" s="8">
        <v>1.0</v>
      </c>
      <c r="K27" s="8">
        <v>1.0</v>
      </c>
      <c r="L27" s="8">
        <v>1.0</v>
      </c>
      <c r="M27" s="8">
        <v>1.0</v>
      </c>
      <c r="N27" s="8">
        <v>1.0</v>
      </c>
      <c r="O27" s="8">
        <v>1.0</v>
      </c>
      <c r="P27" s="8">
        <v>1.0</v>
      </c>
      <c r="Q27" s="8">
        <v>1.0</v>
      </c>
      <c r="R27" s="12">
        <v>0.0</v>
      </c>
      <c r="S27" s="12">
        <v>0.0</v>
      </c>
      <c r="T27" s="8">
        <v>1.0</v>
      </c>
      <c r="U27" s="7"/>
      <c r="V27" s="7"/>
      <c r="W27" s="7"/>
      <c r="X27" s="7"/>
      <c r="Y27" s="7"/>
      <c r="Z27" s="7"/>
      <c r="AA27" s="7"/>
      <c r="AB27" s="7"/>
      <c r="AC27" s="7"/>
    </row>
    <row r="28">
      <c r="A28" s="9" t="s">
        <v>28</v>
      </c>
      <c r="B28" s="10">
        <f t="shared" si="4"/>
        <v>0.9375</v>
      </c>
      <c r="C28" s="10">
        <f t="shared" si="5"/>
        <v>15</v>
      </c>
      <c r="D28" s="11" t="s">
        <v>29</v>
      </c>
      <c r="E28" s="8">
        <v>1.0</v>
      </c>
      <c r="F28" s="8">
        <v>1.0</v>
      </c>
      <c r="G28" s="8">
        <v>1.0</v>
      </c>
      <c r="H28" s="8">
        <v>1.0</v>
      </c>
      <c r="I28" s="8">
        <v>1.0</v>
      </c>
      <c r="J28" s="8">
        <v>1.0</v>
      </c>
      <c r="K28" s="8">
        <v>1.0</v>
      </c>
      <c r="L28" s="8">
        <v>1.0</v>
      </c>
      <c r="M28" s="8">
        <v>1.0</v>
      </c>
      <c r="N28" s="8">
        <v>1.0</v>
      </c>
      <c r="O28" s="8">
        <v>1.0</v>
      </c>
      <c r="P28" s="8">
        <v>1.0</v>
      </c>
      <c r="Q28" s="8">
        <v>1.0</v>
      </c>
      <c r="R28" s="8">
        <v>1.0</v>
      </c>
      <c r="S28" s="12">
        <v>0.0</v>
      </c>
      <c r="T28" s="8">
        <v>1.0</v>
      </c>
      <c r="U28" s="7"/>
      <c r="V28" s="7"/>
      <c r="W28" s="7"/>
      <c r="X28" s="7"/>
      <c r="Y28" s="7"/>
      <c r="Z28" s="7"/>
      <c r="AA28" s="7"/>
      <c r="AB28" s="7"/>
      <c r="AC28" s="7"/>
    </row>
    <row r="29">
      <c r="A29" s="9" t="s">
        <v>30</v>
      </c>
      <c r="B29" s="10">
        <f t="shared" ref="B29:C29" si="6">SUM(B24:B28)/5</f>
        <v>0.9</v>
      </c>
      <c r="C29" s="10">
        <f t="shared" si="6"/>
        <v>14.4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9" t="s">
        <v>31</v>
      </c>
      <c r="B30" s="10">
        <f>_xlfn.VAR.S(C24:C28)
</f>
        <v>1.3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9" t="s">
        <v>32</v>
      </c>
      <c r="B31" s="10">
        <f>_xlfn.STDEV.S(C24:C28)
</f>
        <v>1.140175425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3">
      <c r="A33" s="2"/>
      <c r="B33" s="7"/>
      <c r="C33" s="7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9"/>
      <c r="B34" s="10"/>
      <c r="C34" s="10"/>
      <c r="D34" s="1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9"/>
      <c r="B35" s="10"/>
      <c r="C35" s="10"/>
      <c r="D35" s="1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9"/>
      <c r="B36" s="10"/>
      <c r="C36" s="10"/>
      <c r="D36" s="1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9"/>
      <c r="B37" s="10"/>
      <c r="C37" s="10"/>
      <c r="D37" s="11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9"/>
      <c r="B38" s="10"/>
      <c r="C38" s="10"/>
      <c r="D38" s="11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9"/>
      <c r="B39" s="10"/>
      <c r="C39" s="1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B6" s="19" t="s">
        <v>47</v>
      </c>
      <c r="E6" s="19" t="s">
        <v>48</v>
      </c>
    </row>
    <row r="7">
      <c r="B7" s="19" t="s">
        <v>49</v>
      </c>
      <c r="C7" s="19">
        <v>22.0</v>
      </c>
      <c r="E7" s="19" t="s">
        <v>49</v>
      </c>
      <c r="F7" s="19">
        <v>23.0</v>
      </c>
    </row>
    <row r="8">
      <c r="B8" s="19" t="s">
        <v>50</v>
      </c>
      <c r="C8" s="19">
        <v>19.2</v>
      </c>
      <c r="E8" s="19" t="s">
        <v>50</v>
      </c>
      <c r="F8" s="19">
        <v>21.0</v>
      </c>
    </row>
    <row r="11">
      <c r="B11" s="19" t="s">
        <v>51</v>
      </c>
      <c r="E11" s="19" t="s">
        <v>52</v>
      </c>
    </row>
    <row r="12">
      <c r="B12" s="19" t="s">
        <v>49</v>
      </c>
      <c r="C12" s="19">
        <v>18.6</v>
      </c>
      <c r="E12" s="19" t="s">
        <v>49</v>
      </c>
      <c r="F12" s="19">
        <v>19.0</v>
      </c>
    </row>
    <row r="13">
      <c r="B13" s="19" t="s">
        <v>50</v>
      </c>
      <c r="C13" s="19">
        <v>17.6</v>
      </c>
      <c r="E13" s="19" t="s">
        <v>50</v>
      </c>
      <c r="F13" s="19">
        <v>18.0</v>
      </c>
    </row>
    <row r="16">
      <c r="B16" s="19" t="s">
        <v>53</v>
      </c>
      <c r="E16" s="19" t="s">
        <v>54</v>
      </c>
    </row>
    <row r="17">
      <c r="B17" s="19" t="s">
        <v>49</v>
      </c>
      <c r="C17" s="19">
        <v>9.0</v>
      </c>
      <c r="E17" s="19" t="s">
        <v>49</v>
      </c>
      <c r="F17" s="19">
        <v>9.0</v>
      </c>
    </row>
    <row r="18">
      <c r="B18" s="19" t="s">
        <v>50</v>
      </c>
      <c r="C18" s="19">
        <v>10.0</v>
      </c>
      <c r="E18" s="19" t="s">
        <v>50</v>
      </c>
      <c r="F18" s="19">
        <v>10.0</v>
      </c>
    </row>
    <row r="21">
      <c r="B21" s="19" t="s">
        <v>55</v>
      </c>
      <c r="E21" s="19" t="s">
        <v>56</v>
      </c>
    </row>
    <row r="22">
      <c r="B22" s="19" t="s">
        <v>49</v>
      </c>
      <c r="C22" s="19">
        <v>13.8</v>
      </c>
      <c r="E22" s="19" t="s">
        <v>49</v>
      </c>
      <c r="F22" s="19">
        <v>15.0</v>
      </c>
    </row>
    <row r="23">
      <c r="B23" s="19" t="s">
        <v>50</v>
      </c>
      <c r="C23" s="19">
        <v>11.6</v>
      </c>
      <c r="E23" s="19" t="s">
        <v>50</v>
      </c>
      <c r="F23" s="19">
        <v>14.0</v>
      </c>
    </row>
  </sheetData>
  <drawing r:id="rId1"/>
</worksheet>
</file>