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e Game" sheetId="1" r:id="rId4"/>
    <sheet state="visible" name="Arkanoid" sheetId="2" r:id="rId5"/>
    <sheet state="visible" name="Snake" sheetId="3" r:id="rId6"/>
    <sheet state="visible" name="Scopa" sheetId="4" r:id="rId7"/>
    <sheet state="visible" name="Sayfa5" sheetId="5" r:id="rId8"/>
  </sheets>
  <definedNames/>
  <calcPr/>
</workbook>
</file>

<file path=xl/sharedStrings.xml><?xml version="1.0" encoding="utf-8"?>
<sst xmlns="http://schemas.openxmlformats.org/spreadsheetml/2006/main" count="310" uniqueCount="59">
  <si>
    <t>Dice Game</t>
  </si>
  <si>
    <t>Requirement Num:</t>
  </si>
  <si>
    <t>9-13-16-22</t>
  </si>
  <si>
    <t>Non-Smelly(1) -Smelly (0)</t>
  </si>
  <si>
    <t>Smell-Category</t>
  </si>
  <si>
    <t>lexical</t>
  </si>
  <si>
    <t>syntactic</t>
  </si>
  <si>
    <t>semantic</t>
  </si>
  <si>
    <t>Smell-Type</t>
  </si>
  <si>
    <t>subjective_language</t>
  </si>
  <si>
    <t>passive_voice</t>
  </si>
  <si>
    <t>ambiguities</t>
  </si>
  <si>
    <t>logical_inconsistencies</t>
  </si>
  <si>
    <t>negative</t>
  </si>
  <si>
    <t>numerical_discrepancies</t>
  </si>
  <si>
    <t>vague_pronouns</t>
  </si>
  <si>
    <t>weak_verbs</t>
  </si>
  <si>
    <t>optional_parts</t>
  </si>
  <si>
    <t>chatGPT4-o</t>
  </si>
  <si>
    <t>Exp 1 result</t>
  </si>
  <si>
    <t>Experiment-1</t>
  </si>
  <si>
    <t>Exp 2 result</t>
  </si>
  <si>
    <t>Experiment-2</t>
  </si>
  <si>
    <t>Exp 3 result</t>
  </si>
  <si>
    <t>Experiment-3</t>
  </si>
  <si>
    <t>Exp 4 result</t>
  </si>
  <si>
    <t>Experiment-4</t>
  </si>
  <si>
    <t>Exp 5 result</t>
  </si>
  <si>
    <t>Experiment-5</t>
  </si>
  <si>
    <t>Average:</t>
  </si>
  <si>
    <t>Sample Variance</t>
  </si>
  <si>
    <t>Volatililty</t>
  </si>
  <si>
    <t>deepSeek</t>
  </si>
  <si>
    <t>ChatGPT</t>
  </si>
  <si>
    <t>DeepSeek</t>
  </si>
  <si>
    <t>Test Passed</t>
  </si>
  <si>
    <t>Test Not Passed</t>
  </si>
  <si>
    <t>Smelly</t>
  </si>
  <si>
    <t>Non-Smelly</t>
  </si>
  <si>
    <t>Arkanoid</t>
  </si>
  <si>
    <t>5-11-15-16</t>
  </si>
  <si>
    <t xml:space="preserve">logical_inconsistencies </t>
  </si>
  <si>
    <t xml:space="preserve">passive_voice </t>
  </si>
  <si>
    <t xml:space="preserve">optional_parts </t>
  </si>
  <si>
    <t>Snake</t>
  </si>
  <si>
    <t>exical</t>
  </si>
  <si>
    <t xml:space="preserve">negative </t>
  </si>
  <si>
    <t xml:space="preserve">vague_pronouns </t>
  </si>
  <si>
    <t>Scopa</t>
  </si>
  <si>
    <t xml:space="preserve">ambiguities </t>
  </si>
  <si>
    <t>Dice Game Average</t>
  </si>
  <si>
    <t>Dice Game Highest</t>
  </si>
  <si>
    <t>chatGPT-4o</t>
  </si>
  <si>
    <t>Arkanoid Average</t>
  </si>
  <si>
    <t>Arkanoid Highest</t>
  </si>
  <si>
    <t>Snake Average</t>
  </si>
  <si>
    <t>Snake Highest</t>
  </si>
  <si>
    <t>Scopa Average</t>
  </si>
  <si>
    <t>Scopa Highest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</si>
</sst>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d-m-yy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Sayfa5!$B$7:$B$8</c:f>
            </c:strRef>
          </c:cat>
          <c:val>
            <c:numRef>
              <c:f>Sayfa5!$C$7:$C$8</c:f>
              <c:numCache/>
            </c:numRef>
          </c:val>
        </c:ser>
        <c:axId val="1591470229"/>
        <c:axId val="1487271763"/>
      </c:barChart>
      <c:catAx>
        <c:axId val="1591470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271763"/>
      </c:catAx>
      <c:valAx>
        <c:axId val="1487271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470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Sayfa5!$E$7:$E$8</c:f>
            </c:strRef>
          </c:cat>
          <c:val>
            <c:numRef>
              <c:f>Sayfa5!$F$7:$F$8</c:f>
              <c:numCache/>
            </c:numRef>
          </c:val>
        </c:ser>
        <c:axId val="2141891371"/>
        <c:axId val="217806156"/>
      </c:barChart>
      <c:catAx>
        <c:axId val="2141891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806156"/>
      </c:catAx>
      <c:valAx>
        <c:axId val="217806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891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Sayfa5!$B$12:$B$13</c:f>
            </c:strRef>
          </c:cat>
          <c:val>
            <c:numRef>
              <c:f>Sayfa5!$C$12:$C$13</c:f>
              <c:numCache/>
            </c:numRef>
          </c:val>
        </c:ser>
        <c:axId val="1423334895"/>
        <c:axId val="579019939"/>
      </c:barChart>
      <c:catAx>
        <c:axId val="142333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019939"/>
      </c:catAx>
      <c:valAx>
        <c:axId val="579019939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334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Sayfa5!$E$12:$E$13</c:f>
            </c:strRef>
          </c:cat>
          <c:val>
            <c:numRef>
              <c:f>Sayfa5!$F$12:$F$13</c:f>
              <c:numCache/>
            </c:numRef>
          </c:val>
        </c:ser>
        <c:axId val="707188479"/>
        <c:axId val="1506105456"/>
      </c:barChart>
      <c:catAx>
        <c:axId val="70718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105456"/>
      </c:catAx>
      <c:valAx>
        <c:axId val="1506105456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188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Sayfa5!$B$17:$B$18</c:f>
            </c:strRef>
          </c:cat>
          <c:val>
            <c:numRef>
              <c:f>Sayfa5!$C$17:$C$18</c:f>
              <c:numCache/>
            </c:numRef>
          </c:val>
        </c:ser>
        <c:axId val="1030483991"/>
        <c:axId val="234143860"/>
      </c:barChart>
      <c:catAx>
        <c:axId val="1030483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143860"/>
      </c:catAx>
      <c:valAx>
        <c:axId val="234143860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483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Sayfa5!$E$17:$E$18</c:f>
            </c:strRef>
          </c:cat>
          <c:val>
            <c:numRef>
              <c:f>Sayfa5!$F$17:$F$18</c:f>
              <c:numCache/>
            </c:numRef>
          </c:val>
        </c:ser>
        <c:axId val="478159258"/>
        <c:axId val="1615730310"/>
      </c:barChart>
      <c:catAx>
        <c:axId val="478159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730310"/>
      </c:catAx>
      <c:valAx>
        <c:axId val="1615730310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159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Sayfa5!$B$22:$B$23</c:f>
            </c:strRef>
          </c:cat>
          <c:val>
            <c:numRef>
              <c:f>Sayfa5!$C$22:$C$23</c:f>
              <c:numCache/>
            </c:numRef>
          </c:val>
        </c:ser>
        <c:axId val="570529956"/>
        <c:axId val="1126261842"/>
      </c:barChart>
      <c:catAx>
        <c:axId val="570529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261842"/>
      </c:catAx>
      <c:valAx>
        <c:axId val="1126261842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529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Sayfa5!$E$22:$E$23</c:f>
            </c:strRef>
          </c:cat>
          <c:val>
            <c:numRef>
              <c:f>Sayfa5!$F$22:$F$23</c:f>
              <c:numCache/>
            </c:numRef>
          </c:val>
        </c:ser>
        <c:axId val="990022581"/>
        <c:axId val="2032919492"/>
      </c:barChart>
      <c:catAx>
        <c:axId val="990022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919492"/>
      </c:catAx>
      <c:valAx>
        <c:axId val="2032919492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022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0</xdr:row>
      <xdr:rowOff>104775</xdr:rowOff>
    </xdr:from>
    <xdr:ext cx="2619375" cy="161925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0</xdr:row>
      <xdr:rowOff>104775</xdr:rowOff>
    </xdr:from>
    <xdr:ext cx="2838450" cy="17621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10</xdr:row>
      <xdr:rowOff>66675</xdr:rowOff>
    </xdr:from>
    <xdr:ext cx="2781300" cy="1714500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695325</xdr:colOff>
      <xdr:row>10</xdr:row>
      <xdr:rowOff>66675</xdr:rowOff>
    </xdr:from>
    <xdr:ext cx="3533775" cy="2181225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733425</xdr:colOff>
      <xdr:row>19</xdr:row>
      <xdr:rowOff>180975</xdr:rowOff>
    </xdr:from>
    <xdr:ext cx="3219450" cy="2009775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381000</xdr:colOff>
      <xdr:row>21</xdr:row>
      <xdr:rowOff>57150</xdr:rowOff>
    </xdr:from>
    <xdr:ext cx="3086100" cy="1914525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733425</xdr:colOff>
      <xdr:row>31</xdr:row>
      <xdr:rowOff>47625</xdr:rowOff>
    </xdr:from>
    <xdr:ext cx="3219450" cy="2009775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476250</xdr:colOff>
      <xdr:row>31</xdr:row>
      <xdr:rowOff>47625</xdr:rowOff>
    </xdr:from>
    <xdr:ext cx="3400425" cy="2095500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/>
      <c r="B7" s="1"/>
      <c r="C7" s="1"/>
      <c r="D7" s="2" t="s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3">
        <v>4.0</v>
      </c>
      <c r="B8" s="1"/>
      <c r="C8" s="1"/>
      <c r="D8" s="2" t="s">
        <v>1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4">
        <v>20.0</v>
      </c>
      <c r="Y8" s="4">
        <v>21.0</v>
      </c>
      <c r="Z8" s="4">
        <v>22.0</v>
      </c>
      <c r="AA8" s="4">
        <v>23.0</v>
      </c>
      <c r="AB8" s="4">
        <v>24.0</v>
      </c>
      <c r="AC8" s="4">
        <v>25.0</v>
      </c>
    </row>
    <row r="9">
      <c r="A9" s="3" t="s">
        <v>2</v>
      </c>
      <c r="B9" s="1"/>
      <c r="C9" s="1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6">
        <v>0.0</v>
      </c>
      <c r="N9" s="4">
        <v>1.0</v>
      </c>
      <c r="O9" s="4">
        <v>1.0</v>
      </c>
      <c r="P9" s="4">
        <v>1.0</v>
      </c>
      <c r="Q9" s="6">
        <v>0.0</v>
      </c>
      <c r="R9" s="4">
        <v>1.0</v>
      </c>
      <c r="S9" s="4">
        <v>1.0</v>
      </c>
      <c r="T9" s="6">
        <v>0.0</v>
      </c>
      <c r="U9" s="4">
        <v>1.0</v>
      </c>
      <c r="V9" s="4">
        <v>1.0</v>
      </c>
      <c r="W9" s="4">
        <v>1.0</v>
      </c>
      <c r="X9" s="4">
        <v>1.0</v>
      </c>
      <c r="Y9" s="4">
        <v>1.0</v>
      </c>
      <c r="Z9" s="6">
        <v>0.0</v>
      </c>
      <c r="AA9" s="4">
        <v>1.0</v>
      </c>
      <c r="AB9" s="4">
        <v>1.0</v>
      </c>
      <c r="AC9" s="4">
        <v>1.0</v>
      </c>
    </row>
    <row r="10">
      <c r="A10" s="1"/>
      <c r="B10" s="1"/>
      <c r="C10" s="1"/>
      <c r="D10" s="2" t="s">
        <v>4</v>
      </c>
      <c r="E10" s="2"/>
      <c r="F10" s="2"/>
      <c r="G10" s="2"/>
      <c r="H10" s="2"/>
      <c r="I10" s="2"/>
      <c r="J10" s="2"/>
      <c r="K10" s="2"/>
      <c r="L10" s="2" t="s">
        <v>5</v>
      </c>
      <c r="M10" s="2" t="s">
        <v>6</v>
      </c>
      <c r="N10" s="2" t="s">
        <v>7</v>
      </c>
      <c r="O10" s="2" t="s">
        <v>7</v>
      </c>
      <c r="P10" s="2" t="s">
        <v>5</v>
      </c>
      <c r="Q10" s="2" t="s">
        <v>6</v>
      </c>
      <c r="R10" s="2" t="s">
        <v>7</v>
      </c>
      <c r="S10" s="2" t="s">
        <v>6</v>
      </c>
      <c r="T10" s="2" t="s">
        <v>6</v>
      </c>
      <c r="U10" s="2" t="s">
        <v>6</v>
      </c>
      <c r="V10" s="2" t="s">
        <v>5</v>
      </c>
      <c r="W10" s="2"/>
      <c r="X10" s="2" t="s">
        <v>5</v>
      </c>
      <c r="Y10" s="2" t="s">
        <v>5</v>
      </c>
      <c r="Z10" s="2" t="s">
        <v>6</v>
      </c>
      <c r="AA10" s="2" t="s">
        <v>5</v>
      </c>
      <c r="AB10" s="2" t="s">
        <v>7</v>
      </c>
      <c r="AC10" s="2" t="s">
        <v>5</v>
      </c>
    </row>
    <row r="11">
      <c r="A11" s="1"/>
      <c r="B11" s="1"/>
      <c r="C11" s="1"/>
      <c r="D11" s="2" t="s">
        <v>8</v>
      </c>
      <c r="E11" s="2"/>
      <c r="F11" s="2"/>
      <c r="G11" s="2"/>
      <c r="H11" s="2"/>
      <c r="I11" s="2"/>
      <c r="J11" s="2"/>
      <c r="K11" s="2"/>
      <c r="L11" s="2" t="s">
        <v>9</v>
      </c>
      <c r="M11" s="2" t="s">
        <v>10</v>
      </c>
      <c r="N11" s="2" t="s">
        <v>11</v>
      </c>
      <c r="O11" s="2" t="s">
        <v>12</v>
      </c>
      <c r="P11" s="2" t="s">
        <v>9</v>
      </c>
      <c r="Q11" s="2" t="s">
        <v>13</v>
      </c>
      <c r="R11" s="2" t="s">
        <v>14</v>
      </c>
      <c r="S11" s="2" t="s">
        <v>15</v>
      </c>
      <c r="T11" s="2" t="s">
        <v>10</v>
      </c>
      <c r="U11" s="2" t="s">
        <v>10</v>
      </c>
      <c r="V11" s="2" t="s">
        <v>9</v>
      </c>
      <c r="W11" s="2"/>
      <c r="X11" s="2" t="s">
        <v>16</v>
      </c>
      <c r="Y11" s="2" t="s">
        <v>9</v>
      </c>
      <c r="Z11" s="2" t="s">
        <v>13</v>
      </c>
      <c r="AA11" s="2" t="s">
        <v>17</v>
      </c>
      <c r="AB11" s="2" t="s">
        <v>11</v>
      </c>
      <c r="AC11" s="2" t="s">
        <v>9</v>
      </c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9" t="s">
        <v>19</v>
      </c>
      <c r="B14" s="10">
        <f t="shared" ref="B14:B18" si="1">SUM(E14:AC14 )/25
</f>
        <v>0.76</v>
      </c>
      <c r="C14" s="10">
        <f t="shared" ref="C14:C18" si="2">SUM(E14:AC14 )
</f>
        <v>19</v>
      </c>
      <c r="D14" s="11" t="s">
        <v>20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8">
        <v>1.0</v>
      </c>
      <c r="Q14" s="12">
        <v>0.0</v>
      </c>
      <c r="R14" s="8">
        <v>1.0</v>
      </c>
      <c r="S14" s="8">
        <v>1.0</v>
      </c>
      <c r="T14" s="8">
        <v>1.0</v>
      </c>
      <c r="U14" s="8">
        <v>1.0</v>
      </c>
      <c r="V14" s="12">
        <v>0.0</v>
      </c>
      <c r="W14" s="8">
        <v>1.0</v>
      </c>
      <c r="X14" s="8">
        <v>1.0</v>
      </c>
      <c r="Y14" s="12">
        <v>0.0</v>
      </c>
      <c r="Z14" s="12">
        <v>0.0</v>
      </c>
      <c r="AA14" s="12">
        <v>0.0</v>
      </c>
      <c r="AB14" s="8">
        <v>1.0</v>
      </c>
      <c r="AC14" s="12">
        <v>0.0</v>
      </c>
    </row>
    <row r="15">
      <c r="A15" s="9" t="s">
        <v>21</v>
      </c>
      <c r="B15" s="10">
        <f t="shared" si="1"/>
        <v>0.8</v>
      </c>
      <c r="C15" s="10">
        <f t="shared" si="2"/>
        <v>20</v>
      </c>
      <c r="D15" s="11" t="s">
        <v>22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8">
        <v>1.0</v>
      </c>
      <c r="Q15" s="12">
        <v>0.0</v>
      </c>
      <c r="R15" s="8">
        <v>1.0</v>
      </c>
      <c r="S15" s="8">
        <v>1.0</v>
      </c>
      <c r="T15" s="8">
        <v>1.0</v>
      </c>
      <c r="U15" s="8">
        <v>1.0</v>
      </c>
      <c r="V15" s="12">
        <v>0.0</v>
      </c>
      <c r="W15" s="8">
        <v>1.0</v>
      </c>
      <c r="X15" s="8">
        <v>1.0</v>
      </c>
      <c r="Y15" s="12">
        <v>0.0</v>
      </c>
      <c r="Z15" s="12">
        <v>0.0</v>
      </c>
      <c r="AA15" s="8">
        <v>1.0</v>
      </c>
      <c r="AB15" s="8">
        <v>1.0</v>
      </c>
      <c r="AC15" s="12">
        <v>0.0</v>
      </c>
    </row>
    <row r="16">
      <c r="A16" s="9" t="s">
        <v>23</v>
      </c>
      <c r="B16" s="10">
        <f t="shared" si="1"/>
        <v>0.8</v>
      </c>
      <c r="C16" s="10">
        <f t="shared" si="2"/>
        <v>20</v>
      </c>
      <c r="D16" s="11" t="s">
        <v>24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8">
        <v>1.0</v>
      </c>
      <c r="Q16" s="12">
        <v>0.0</v>
      </c>
      <c r="R16" s="8">
        <v>1.0</v>
      </c>
      <c r="S16" s="8">
        <v>1.0</v>
      </c>
      <c r="T16" s="8">
        <v>1.0</v>
      </c>
      <c r="U16" s="8">
        <v>1.0</v>
      </c>
      <c r="V16" s="12">
        <v>0.0</v>
      </c>
      <c r="W16" s="8">
        <v>1.0</v>
      </c>
      <c r="X16" s="8">
        <v>1.0</v>
      </c>
      <c r="Y16" s="12">
        <v>0.0</v>
      </c>
      <c r="Z16" s="12">
        <v>0.0</v>
      </c>
      <c r="AA16" s="8">
        <v>1.0</v>
      </c>
      <c r="AB16" s="8">
        <v>1.0</v>
      </c>
      <c r="AC16" s="12">
        <v>0.0</v>
      </c>
    </row>
    <row r="17">
      <c r="A17" s="9" t="s">
        <v>25</v>
      </c>
      <c r="B17" s="10">
        <f t="shared" si="1"/>
        <v>0.8</v>
      </c>
      <c r="C17" s="10">
        <f t="shared" si="2"/>
        <v>20</v>
      </c>
      <c r="D17" s="11" t="s">
        <v>26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8">
        <v>1.0</v>
      </c>
      <c r="Q17" s="12">
        <v>0.0</v>
      </c>
      <c r="R17" s="8">
        <v>1.0</v>
      </c>
      <c r="S17" s="8">
        <v>1.0</v>
      </c>
      <c r="T17" s="8">
        <v>1.0</v>
      </c>
      <c r="U17" s="8">
        <v>1.0</v>
      </c>
      <c r="V17" s="12">
        <v>0.0</v>
      </c>
      <c r="W17" s="8">
        <v>1.0</v>
      </c>
      <c r="X17" s="8">
        <v>1.0</v>
      </c>
      <c r="Y17" s="12">
        <v>0.0</v>
      </c>
      <c r="Z17" s="12">
        <v>0.0</v>
      </c>
      <c r="AA17" s="8">
        <v>1.0</v>
      </c>
      <c r="AB17" s="8">
        <v>1.0</v>
      </c>
      <c r="AC17" s="12">
        <v>0.0</v>
      </c>
    </row>
    <row r="18">
      <c r="A18" s="9" t="s">
        <v>27</v>
      </c>
      <c r="B18" s="10">
        <f t="shared" si="1"/>
        <v>0.76</v>
      </c>
      <c r="C18" s="10">
        <f t="shared" si="2"/>
        <v>19</v>
      </c>
      <c r="D18" s="11" t="s">
        <v>28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8">
        <v>1.0</v>
      </c>
      <c r="Q18" s="12">
        <v>0.0</v>
      </c>
      <c r="R18" s="8">
        <v>1.0</v>
      </c>
      <c r="S18" s="8">
        <v>1.0</v>
      </c>
      <c r="T18" s="8">
        <v>1.0</v>
      </c>
      <c r="U18" s="8">
        <v>1.0</v>
      </c>
      <c r="V18" s="12">
        <v>0.0</v>
      </c>
      <c r="W18" s="8">
        <v>1.0</v>
      </c>
      <c r="X18" s="8">
        <v>1.0</v>
      </c>
      <c r="Y18" s="12">
        <v>0.0</v>
      </c>
      <c r="Z18" s="12">
        <v>0.0</v>
      </c>
      <c r="AA18" s="12">
        <v>0.0</v>
      </c>
      <c r="AB18" s="8">
        <v>1.0</v>
      </c>
      <c r="AC18" s="12">
        <v>0.0</v>
      </c>
    </row>
    <row r="19">
      <c r="A19" s="9" t="s">
        <v>29</v>
      </c>
      <c r="B19" s="10">
        <f t="shared" ref="B19:C19" si="3">SUM(B14:B18)/5</f>
        <v>0.784</v>
      </c>
      <c r="C19" s="10">
        <f t="shared" si="3"/>
        <v>19.6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9" t="s">
        <v>30</v>
      </c>
      <c r="B20" s="10">
        <f>_xlfn.VAR.S(C14:C18)
</f>
        <v>0.3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9" t="s">
        <v>31</v>
      </c>
      <c r="B21" s="10">
        <f>_xlfn.STDEV.S(C14:C18)
</f>
        <v>0.5477225575</v>
      </c>
      <c r="C21" s="1"/>
      <c r="D21" s="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9" t="s">
        <v>19</v>
      </c>
      <c r="B24" s="10">
        <f t="shared" ref="B24:B28" si="4">SUM(E24:AC24 )/25
</f>
        <v>0.88</v>
      </c>
      <c r="C24" s="10">
        <f t="shared" ref="C24:C28" si="5">SUM(E24:AC24 )
</f>
        <v>22</v>
      </c>
      <c r="D24" s="11" t="s">
        <v>20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8">
        <v>1.0</v>
      </c>
      <c r="Q24" s="12">
        <v>0.0</v>
      </c>
      <c r="R24" s="8">
        <v>1.0</v>
      </c>
      <c r="S24" s="8">
        <v>1.0</v>
      </c>
      <c r="T24" s="8">
        <v>1.0</v>
      </c>
      <c r="U24" s="8">
        <v>1.0</v>
      </c>
      <c r="V24" s="12">
        <v>0.0</v>
      </c>
      <c r="W24" s="8">
        <v>1.0</v>
      </c>
      <c r="X24" s="8">
        <v>1.0</v>
      </c>
      <c r="Y24" s="8">
        <v>1.0</v>
      </c>
      <c r="Z24" s="12">
        <v>0.0</v>
      </c>
      <c r="AA24" s="8">
        <v>1.0</v>
      </c>
      <c r="AB24" s="8">
        <v>1.0</v>
      </c>
      <c r="AC24" s="8">
        <v>1.0</v>
      </c>
    </row>
    <row r="25">
      <c r="A25" s="9" t="s">
        <v>21</v>
      </c>
      <c r="B25" s="10">
        <f t="shared" si="4"/>
        <v>0.88</v>
      </c>
      <c r="C25" s="10">
        <f t="shared" si="5"/>
        <v>22</v>
      </c>
      <c r="D25" s="11" t="s">
        <v>22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8">
        <v>1.0</v>
      </c>
      <c r="Q25" s="12">
        <v>0.0</v>
      </c>
      <c r="R25" s="8">
        <v>1.0</v>
      </c>
      <c r="S25" s="8">
        <v>1.0</v>
      </c>
      <c r="T25" s="8">
        <v>1.0</v>
      </c>
      <c r="U25" s="8">
        <v>1.0</v>
      </c>
      <c r="V25" s="12">
        <v>0.0</v>
      </c>
      <c r="W25" s="8">
        <v>1.0</v>
      </c>
      <c r="X25" s="8">
        <v>1.0</v>
      </c>
      <c r="Y25" s="8">
        <v>1.0</v>
      </c>
      <c r="Z25" s="12">
        <v>0.0</v>
      </c>
      <c r="AA25" s="8">
        <v>1.0</v>
      </c>
      <c r="AB25" s="8">
        <v>1.0</v>
      </c>
      <c r="AC25" s="8">
        <v>1.0</v>
      </c>
    </row>
    <row r="26">
      <c r="A26" s="9" t="s">
        <v>23</v>
      </c>
      <c r="B26" s="10">
        <f t="shared" si="4"/>
        <v>0.84</v>
      </c>
      <c r="C26" s="10">
        <f t="shared" si="5"/>
        <v>21</v>
      </c>
      <c r="D26" s="11" t="s">
        <v>24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12">
        <v>0.0</v>
      </c>
      <c r="R26" s="8">
        <v>1.0</v>
      </c>
      <c r="S26" s="8">
        <v>1.0</v>
      </c>
      <c r="T26" s="8">
        <v>1.0</v>
      </c>
      <c r="U26" s="8">
        <v>1.0</v>
      </c>
      <c r="V26" s="12">
        <v>0.0</v>
      </c>
      <c r="W26" s="8">
        <v>1.0</v>
      </c>
      <c r="X26" s="8">
        <v>1.0</v>
      </c>
      <c r="Y26" s="8">
        <v>1.0</v>
      </c>
      <c r="Z26" s="12">
        <v>0.0</v>
      </c>
      <c r="AA26" s="8">
        <v>1.0</v>
      </c>
      <c r="AB26" s="8">
        <v>1.0</v>
      </c>
      <c r="AC26" s="12">
        <v>0.0</v>
      </c>
    </row>
    <row r="27">
      <c r="A27" s="9" t="s">
        <v>25</v>
      </c>
      <c r="B27" s="10">
        <f t="shared" si="4"/>
        <v>0.88</v>
      </c>
      <c r="C27" s="10">
        <f t="shared" si="5"/>
        <v>22</v>
      </c>
      <c r="D27" s="11" t="s">
        <v>26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8">
        <v>1.0</v>
      </c>
      <c r="Q27" s="12">
        <v>0.0</v>
      </c>
      <c r="R27" s="8">
        <v>1.0</v>
      </c>
      <c r="S27" s="8">
        <v>1.0</v>
      </c>
      <c r="T27" s="8">
        <v>1.0</v>
      </c>
      <c r="U27" s="8">
        <v>1.0</v>
      </c>
      <c r="V27" s="12">
        <v>0.0</v>
      </c>
      <c r="W27" s="8">
        <v>1.0</v>
      </c>
      <c r="X27" s="8">
        <v>1.0</v>
      </c>
      <c r="Y27" s="8">
        <v>1.0</v>
      </c>
      <c r="Z27" s="12">
        <v>0.0</v>
      </c>
      <c r="AA27" s="8">
        <v>1.0</v>
      </c>
      <c r="AB27" s="8">
        <v>1.0</v>
      </c>
      <c r="AC27" s="8">
        <v>1.0</v>
      </c>
    </row>
    <row r="28">
      <c r="A28" s="9" t="s">
        <v>27</v>
      </c>
      <c r="B28" s="10">
        <f t="shared" si="4"/>
        <v>0.88</v>
      </c>
      <c r="C28" s="10">
        <f t="shared" si="5"/>
        <v>22</v>
      </c>
      <c r="D28" s="11" t="s">
        <v>28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8">
        <v>1.0</v>
      </c>
      <c r="Q28" s="12">
        <v>0.0</v>
      </c>
      <c r="R28" s="8">
        <v>1.0</v>
      </c>
      <c r="S28" s="8">
        <v>1.0</v>
      </c>
      <c r="T28" s="8">
        <v>1.0</v>
      </c>
      <c r="U28" s="8">
        <v>1.0</v>
      </c>
      <c r="V28" s="12">
        <v>0.0</v>
      </c>
      <c r="W28" s="8">
        <v>1.0</v>
      </c>
      <c r="X28" s="8">
        <v>1.0</v>
      </c>
      <c r="Y28" s="8">
        <v>1.0</v>
      </c>
      <c r="Z28" s="12">
        <v>0.0</v>
      </c>
      <c r="AA28" s="8">
        <v>1.0</v>
      </c>
      <c r="AB28" s="8">
        <v>1.0</v>
      </c>
      <c r="AC28" s="8">
        <v>1.0</v>
      </c>
    </row>
    <row r="29">
      <c r="A29" s="9" t="s">
        <v>29</v>
      </c>
      <c r="B29" s="10">
        <f t="shared" ref="B29:C29" si="6">SUM(B24:B28)/5</f>
        <v>0.872</v>
      </c>
      <c r="C29" s="10">
        <f t="shared" si="6"/>
        <v>21.8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9" t="s">
        <v>30</v>
      </c>
      <c r="B30" s="10">
        <f>_xlfn.VAR.S(C24:C28)
</f>
        <v>0.2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9" t="s">
        <v>31</v>
      </c>
      <c r="B31" s="10">
        <f>_xlfn.STDEV.S(C24:C28)
</f>
        <v>0.4472135955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3">
      <c r="A33" s="1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9"/>
      <c r="B39" s="10"/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2">
      <c r="E42" s="1" t="s">
        <v>33</v>
      </c>
      <c r="F42" s="1"/>
      <c r="G42" s="1"/>
      <c r="H42" s="1"/>
      <c r="I42" s="1"/>
      <c r="J42" s="1"/>
      <c r="K42" s="1" t="s">
        <v>34</v>
      </c>
      <c r="L42" s="1"/>
      <c r="M42" s="1"/>
    </row>
    <row r="43">
      <c r="E43" s="1"/>
      <c r="F43" s="13" t="s">
        <v>35</v>
      </c>
      <c r="G43" s="13" t="s">
        <v>36</v>
      </c>
      <c r="H43" s="1"/>
      <c r="I43" s="1"/>
      <c r="J43" s="1"/>
      <c r="K43" s="1"/>
      <c r="L43" s="13" t="s">
        <v>35</v>
      </c>
      <c r="M43" s="13" t="s">
        <v>36</v>
      </c>
    </row>
    <row r="44">
      <c r="E44" s="1" t="s">
        <v>37</v>
      </c>
      <c r="F44" s="3">
        <v>10.0</v>
      </c>
      <c r="G44" s="3">
        <v>10.0</v>
      </c>
      <c r="H44" s="1"/>
      <c r="I44" s="1"/>
      <c r="J44" s="1"/>
      <c r="K44" s="1" t="s">
        <v>37</v>
      </c>
      <c r="L44" s="3">
        <v>10.0</v>
      </c>
      <c r="M44" s="3">
        <v>10.0</v>
      </c>
    </row>
    <row r="45">
      <c r="E45" s="1" t="s">
        <v>38</v>
      </c>
      <c r="F45" s="3">
        <v>12.0</v>
      </c>
      <c r="G45" s="3">
        <v>8.0</v>
      </c>
      <c r="H45" s="1"/>
      <c r="I45" s="1"/>
      <c r="J45" s="1"/>
      <c r="K45" s="1" t="s">
        <v>38</v>
      </c>
      <c r="L45" s="3">
        <v>15.0</v>
      </c>
      <c r="M45" s="3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3">
        <v>4.0</v>
      </c>
      <c r="B7" s="1"/>
      <c r="C7" s="1"/>
      <c r="D7" s="5" t="s">
        <v>39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4"/>
      <c r="Y7" s="14"/>
      <c r="Z7" s="14"/>
      <c r="AA7" s="14"/>
      <c r="AB7" s="14"/>
      <c r="AC7" s="14"/>
    </row>
    <row r="8">
      <c r="A8" s="1"/>
      <c r="B8" s="1"/>
      <c r="C8" s="1"/>
      <c r="D8" s="2" t="s">
        <v>1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15"/>
      <c r="Y8" s="15"/>
      <c r="Z8" s="15"/>
      <c r="AA8" s="15"/>
      <c r="AB8" s="15"/>
      <c r="AC8" s="15"/>
    </row>
    <row r="9">
      <c r="A9" s="3" t="s">
        <v>40</v>
      </c>
      <c r="B9" s="1"/>
      <c r="C9" s="1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6">
        <v>0.0</v>
      </c>
      <c r="J9" s="4">
        <v>1.0</v>
      </c>
      <c r="K9" s="4">
        <v>1.0</v>
      </c>
      <c r="L9" s="4">
        <v>1.0</v>
      </c>
      <c r="M9" s="4">
        <v>1.0</v>
      </c>
      <c r="N9" s="4">
        <v>1.0</v>
      </c>
      <c r="O9" s="6">
        <v>0.0</v>
      </c>
      <c r="P9" s="4">
        <v>1.0</v>
      </c>
      <c r="Q9" s="4">
        <v>1.0</v>
      </c>
      <c r="R9" s="4">
        <v>1.0</v>
      </c>
      <c r="S9" s="6">
        <v>0.0</v>
      </c>
      <c r="T9" s="6">
        <v>0.0</v>
      </c>
      <c r="U9" s="4">
        <v>1.0</v>
      </c>
      <c r="V9" s="4">
        <v>1.0</v>
      </c>
      <c r="W9" s="4">
        <v>1.0</v>
      </c>
      <c r="X9" s="15"/>
      <c r="Y9" s="15"/>
      <c r="Z9" s="15"/>
      <c r="AA9" s="15"/>
      <c r="AB9" s="15"/>
      <c r="AC9" s="15"/>
    </row>
    <row r="10">
      <c r="A10" s="1"/>
      <c r="B10" s="1"/>
      <c r="C10" s="1"/>
      <c r="D10" s="2" t="s">
        <v>4</v>
      </c>
      <c r="E10" s="2"/>
      <c r="F10" s="2"/>
      <c r="G10" s="2"/>
      <c r="H10" s="2"/>
      <c r="I10" s="5" t="s">
        <v>6</v>
      </c>
      <c r="J10" s="5" t="s">
        <v>7</v>
      </c>
      <c r="K10" s="5" t="s">
        <v>5</v>
      </c>
      <c r="L10" s="5"/>
      <c r="M10" s="5" t="s">
        <v>7</v>
      </c>
      <c r="N10" s="5" t="s">
        <v>7</v>
      </c>
      <c r="O10" s="5" t="s">
        <v>6</v>
      </c>
      <c r="P10" s="5" t="s">
        <v>5</v>
      </c>
      <c r="Q10" s="5" t="s">
        <v>5</v>
      </c>
      <c r="R10" s="5"/>
      <c r="S10" s="5" t="s">
        <v>6</v>
      </c>
      <c r="T10" s="5" t="s">
        <v>6</v>
      </c>
      <c r="U10" s="5" t="s">
        <v>7</v>
      </c>
      <c r="V10" s="5" t="s">
        <v>5</v>
      </c>
      <c r="W10" s="5" t="s">
        <v>7</v>
      </c>
      <c r="X10" s="14"/>
      <c r="Y10" s="14"/>
      <c r="Z10" s="14"/>
      <c r="AA10" s="14"/>
      <c r="AB10" s="14"/>
      <c r="AC10" s="14"/>
    </row>
    <row r="11">
      <c r="A11" s="1"/>
      <c r="B11" s="1"/>
      <c r="C11" s="1"/>
      <c r="D11" s="2" t="s">
        <v>8</v>
      </c>
      <c r="E11" s="2"/>
      <c r="F11" s="2"/>
      <c r="G11" s="2"/>
      <c r="H11" s="2"/>
      <c r="I11" s="5" t="s">
        <v>15</v>
      </c>
      <c r="J11" s="5" t="s">
        <v>11</v>
      </c>
      <c r="K11" s="5" t="s">
        <v>16</v>
      </c>
      <c r="L11" s="5"/>
      <c r="M11" s="5" t="s">
        <v>41</v>
      </c>
      <c r="N11" s="5" t="s">
        <v>11</v>
      </c>
      <c r="O11" s="5" t="s">
        <v>13</v>
      </c>
      <c r="P11" s="5" t="s">
        <v>9</v>
      </c>
      <c r="Q11" s="5" t="s">
        <v>9</v>
      </c>
      <c r="R11" s="5"/>
      <c r="S11" s="5" t="s">
        <v>42</v>
      </c>
      <c r="T11" s="5" t="s">
        <v>42</v>
      </c>
      <c r="U11" s="5" t="s">
        <v>41</v>
      </c>
      <c r="V11" s="5" t="s">
        <v>43</v>
      </c>
      <c r="W11" s="5" t="s">
        <v>11</v>
      </c>
      <c r="X11" s="14"/>
      <c r="Y11" s="14"/>
      <c r="Z11" s="14"/>
      <c r="AA11" s="14"/>
      <c r="AB11" s="14"/>
      <c r="AC11" s="14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6"/>
      <c r="X12" s="1"/>
      <c r="Y12" s="1"/>
      <c r="Z12" s="1"/>
      <c r="AA12" s="1"/>
      <c r="AB12" s="1"/>
      <c r="AC12" s="1"/>
    </row>
    <row r="13">
      <c r="A13" s="1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7"/>
      <c r="Y13" s="7"/>
      <c r="Z13" s="7"/>
      <c r="AA13" s="7"/>
      <c r="AB13" s="7"/>
      <c r="AC13" s="7"/>
    </row>
    <row r="14">
      <c r="A14" s="9" t="s">
        <v>19</v>
      </c>
      <c r="B14" s="10">
        <f t="shared" ref="B14:B18" si="1">SUM(E14:W14 )/19
</f>
        <v>0.8421052632</v>
      </c>
      <c r="C14" s="10">
        <f t="shared" ref="C14:C18" si="2">SUM(E14:AC14 )
</f>
        <v>16</v>
      </c>
      <c r="D14" s="11" t="s">
        <v>20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12">
        <v>0.0</v>
      </c>
      <c r="Q14" s="12">
        <v>0.0</v>
      </c>
      <c r="R14" s="12">
        <v>0.0</v>
      </c>
      <c r="S14" s="8">
        <v>1.0</v>
      </c>
      <c r="T14" s="8">
        <v>1.0</v>
      </c>
      <c r="U14" s="8">
        <v>1.0</v>
      </c>
      <c r="V14" s="8">
        <v>1.0</v>
      </c>
      <c r="W14" s="8">
        <v>1.0</v>
      </c>
      <c r="X14" s="7"/>
      <c r="Y14" s="7"/>
      <c r="Z14" s="7"/>
      <c r="AA14" s="7"/>
      <c r="AB14" s="7"/>
      <c r="AC14" s="7"/>
    </row>
    <row r="15">
      <c r="A15" s="9" t="s">
        <v>21</v>
      </c>
      <c r="B15" s="10">
        <f t="shared" si="1"/>
        <v>0.8947368421</v>
      </c>
      <c r="C15" s="10">
        <f t="shared" si="2"/>
        <v>17</v>
      </c>
      <c r="D15" s="11" t="s">
        <v>22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8">
        <v>1.0</v>
      </c>
      <c r="Q15" s="12">
        <v>0.0</v>
      </c>
      <c r="R15" s="12">
        <v>0.0</v>
      </c>
      <c r="S15" s="8">
        <v>1.0</v>
      </c>
      <c r="T15" s="8">
        <v>1.0</v>
      </c>
      <c r="U15" s="8">
        <v>1.0</v>
      </c>
      <c r="V15" s="8">
        <v>1.0</v>
      </c>
      <c r="W15" s="8">
        <v>1.0</v>
      </c>
      <c r="X15" s="7"/>
      <c r="Y15" s="7"/>
      <c r="Z15" s="7"/>
      <c r="AA15" s="7"/>
      <c r="AB15" s="7"/>
      <c r="AC15" s="7"/>
    </row>
    <row r="16">
      <c r="A16" s="9" t="s">
        <v>23</v>
      </c>
      <c r="B16" s="10">
        <f t="shared" si="1"/>
        <v>0.8421052632</v>
      </c>
      <c r="C16" s="10">
        <f t="shared" si="2"/>
        <v>16</v>
      </c>
      <c r="D16" s="11" t="s">
        <v>24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12">
        <v>0.0</v>
      </c>
      <c r="Q16" s="12">
        <v>0.0</v>
      </c>
      <c r="R16" s="12">
        <v>0.0</v>
      </c>
      <c r="S16" s="8">
        <v>1.0</v>
      </c>
      <c r="T16" s="8">
        <v>1.0</v>
      </c>
      <c r="U16" s="8">
        <v>1.0</v>
      </c>
      <c r="V16" s="8">
        <v>1.0</v>
      </c>
      <c r="W16" s="8">
        <v>1.0</v>
      </c>
      <c r="X16" s="7"/>
      <c r="Y16" s="7"/>
      <c r="Z16" s="7"/>
      <c r="AA16" s="7"/>
      <c r="AB16" s="7"/>
      <c r="AC16" s="7"/>
    </row>
    <row r="17">
      <c r="A17" s="9" t="s">
        <v>25</v>
      </c>
      <c r="B17" s="10">
        <f t="shared" si="1"/>
        <v>0.8421052632</v>
      </c>
      <c r="C17" s="10">
        <f t="shared" si="2"/>
        <v>16</v>
      </c>
      <c r="D17" s="11" t="s">
        <v>26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12">
        <v>0.0</v>
      </c>
      <c r="Q17" s="12">
        <v>0.0</v>
      </c>
      <c r="R17" s="12">
        <v>0.0</v>
      </c>
      <c r="S17" s="8">
        <v>1.0</v>
      </c>
      <c r="T17" s="8">
        <v>1.0</v>
      </c>
      <c r="U17" s="8">
        <v>1.0</v>
      </c>
      <c r="V17" s="8">
        <v>1.0</v>
      </c>
      <c r="W17" s="8">
        <v>1.0</v>
      </c>
      <c r="X17" s="7"/>
      <c r="Y17" s="7"/>
      <c r="Z17" s="7"/>
      <c r="AA17" s="7"/>
      <c r="AB17" s="7"/>
      <c r="AC17" s="7"/>
    </row>
    <row r="18">
      <c r="A18" s="9" t="s">
        <v>27</v>
      </c>
      <c r="B18" s="10">
        <f t="shared" si="1"/>
        <v>0.8947368421</v>
      </c>
      <c r="C18" s="10">
        <f t="shared" si="2"/>
        <v>17</v>
      </c>
      <c r="D18" s="11" t="s">
        <v>28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8">
        <v>1.0</v>
      </c>
      <c r="Q18" s="12">
        <v>0.0</v>
      </c>
      <c r="R18" s="12">
        <v>0.0</v>
      </c>
      <c r="S18" s="8">
        <v>1.0</v>
      </c>
      <c r="T18" s="8">
        <v>1.0</v>
      </c>
      <c r="U18" s="8">
        <v>1.0</v>
      </c>
      <c r="V18" s="8">
        <v>1.0</v>
      </c>
      <c r="W18" s="8">
        <v>1.0</v>
      </c>
      <c r="X18" s="7"/>
      <c r="Y18" s="7"/>
      <c r="Z18" s="7"/>
      <c r="AA18" s="7"/>
      <c r="AB18" s="7"/>
      <c r="AC18" s="7"/>
    </row>
    <row r="19">
      <c r="A19" s="9" t="s">
        <v>29</v>
      </c>
      <c r="B19" s="10">
        <f t="shared" ref="B19:C19" si="3">SUM(B14:B18)/5</f>
        <v>0.8631578947</v>
      </c>
      <c r="C19" s="10">
        <f t="shared" si="3"/>
        <v>16.4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9" t="s">
        <v>30</v>
      </c>
      <c r="B20" s="10">
        <f>_xlfn.VAR.S(C14:C18)
</f>
        <v>0.3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9" t="s">
        <v>31</v>
      </c>
      <c r="B21" s="10">
        <f>_xlfn.STDEV.S(C14:C18)
</f>
        <v>0.5477225575</v>
      </c>
      <c r="C21" s="1"/>
      <c r="D21" s="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</row>
    <row r="24">
      <c r="A24" s="9" t="s">
        <v>19</v>
      </c>
      <c r="B24" s="10">
        <f t="shared" ref="B24:B28" si="4">SUM(E24:W24 )/19
</f>
        <v>0.9473684211</v>
      </c>
      <c r="C24" s="10">
        <f t="shared" ref="C24:C28" si="5">SUM(E24:AC24 )
</f>
        <v>18</v>
      </c>
      <c r="D24" s="11" t="s">
        <v>20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12">
        <v>0.0</v>
      </c>
      <c r="Q24" s="8">
        <v>1.0</v>
      </c>
      <c r="R24" s="8">
        <v>1.0</v>
      </c>
      <c r="S24" s="8">
        <v>1.0</v>
      </c>
      <c r="T24" s="8">
        <v>1.0</v>
      </c>
      <c r="U24" s="8">
        <v>1.0</v>
      </c>
      <c r="V24" s="8">
        <v>1.0</v>
      </c>
      <c r="W24" s="8">
        <v>1.0</v>
      </c>
      <c r="X24" s="7"/>
      <c r="Y24" s="7"/>
      <c r="Z24" s="7"/>
      <c r="AA24" s="7"/>
      <c r="AB24" s="7"/>
      <c r="AC24" s="7"/>
    </row>
    <row r="25">
      <c r="A25" s="9" t="s">
        <v>21</v>
      </c>
      <c r="B25" s="10">
        <f t="shared" si="4"/>
        <v>0.8947368421</v>
      </c>
      <c r="C25" s="10">
        <f t="shared" si="5"/>
        <v>17</v>
      </c>
      <c r="D25" s="11" t="s">
        <v>22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12">
        <v>0.0</v>
      </c>
      <c r="O25" s="12">
        <v>0.0</v>
      </c>
      <c r="P25" s="8">
        <v>1.0</v>
      </c>
      <c r="Q25" s="8">
        <v>1.0</v>
      </c>
      <c r="R25" s="8">
        <v>1.0</v>
      </c>
      <c r="S25" s="8">
        <v>1.0</v>
      </c>
      <c r="T25" s="8">
        <v>1.0</v>
      </c>
      <c r="U25" s="8">
        <v>1.0</v>
      </c>
      <c r="V25" s="8">
        <v>1.0</v>
      </c>
      <c r="W25" s="8">
        <v>1.0</v>
      </c>
      <c r="X25" s="7"/>
      <c r="Y25" s="7"/>
      <c r="Z25" s="7"/>
      <c r="AA25" s="7"/>
      <c r="AB25" s="7"/>
      <c r="AC25" s="7"/>
    </row>
    <row r="26">
      <c r="A26" s="9" t="s">
        <v>23</v>
      </c>
      <c r="B26" s="10">
        <f t="shared" si="4"/>
        <v>1</v>
      </c>
      <c r="C26" s="10">
        <f t="shared" si="5"/>
        <v>19</v>
      </c>
      <c r="D26" s="11" t="s">
        <v>24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8">
        <v>1.0</v>
      </c>
      <c r="S26" s="8">
        <v>1.0</v>
      </c>
      <c r="T26" s="8">
        <v>1.0</v>
      </c>
      <c r="U26" s="8">
        <v>1.0</v>
      </c>
      <c r="V26" s="8">
        <v>1.0</v>
      </c>
      <c r="W26" s="8">
        <v>1.0</v>
      </c>
      <c r="X26" s="7"/>
      <c r="Y26" s="7"/>
      <c r="Z26" s="7"/>
      <c r="AA26" s="7"/>
      <c r="AB26" s="7"/>
      <c r="AC26" s="7"/>
    </row>
    <row r="27">
      <c r="A27" s="9" t="s">
        <v>25</v>
      </c>
      <c r="B27" s="10">
        <f t="shared" si="4"/>
        <v>1</v>
      </c>
      <c r="C27" s="10">
        <f t="shared" si="5"/>
        <v>19</v>
      </c>
      <c r="D27" s="11" t="s">
        <v>26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8">
        <v>1.0</v>
      </c>
      <c r="Q27" s="8">
        <v>1.0</v>
      </c>
      <c r="R27" s="8">
        <v>1.0</v>
      </c>
      <c r="S27" s="8">
        <v>1.0</v>
      </c>
      <c r="T27" s="8">
        <v>1.0</v>
      </c>
      <c r="U27" s="8">
        <v>1.0</v>
      </c>
      <c r="V27" s="8">
        <v>1.0</v>
      </c>
      <c r="W27" s="8">
        <v>1.0</v>
      </c>
      <c r="X27" s="7"/>
      <c r="Y27" s="7"/>
      <c r="Z27" s="7"/>
      <c r="AA27" s="7"/>
      <c r="AB27" s="7"/>
      <c r="AC27" s="7"/>
    </row>
    <row r="28">
      <c r="A28" s="9" t="s">
        <v>27</v>
      </c>
      <c r="B28" s="10">
        <f t="shared" si="4"/>
        <v>0.9473684211</v>
      </c>
      <c r="C28" s="10">
        <f t="shared" si="5"/>
        <v>18</v>
      </c>
      <c r="D28" s="11" t="s">
        <v>28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12">
        <v>0.0</v>
      </c>
      <c r="Q28" s="8">
        <v>1.0</v>
      </c>
      <c r="R28" s="8">
        <v>1.0</v>
      </c>
      <c r="S28" s="8">
        <v>1.0</v>
      </c>
      <c r="T28" s="8">
        <v>1.0</v>
      </c>
      <c r="U28" s="8">
        <v>1.0</v>
      </c>
      <c r="V28" s="8">
        <v>1.0</v>
      </c>
      <c r="W28" s="8">
        <v>1.0</v>
      </c>
      <c r="X28" s="7"/>
      <c r="Y28" s="7"/>
      <c r="Z28" s="7"/>
      <c r="AA28" s="7"/>
      <c r="AB28" s="7"/>
      <c r="AC28" s="7"/>
    </row>
    <row r="29">
      <c r="A29" s="9" t="s">
        <v>29</v>
      </c>
      <c r="B29" s="10">
        <f t="shared" ref="B29:C29" si="6">SUM(B24:B28)/5</f>
        <v>0.9578947368</v>
      </c>
      <c r="C29" s="10">
        <f t="shared" si="6"/>
        <v>18.2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9" t="s">
        <v>30</v>
      </c>
      <c r="B30" s="10">
        <f>_xlfn.VAR.S(C24:C28)
</f>
        <v>0.7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9" t="s">
        <v>31</v>
      </c>
      <c r="B31" s="10">
        <f>_xlfn.STDEV.S(C24:C28)
</f>
        <v>0.8366600265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3">
      <c r="A33" s="1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3">
      <c r="D43" s="1" t="s">
        <v>33</v>
      </c>
      <c r="E43" s="1"/>
      <c r="F43" s="1"/>
      <c r="G43" s="1"/>
      <c r="H43" s="1"/>
      <c r="I43" s="1"/>
      <c r="J43" s="1" t="s">
        <v>34</v>
      </c>
      <c r="K43" s="1"/>
      <c r="L43" s="1"/>
    </row>
    <row r="44">
      <c r="D44" s="1"/>
      <c r="E44" s="13" t="s">
        <v>35</v>
      </c>
      <c r="F44" s="13" t="s">
        <v>36</v>
      </c>
      <c r="G44" s="1"/>
      <c r="H44" s="1"/>
      <c r="I44" s="1"/>
      <c r="J44" s="1"/>
      <c r="K44" s="13" t="s">
        <v>35</v>
      </c>
      <c r="L44" s="13" t="s">
        <v>36</v>
      </c>
    </row>
    <row r="45">
      <c r="D45" s="1" t="s">
        <v>37</v>
      </c>
      <c r="E45" s="3">
        <v>20.0</v>
      </c>
      <c r="F45" s="3">
        <v>0.0</v>
      </c>
      <c r="G45" s="1"/>
      <c r="H45" s="1"/>
      <c r="I45" s="1"/>
      <c r="J45" s="1" t="s">
        <v>37</v>
      </c>
      <c r="K45" s="3">
        <v>19.0</v>
      </c>
      <c r="L45" s="3">
        <v>1.0</v>
      </c>
    </row>
    <row r="46">
      <c r="D46" s="1" t="s">
        <v>38</v>
      </c>
      <c r="E46" s="3">
        <v>20.0</v>
      </c>
      <c r="F46" s="3">
        <v>0.0</v>
      </c>
      <c r="G46" s="1"/>
      <c r="H46" s="1"/>
      <c r="I46" s="1"/>
      <c r="J46" s="1" t="s">
        <v>38</v>
      </c>
      <c r="K46" s="3">
        <v>20.0</v>
      </c>
      <c r="L46" s="3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3">
        <v>2.0</v>
      </c>
      <c r="B7" s="1"/>
      <c r="C7" s="1"/>
      <c r="D7" s="5" t="s">
        <v>44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"/>
      <c r="B8" s="1"/>
      <c r="C8" s="1"/>
      <c r="D8" s="2" t="s">
        <v>1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17">
        <v>45842.0</v>
      </c>
      <c r="B9" s="1"/>
      <c r="C9" s="1"/>
      <c r="D9" s="5" t="s">
        <v>3</v>
      </c>
      <c r="E9" s="4">
        <v>1.0</v>
      </c>
      <c r="F9" s="4">
        <v>1.0</v>
      </c>
      <c r="G9" s="4">
        <v>1.0</v>
      </c>
      <c r="H9" s="6">
        <v>0.0</v>
      </c>
      <c r="I9" s="4">
        <v>1.0</v>
      </c>
      <c r="J9" s="4">
        <v>1.0</v>
      </c>
      <c r="K9" s="6">
        <v>0.0</v>
      </c>
      <c r="L9" s="4">
        <v>1.0</v>
      </c>
      <c r="M9" s="6">
        <v>1.0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1"/>
      <c r="B10" s="1"/>
      <c r="C10" s="1"/>
      <c r="D10" s="2" t="s">
        <v>4</v>
      </c>
      <c r="E10" s="2"/>
      <c r="F10" s="2"/>
      <c r="G10" s="2"/>
      <c r="H10" s="5" t="s">
        <v>6</v>
      </c>
      <c r="I10" s="5" t="s">
        <v>6</v>
      </c>
      <c r="J10" s="5" t="s">
        <v>45</v>
      </c>
      <c r="K10" s="5" t="s">
        <v>6</v>
      </c>
      <c r="L10" s="5" t="s">
        <v>45</v>
      </c>
      <c r="M10" s="5" t="s">
        <v>7</v>
      </c>
      <c r="N10" s="5"/>
      <c r="O10" s="5" t="s">
        <v>7</v>
      </c>
      <c r="P10" s="5" t="s">
        <v>5</v>
      </c>
      <c r="Q10" s="5" t="s">
        <v>5</v>
      </c>
      <c r="R10" s="5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"/>
      <c r="B11" s="1"/>
      <c r="C11" s="1"/>
      <c r="D11" s="2" t="s">
        <v>8</v>
      </c>
      <c r="E11" s="2"/>
      <c r="F11" s="2"/>
      <c r="G11" s="2"/>
      <c r="H11" s="5" t="s">
        <v>46</v>
      </c>
      <c r="I11" s="5" t="s">
        <v>10</v>
      </c>
      <c r="J11" s="5" t="s">
        <v>9</v>
      </c>
      <c r="K11" s="5" t="s">
        <v>47</v>
      </c>
      <c r="L11" s="5" t="s">
        <v>16</v>
      </c>
      <c r="M11" s="5" t="s">
        <v>11</v>
      </c>
      <c r="N11" s="5"/>
      <c r="O11" s="5" t="s">
        <v>11</v>
      </c>
      <c r="P11" s="5" t="s">
        <v>9</v>
      </c>
      <c r="Q11" s="5" t="s">
        <v>17</v>
      </c>
      <c r="R11" s="5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19</v>
      </c>
      <c r="B14" s="10">
        <f t="shared" ref="B14:B18" si="1">SUM(E14:R14 )/14
</f>
        <v>0.7142857143</v>
      </c>
      <c r="C14" s="10">
        <f t="shared" ref="C14:C18" si="2">SUM(E14:AC14 )
</f>
        <v>10</v>
      </c>
      <c r="D14" s="11" t="s">
        <v>20</v>
      </c>
      <c r="E14" s="12">
        <v>0.0</v>
      </c>
      <c r="F14" s="8">
        <v>1.0</v>
      </c>
      <c r="G14" s="12">
        <v>0.0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12">
        <v>0.0</v>
      </c>
      <c r="Q14" s="12">
        <v>0.0</v>
      </c>
      <c r="R14" s="8">
        <v>1.0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21</v>
      </c>
      <c r="B15" s="10">
        <f t="shared" si="1"/>
        <v>0.7142857143</v>
      </c>
      <c r="C15" s="10">
        <f t="shared" si="2"/>
        <v>10</v>
      </c>
      <c r="D15" s="11" t="s">
        <v>22</v>
      </c>
      <c r="E15" s="12">
        <v>0.0</v>
      </c>
      <c r="F15" s="8">
        <v>1.0</v>
      </c>
      <c r="G15" s="12">
        <v>0.0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12">
        <v>0.0</v>
      </c>
      <c r="Q15" s="12">
        <v>0.0</v>
      </c>
      <c r="R15" s="8">
        <v>1.0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23</v>
      </c>
      <c r="B16" s="10">
        <f t="shared" si="1"/>
        <v>0.7142857143</v>
      </c>
      <c r="C16" s="10">
        <f t="shared" si="2"/>
        <v>10</v>
      </c>
      <c r="D16" s="11" t="s">
        <v>24</v>
      </c>
      <c r="E16" s="12">
        <v>0.0</v>
      </c>
      <c r="F16" s="8">
        <v>1.0</v>
      </c>
      <c r="G16" s="12">
        <v>0.0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12">
        <v>0.0</v>
      </c>
      <c r="Q16" s="12">
        <v>0.0</v>
      </c>
      <c r="R16" s="8">
        <v>1.0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25</v>
      </c>
      <c r="B17" s="10">
        <f t="shared" si="1"/>
        <v>0.7142857143</v>
      </c>
      <c r="C17" s="10">
        <f t="shared" si="2"/>
        <v>10</v>
      </c>
      <c r="D17" s="11" t="s">
        <v>26</v>
      </c>
      <c r="E17" s="12">
        <v>0.0</v>
      </c>
      <c r="F17" s="8">
        <v>1.0</v>
      </c>
      <c r="G17" s="12">
        <v>0.0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12">
        <v>0.0</v>
      </c>
      <c r="Q17" s="12">
        <v>0.0</v>
      </c>
      <c r="R17" s="8">
        <v>1.0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27</v>
      </c>
      <c r="B18" s="10">
        <f t="shared" si="1"/>
        <v>0.7142857143</v>
      </c>
      <c r="C18" s="10">
        <f t="shared" si="2"/>
        <v>10</v>
      </c>
      <c r="D18" s="11" t="s">
        <v>28</v>
      </c>
      <c r="E18" s="12">
        <v>0.0</v>
      </c>
      <c r="F18" s="8">
        <v>1.0</v>
      </c>
      <c r="G18" s="12">
        <v>0.0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12">
        <v>0.0</v>
      </c>
      <c r="Q18" s="12">
        <v>0.0</v>
      </c>
      <c r="R18" s="8">
        <v>1.0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29</v>
      </c>
      <c r="B19" s="10">
        <f t="shared" ref="B19:C19" si="3">SUM(B14:B18)/5</f>
        <v>0.7142857143</v>
      </c>
      <c r="C19" s="10">
        <f t="shared" si="3"/>
        <v>10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9" t="s">
        <v>30</v>
      </c>
      <c r="B20" s="10">
        <f>_xlfn.VAR.S(C14:C18)
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9" t="s">
        <v>31</v>
      </c>
      <c r="B21" s="10">
        <f>_xlfn.STDEV.S(C14:C18)
</f>
        <v>0</v>
      </c>
      <c r="C21" s="1"/>
      <c r="D21" s="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19</v>
      </c>
      <c r="B24" s="10">
        <f t="shared" ref="B24:B28" si="4">SUM(E24:R24 )/14
</f>
        <v>0.6428571429</v>
      </c>
      <c r="C24" s="10">
        <f t="shared" ref="C24:C28" si="5">SUM(E24:AC24 )
</f>
        <v>9</v>
      </c>
      <c r="D24" s="11" t="s">
        <v>20</v>
      </c>
      <c r="E24" s="12">
        <v>0.0</v>
      </c>
      <c r="F24" s="12">
        <v>0.0</v>
      </c>
      <c r="G24" s="12">
        <v>0.0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12">
        <v>0.0</v>
      </c>
      <c r="Q24" s="12">
        <v>0.0</v>
      </c>
      <c r="R24" s="8">
        <v>1.0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21</v>
      </c>
      <c r="B25" s="10">
        <f t="shared" si="4"/>
        <v>0.6428571429</v>
      </c>
      <c r="C25" s="10">
        <f t="shared" si="5"/>
        <v>9</v>
      </c>
      <c r="D25" s="11" t="s">
        <v>22</v>
      </c>
      <c r="E25" s="12">
        <v>0.0</v>
      </c>
      <c r="F25" s="12">
        <v>0.0</v>
      </c>
      <c r="G25" s="12">
        <v>0.0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12">
        <v>0.0</v>
      </c>
      <c r="Q25" s="12">
        <v>0.0</v>
      </c>
      <c r="R25" s="8">
        <v>1.0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23</v>
      </c>
      <c r="B26" s="10">
        <f t="shared" si="4"/>
        <v>0.6428571429</v>
      </c>
      <c r="C26" s="10">
        <f t="shared" si="5"/>
        <v>9</v>
      </c>
      <c r="D26" s="11" t="s">
        <v>24</v>
      </c>
      <c r="E26" s="12">
        <v>0.0</v>
      </c>
      <c r="F26" s="12">
        <v>0.0</v>
      </c>
      <c r="G26" s="12">
        <v>0.0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12">
        <v>0.0</v>
      </c>
      <c r="Q26" s="12">
        <v>0.0</v>
      </c>
      <c r="R26" s="8">
        <v>1.0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25</v>
      </c>
      <c r="B27" s="10">
        <f t="shared" si="4"/>
        <v>0.6428571429</v>
      </c>
      <c r="C27" s="10">
        <f t="shared" si="5"/>
        <v>9</v>
      </c>
      <c r="D27" s="11" t="s">
        <v>26</v>
      </c>
      <c r="E27" s="12">
        <v>0.0</v>
      </c>
      <c r="F27" s="12">
        <v>0.0</v>
      </c>
      <c r="G27" s="12">
        <v>0.0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12">
        <v>0.0</v>
      </c>
      <c r="Q27" s="12">
        <v>0.0</v>
      </c>
      <c r="R27" s="8">
        <v>1.0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27</v>
      </c>
      <c r="B28" s="10">
        <f t="shared" si="4"/>
        <v>0.6428571429</v>
      </c>
      <c r="C28" s="10">
        <f t="shared" si="5"/>
        <v>9</v>
      </c>
      <c r="D28" s="11" t="s">
        <v>28</v>
      </c>
      <c r="E28" s="12">
        <v>0.0</v>
      </c>
      <c r="F28" s="12">
        <v>0.0</v>
      </c>
      <c r="G28" s="12">
        <v>0.0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12">
        <v>0.0</v>
      </c>
      <c r="Q28" s="12">
        <v>0.0</v>
      </c>
      <c r="R28" s="8">
        <v>1.0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29</v>
      </c>
      <c r="B29" s="10">
        <f t="shared" ref="B29:C29" si="6">SUM(B24:B28)/5</f>
        <v>0.6428571429</v>
      </c>
      <c r="C29" s="10">
        <f t="shared" si="6"/>
        <v>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9" t="s">
        <v>30</v>
      </c>
      <c r="B30" s="10">
        <f>_xlfn.VAR.S(C24:C28)
</f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9" t="s">
        <v>31</v>
      </c>
      <c r="B31" s="10">
        <f>_xlfn.STDEV.S(C24:C28)
</f>
        <v>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3">
      <c r="A33" s="1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2">
      <c r="E42" s="1" t="s">
        <v>33</v>
      </c>
      <c r="F42" s="1"/>
      <c r="G42" s="1"/>
      <c r="H42" s="1"/>
      <c r="I42" s="1"/>
      <c r="J42" s="1"/>
      <c r="K42" s="1" t="s">
        <v>34</v>
      </c>
      <c r="L42" s="1"/>
      <c r="M42" s="1"/>
    </row>
    <row r="43">
      <c r="E43" s="1"/>
      <c r="F43" s="13" t="s">
        <v>35</v>
      </c>
      <c r="G43" s="13" t="s">
        <v>36</v>
      </c>
      <c r="H43" s="1"/>
      <c r="I43" s="1"/>
      <c r="J43" s="1"/>
      <c r="K43" s="1"/>
      <c r="L43" s="13" t="s">
        <v>35</v>
      </c>
      <c r="M43" s="13" t="s">
        <v>36</v>
      </c>
    </row>
    <row r="44">
      <c r="E44" s="1" t="s">
        <v>37</v>
      </c>
      <c r="F44" s="3">
        <v>10.0</v>
      </c>
      <c r="G44" s="3">
        <v>0.0</v>
      </c>
      <c r="H44" s="1"/>
      <c r="I44" s="1"/>
      <c r="J44" s="1"/>
      <c r="K44" s="1" t="s">
        <v>37</v>
      </c>
      <c r="L44" s="3">
        <v>10.0</v>
      </c>
      <c r="M44" s="3">
        <v>0.0</v>
      </c>
    </row>
    <row r="45">
      <c r="E45" s="1" t="s">
        <v>38</v>
      </c>
      <c r="F45" s="3">
        <v>10.0</v>
      </c>
      <c r="G45" s="3">
        <v>0.0</v>
      </c>
      <c r="H45" s="1"/>
      <c r="I45" s="1"/>
      <c r="J45" s="1"/>
      <c r="K45" s="1" t="s">
        <v>38</v>
      </c>
      <c r="L45" s="3">
        <v>10.0</v>
      </c>
      <c r="M45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/>
      <c r="B7" s="1"/>
      <c r="C7" s="1"/>
      <c r="D7" s="5" t="s">
        <v>48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4"/>
      <c r="V7" s="14"/>
      <c r="W7" s="14"/>
      <c r="X7" s="14"/>
      <c r="Y7" s="14"/>
      <c r="Z7" s="14"/>
      <c r="AA7" s="14"/>
      <c r="AB7" s="14"/>
      <c r="AC7" s="14"/>
    </row>
    <row r="8">
      <c r="A8" s="3">
        <v>3.0</v>
      </c>
      <c r="B8" s="1"/>
      <c r="C8" s="1"/>
      <c r="D8" s="2" t="s">
        <v>1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15"/>
      <c r="V8" s="15"/>
      <c r="W8" s="15"/>
      <c r="X8" s="15"/>
      <c r="Y8" s="15"/>
      <c r="Z8" s="15"/>
      <c r="AA8" s="15"/>
      <c r="AB8" s="15"/>
      <c r="AC8" s="15"/>
    </row>
    <row r="9">
      <c r="A9" s="18">
        <v>40825.0</v>
      </c>
      <c r="B9" s="1"/>
      <c r="C9" s="1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6">
        <v>0.0</v>
      </c>
      <c r="N9" s="6">
        <v>0.0</v>
      </c>
      <c r="O9" s="6">
        <v>0.0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15"/>
      <c r="V9" s="15"/>
      <c r="W9" s="15"/>
      <c r="X9" s="15"/>
      <c r="Y9" s="15"/>
      <c r="Z9" s="15"/>
      <c r="AA9" s="15"/>
      <c r="AB9" s="15"/>
      <c r="AC9" s="15"/>
    </row>
    <row r="10">
      <c r="A10" s="1"/>
      <c r="B10" s="1"/>
      <c r="C10" s="1"/>
      <c r="D10" s="2" t="s">
        <v>4</v>
      </c>
      <c r="E10" s="2"/>
      <c r="F10" s="2"/>
      <c r="G10" s="2"/>
      <c r="H10" s="5" t="s">
        <v>7</v>
      </c>
      <c r="I10" s="5"/>
      <c r="J10" s="5" t="s">
        <v>7</v>
      </c>
      <c r="K10" s="5" t="s">
        <v>5</v>
      </c>
      <c r="L10" s="5" t="s">
        <v>7</v>
      </c>
      <c r="M10" s="5" t="s">
        <v>6</v>
      </c>
      <c r="N10" s="5" t="s">
        <v>6</v>
      </c>
      <c r="O10" s="5" t="s">
        <v>6</v>
      </c>
      <c r="P10" s="5" t="s">
        <v>7</v>
      </c>
      <c r="Q10" s="5" t="s">
        <v>5</v>
      </c>
      <c r="R10" s="5" t="s">
        <v>5</v>
      </c>
      <c r="S10" s="5" t="s">
        <v>7</v>
      </c>
      <c r="T10" s="5" t="s">
        <v>5</v>
      </c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"/>
      <c r="B11" s="1"/>
      <c r="C11" s="1"/>
      <c r="D11" s="2" t="s">
        <v>8</v>
      </c>
      <c r="E11" s="2"/>
      <c r="F11" s="2"/>
      <c r="G11" s="2"/>
      <c r="H11" s="5" t="s">
        <v>41</v>
      </c>
      <c r="I11" s="5"/>
      <c r="J11" s="5" t="s">
        <v>11</v>
      </c>
      <c r="K11" s="5" t="s">
        <v>9</v>
      </c>
      <c r="L11" s="5" t="s">
        <v>49</v>
      </c>
      <c r="M11" s="5" t="s">
        <v>10</v>
      </c>
      <c r="N11" s="5" t="s">
        <v>15</v>
      </c>
      <c r="O11" s="5" t="s">
        <v>10</v>
      </c>
      <c r="P11" s="5" t="s">
        <v>11</v>
      </c>
      <c r="Q11" s="5" t="s">
        <v>16</v>
      </c>
      <c r="R11" s="5" t="s">
        <v>16</v>
      </c>
      <c r="S11" s="5" t="s">
        <v>11</v>
      </c>
      <c r="T11" s="5" t="s">
        <v>9</v>
      </c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19</v>
      </c>
      <c r="B14" s="10">
        <f t="shared" ref="B14:B18" si="1">SUM(E14:T14 )/16
</f>
        <v>0.5625</v>
      </c>
      <c r="C14" s="10">
        <f t="shared" ref="C14:C18" si="2">SUM(E14:AC14 )
</f>
        <v>9</v>
      </c>
      <c r="D14" s="11" t="s">
        <v>20</v>
      </c>
      <c r="E14" s="12">
        <v>0.0</v>
      </c>
      <c r="F14" s="8">
        <v>1.0</v>
      </c>
      <c r="G14" s="8">
        <v>1.0</v>
      </c>
      <c r="H14" s="12">
        <v>0.0</v>
      </c>
      <c r="I14" s="12">
        <v>0.0</v>
      </c>
      <c r="J14" s="8">
        <v>1.0</v>
      </c>
      <c r="K14" s="12">
        <v>0.0</v>
      </c>
      <c r="L14" s="12">
        <v>0.0</v>
      </c>
      <c r="M14" s="8">
        <v>1.0</v>
      </c>
      <c r="N14" s="8">
        <v>1.0</v>
      </c>
      <c r="O14" s="12">
        <v>0.0</v>
      </c>
      <c r="P14" s="8">
        <v>1.0</v>
      </c>
      <c r="Q14" s="8">
        <v>1.0</v>
      </c>
      <c r="R14" s="8">
        <v>1.0</v>
      </c>
      <c r="S14" s="8">
        <v>1.0</v>
      </c>
      <c r="T14" s="12">
        <v>0.0</v>
      </c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21</v>
      </c>
      <c r="B15" s="10">
        <f t="shared" si="1"/>
        <v>0.5625</v>
      </c>
      <c r="C15" s="10">
        <f t="shared" si="2"/>
        <v>9</v>
      </c>
      <c r="D15" s="11" t="s">
        <v>22</v>
      </c>
      <c r="E15" s="12">
        <v>0.0</v>
      </c>
      <c r="F15" s="8">
        <v>1.0</v>
      </c>
      <c r="G15" s="8">
        <v>1.0</v>
      </c>
      <c r="H15" s="12">
        <v>0.0</v>
      </c>
      <c r="I15" s="12">
        <v>0.0</v>
      </c>
      <c r="J15" s="8">
        <v>1.0</v>
      </c>
      <c r="K15" s="12">
        <v>0.0</v>
      </c>
      <c r="L15" s="12">
        <v>0.0</v>
      </c>
      <c r="M15" s="8">
        <v>1.0</v>
      </c>
      <c r="N15" s="8">
        <v>1.0</v>
      </c>
      <c r="O15" s="12">
        <v>0.0</v>
      </c>
      <c r="P15" s="8">
        <v>1.0</v>
      </c>
      <c r="Q15" s="8">
        <v>1.0</v>
      </c>
      <c r="R15" s="8">
        <v>1.0</v>
      </c>
      <c r="S15" s="8">
        <v>1.0</v>
      </c>
      <c r="T15" s="12">
        <v>0.0</v>
      </c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23</v>
      </c>
      <c r="B16" s="10">
        <f t="shared" si="1"/>
        <v>0.5625</v>
      </c>
      <c r="C16" s="10">
        <f t="shared" si="2"/>
        <v>9</v>
      </c>
      <c r="D16" s="11" t="s">
        <v>24</v>
      </c>
      <c r="E16" s="12">
        <v>0.0</v>
      </c>
      <c r="F16" s="8">
        <v>1.0</v>
      </c>
      <c r="G16" s="8">
        <v>1.0</v>
      </c>
      <c r="H16" s="12">
        <v>0.0</v>
      </c>
      <c r="I16" s="12">
        <v>0.0</v>
      </c>
      <c r="J16" s="8">
        <v>1.0</v>
      </c>
      <c r="K16" s="12">
        <v>0.0</v>
      </c>
      <c r="L16" s="12">
        <v>0.0</v>
      </c>
      <c r="M16" s="8">
        <v>1.0</v>
      </c>
      <c r="N16" s="8">
        <v>1.0</v>
      </c>
      <c r="O16" s="12">
        <v>0.0</v>
      </c>
      <c r="P16" s="8">
        <v>1.0</v>
      </c>
      <c r="Q16" s="8">
        <v>1.0</v>
      </c>
      <c r="R16" s="8">
        <v>1.0</v>
      </c>
      <c r="S16" s="8">
        <v>1.0</v>
      </c>
      <c r="T16" s="12">
        <v>0.0</v>
      </c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25</v>
      </c>
      <c r="B17" s="10">
        <f t="shared" si="1"/>
        <v>0.5625</v>
      </c>
      <c r="C17" s="10">
        <f t="shared" si="2"/>
        <v>9</v>
      </c>
      <c r="D17" s="11" t="s">
        <v>26</v>
      </c>
      <c r="E17" s="12">
        <v>0.0</v>
      </c>
      <c r="F17" s="8">
        <v>1.0</v>
      </c>
      <c r="G17" s="8">
        <v>1.0</v>
      </c>
      <c r="H17" s="12">
        <v>0.0</v>
      </c>
      <c r="I17" s="12">
        <v>0.0</v>
      </c>
      <c r="J17" s="8">
        <v>1.0</v>
      </c>
      <c r="K17" s="12">
        <v>0.0</v>
      </c>
      <c r="L17" s="12">
        <v>0.0</v>
      </c>
      <c r="M17" s="8">
        <v>1.0</v>
      </c>
      <c r="N17" s="8">
        <v>1.0</v>
      </c>
      <c r="O17" s="12">
        <v>0.0</v>
      </c>
      <c r="P17" s="8">
        <v>1.0</v>
      </c>
      <c r="Q17" s="8">
        <v>1.0</v>
      </c>
      <c r="R17" s="8">
        <v>1.0</v>
      </c>
      <c r="S17" s="8">
        <v>1.0</v>
      </c>
      <c r="T17" s="12">
        <v>0.0</v>
      </c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27</v>
      </c>
      <c r="B18" s="10">
        <f t="shared" si="1"/>
        <v>0.5625</v>
      </c>
      <c r="C18" s="10">
        <f t="shared" si="2"/>
        <v>9</v>
      </c>
      <c r="D18" s="11" t="s">
        <v>28</v>
      </c>
      <c r="E18" s="12">
        <v>0.0</v>
      </c>
      <c r="F18" s="8">
        <v>1.0</v>
      </c>
      <c r="G18" s="8">
        <v>1.0</v>
      </c>
      <c r="H18" s="12">
        <v>0.0</v>
      </c>
      <c r="I18" s="12">
        <v>0.0</v>
      </c>
      <c r="J18" s="8">
        <v>1.0</v>
      </c>
      <c r="K18" s="12">
        <v>0.0</v>
      </c>
      <c r="L18" s="12">
        <v>0.0</v>
      </c>
      <c r="M18" s="8">
        <v>1.0</v>
      </c>
      <c r="N18" s="8">
        <v>1.0</v>
      </c>
      <c r="O18" s="12">
        <v>0.0</v>
      </c>
      <c r="P18" s="8">
        <v>1.0</v>
      </c>
      <c r="Q18" s="8">
        <v>1.0</v>
      </c>
      <c r="R18" s="8">
        <v>1.0</v>
      </c>
      <c r="S18" s="8">
        <v>1.0</v>
      </c>
      <c r="T18" s="12">
        <v>0.0</v>
      </c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29</v>
      </c>
      <c r="B19" s="10">
        <f t="shared" ref="B19:C19" si="3">SUM(B14:B18)/5</f>
        <v>0.5625</v>
      </c>
      <c r="C19" s="10">
        <f t="shared" si="3"/>
        <v>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9" t="s">
        <v>30</v>
      </c>
      <c r="B20" s="10">
        <f>_xlfn.VAR.S(C14:C18)
</f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9" t="s">
        <v>31</v>
      </c>
      <c r="B21" s="10">
        <f>_xlfn.STDEV.S(C14:C18)
</f>
        <v>0</v>
      </c>
      <c r="C21" s="1"/>
      <c r="D21" s="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19</v>
      </c>
      <c r="B24" s="10">
        <f t="shared" ref="B24:B28" si="4">SUM(E24:T24 )/16
</f>
        <v>0.875</v>
      </c>
      <c r="C24" s="10">
        <f t="shared" ref="C24:C28" si="5">SUM(E24:AC24 )
</f>
        <v>14</v>
      </c>
      <c r="D24" s="11" t="s">
        <v>20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8">
        <v>1.0</v>
      </c>
      <c r="Q24" s="8">
        <v>1.0</v>
      </c>
      <c r="R24" s="12">
        <v>0.0</v>
      </c>
      <c r="S24" s="12">
        <v>0.0</v>
      </c>
      <c r="T24" s="8">
        <v>1.0</v>
      </c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21</v>
      </c>
      <c r="B25" s="10">
        <f t="shared" si="4"/>
        <v>0.8125</v>
      </c>
      <c r="C25" s="10">
        <f t="shared" si="5"/>
        <v>13</v>
      </c>
      <c r="D25" s="11" t="s">
        <v>22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12">
        <v>0.0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8">
        <v>1.0</v>
      </c>
      <c r="Q25" s="8">
        <v>1.0</v>
      </c>
      <c r="R25" s="12">
        <v>0.0</v>
      </c>
      <c r="S25" s="8">
        <v>1.0</v>
      </c>
      <c r="T25" s="12">
        <v>0.0</v>
      </c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23</v>
      </c>
      <c r="B26" s="10">
        <f t="shared" si="4"/>
        <v>0.875</v>
      </c>
      <c r="C26" s="10">
        <f t="shared" si="5"/>
        <v>14</v>
      </c>
      <c r="D26" s="11" t="s">
        <v>24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12">
        <v>0.0</v>
      </c>
      <c r="S26" s="12">
        <v>0.0</v>
      </c>
      <c r="T26" s="8">
        <v>1.0</v>
      </c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25</v>
      </c>
      <c r="B27" s="10">
        <f t="shared" si="4"/>
        <v>0.9375</v>
      </c>
      <c r="C27" s="10">
        <f t="shared" si="5"/>
        <v>15</v>
      </c>
      <c r="D27" s="11" t="s">
        <v>26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8">
        <v>1.0</v>
      </c>
      <c r="Q27" s="8">
        <v>1.0</v>
      </c>
      <c r="R27" s="8">
        <v>1.0</v>
      </c>
      <c r="S27" s="12">
        <v>0.0</v>
      </c>
      <c r="T27" s="8">
        <v>1.0</v>
      </c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27</v>
      </c>
      <c r="B28" s="10">
        <f t="shared" si="4"/>
        <v>0.9375</v>
      </c>
      <c r="C28" s="10">
        <f t="shared" si="5"/>
        <v>15</v>
      </c>
      <c r="D28" s="11" t="s">
        <v>28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8">
        <v>1.0</v>
      </c>
      <c r="Q28" s="8">
        <v>1.0</v>
      </c>
      <c r="R28" s="8">
        <v>1.0</v>
      </c>
      <c r="S28" s="12">
        <v>0.0</v>
      </c>
      <c r="T28" s="8">
        <v>1.0</v>
      </c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29</v>
      </c>
      <c r="B29" s="10">
        <f t="shared" ref="B29:C29" si="6">SUM(B24:B28)/5</f>
        <v>0.8875</v>
      </c>
      <c r="C29" s="10">
        <f t="shared" si="6"/>
        <v>14.2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9" t="s">
        <v>30</v>
      </c>
      <c r="B30" s="10">
        <f>_xlfn.VAR.S(C24:C28)
</f>
        <v>0.7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9" t="s">
        <v>31</v>
      </c>
      <c r="B31" s="10">
        <f>_xlfn.STDEV.S(C24:C28)
</f>
        <v>0.8366600265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3">
      <c r="A33" s="1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3">
      <c r="E43" s="1" t="s">
        <v>33</v>
      </c>
      <c r="F43" s="1"/>
      <c r="G43" s="1"/>
      <c r="H43" s="1"/>
      <c r="I43" s="1"/>
      <c r="J43" s="1"/>
      <c r="K43" s="1" t="s">
        <v>34</v>
      </c>
      <c r="L43" s="1"/>
      <c r="M43" s="1"/>
    </row>
    <row r="44">
      <c r="E44" s="1"/>
      <c r="F44" s="13" t="s">
        <v>35</v>
      </c>
      <c r="G44" s="13" t="s">
        <v>36</v>
      </c>
      <c r="H44" s="1"/>
      <c r="I44" s="1"/>
      <c r="J44" s="1"/>
      <c r="K44" s="1"/>
      <c r="L44" s="13" t="s">
        <v>35</v>
      </c>
      <c r="M44" s="13" t="s">
        <v>36</v>
      </c>
    </row>
    <row r="45">
      <c r="E45" s="1" t="s">
        <v>37</v>
      </c>
      <c r="F45" s="3">
        <v>10.0</v>
      </c>
      <c r="G45" s="3">
        <v>5.0</v>
      </c>
      <c r="H45" s="1"/>
      <c r="I45" s="1"/>
      <c r="J45" s="1"/>
      <c r="K45" s="1" t="s">
        <v>37</v>
      </c>
      <c r="L45" s="3">
        <v>15.0</v>
      </c>
      <c r="M45" s="3">
        <v>0.0</v>
      </c>
    </row>
    <row r="46">
      <c r="E46" s="1" t="s">
        <v>38</v>
      </c>
      <c r="F46" s="3">
        <v>10.0</v>
      </c>
      <c r="G46" s="3">
        <v>5.0</v>
      </c>
      <c r="H46" s="1"/>
      <c r="I46" s="1"/>
      <c r="J46" s="1"/>
      <c r="K46" s="1" t="s">
        <v>38</v>
      </c>
      <c r="L46" s="3">
        <v>15.0</v>
      </c>
      <c r="M46" s="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19" t="s">
        <v>50</v>
      </c>
      <c r="E6" s="19" t="s">
        <v>51</v>
      </c>
    </row>
    <row r="7">
      <c r="B7" s="19" t="s">
        <v>34</v>
      </c>
      <c r="C7" s="19">
        <v>22.0</v>
      </c>
      <c r="E7" s="19" t="s">
        <v>34</v>
      </c>
      <c r="F7" s="19">
        <v>23.0</v>
      </c>
    </row>
    <row r="8">
      <c r="B8" s="19" t="s">
        <v>52</v>
      </c>
      <c r="C8" s="19">
        <v>19.2</v>
      </c>
      <c r="E8" s="19" t="s">
        <v>52</v>
      </c>
      <c r="F8" s="19">
        <v>21.0</v>
      </c>
    </row>
    <row r="11">
      <c r="B11" s="19" t="s">
        <v>53</v>
      </c>
      <c r="E11" s="19" t="s">
        <v>54</v>
      </c>
    </row>
    <row r="12">
      <c r="B12" s="19" t="s">
        <v>34</v>
      </c>
      <c r="C12" s="19">
        <v>18.6</v>
      </c>
      <c r="E12" s="19" t="s">
        <v>34</v>
      </c>
      <c r="F12" s="19">
        <v>19.0</v>
      </c>
    </row>
    <row r="13">
      <c r="B13" s="19" t="s">
        <v>52</v>
      </c>
      <c r="C13" s="19">
        <v>17.6</v>
      </c>
      <c r="E13" s="19" t="s">
        <v>52</v>
      </c>
      <c r="F13" s="19">
        <v>18.0</v>
      </c>
    </row>
    <row r="16">
      <c r="B16" s="19" t="s">
        <v>55</v>
      </c>
      <c r="E16" s="19" t="s">
        <v>56</v>
      </c>
    </row>
    <row r="17">
      <c r="B17" s="19" t="s">
        <v>34</v>
      </c>
      <c r="C17" s="19">
        <v>9.0</v>
      </c>
      <c r="E17" s="19" t="s">
        <v>34</v>
      </c>
      <c r="F17" s="19">
        <v>9.0</v>
      </c>
    </row>
    <row r="18">
      <c r="B18" s="19" t="s">
        <v>52</v>
      </c>
      <c r="C18" s="19">
        <v>10.0</v>
      </c>
      <c r="E18" s="19" t="s">
        <v>52</v>
      </c>
      <c r="F18" s="19">
        <v>10.0</v>
      </c>
    </row>
    <row r="21">
      <c r="B21" s="19" t="s">
        <v>57</v>
      </c>
      <c r="E21" s="19" t="s">
        <v>58</v>
      </c>
    </row>
    <row r="22">
      <c r="B22" s="19" t="s">
        <v>34</v>
      </c>
      <c r="C22" s="19">
        <v>13.8</v>
      </c>
      <c r="E22" s="19" t="s">
        <v>34</v>
      </c>
      <c r="F22" s="19">
        <v>15.0</v>
      </c>
    </row>
    <row r="23">
      <c r="B23" s="19" t="s">
        <v>52</v>
      </c>
      <c r="C23" s="19">
        <v>11.6</v>
      </c>
      <c r="E23" s="19" t="s">
        <v>52</v>
      </c>
      <c r="F23" s="19">
        <v>14.0</v>
      </c>
    </row>
    <row r="44">
      <c r="E44" s="3" t="s">
        <v>33</v>
      </c>
      <c r="F44" s="1"/>
      <c r="G44" s="1"/>
      <c r="H44" s="1"/>
      <c r="I44" s="1"/>
      <c r="J44" s="1"/>
      <c r="K44" s="3" t="s">
        <v>34</v>
      </c>
      <c r="L44" s="1"/>
      <c r="M44" s="1"/>
    </row>
    <row r="45">
      <c r="E45" s="1"/>
      <c r="F45" s="20" t="s">
        <v>35</v>
      </c>
      <c r="G45" s="21" t="s">
        <v>36</v>
      </c>
      <c r="H45" s="1"/>
      <c r="I45" s="1"/>
      <c r="J45" s="1"/>
      <c r="K45" s="1"/>
      <c r="L45" s="20" t="s">
        <v>35</v>
      </c>
      <c r="M45" s="21" t="s">
        <v>36</v>
      </c>
    </row>
    <row r="46">
      <c r="E46" s="3" t="s">
        <v>37</v>
      </c>
      <c r="F46" s="3">
        <v>50.0</v>
      </c>
      <c r="G46" s="3">
        <v>15.0</v>
      </c>
      <c r="H46" s="1"/>
      <c r="I46" s="1"/>
      <c r="J46" s="1"/>
      <c r="K46" s="3" t="s">
        <v>37</v>
      </c>
      <c r="L46" s="3">
        <v>54.0</v>
      </c>
      <c r="M46" s="3">
        <v>11.0</v>
      </c>
    </row>
    <row r="47">
      <c r="E47" s="3" t="s">
        <v>38</v>
      </c>
      <c r="F47" s="3">
        <v>52.0</v>
      </c>
      <c r="G47" s="3">
        <v>13.0</v>
      </c>
      <c r="H47" s="1"/>
      <c r="I47" s="1"/>
      <c r="J47" s="1"/>
      <c r="K47" s="3" t="s">
        <v>38</v>
      </c>
      <c r="L47" s="3">
        <v>60.0</v>
      </c>
      <c r="M47" s="3">
        <v>5.0</v>
      </c>
    </row>
  </sheetData>
  <drawing r:id="rId1"/>
</worksheet>
</file>