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elf\Projects\"/>
    </mc:Choice>
  </mc:AlternateContent>
  <bookViews>
    <workbookView xWindow="-120" yWindow="-120" windowWidth="20730" windowHeight="11160" activeTab="1"/>
  </bookViews>
  <sheets>
    <sheet name="SUMMARY Details" sheetId="2" r:id="rId1"/>
    <sheet name="TAKEOFF Breakdown" sheetId="1" r:id="rId2"/>
  </sheets>
  <definedNames>
    <definedName name="_xlnm.Print_Area" localSheetId="1">'TAKEOFF Breakdown'!$A$2:$H$238</definedName>
    <definedName name="_xlnm.Print_Titles" localSheetId="1">'TAKEOFF Breakdown'!$1:$7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2" l="1"/>
  <c r="A31" i="1" l="1"/>
  <c r="A32" i="1"/>
  <c r="A41" i="1"/>
  <c r="A42" i="1"/>
  <c r="A59" i="1"/>
  <c r="A76" i="1"/>
  <c r="A77" i="1"/>
  <c r="A91" i="1"/>
  <c r="A106" i="1"/>
  <c r="A107" i="1"/>
  <c r="A121" i="1"/>
  <c r="A136" i="1"/>
  <c r="A137" i="1"/>
  <c r="A151" i="1"/>
  <c r="A166" i="1"/>
  <c r="A167" i="1"/>
  <c r="A181" i="1"/>
  <c r="A196" i="1"/>
  <c r="A197" i="1"/>
  <c r="A213" i="1"/>
  <c r="A28" i="1"/>
  <c r="A29" i="1"/>
  <c r="A30" i="1" s="1"/>
  <c r="F28" i="1"/>
  <c r="G28" i="1" s="1"/>
  <c r="F29" i="1"/>
  <c r="G29" i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/>
  <c r="F136" i="1"/>
  <c r="G136" i="1" s="1"/>
  <c r="F137" i="1"/>
  <c r="G137" i="1" s="1"/>
  <c r="F138" i="1"/>
  <c r="G138" i="1" s="1"/>
  <c r="F139" i="1"/>
  <c r="G139" i="1" s="1"/>
  <c r="F140" i="1"/>
  <c r="G140" i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/>
  <c r="F191" i="1"/>
  <c r="G191" i="1" s="1"/>
  <c r="F192" i="1"/>
  <c r="G192" i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/>
  <c r="F199" i="1"/>
  <c r="G199" i="1" s="1"/>
  <c r="F200" i="1"/>
  <c r="G200" i="1" s="1"/>
  <c r="F201" i="1"/>
  <c r="G201" i="1" s="1"/>
  <c r="F202" i="1"/>
  <c r="G202" i="1"/>
  <c r="F203" i="1"/>
  <c r="G203" i="1" s="1"/>
  <c r="F204" i="1"/>
  <c r="G204" i="1" s="1"/>
  <c r="F205" i="1"/>
  <c r="G205" i="1" s="1"/>
  <c r="F206" i="1"/>
  <c r="G206" i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/>
  <c r="F215" i="1"/>
  <c r="G215" i="1" s="1"/>
  <c r="F216" i="1"/>
  <c r="G216" i="1" s="1"/>
  <c r="F217" i="1"/>
  <c r="G217" i="1" s="1"/>
  <c r="F218" i="1"/>
  <c r="G218" i="1"/>
  <c r="F219" i="1"/>
  <c r="G219" i="1" s="1"/>
  <c r="F220" i="1"/>
  <c r="G220" i="1" s="1"/>
  <c r="F221" i="1"/>
  <c r="G221" i="1" s="1"/>
  <c r="F222" i="1"/>
  <c r="G222" i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A33" i="1" l="1"/>
  <c r="F23" i="1"/>
  <c r="G23" i="1" s="1"/>
  <c r="F24" i="1"/>
  <c r="G24" i="1" s="1"/>
  <c r="F25" i="1"/>
  <c r="G25" i="1" s="1"/>
  <c r="F26" i="1"/>
  <c r="G26" i="1" s="1"/>
  <c r="F27" i="1"/>
  <c r="G27" i="1" s="1"/>
  <c r="F229" i="1"/>
  <c r="G229" i="1" s="1"/>
  <c r="F22" i="1"/>
  <c r="G22" i="1" s="1"/>
  <c r="A34" i="1" l="1"/>
  <c r="A16" i="1"/>
  <c r="A10" i="1"/>
  <c r="A35" i="1" l="1"/>
  <c r="A11" i="1"/>
  <c r="A12" i="1" s="1"/>
  <c r="A13" i="1" s="1"/>
  <c r="D2" i="2"/>
  <c r="B2" i="2"/>
  <c r="A36" i="1" l="1"/>
  <c r="A14" i="1"/>
  <c r="A15" i="1" s="1"/>
  <c r="A17" i="1"/>
  <c r="F15" i="1"/>
  <c r="G15" i="1" s="1"/>
  <c r="A37" i="1" l="1"/>
  <c r="A38" i="1"/>
  <c r="A22" i="1"/>
  <c r="A23" i="1" s="1"/>
  <c r="B4" i="2"/>
  <c r="A39" i="1" l="1"/>
  <c r="A24" i="1"/>
  <c r="A25" i="1" s="1"/>
  <c r="D22" i="2"/>
  <c r="D23" i="2"/>
  <c r="D21" i="2"/>
  <c r="A40" i="1" l="1"/>
  <c r="A26" i="1"/>
  <c r="A27" i="1" s="1"/>
  <c r="F11" i="1"/>
  <c r="G11" i="1" s="1"/>
  <c r="F12" i="1"/>
  <c r="G12" i="1" s="1"/>
  <c r="F13" i="1"/>
  <c r="G13" i="1" s="1"/>
  <c r="F14" i="1"/>
  <c r="G14" i="1" s="1"/>
  <c r="F16" i="1"/>
  <c r="G16" i="1" s="1"/>
  <c r="F10" i="1"/>
  <c r="G10" i="1" s="1"/>
  <c r="F9" i="1"/>
  <c r="G9" i="1" s="1"/>
  <c r="A43" i="1" l="1"/>
  <c r="A44" i="1" s="1"/>
  <c r="A45" i="1" s="1"/>
  <c r="A46" i="1" s="1"/>
  <c r="A47" i="1" s="1"/>
  <c r="A48" i="1" s="1"/>
  <c r="A49" i="1"/>
  <c r="A50" i="1" s="1"/>
  <c r="A51" i="1" s="1"/>
  <c r="H17" i="1"/>
  <c r="A52" i="1" l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H229" i="1"/>
  <c r="C27" i="2" s="1"/>
  <c r="D27" i="2" s="1"/>
  <c r="D26" i="2"/>
  <c r="D25" i="2"/>
  <c r="D24" i="2"/>
  <c r="D20" i="2"/>
  <c r="D19" i="2"/>
  <c r="D18" i="2"/>
  <c r="D17" i="2"/>
  <c r="D16" i="2"/>
  <c r="D15" i="2"/>
  <c r="D13" i="2"/>
  <c r="D11" i="2"/>
  <c r="D12" i="2" l="1"/>
  <c r="H231" i="1" l="1"/>
  <c r="C10" i="2"/>
  <c r="H234" i="1" l="1"/>
  <c r="H232" i="1"/>
  <c r="H233" i="1"/>
  <c r="C28" i="2"/>
  <c r="C30" i="2" s="1"/>
  <c r="D10" i="2"/>
  <c r="H235" i="1" l="1"/>
  <c r="D28" i="2"/>
  <c r="C31" i="2"/>
  <c r="D31" i="2" s="1"/>
  <c r="C32" i="2"/>
  <c r="D32" i="2" s="1"/>
  <c r="D30" i="2"/>
  <c r="C33" i="2" l="1"/>
  <c r="D33" i="2" s="1"/>
</calcChain>
</file>

<file path=xl/sharedStrings.xml><?xml version="1.0" encoding="utf-8"?>
<sst xmlns="http://schemas.openxmlformats.org/spreadsheetml/2006/main" count="506" uniqueCount="161">
  <si>
    <t>ITEM #</t>
  </si>
  <si>
    <t>DWG. #</t>
  </si>
  <si>
    <t>DESCRIPTION</t>
  </si>
  <si>
    <t>QUANTITY</t>
  </si>
  <si>
    <t>UNIT</t>
  </si>
  <si>
    <t>GENERAL REQUIREMENTS</t>
  </si>
  <si>
    <t>Supervision</t>
  </si>
  <si>
    <t>Mobilization Costs</t>
  </si>
  <si>
    <t>Project Overheads</t>
  </si>
  <si>
    <t>Bonds</t>
  </si>
  <si>
    <t>INSURANCE</t>
  </si>
  <si>
    <t>TOTAL BASE BID</t>
  </si>
  <si>
    <t>CONTINGENCY</t>
  </si>
  <si>
    <t>Permits</t>
  </si>
  <si>
    <t>LS</t>
  </si>
  <si>
    <t>Note:</t>
  </si>
  <si>
    <t xml:space="preserve">   Date:</t>
  </si>
  <si>
    <t>TRADE  COST</t>
  </si>
  <si>
    <t>CONTACT:</t>
  </si>
  <si>
    <t>Subtotal (General Requirements)</t>
  </si>
  <si>
    <t>SUBTOTAL</t>
  </si>
  <si>
    <t>DIVISION 26- ELECTRICAL</t>
  </si>
  <si>
    <t>Subtotal (Electrical)</t>
  </si>
  <si>
    <t>Final Clean-up</t>
  </si>
  <si>
    <t>E-MAIL ADDRESS:</t>
  </si>
  <si>
    <t>PHONE NUMBER:</t>
  </si>
  <si>
    <t>Temporary Control &amp; Facilities</t>
  </si>
  <si>
    <t>CLIENT'S INFORMATION:</t>
  </si>
  <si>
    <t>SCOPE:</t>
  </si>
  <si>
    <t>PROJECT ID:</t>
  </si>
  <si>
    <t>AREA SUMMARY:</t>
  </si>
  <si>
    <t>BUILDING GSF</t>
  </si>
  <si>
    <t>Basement (SF)</t>
  </si>
  <si>
    <t>First Floor (SF)</t>
  </si>
  <si>
    <t>Second Floor (SF)</t>
  </si>
  <si>
    <t>DIVISION NO.</t>
  </si>
  <si>
    <t>Division 1</t>
  </si>
  <si>
    <t>Division 2</t>
  </si>
  <si>
    <t>Division 3</t>
  </si>
  <si>
    <t>Division 4</t>
  </si>
  <si>
    <t>Division 5</t>
  </si>
  <si>
    <t>Division 6</t>
  </si>
  <si>
    <t>Division 7</t>
  </si>
  <si>
    <t>Division 8</t>
  </si>
  <si>
    <t>Division 9</t>
  </si>
  <si>
    <t>Division 10</t>
  </si>
  <si>
    <t>Division 11</t>
  </si>
  <si>
    <t>Division 12</t>
  </si>
  <si>
    <t>Division 13</t>
  </si>
  <si>
    <t>Division 14</t>
  </si>
  <si>
    <t>Division 21</t>
  </si>
  <si>
    <t>Division 22</t>
  </si>
  <si>
    <t>Division 23</t>
  </si>
  <si>
    <t>Division 26</t>
  </si>
  <si>
    <t>TOTAL TRADE COST</t>
  </si>
  <si>
    <t>General Requirements</t>
  </si>
  <si>
    <t>Concrete</t>
  </si>
  <si>
    <t>Masonry</t>
  </si>
  <si>
    <t>Metals</t>
  </si>
  <si>
    <t>Openings</t>
  </si>
  <si>
    <t>Finishes</t>
  </si>
  <si>
    <t>Specialties</t>
  </si>
  <si>
    <t>Equipment</t>
  </si>
  <si>
    <t>Special Construction</t>
  </si>
  <si>
    <t>Conveying System</t>
  </si>
  <si>
    <t>Fire Protection</t>
  </si>
  <si>
    <t>Plumbing</t>
  </si>
  <si>
    <t>Electrical</t>
  </si>
  <si>
    <t>TOTAL DIV. COST</t>
  </si>
  <si>
    <t>No. of Floors:</t>
  </si>
  <si>
    <t>Site Work/ Existing Conditions</t>
  </si>
  <si>
    <t>COST/ SF</t>
  </si>
  <si>
    <t>Wood, Plastics &amp; Composites</t>
  </si>
  <si>
    <t>Thermal &amp; Moisture Protection</t>
  </si>
  <si>
    <t>Furnishing</t>
  </si>
  <si>
    <t>HVAC/ Mechanical</t>
  </si>
  <si>
    <t>Scaffolding</t>
  </si>
  <si>
    <t>Write Project Name</t>
  </si>
  <si>
    <t>UNIT COST</t>
  </si>
  <si>
    <t>TOTAL COST</t>
  </si>
  <si>
    <t>Enter Date</t>
  </si>
  <si>
    <t>Write Project Scope Here</t>
  </si>
  <si>
    <t>OVERHEAD &amp; PROFIT</t>
  </si>
  <si>
    <t>Garage</t>
  </si>
  <si>
    <t>Rp Led Lighting Prismatic Wrap-96", White</t>
  </si>
  <si>
    <t>EA</t>
  </si>
  <si>
    <t>Rp Led Lighting Prismatic Wrap-48", White</t>
  </si>
  <si>
    <t>Double Phase Led</t>
  </si>
  <si>
    <t>Single Phase Led</t>
  </si>
  <si>
    <t>Exterior Wall Mounted Fixture, Signify Gardco Black</t>
  </si>
  <si>
    <t>Occupancy Sensor Light Switch,120V, 20A</t>
  </si>
  <si>
    <t>First Floor</t>
  </si>
  <si>
    <t>Philip Lightolier Slim Surface 5 Downlight</t>
  </si>
  <si>
    <t>6" Lithonia Downlight</t>
  </si>
  <si>
    <t>Tech Lighting Arctic Grande Pendant Fixture</t>
  </si>
  <si>
    <t>Wall Mounted Sconce</t>
  </si>
  <si>
    <t>Exterior Wall Mounted Sconce</t>
  </si>
  <si>
    <t>Interlux Linea Aspho</t>
  </si>
  <si>
    <t>Rp Lighting Stair Light Surface Mounted Fixture-48"</t>
  </si>
  <si>
    <t>Exterior Wall Mounted Fixture; Performance Shield +1,_x000D_
Black</t>
  </si>
  <si>
    <t>Usai Beveled Downlight</t>
  </si>
  <si>
    <t>Tech Lighting Essence Linear</t>
  </si>
  <si>
    <t>Tech Lighting Lynn 25 Bath</t>
  </si>
  <si>
    <t>Three Way Toogle Switch</t>
  </si>
  <si>
    <t>Single Pole Toogle Switch</t>
  </si>
  <si>
    <t>Track Light</t>
  </si>
  <si>
    <t>LF</t>
  </si>
  <si>
    <t>Sixth Floor</t>
  </si>
  <si>
    <t>Downlight (Type Not Specified)</t>
  </si>
  <si>
    <t>Exterior Surface Mounted Fixture; Bega 11 511</t>
  </si>
  <si>
    <t>Exterior Surface Mounted Fixture; Bega Unshielded Black</t>
  </si>
  <si>
    <t>Lighting Fixtures</t>
  </si>
  <si>
    <t>Third Floor</t>
  </si>
  <si>
    <t>Fourth Floor</t>
  </si>
  <si>
    <t>Fifth Floor</t>
  </si>
  <si>
    <t>Second Floor</t>
  </si>
  <si>
    <t>Power</t>
  </si>
  <si>
    <t>Duplex Receptacle With Ground Fault Interrupting Protection</t>
  </si>
  <si>
    <t>Duplex Receptacle 120 V, 15 AMPS</t>
  </si>
  <si>
    <t>Special Outlet</t>
  </si>
  <si>
    <t>T.V Outlet</t>
  </si>
  <si>
    <t>Telephone/ Data Outlet Loop</t>
  </si>
  <si>
    <t>Motor Connection</t>
  </si>
  <si>
    <t>Motor Rated Switch With Thermal Overload Protection</t>
  </si>
  <si>
    <t>Disconnect Switch (240 V Or 600 V)</t>
  </si>
  <si>
    <t>Multi Media Box</t>
  </si>
  <si>
    <t>Panel Board A</t>
  </si>
  <si>
    <t>Electric Water Heater 4 Kw, 208 V, 1Ph</t>
  </si>
  <si>
    <t>E009</t>
  </si>
  <si>
    <t>E002</t>
  </si>
  <si>
    <t>E003</t>
  </si>
  <si>
    <t>E004</t>
  </si>
  <si>
    <t>E005</t>
  </si>
  <si>
    <t xml:space="preserve">Power </t>
  </si>
  <si>
    <t>E006</t>
  </si>
  <si>
    <t>Motor Rated Switch W/ Thermal overload Protection</t>
  </si>
  <si>
    <t>Electric Unit Heater 3KW, 208V, 1PH</t>
  </si>
  <si>
    <t>Connection For FBO Ceiling Exhaust Fan</t>
  </si>
  <si>
    <t>Weather Proof Duplex Receptacle</t>
  </si>
  <si>
    <t>Junction Box For E/V Charging Station, Charge point CT40000 Dual Port</t>
  </si>
  <si>
    <t>Electric Unit Heater 5KW, 208V, 3PH</t>
  </si>
  <si>
    <t>Electric Wall Heater 4KW, 208V, 1PH</t>
  </si>
  <si>
    <t>Remote Panel W/ Automatic &amp; Manual Controls For Elevators</t>
  </si>
  <si>
    <t>Elevator Disconnect 60A, 3P, 240V</t>
  </si>
  <si>
    <t>Elevator Light Disconnect 30A, 2P, 240V</t>
  </si>
  <si>
    <t>Duplex Receptacle</t>
  </si>
  <si>
    <t>Generator</t>
  </si>
  <si>
    <t>Duplex Receptable 120 Volts</t>
  </si>
  <si>
    <t>Duplex Receptable With Ground Fault</t>
  </si>
  <si>
    <t>Duplex Receptable</t>
  </si>
  <si>
    <t>T.V. Outlet</t>
  </si>
  <si>
    <t>Telephone/Data Outlet</t>
  </si>
  <si>
    <t>Single Pole Toggle Switch</t>
  </si>
  <si>
    <t>Panel Board</t>
  </si>
  <si>
    <t>Multimedia Box</t>
  </si>
  <si>
    <t>Disconnect Switch</t>
  </si>
  <si>
    <t>Three Way Toggle Switch</t>
  </si>
  <si>
    <t>Motor Rated Switch</t>
  </si>
  <si>
    <t>Cabinet Heater</t>
  </si>
  <si>
    <t>Exit Light</t>
  </si>
  <si>
    <t>E008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</si>
</sst>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£&quot;* #,##0.00_-;\-&quot;£&quot;* #,##0.00_-;_-&quot;£&quot;* &quot;-&quot;??_-;_-@_-"/>
    <numFmt numFmtId="165" formatCode="&quot;$&quot;#,##0.00"/>
    <numFmt numFmtId="166" formatCode="&quot;$&quot;#,##0"/>
    <numFmt numFmtId="167" formatCode="0.0%"/>
    <numFmt numFmtId="168" formatCode="_(&quot;$&quot;* #,##0_);_(&quot;$&quot;* \(#,##0\);_(&quot;$&quot;* &quot;-&quot;??_);_(@_)"/>
    <numFmt numFmtId="169" formatCode="mm/dd/yy;@"/>
  </numFmts>
  <fonts count="2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B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Futura Std Book"/>
      <family val="2"/>
    </font>
    <font>
      <sz val="10"/>
      <name val="Futura Std Book"/>
    </font>
    <font>
      <b/>
      <sz val="12"/>
      <color rgb="FFFF000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B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166" fontId="4" fillId="0" borderId="1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right" vertical="center"/>
    </xf>
    <xf numFmtId="166" fontId="4" fillId="0" borderId="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4" borderId="4" xfId="0" applyFont="1" applyFill="1" applyBorder="1" applyAlignment="1">
      <alignment horizontal="centerContinuous" vertical="center"/>
    </xf>
    <xf numFmtId="0" fontId="10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Continuous" vertical="center"/>
    </xf>
    <xf numFmtId="0" fontId="9" fillId="4" borderId="1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Continuous" vertical="center"/>
    </xf>
    <xf numFmtId="0" fontId="11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Continuous" vertical="center"/>
    </xf>
    <xf numFmtId="0" fontId="12" fillId="4" borderId="0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Continuous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Continuous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Continuous" vertical="center"/>
    </xf>
    <xf numFmtId="0" fontId="4" fillId="0" borderId="1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13" fillId="4" borderId="3" xfId="0" applyFont="1" applyFill="1" applyBorder="1" applyAlignment="1">
      <alignment horizontal="right" vertical="center"/>
    </xf>
    <xf numFmtId="0" fontId="12" fillId="4" borderId="10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166" fontId="2" fillId="3" borderId="11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center"/>
    </xf>
    <xf numFmtId="0" fontId="7" fillId="4" borderId="11" xfId="0" applyFont="1" applyFill="1" applyBorder="1"/>
    <xf numFmtId="0" fontId="17" fillId="0" borderId="1" xfId="0" applyFont="1" applyFill="1" applyBorder="1" applyAlignment="1" applyProtection="1">
      <alignment vertical="center"/>
    </xf>
    <xf numFmtId="168" fontId="0" fillId="0" borderId="1" xfId="0" applyNumberFormat="1" applyBorder="1"/>
    <xf numFmtId="0" fontId="17" fillId="4" borderId="1" xfId="0" applyFont="1" applyFill="1" applyBorder="1" applyAlignment="1" applyProtection="1">
      <alignment vertical="center"/>
    </xf>
    <xf numFmtId="0" fontId="17" fillId="0" borderId="6" xfId="0" applyFont="1" applyFill="1" applyBorder="1" applyAlignment="1" applyProtection="1">
      <alignment vertical="center"/>
    </xf>
    <xf numFmtId="0" fontId="1" fillId="4" borderId="11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3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168" fontId="7" fillId="4" borderId="0" xfId="0" applyNumberFormat="1" applyFont="1" applyFill="1" applyBorder="1" applyAlignment="1">
      <alignment horizontal="right"/>
    </xf>
    <xf numFmtId="3" fontId="7" fillId="4" borderId="0" xfId="0" applyNumberFormat="1" applyFont="1" applyFill="1" applyBorder="1" applyAlignment="1">
      <alignment horizontal="left"/>
    </xf>
    <xf numFmtId="49" fontId="16" fillId="0" borderId="13" xfId="0" applyNumberFormat="1" applyFont="1" applyFill="1" applyBorder="1" applyAlignment="1" applyProtection="1">
      <alignment horizontal="center" vertical="center"/>
    </xf>
    <xf numFmtId="168" fontId="0" fillId="0" borderId="18" xfId="0" applyNumberFormat="1" applyBorder="1"/>
    <xf numFmtId="49" fontId="16" fillId="0" borderId="20" xfId="0" applyNumberFormat="1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/>
    </xf>
    <xf numFmtId="169" fontId="12" fillId="4" borderId="0" xfId="0" applyNumberFormat="1" applyFont="1" applyFill="1" applyBorder="1" applyAlignment="1">
      <alignment vertical="center"/>
    </xf>
    <xf numFmtId="169" fontId="12" fillId="4" borderId="1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9" fontId="16" fillId="0" borderId="19" xfId="0" applyNumberFormat="1" applyFont="1" applyFill="1" applyBorder="1" applyAlignment="1" applyProtection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166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right" vertical="center"/>
    </xf>
    <xf numFmtId="166" fontId="2" fillId="7" borderId="11" xfId="0" applyNumberFormat="1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165" fontId="1" fillId="7" borderId="3" xfId="0" applyNumberFormat="1" applyFont="1" applyFill="1" applyBorder="1" applyAlignment="1">
      <alignment vertical="center"/>
    </xf>
    <xf numFmtId="165" fontId="1" fillId="7" borderId="3" xfId="0" applyNumberFormat="1" applyFont="1" applyFill="1" applyBorder="1" applyAlignment="1">
      <alignment horizontal="center" vertical="center"/>
    </xf>
    <xf numFmtId="165" fontId="1" fillId="7" borderId="5" xfId="0" applyNumberFormat="1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9" fontId="1" fillId="7" borderId="0" xfId="0" applyNumberFormat="1" applyFont="1" applyFill="1" applyBorder="1" applyAlignment="1">
      <alignment vertical="center"/>
    </xf>
    <xf numFmtId="9" fontId="1" fillId="7" borderId="0" xfId="0" applyNumberFormat="1" applyFont="1" applyFill="1" applyBorder="1" applyAlignment="1">
      <alignment horizontal="center" vertical="center"/>
    </xf>
    <xf numFmtId="167" fontId="4" fillId="7" borderId="0" xfId="0" applyNumberFormat="1" applyFont="1" applyFill="1" applyBorder="1" applyAlignment="1">
      <alignment horizontal="center" vertical="center"/>
    </xf>
    <xf numFmtId="167" fontId="4" fillId="7" borderId="0" xfId="0" applyNumberFormat="1" applyFont="1" applyFill="1" applyBorder="1" applyAlignment="1">
      <alignment vertical="center"/>
    </xf>
    <xf numFmtId="165" fontId="1" fillId="7" borderId="11" xfId="0" applyNumberFormat="1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9" fontId="4" fillId="7" borderId="0" xfId="0" applyNumberFormat="1" applyFont="1" applyFill="1" applyBorder="1" applyAlignment="1">
      <alignment horizontal="center" vertical="center"/>
    </xf>
    <xf numFmtId="9" fontId="4" fillId="7" borderId="0" xfId="0" applyNumberFormat="1" applyFont="1" applyFill="1" applyBorder="1" applyAlignment="1">
      <alignment vertical="center"/>
    </xf>
    <xf numFmtId="0" fontId="21" fillId="6" borderId="14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67" fontId="20" fillId="6" borderId="2" xfId="0" applyNumberFormat="1" applyFont="1" applyFill="1" applyBorder="1" applyAlignment="1">
      <alignment vertical="center"/>
    </xf>
    <xf numFmtId="167" fontId="20" fillId="6" borderId="2" xfId="0" applyNumberFormat="1" applyFont="1" applyFill="1" applyBorder="1" applyAlignment="1">
      <alignment horizontal="center" vertical="center"/>
    </xf>
    <xf numFmtId="165" fontId="21" fillId="6" borderId="8" xfId="0" applyNumberFormat="1" applyFont="1" applyFill="1" applyBorder="1" applyAlignment="1">
      <alignment vertical="center"/>
    </xf>
    <xf numFmtId="0" fontId="1" fillId="7" borderId="19" xfId="0" applyFont="1" applyFill="1" applyBorder="1" applyAlignment="1">
      <alignment horizontal="center" vertical="center"/>
    </xf>
    <xf numFmtId="168" fontId="1" fillId="7" borderId="19" xfId="1" applyNumberFormat="1" applyFont="1" applyFill="1" applyBorder="1" applyAlignment="1">
      <alignment vertical="center"/>
    </xf>
    <xf numFmtId="0" fontId="1" fillId="7" borderId="10" xfId="0" applyFont="1" applyFill="1" applyBorder="1" applyAlignment="1">
      <alignment horizontal="center" vertical="center"/>
    </xf>
    <xf numFmtId="168" fontId="4" fillId="7" borderId="0" xfId="1" applyNumberFormat="1" applyFont="1" applyFill="1" applyBorder="1" applyAlignment="1">
      <alignment horizontal="center" vertical="center"/>
    </xf>
    <xf numFmtId="168" fontId="4" fillId="7" borderId="11" xfId="1" applyNumberFormat="1" applyFont="1" applyFill="1" applyBorder="1" applyAlignment="1">
      <alignment horizontal="center" vertical="center"/>
    </xf>
    <xf numFmtId="167" fontId="22" fillId="6" borderId="19" xfId="0" applyNumberFormat="1" applyFont="1" applyFill="1" applyBorder="1" applyAlignment="1">
      <alignment horizontal="center" vertical="center"/>
    </xf>
    <xf numFmtId="168" fontId="22" fillId="6" borderId="19" xfId="1" applyNumberFormat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00CC"/>
      <color rgb="FF0000B3"/>
      <color rgb="FF007F00"/>
      <color rgb="FFFC6C00"/>
      <color rgb="FFFF6600"/>
      <color rgb="FFFE6500"/>
      <color rgb="FF757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4572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457200</xdr:colOff>
      <xdr:row>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57200" y="228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4724400" y="857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3"/>
  <sheetViews>
    <sheetView view="pageBreakPreview" topLeftCell="A11" zoomScaleNormal="100" zoomScaleSheetLayoutView="100" workbookViewId="0">
      <selection activeCell="B17" sqref="B17"/>
    </sheetView>
  </sheetViews>
  <sheetFormatPr defaultRowHeight="15"/>
  <cols>
    <col min="1" max="1" width="21.7109375" bestFit="1" customWidth="1"/>
    <col min="2" max="2" width="45" customWidth="1"/>
    <col min="3" max="4" width="17.7109375" customWidth="1"/>
  </cols>
  <sheetData>
    <row r="1" spans="1:4" ht="15.75">
      <c r="A1" s="76"/>
      <c r="B1" s="56"/>
      <c r="C1" s="57"/>
      <c r="D1" s="33"/>
    </row>
    <row r="2" spans="1:4" ht="15.75">
      <c r="A2" s="58" t="s">
        <v>29</v>
      </c>
      <c r="B2" s="84" t="str">
        <f>'TAKEOFF Breakdown'!C3</f>
        <v>Write Project Name</v>
      </c>
      <c r="C2" s="44" t="s">
        <v>16</v>
      </c>
      <c r="D2" s="87" t="str">
        <f>'TAKEOFF Breakdown'!G6</f>
        <v>Enter Date</v>
      </c>
    </row>
    <row r="3" spans="1:4" ht="15.75">
      <c r="A3" s="67" t="s">
        <v>30</v>
      </c>
      <c r="B3" s="68"/>
      <c r="C3" s="44"/>
      <c r="D3" s="69"/>
    </row>
    <row r="4" spans="1:4" ht="15.75">
      <c r="A4" s="58" t="s">
        <v>31</v>
      </c>
      <c r="B4" s="77">
        <f>SUM(B5:B7)</f>
        <v>6000</v>
      </c>
      <c r="C4" s="44" t="s">
        <v>69</v>
      </c>
      <c r="D4" s="75">
        <v>3</v>
      </c>
    </row>
    <row r="5" spans="1:4" ht="15.75">
      <c r="A5" s="58" t="s">
        <v>32</v>
      </c>
      <c r="B5" s="78">
        <v>1000</v>
      </c>
      <c r="C5" s="79"/>
      <c r="D5" s="70"/>
    </row>
    <row r="6" spans="1:4" ht="15.75">
      <c r="A6" s="58" t="s">
        <v>33</v>
      </c>
      <c r="B6" s="77">
        <v>2000</v>
      </c>
      <c r="C6" s="79"/>
      <c r="D6" s="70"/>
    </row>
    <row r="7" spans="1:4" ht="15.75">
      <c r="A7" s="58" t="s">
        <v>34</v>
      </c>
      <c r="B7" s="77">
        <v>3000</v>
      </c>
      <c r="C7" s="79"/>
      <c r="D7" s="70"/>
    </row>
    <row r="8" spans="1:4" ht="15.75">
      <c r="A8" s="58"/>
      <c r="B8" s="80"/>
      <c r="C8" s="79"/>
      <c r="D8" s="70"/>
    </row>
    <row r="9" spans="1:4">
      <c r="A9" s="123" t="s">
        <v>35</v>
      </c>
      <c r="B9" s="125" t="s">
        <v>2</v>
      </c>
      <c r="C9" s="125" t="s">
        <v>68</v>
      </c>
      <c r="D9" s="126" t="s">
        <v>71</v>
      </c>
    </row>
    <row r="10" spans="1:4">
      <c r="A10" s="81" t="s">
        <v>36</v>
      </c>
      <c r="B10" s="71" t="s">
        <v>55</v>
      </c>
      <c r="C10" s="72">
        <f>'TAKEOFF Breakdown'!H17</f>
        <v>0</v>
      </c>
      <c r="D10" s="82">
        <f>SUM(C10/$B$4)</f>
        <v>0</v>
      </c>
    </row>
    <row r="11" spans="1:4">
      <c r="A11" s="81" t="s">
        <v>37</v>
      </c>
      <c r="B11" s="71" t="s">
        <v>70</v>
      </c>
      <c r="C11" s="72">
        <v>0</v>
      </c>
      <c r="D11" s="82">
        <f t="shared" ref="D11:D27" si="0">SUM(C11/$B$4)</f>
        <v>0</v>
      </c>
    </row>
    <row r="12" spans="1:4">
      <c r="A12" s="81" t="s">
        <v>38</v>
      </c>
      <c r="B12" s="71" t="s">
        <v>56</v>
      </c>
      <c r="C12" s="72">
        <v>0</v>
      </c>
      <c r="D12" s="82">
        <f t="shared" si="0"/>
        <v>0</v>
      </c>
    </row>
    <row r="13" spans="1:4">
      <c r="A13" s="81" t="s">
        <v>39</v>
      </c>
      <c r="B13" s="71" t="s">
        <v>57</v>
      </c>
      <c r="C13" s="72">
        <v>0</v>
      </c>
      <c r="D13" s="82">
        <f t="shared" si="0"/>
        <v>0</v>
      </c>
    </row>
    <row r="14" spans="1:4">
      <c r="A14" s="81" t="s">
        <v>40</v>
      </c>
      <c r="B14" s="71" t="s">
        <v>58</v>
      </c>
      <c r="C14" s="72">
        <v>0</v>
      </c>
      <c r="D14" s="82">
        <f t="shared" si="0"/>
        <v>0</v>
      </c>
    </row>
    <row r="15" spans="1:4">
      <c r="A15" s="81" t="s">
        <v>41</v>
      </c>
      <c r="B15" s="71" t="s">
        <v>72</v>
      </c>
      <c r="C15" s="72">
        <v>0</v>
      </c>
      <c r="D15" s="82">
        <f t="shared" si="0"/>
        <v>0</v>
      </c>
    </row>
    <row r="16" spans="1:4">
      <c r="A16" s="81" t="s">
        <v>42</v>
      </c>
      <c r="B16" s="71" t="s">
        <v>73</v>
      </c>
      <c r="C16" s="72">
        <v>0</v>
      </c>
      <c r="D16" s="82">
        <f t="shared" si="0"/>
        <v>0</v>
      </c>
    </row>
    <row r="17" spans="1:4">
      <c r="A17" s="81" t="s">
        <v>43</v>
      </c>
      <c r="B17" s="71" t="s">
        <v>59</v>
      </c>
      <c r="C17" s="72">
        <v>0</v>
      </c>
      <c r="D17" s="82">
        <f t="shared" si="0"/>
        <v>0</v>
      </c>
    </row>
    <row r="18" spans="1:4">
      <c r="A18" s="81" t="s">
        <v>44</v>
      </c>
      <c r="B18" s="73" t="s">
        <v>60</v>
      </c>
      <c r="C18" s="72">
        <v>0</v>
      </c>
      <c r="D18" s="82">
        <f t="shared" si="0"/>
        <v>0</v>
      </c>
    </row>
    <row r="19" spans="1:4">
      <c r="A19" s="81" t="s">
        <v>45</v>
      </c>
      <c r="B19" s="73" t="s">
        <v>61</v>
      </c>
      <c r="C19" s="72">
        <v>0</v>
      </c>
      <c r="D19" s="82">
        <f t="shared" si="0"/>
        <v>0</v>
      </c>
    </row>
    <row r="20" spans="1:4">
      <c r="A20" s="81" t="s">
        <v>46</v>
      </c>
      <c r="B20" s="73" t="s">
        <v>62</v>
      </c>
      <c r="C20" s="72">
        <v>0</v>
      </c>
      <c r="D20" s="82">
        <f t="shared" si="0"/>
        <v>0</v>
      </c>
    </row>
    <row r="21" spans="1:4">
      <c r="A21" s="81" t="s">
        <v>47</v>
      </c>
      <c r="B21" s="73" t="s">
        <v>74</v>
      </c>
      <c r="C21" s="72">
        <v>0</v>
      </c>
      <c r="D21" s="82">
        <f t="shared" si="0"/>
        <v>0</v>
      </c>
    </row>
    <row r="22" spans="1:4">
      <c r="A22" s="81" t="s">
        <v>48</v>
      </c>
      <c r="B22" s="73" t="s">
        <v>63</v>
      </c>
      <c r="C22" s="72">
        <v>0</v>
      </c>
      <c r="D22" s="82">
        <f t="shared" si="0"/>
        <v>0</v>
      </c>
    </row>
    <row r="23" spans="1:4">
      <c r="A23" s="81" t="s">
        <v>49</v>
      </c>
      <c r="B23" s="73" t="s">
        <v>64</v>
      </c>
      <c r="C23" s="72">
        <v>0</v>
      </c>
      <c r="D23" s="82">
        <f t="shared" si="0"/>
        <v>0</v>
      </c>
    </row>
    <row r="24" spans="1:4">
      <c r="A24" s="81" t="s">
        <v>50</v>
      </c>
      <c r="B24" s="73" t="s">
        <v>65</v>
      </c>
      <c r="C24" s="72">
        <v>0</v>
      </c>
      <c r="D24" s="82">
        <f t="shared" si="0"/>
        <v>0</v>
      </c>
    </row>
    <row r="25" spans="1:4">
      <c r="A25" s="81" t="s">
        <v>51</v>
      </c>
      <c r="B25" s="71" t="s">
        <v>66</v>
      </c>
      <c r="C25" s="72">
        <v>0</v>
      </c>
      <c r="D25" s="82">
        <f t="shared" si="0"/>
        <v>0</v>
      </c>
    </row>
    <row r="26" spans="1:4">
      <c r="A26" s="81" t="s">
        <v>52</v>
      </c>
      <c r="B26" s="71" t="s">
        <v>75</v>
      </c>
      <c r="C26" s="72">
        <v>0</v>
      </c>
      <c r="D26" s="82">
        <f t="shared" si="0"/>
        <v>0</v>
      </c>
    </row>
    <row r="27" spans="1:4" ht="15.75" thickBot="1">
      <c r="A27" s="83" t="s">
        <v>53</v>
      </c>
      <c r="B27" s="74" t="s">
        <v>67</v>
      </c>
      <c r="C27" s="72">
        <f>'TAKEOFF Breakdown'!H229</f>
        <v>0</v>
      </c>
      <c r="D27" s="82">
        <f t="shared" si="0"/>
        <v>0</v>
      </c>
    </row>
    <row r="28" spans="1:4" ht="16.5" thickBot="1">
      <c r="A28" s="154" t="s">
        <v>54</v>
      </c>
      <c r="B28" s="154"/>
      <c r="C28" s="155">
        <f>SUM(C10:C27)</f>
        <v>0</v>
      </c>
      <c r="D28" s="155">
        <f>SUM(C28/$B$4)</f>
        <v>0</v>
      </c>
    </row>
    <row r="29" spans="1:4" ht="15.75" thickBot="1">
      <c r="A29" s="114"/>
      <c r="B29" s="114"/>
      <c r="C29" s="114"/>
      <c r="D29" s="114"/>
    </row>
    <row r="30" spans="1:4" ht="15.75">
      <c r="A30" s="156" t="s">
        <v>82</v>
      </c>
      <c r="B30" s="141">
        <v>0.2</v>
      </c>
      <c r="C30" s="157">
        <f>C28*B30</f>
        <v>0</v>
      </c>
      <c r="D30" s="158">
        <f>SUM(C30/$B$4)</f>
        <v>0</v>
      </c>
    </row>
    <row r="31" spans="1:4" ht="15.75">
      <c r="A31" s="156" t="s">
        <v>10</v>
      </c>
      <c r="B31" s="141">
        <v>0.03</v>
      </c>
      <c r="C31" s="157">
        <f>C28*B31</f>
        <v>0</v>
      </c>
      <c r="D31" s="158">
        <f t="shared" ref="D31:D32" si="1">SUM(C31/$B$4)</f>
        <v>0</v>
      </c>
    </row>
    <row r="32" spans="1:4" ht="16.5" thickBot="1">
      <c r="A32" s="156" t="s">
        <v>12</v>
      </c>
      <c r="B32" s="141">
        <v>7.0000000000000007E-2</v>
      </c>
      <c r="C32" s="157">
        <f>C28*B32</f>
        <v>0</v>
      </c>
      <c r="D32" s="158">
        <f t="shared" si="1"/>
        <v>0</v>
      </c>
    </row>
    <row r="33" spans="1:4" ht="16.5" thickBot="1">
      <c r="A33" s="159" t="s">
        <v>54</v>
      </c>
      <c r="B33" s="159"/>
      <c r="C33" s="160">
        <f>SUM(C28:C32)</f>
        <v>0</v>
      </c>
      <c r="D33" s="160">
        <f>SUM(C33/$B$4)</f>
        <v>0</v>
      </c>
    </row>
  </sheetData>
  <mergeCells count="3">
    <mergeCell ref="A28:B28"/>
    <mergeCell ref="A29:D29"/>
    <mergeCell ref="A33:B33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F00"/>
    <pageSetUpPr fitToPage="1"/>
  </sheetPr>
  <dimension ref="A1:H238"/>
  <sheetViews>
    <sheetView showGridLines="0" tabSelected="1" view="pageBreakPreview" topLeftCell="A214" zoomScaleNormal="100" zoomScaleSheetLayoutView="100" workbookViewId="0">
      <selection activeCell="C223" sqref="C223"/>
    </sheetView>
  </sheetViews>
  <sheetFormatPr defaultRowHeight="15"/>
  <cols>
    <col min="1" max="1" width="7" style="1" customWidth="1"/>
    <col min="2" max="2" width="14.85546875" style="29" customWidth="1"/>
    <col min="3" max="3" width="62.7109375" style="1" customWidth="1"/>
    <col min="4" max="4" width="11.7109375" style="8" customWidth="1"/>
    <col min="5" max="5" width="8.5703125" style="8" customWidth="1"/>
    <col min="6" max="6" width="15.28515625" style="1" customWidth="1"/>
    <col min="7" max="7" width="14.85546875" style="1" customWidth="1"/>
    <col min="8" max="8" width="16.140625" style="1" customWidth="1"/>
    <col min="9" max="16384" width="9.140625" style="1"/>
  </cols>
  <sheetData>
    <row r="1" spans="1:8" ht="15" hidden="1" customHeight="1">
      <c r="A1" s="4"/>
      <c r="B1" s="27"/>
      <c r="C1" s="5"/>
      <c r="D1" s="5"/>
      <c r="E1" s="5"/>
      <c r="F1" s="5"/>
      <c r="G1" s="5"/>
      <c r="H1" s="6"/>
    </row>
    <row r="2" spans="1:8" ht="18" customHeight="1">
      <c r="A2" s="30"/>
      <c r="B2" s="31"/>
      <c r="C2" s="56"/>
      <c r="D2" s="32"/>
      <c r="E2" s="42"/>
      <c r="F2" s="57" t="s">
        <v>27</v>
      </c>
      <c r="G2" s="43"/>
      <c r="H2" s="33"/>
    </row>
    <row r="3" spans="1:8" ht="18" customHeight="1">
      <c r="A3" s="65" t="s">
        <v>29</v>
      </c>
      <c r="B3" s="66"/>
      <c r="C3" s="84" t="s">
        <v>77</v>
      </c>
      <c r="D3" s="37"/>
      <c r="E3" s="39"/>
      <c r="F3" s="44" t="s">
        <v>18</v>
      </c>
      <c r="G3" s="45"/>
      <c r="H3" s="38"/>
    </row>
    <row r="4" spans="1:8" ht="18" customHeight="1">
      <c r="A4" s="34"/>
      <c r="B4" s="35"/>
      <c r="C4" s="36"/>
      <c r="D4" s="37"/>
      <c r="E4" s="39"/>
      <c r="F4" s="44" t="s">
        <v>24</v>
      </c>
      <c r="G4" s="45"/>
      <c r="H4" s="38"/>
    </row>
    <row r="5" spans="1:8" ht="18" customHeight="1">
      <c r="A5" s="58" t="s">
        <v>28</v>
      </c>
      <c r="B5" s="44"/>
      <c r="C5" s="85" t="s">
        <v>81</v>
      </c>
      <c r="D5" s="37"/>
      <c r="E5" s="39"/>
      <c r="F5" s="44" t="s">
        <v>25</v>
      </c>
      <c r="G5" s="45"/>
      <c r="H5" s="38"/>
    </row>
    <row r="6" spans="1:8" ht="18" customHeight="1">
      <c r="A6" s="61"/>
      <c r="B6" s="62"/>
      <c r="C6" s="63"/>
      <c r="D6" s="40"/>
      <c r="E6" s="39"/>
      <c r="F6" s="44" t="s">
        <v>16</v>
      </c>
      <c r="G6" s="86" t="s">
        <v>80</v>
      </c>
      <c r="H6" s="41"/>
    </row>
    <row r="7" spans="1:8" ht="29.25" customHeight="1">
      <c r="A7" s="123" t="s">
        <v>0</v>
      </c>
      <c r="B7" s="124" t="s">
        <v>1</v>
      </c>
      <c r="C7" s="124" t="s">
        <v>2</v>
      </c>
      <c r="D7" s="124" t="s">
        <v>3</v>
      </c>
      <c r="E7" s="124" t="s">
        <v>4</v>
      </c>
      <c r="F7" s="125" t="s">
        <v>78</v>
      </c>
      <c r="G7" s="125" t="s">
        <v>79</v>
      </c>
      <c r="H7" s="126" t="s">
        <v>17</v>
      </c>
    </row>
    <row r="8" spans="1:8" s="26" customFormat="1" ht="18" customHeight="1">
      <c r="A8" s="127"/>
      <c r="B8" s="128"/>
      <c r="C8" s="129" t="s">
        <v>5</v>
      </c>
      <c r="D8" s="128"/>
      <c r="E8" s="128"/>
      <c r="F8" s="128"/>
      <c r="G8" s="128"/>
      <c r="H8" s="130"/>
    </row>
    <row r="9" spans="1:8" s="19" customFormat="1" ht="18" customHeight="1">
      <c r="A9" s="21">
        <v>1</v>
      </c>
      <c r="B9" s="116"/>
      <c r="C9" s="2" t="s">
        <v>6</v>
      </c>
      <c r="D9" s="9">
        <v>1</v>
      </c>
      <c r="E9" s="9" t="s">
        <v>14</v>
      </c>
      <c r="F9" s="14">
        <f t="shared" ref="F9:F16" si="0">IF(D9=0,"",0)</f>
        <v>0</v>
      </c>
      <c r="G9" s="14">
        <f>IF(F9="","",D9*F9)</f>
        <v>0</v>
      </c>
      <c r="H9" s="120"/>
    </row>
    <row r="10" spans="1:8" s="19" customFormat="1" ht="18" customHeight="1">
      <c r="A10" s="55">
        <f>IF(D10=0,"",1+MAX(A$9:A9))</f>
        <v>2</v>
      </c>
      <c r="B10" s="116"/>
      <c r="C10" s="17" t="s">
        <v>13</v>
      </c>
      <c r="D10" s="18">
        <v>1</v>
      </c>
      <c r="E10" s="18" t="s">
        <v>14</v>
      </c>
      <c r="F10" s="16">
        <f t="shared" si="0"/>
        <v>0</v>
      </c>
      <c r="G10" s="16">
        <f t="shared" ref="G10:G16" si="1">IF(F10="","",D10*F10)</f>
        <v>0</v>
      </c>
      <c r="H10" s="120"/>
    </row>
    <row r="11" spans="1:8" s="19" customFormat="1" ht="18" customHeight="1">
      <c r="A11" s="55">
        <f>IF(D11=0,"",1+MAX(A$9:A10))</f>
        <v>3</v>
      </c>
      <c r="B11" s="116"/>
      <c r="C11" s="17" t="s">
        <v>23</v>
      </c>
      <c r="D11" s="18">
        <v>1</v>
      </c>
      <c r="E11" s="18" t="s">
        <v>14</v>
      </c>
      <c r="F11" s="16">
        <f t="shared" si="0"/>
        <v>0</v>
      </c>
      <c r="G11" s="16">
        <f t="shared" si="1"/>
        <v>0</v>
      </c>
      <c r="H11" s="120"/>
    </row>
    <row r="12" spans="1:8" s="19" customFormat="1" ht="18" customHeight="1">
      <c r="A12" s="55">
        <f>IF(D12=0,"",1+MAX(A$9:A11))</f>
        <v>4</v>
      </c>
      <c r="B12" s="116"/>
      <c r="C12" s="17" t="s">
        <v>7</v>
      </c>
      <c r="D12" s="18">
        <v>1</v>
      </c>
      <c r="E12" s="18" t="s">
        <v>14</v>
      </c>
      <c r="F12" s="16">
        <f t="shared" si="0"/>
        <v>0</v>
      </c>
      <c r="G12" s="16">
        <f t="shared" si="1"/>
        <v>0</v>
      </c>
      <c r="H12" s="120"/>
    </row>
    <row r="13" spans="1:8" s="19" customFormat="1" ht="18" customHeight="1">
      <c r="A13" s="55">
        <f>IF(D13=0,"",1+MAX(A$9:A12))</f>
        <v>5</v>
      </c>
      <c r="B13" s="116"/>
      <c r="C13" s="17" t="s">
        <v>8</v>
      </c>
      <c r="D13" s="18">
        <v>1</v>
      </c>
      <c r="E13" s="18" t="s">
        <v>14</v>
      </c>
      <c r="F13" s="16">
        <f t="shared" si="0"/>
        <v>0</v>
      </c>
      <c r="G13" s="16">
        <f t="shared" si="1"/>
        <v>0</v>
      </c>
      <c r="H13" s="120"/>
    </row>
    <row r="14" spans="1:8" s="19" customFormat="1" ht="18" customHeight="1">
      <c r="A14" s="55">
        <f>IF(D14=0,"",1+MAX(A$9:A13))</f>
        <v>6</v>
      </c>
      <c r="B14" s="116"/>
      <c r="C14" s="17" t="s">
        <v>9</v>
      </c>
      <c r="D14" s="18">
        <v>1</v>
      </c>
      <c r="E14" s="18" t="s">
        <v>14</v>
      </c>
      <c r="F14" s="16">
        <f t="shared" si="0"/>
        <v>0</v>
      </c>
      <c r="G14" s="16">
        <f t="shared" si="1"/>
        <v>0</v>
      </c>
      <c r="H14" s="120"/>
    </row>
    <row r="15" spans="1:8" s="19" customFormat="1" ht="18" customHeight="1">
      <c r="A15" s="55">
        <f>IF(D15=0,"",1+MAX(A$9:A14))</f>
        <v>7</v>
      </c>
      <c r="B15" s="116"/>
      <c r="C15" s="15" t="s">
        <v>26</v>
      </c>
      <c r="D15" s="18">
        <v>1</v>
      </c>
      <c r="E15" s="9" t="s">
        <v>14</v>
      </c>
      <c r="F15" s="16">
        <f t="shared" ref="F15" si="2">IF(D15=0,"",0)</f>
        <v>0</v>
      </c>
      <c r="G15" s="16">
        <f t="shared" ref="G15" si="3">IF(F15="","",D15*F15)</f>
        <v>0</v>
      </c>
      <c r="H15" s="120"/>
    </row>
    <row r="16" spans="1:8" s="19" customFormat="1" ht="18" customHeight="1">
      <c r="A16" s="55" t="str">
        <f>IF(D16=0,"",1+MAX(A$9:A15))</f>
        <v/>
      </c>
      <c r="B16" s="117"/>
      <c r="C16" s="15" t="s">
        <v>76</v>
      </c>
      <c r="D16" s="18"/>
      <c r="E16" s="9"/>
      <c r="F16" s="16" t="str">
        <f t="shared" si="0"/>
        <v/>
      </c>
      <c r="G16" s="16" t="str">
        <f t="shared" si="1"/>
        <v/>
      </c>
      <c r="H16" s="120"/>
    </row>
    <row r="17" spans="1:8" s="19" customFormat="1" ht="18" customHeight="1">
      <c r="A17" s="55" t="str">
        <f t="shared" ref="A17" si="4">IF(D17=0,"",1+MAX(A6:A16))</f>
        <v/>
      </c>
      <c r="B17" s="59"/>
      <c r="C17" s="131" t="s">
        <v>19</v>
      </c>
      <c r="D17" s="11"/>
      <c r="E17" s="7"/>
      <c r="F17" s="3"/>
      <c r="G17" s="14"/>
      <c r="H17" s="132">
        <f>(SUM(G9:G17))</f>
        <v>0</v>
      </c>
    </row>
    <row r="18" spans="1:8" s="19" customFormat="1" ht="18" customHeight="1">
      <c r="A18" s="23"/>
      <c r="B18" s="28"/>
      <c r="C18" s="10"/>
      <c r="D18" s="12"/>
      <c r="E18" s="12"/>
      <c r="F18" s="13"/>
      <c r="G18" s="13"/>
      <c r="H18" s="24"/>
    </row>
    <row r="19" spans="1:8" s="20" customFormat="1" ht="18" customHeight="1">
      <c r="A19" s="128"/>
      <c r="B19" s="128"/>
      <c r="C19" s="129" t="s">
        <v>21</v>
      </c>
      <c r="D19" s="128"/>
      <c r="E19" s="128"/>
      <c r="F19" s="128"/>
      <c r="G19" s="128"/>
      <c r="H19" s="128"/>
    </row>
    <row r="20" spans="1:8" s="19" customFormat="1" ht="18" customHeight="1">
      <c r="A20" s="64"/>
      <c r="B20" s="88"/>
      <c r="C20" s="93" t="s">
        <v>83</v>
      </c>
      <c r="D20" s="102"/>
      <c r="E20" s="102"/>
      <c r="F20" s="14"/>
      <c r="G20" s="14"/>
      <c r="H20" s="120"/>
    </row>
    <row r="21" spans="1:8" s="19" customFormat="1" ht="18" customHeight="1">
      <c r="A21" s="64"/>
      <c r="B21" s="115" t="s">
        <v>129</v>
      </c>
      <c r="C21" s="96" t="s">
        <v>111</v>
      </c>
      <c r="D21" s="90"/>
      <c r="E21" s="90"/>
      <c r="F21" s="14"/>
      <c r="G21" s="14"/>
      <c r="H21" s="120"/>
    </row>
    <row r="22" spans="1:8" s="19" customFormat="1" ht="18" customHeight="1">
      <c r="A22" s="55">
        <f>IF(D22=0,"",1+MAX(A$9:A21))</f>
        <v>8</v>
      </c>
      <c r="B22" s="116"/>
      <c r="C22" s="91" t="s">
        <v>84</v>
      </c>
      <c r="D22" s="18">
        <v>14</v>
      </c>
      <c r="E22" s="18" t="s">
        <v>85</v>
      </c>
      <c r="F22" s="16">
        <f t="shared" ref="F22" si="5">IF(D22=0,"",0)</f>
        <v>0</v>
      </c>
      <c r="G22" s="16">
        <f t="shared" ref="G22" si="6">IF(F22="","",D22*F22)</f>
        <v>0</v>
      </c>
      <c r="H22" s="120"/>
    </row>
    <row r="23" spans="1:8" s="19" customFormat="1" ht="18" customHeight="1">
      <c r="A23" s="55">
        <f>IF(D23=0,"",1+MAX(A$9:A22))</f>
        <v>9</v>
      </c>
      <c r="B23" s="116"/>
      <c r="C23" s="91" t="s">
        <v>86</v>
      </c>
      <c r="D23" s="18">
        <v>19</v>
      </c>
      <c r="E23" s="18" t="s">
        <v>85</v>
      </c>
      <c r="F23" s="16">
        <f t="shared" ref="F23:F27" si="7">IF(D23=0,"",0)</f>
        <v>0</v>
      </c>
      <c r="G23" s="16">
        <f t="shared" ref="G23:G27" si="8">IF(F23="","",D23*F23)</f>
        <v>0</v>
      </c>
      <c r="H23" s="120"/>
    </row>
    <row r="24" spans="1:8" s="19" customFormat="1" ht="18" customHeight="1">
      <c r="A24" s="55">
        <f>IF(D24=0,"",1+MAX(A$9:A23))</f>
        <v>10</v>
      </c>
      <c r="B24" s="116"/>
      <c r="C24" s="91" t="s">
        <v>87</v>
      </c>
      <c r="D24" s="18">
        <v>3</v>
      </c>
      <c r="E24" s="18" t="s">
        <v>85</v>
      </c>
      <c r="F24" s="16">
        <f t="shared" si="7"/>
        <v>0</v>
      </c>
      <c r="G24" s="16">
        <f t="shared" si="8"/>
        <v>0</v>
      </c>
      <c r="H24" s="120"/>
    </row>
    <row r="25" spans="1:8" s="19" customFormat="1" ht="18" customHeight="1">
      <c r="A25" s="55">
        <f>IF(D25=0,"",1+MAX(A$9:A24))</f>
        <v>11</v>
      </c>
      <c r="B25" s="116"/>
      <c r="C25" s="91" t="s">
        <v>88</v>
      </c>
      <c r="D25" s="18">
        <v>2</v>
      </c>
      <c r="E25" s="18" t="s">
        <v>85</v>
      </c>
      <c r="F25" s="16">
        <f t="shared" si="7"/>
        <v>0</v>
      </c>
      <c r="G25" s="16">
        <f t="shared" si="8"/>
        <v>0</v>
      </c>
      <c r="H25" s="120"/>
    </row>
    <row r="26" spans="1:8" s="19" customFormat="1" ht="18" customHeight="1">
      <c r="A26" s="55">
        <f>IF(D26=0,"",1+MAX(A$9:A25))</f>
        <v>12</v>
      </c>
      <c r="B26" s="116"/>
      <c r="C26" s="91" t="s">
        <v>89</v>
      </c>
      <c r="D26" s="18">
        <v>2</v>
      </c>
      <c r="E26" s="18" t="s">
        <v>85</v>
      </c>
      <c r="F26" s="16">
        <f t="shared" si="7"/>
        <v>0</v>
      </c>
      <c r="G26" s="16">
        <f t="shared" si="8"/>
        <v>0</v>
      </c>
      <c r="H26" s="120"/>
    </row>
    <row r="27" spans="1:8" s="19" customFormat="1" ht="18" customHeight="1">
      <c r="A27" s="55">
        <f>IF(D27=0,"",1+MAX(A$9:A26))</f>
        <v>13</v>
      </c>
      <c r="B27" s="117"/>
      <c r="C27" s="91" t="s">
        <v>90</v>
      </c>
      <c r="D27" s="18">
        <v>2</v>
      </c>
      <c r="E27" s="18" t="s">
        <v>85</v>
      </c>
      <c r="F27" s="16">
        <f t="shared" si="7"/>
        <v>0</v>
      </c>
      <c r="G27" s="16">
        <f t="shared" si="8"/>
        <v>0</v>
      </c>
      <c r="H27" s="120"/>
    </row>
    <row r="28" spans="1:8" s="19" customFormat="1" ht="18" customHeight="1">
      <c r="A28" s="55" t="str">
        <f>IF(D28=0,"",1+MAX(A$9:A27))</f>
        <v/>
      </c>
      <c r="B28" s="95"/>
      <c r="C28" s="96" t="s">
        <v>133</v>
      </c>
      <c r="D28" s="18"/>
      <c r="E28" s="18"/>
      <c r="F28" s="16" t="str">
        <f t="shared" ref="F28:F91" si="9">IF(D28=0,"",0)</f>
        <v/>
      </c>
      <c r="G28" s="16" t="str">
        <f t="shared" ref="G28:G91" si="10">IF(F28="","",D28*F28)</f>
        <v/>
      </c>
      <c r="H28" s="120"/>
    </row>
    <row r="29" spans="1:8" s="19" customFormat="1" ht="18" customHeight="1">
      <c r="A29" s="55">
        <f>IF(D29=0,"",1+MAX(A$9:A28))</f>
        <v>14</v>
      </c>
      <c r="B29" s="115" t="s">
        <v>134</v>
      </c>
      <c r="C29" s="104" t="s">
        <v>135</v>
      </c>
      <c r="D29" s="103">
        <v>25</v>
      </c>
      <c r="E29" s="103" t="s">
        <v>85</v>
      </c>
      <c r="F29" s="16">
        <f t="shared" si="9"/>
        <v>0</v>
      </c>
      <c r="G29" s="16">
        <f t="shared" si="10"/>
        <v>0</v>
      </c>
      <c r="H29" s="120"/>
    </row>
    <row r="30" spans="1:8" s="19" customFormat="1" ht="18" customHeight="1">
      <c r="A30" s="55">
        <f>IF(D30=0,"",1+MAX(A$9:A29))</f>
        <v>15</v>
      </c>
      <c r="B30" s="116"/>
      <c r="C30" s="104" t="s">
        <v>136</v>
      </c>
      <c r="D30" s="103">
        <v>12</v>
      </c>
      <c r="E30" s="103" t="s">
        <v>85</v>
      </c>
      <c r="F30" s="16">
        <f t="shared" si="9"/>
        <v>0</v>
      </c>
      <c r="G30" s="16">
        <f t="shared" si="10"/>
        <v>0</v>
      </c>
      <c r="H30" s="120"/>
    </row>
    <row r="31" spans="1:8" s="19" customFormat="1" ht="18" customHeight="1">
      <c r="A31" s="55">
        <f>IF(D31=0,"",1+MAX(A$9:A30))</f>
        <v>16</v>
      </c>
      <c r="B31" s="116"/>
      <c r="C31" s="104" t="s">
        <v>137</v>
      </c>
      <c r="D31" s="103">
        <v>10</v>
      </c>
      <c r="E31" s="103" t="s">
        <v>85</v>
      </c>
      <c r="F31" s="16">
        <f t="shared" si="9"/>
        <v>0</v>
      </c>
      <c r="G31" s="16">
        <f t="shared" si="10"/>
        <v>0</v>
      </c>
      <c r="H31" s="120"/>
    </row>
    <row r="32" spans="1:8" s="19" customFormat="1" ht="18" customHeight="1">
      <c r="A32" s="55">
        <f>IF(D32=0,"",1+MAX(A$9:A31))</f>
        <v>17</v>
      </c>
      <c r="B32" s="116"/>
      <c r="C32" s="104" t="s">
        <v>138</v>
      </c>
      <c r="D32" s="103">
        <v>5</v>
      </c>
      <c r="E32" s="103" t="s">
        <v>85</v>
      </c>
      <c r="F32" s="16">
        <f t="shared" si="9"/>
        <v>0</v>
      </c>
      <c r="G32" s="16">
        <f t="shared" si="10"/>
        <v>0</v>
      </c>
      <c r="H32" s="120"/>
    </row>
    <row r="33" spans="1:8" s="19" customFormat="1" ht="31.5">
      <c r="A33" s="55">
        <f>IF(D33=0,"",1+MAX(A$9:A32))</f>
        <v>18</v>
      </c>
      <c r="B33" s="116"/>
      <c r="C33" s="105" t="s">
        <v>139</v>
      </c>
      <c r="D33" s="106">
        <v>2</v>
      </c>
      <c r="E33" s="106" t="s">
        <v>85</v>
      </c>
      <c r="F33" s="16">
        <f t="shared" si="9"/>
        <v>0</v>
      </c>
      <c r="G33" s="16">
        <f t="shared" si="10"/>
        <v>0</v>
      </c>
      <c r="H33" s="120"/>
    </row>
    <row r="34" spans="1:8" s="19" customFormat="1" ht="18" customHeight="1">
      <c r="A34" s="55">
        <f>IF(D34=0,"",1+MAX(A$9:A33))</f>
        <v>19</v>
      </c>
      <c r="B34" s="116"/>
      <c r="C34" s="104" t="s">
        <v>140</v>
      </c>
      <c r="D34" s="103">
        <v>2</v>
      </c>
      <c r="E34" s="103" t="s">
        <v>85</v>
      </c>
      <c r="F34" s="16">
        <f t="shared" si="9"/>
        <v>0</v>
      </c>
      <c r="G34" s="16">
        <f t="shared" si="10"/>
        <v>0</v>
      </c>
      <c r="H34" s="120"/>
    </row>
    <row r="35" spans="1:8" s="19" customFormat="1" ht="18" customHeight="1">
      <c r="A35" s="55">
        <f>IF(D35=0,"",1+MAX(A$9:A34))</f>
        <v>20</v>
      </c>
      <c r="B35" s="116"/>
      <c r="C35" s="104" t="s">
        <v>141</v>
      </c>
      <c r="D35" s="103">
        <v>2</v>
      </c>
      <c r="E35" s="103" t="s">
        <v>85</v>
      </c>
      <c r="F35" s="16">
        <f t="shared" si="9"/>
        <v>0</v>
      </c>
      <c r="G35" s="16">
        <f t="shared" si="10"/>
        <v>0</v>
      </c>
      <c r="H35" s="120"/>
    </row>
    <row r="36" spans="1:8" s="19" customFormat="1" ht="18" customHeight="1">
      <c r="A36" s="55">
        <f>IF(D36=0,"",1+MAX(A$9:A35))</f>
        <v>21</v>
      </c>
      <c r="B36" s="116"/>
      <c r="C36" s="104" t="s">
        <v>142</v>
      </c>
      <c r="D36" s="103">
        <v>1</v>
      </c>
      <c r="E36" s="103" t="s">
        <v>85</v>
      </c>
      <c r="F36" s="16">
        <f t="shared" si="9"/>
        <v>0</v>
      </c>
      <c r="G36" s="16">
        <f t="shared" si="10"/>
        <v>0</v>
      </c>
      <c r="H36" s="120"/>
    </row>
    <row r="37" spans="1:8" s="19" customFormat="1" ht="18" customHeight="1">
      <c r="A37" s="55">
        <f>IF(D37=0,"",1+MAX(A$9:A36))</f>
        <v>22</v>
      </c>
      <c r="B37" s="116"/>
      <c r="C37" s="104" t="s">
        <v>143</v>
      </c>
      <c r="D37" s="103">
        <v>1</v>
      </c>
      <c r="E37" s="103" t="s">
        <v>85</v>
      </c>
      <c r="F37" s="16">
        <f t="shared" si="9"/>
        <v>0</v>
      </c>
      <c r="G37" s="16">
        <f t="shared" si="10"/>
        <v>0</v>
      </c>
      <c r="H37" s="120"/>
    </row>
    <row r="38" spans="1:8" s="19" customFormat="1" ht="18" customHeight="1">
      <c r="A38" s="55">
        <f>IF(D38=0,"",1+MAX(A$9:A37))</f>
        <v>23</v>
      </c>
      <c r="B38" s="116"/>
      <c r="C38" s="104" t="s">
        <v>144</v>
      </c>
      <c r="D38" s="103">
        <v>1</v>
      </c>
      <c r="E38" s="103" t="s">
        <v>85</v>
      </c>
      <c r="F38" s="16">
        <f t="shared" si="9"/>
        <v>0</v>
      </c>
      <c r="G38" s="16">
        <f t="shared" si="10"/>
        <v>0</v>
      </c>
      <c r="H38" s="120"/>
    </row>
    <row r="39" spans="1:8" s="19" customFormat="1" ht="18" customHeight="1">
      <c r="A39" s="55">
        <f>IF(D39=0,"",1+MAX(A$9:A38))</f>
        <v>24</v>
      </c>
      <c r="B39" s="116"/>
      <c r="C39" s="104" t="s">
        <v>145</v>
      </c>
      <c r="D39" s="103">
        <v>1</v>
      </c>
      <c r="E39" s="103" t="s">
        <v>85</v>
      </c>
      <c r="F39" s="16">
        <f t="shared" si="9"/>
        <v>0</v>
      </c>
      <c r="G39" s="16">
        <f t="shared" si="10"/>
        <v>0</v>
      </c>
      <c r="H39" s="120"/>
    </row>
    <row r="40" spans="1:8" s="19" customFormat="1" ht="18" customHeight="1">
      <c r="A40" s="55">
        <f>IF(D40=0,"",1+MAX(A$9:A39))</f>
        <v>25</v>
      </c>
      <c r="B40" s="117"/>
      <c r="C40" s="104" t="s">
        <v>146</v>
      </c>
      <c r="D40" s="103">
        <v>1</v>
      </c>
      <c r="E40" s="103" t="s">
        <v>85</v>
      </c>
      <c r="F40" s="16">
        <f t="shared" si="9"/>
        <v>0</v>
      </c>
      <c r="G40" s="16">
        <f t="shared" si="10"/>
        <v>0</v>
      </c>
      <c r="H40" s="120"/>
    </row>
    <row r="41" spans="1:8" s="19" customFormat="1" ht="18" customHeight="1">
      <c r="A41" s="55" t="str">
        <f>IF(D41=0,"",1+MAX(A$9:A40))</f>
        <v/>
      </c>
      <c r="B41" s="88"/>
      <c r="C41" s="93" t="s">
        <v>91</v>
      </c>
      <c r="D41" s="90"/>
      <c r="E41" s="90"/>
      <c r="F41" s="16" t="str">
        <f t="shared" si="9"/>
        <v/>
      </c>
      <c r="G41" s="16" t="str">
        <f t="shared" si="10"/>
        <v/>
      </c>
      <c r="H41" s="120"/>
    </row>
    <row r="42" spans="1:8" s="19" customFormat="1" ht="18" customHeight="1">
      <c r="A42" s="55" t="str">
        <f>IF(D42=0,"",1+MAX(A$9:A41))</f>
        <v/>
      </c>
      <c r="B42" s="115" t="s">
        <v>130</v>
      </c>
      <c r="C42" s="96" t="s">
        <v>111</v>
      </c>
      <c r="D42" s="90"/>
      <c r="E42" s="90"/>
      <c r="F42" s="16" t="str">
        <f t="shared" si="9"/>
        <v/>
      </c>
      <c r="G42" s="16" t="str">
        <f t="shared" si="10"/>
        <v/>
      </c>
      <c r="H42" s="120"/>
    </row>
    <row r="43" spans="1:8" s="19" customFormat="1" ht="18" customHeight="1">
      <c r="A43" s="55">
        <f>IF(D43=0,"",1+MAX(A$9:A42))</f>
        <v>26</v>
      </c>
      <c r="B43" s="116"/>
      <c r="C43" s="91" t="s">
        <v>88</v>
      </c>
      <c r="D43" s="18">
        <v>9</v>
      </c>
      <c r="E43" s="18" t="s">
        <v>85</v>
      </c>
      <c r="F43" s="16">
        <f t="shared" si="9"/>
        <v>0</v>
      </c>
      <c r="G43" s="16">
        <f t="shared" si="10"/>
        <v>0</v>
      </c>
      <c r="H43" s="120"/>
    </row>
    <row r="44" spans="1:8" s="19" customFormat="1" ht="18" customHeight="1">
      <c r="A44" s="55">
        <f>IF(D44=0,"",1+MAX(A$9:A43))</f>
        <v>27</v>
      </c>
      <c r="B44" s="116"/>
      <c r="C44" s="91" t="s">
        <v>87</v>
      </c>
      <c r="D44" s="18">
        <v>2</v>
      </c>
      <c r="E44" s="18" t="s">
        <v>85</v>
      </c>
      <c r="F44" s="16">
        <f t="shared" si="9"/>
        <v>0</v>
      </c>
      <c r="G44" s="16">
        <f t="shared" si="10"/>
        <v>0</v>
      </c>
      <c r="H44" s="120"/>
    </row>
    <row r="45" spans="1:8" s="19" customFormat="1" ht="18" customHeight="1">
      <c r="A45" s="55">
        <f>IF(D45=0,"",1+MAX(A$9:A44))</f>
        <v>28</v>
      </c>
      <c r="B45" s="116"/>
      <c r="C45" s="91" t="s">
        <v>92</v>
      </c>
      <c r="D45" s="18">
        <v>112</v>
      </c>
      <c r="E45" s="18" t="s">
        <v>85</v>
      </c>
      <c r="F45" s="16">
        <f t="shared" si="9"/>
        <v>0</v>
      </c>
      <c r="G45" s="16">
        <f t="shared" si="10"/>
        <v>0</v>
      </c>
      <c r="H45" s="120"/>
    </row>
    <row r="46" spans="1:8" s="19" customFormat="1" ht="18" customHeight="1">
      <c r="A46" s="55">
        <f>IF(D46=0,"",1+MAX(A$9:A45))</f>
        <v>29</v>
      </c>
      <c r="B46" s="116"/>
      <c r="C46" s="91" t="s">
        <v>93</v>
      </c>
      <c r="D46" s="18">
        <v>26</v>
      </c>
      <c r="E46" s="18" t="s">
        <v>85</v>
      </c>
      <c r="F46" s="16">
        <f t="shared" si="9"/>
        <v>0</v>
      </c>
      <c r="G46" s="16">
        <f t="shared" si="10"/>
        <v>0</v>
      </c>
      <c r="H46" s="120"/>
    </row>
    <row r="47" spans="1:8" s="19" customFormat="1" ht="18" customHeight="1">
      <c r="A47" s="55">
        <f>IF(D47=0,"",1+MAX(A$9:A46))</f>
        <v>30</v>
      </c>
      <c r="B47" s="116"/>
      <c r="C47" s="91" t="s">
        <v>94</v>
      </c>
      <c r="D47" s="18">
        <v>2</v>
      </c>
      <c r="E47" s="18" t="s">
        <v>85</v>
      </c>
      <c r="F47" s="16">
        <f t="shared" si="9"/>
        <v>0</v>
      </c>
      <c r="G47" s="16">
        <f t="shared" si="10"/>
        <v>0</v>
      </c>
      <c r="H47" s="120"/>
    </row>
    <row r="48" spans="1:8" s="19" customFormat="1" ht="18" customHeight="1">
      <c r="A48" s="55">
        <f>IF(D48=0,"",1+MAX(A$9:A47))</f>
        <v>31</v>
      </c>
      <c r="B48" s="116"/>
      <c r="C48" s="91" t="s">
        <v>95</v>
      </c>
      <c r="D48" s="18">
        <v>5</v>
      </c>
      <c r="E48" s="18" t="s">
        <v>85</v>
      </c>
      <c r="F48" s="16">
        <f t="shared" si="9"/>
        <v>0</v>
      </c>
      <c r="G48" s="16">
        <f t="shared" si="10"/>
        <v>0</v>
      </c>
      <c r="H48" s="120"/>
    </row>
    <row r="49" spans="1:8" s="19" customFormat="1" ht="18" customHeight="1">
      <c r="A49" s="55">
        <f>IF(D49=0,"",1+MAX(A$9:A48))</f>
        <v>32</v>
      </c>
      <c r="B49" s="116"/>
      <c r="C49" s="91" t="s">
        <v>96</v>
      </c>
      <c r="D49" s="18">
        <v>14</v>
      </c>
      <c r="E49" s="18" t="s">
        <v>85</v>
      </c>
      <c r="F49" s="16">
        <f t="shared" si="9"/>
        <v>0</v>
      </c>
      <c r="G49" s="16">
        <f t="shared" si="10"/>
        <v>0</v>
      </c>
      <c r="H49" s="120"/>
    </row>
    <row r="50" spans="1:8" s="19" customFormat="1" ht="18" customHeight="1">
      <c r="A50" s="55">
        <f>IF(D50=0,"",1+MAX(A$9:A49))</f>
        <v>33</v>
      </c>
      <c r="B50" s="116"/>
      <c r="C50" s="91" t="s">
        <v>97</v>
      </c>
      <c r="D50" s="18">
        <v>18</v>
      </c>
      <c r="E50" s="18" t="s">
        <v>85</v>
      </c>
      <c r="F50" s="16">
        <f t="shared" si="9"/>
        <v>0</v>
      </c>
      <c r="G50" s="16">
        <f t="shared" si="10"/>
        <v>0</v>
      </c>
      <c r="H50" s="120"/>
    </row>
    <row r="51" spans="1:8" s="19" customFormat="1" ht="18" customHeight="1">
      <c r="A51" s="55">
        <f>IF(D51=0,"",1+MAX(A$9:A50))</f>
        <v>34</v>
      </c>
      <c r="B51" s="116"/>
      <c r="C51" s="91" t="s">
        <v>86</v>
      </c>
      <c r="D51" s="18">
        <v>3</v>
      </c>
      <c r="E51" s="18" t="s">
        <v>85</v>
      </c>
      <c r="F51" s="16">
        <f t="shared" si="9"/>
        <v>0</v>
      </c>
      <c r="G51" s="16">
        <f t="shared" si="10"/>
        <v>0</v>
      </c>
      <c r="H51" s="120"/>
    </row>
    <row r="52" spans="1:8" s="19" customFormat="1" ht="18" customHeight="1">
      <c r="A52" s="55">
        <f>IF(D52=0,"",1+MAX(A$9:A51))</f>
        <v>35</v>
      </c>
      <c r="B52" s="116"/>
      <c r="C52" s="91" t="s">
        <v>98</v>
      </c>
      <c r="D52" s="18">
        <v>1</v>
      </c>
      <c r="E52" s="18" t="s">
        <v>85</v>
      </c>
      <c r="F52" s="16">
        <f t="shared" si="9"/>
        <v>0</v>
      </c>
      <c r="G52" s="16">
        <f t="shared" si="10"/>
        <v>0</v>
      </c>
      <c r="H52" s="120"/>
    </row>
    <row r="53" spans="1:8" s="19" customFormat="1" ht="18" customHeight="1">
      <c r="A53" s="55">
        <f>IF(D53=0,"",1+MAX(A$9:A52))</f>
        <v>36</v>
      </c>
      <c r="B53" s="116"/>
      <c r="C53" s="91" t="s">
        <v>90</v>
      </c>
      <c r="D53" s="18">
        <v>2</v>
      </c>
      <c r="E53" s="18" t="s">
        <v>85</v>
      </c>
      <c r="F53" s="16">
        <f t="shared" si="9"/>
        <v>0</v>
      </c>
      <c r="G53" s="16">
        <f t="shared" si="10"/>
        <v>0</v>
      </c>
      <c r="H53" s="120"/>
    </row>
    <row r="54" spans="1:8" s="19" customFormat="1" ht="31.5">
      <c r="A54" s="55">
        <f>IF(D54=0,"",1+MAX(A$9:A53))</f>
        <v>37</v>
      </c>
      <c r="B54" s="116"/>
      <c r="C54" s="92" t="s">
        <v>99</v>
      </c>
      <c r="D54" s="18">
        <v>1</v>
      </c>
      <c r="E54" s="18" t="s">
        <v>85</v>
      </c>
      <c r="F54" s="16">
        <f t="shared" si="9"/>
        <v>0</v>
      </c>
      <c r="G54" s="16">
        <f t="shared" si="10"/>
        <v>0</v>
      </c>
      <c r="H54" s="120"/>
    </row>
    <row r="55" spans="1:8" s="19" customFormat="1" ht="18" customHeight="1">
      <c r="A55" s="55">
        <f>IF(D55=0,"",1+MAX(A$9:A54))</f>
        <v>38</v>
      </c>
      <c r="B55" s="116"/>
      <c r="C55" s="91" t="s">
        <v>89</v>
      </c>
      <c r="D55" s="18">
        <v>5</v>
      </c>
      <c r="E55" s="18" t="s">
        <v>85</v>
      </c>
      <c r="F55" s="16">
        <f t="shared" si="9"/>
        <v>0</v>
      </c>
      <c r="G55" s="16">
        <f t="shared" si="10"/>
        <v>0</v>
      </c>
      <c r="H55" s="120"/>
    </row>
    <row r="56" spans="1:8" s="19" customFormat="1" ht="18" customHeight="1">
      <c r="A56" s="55">
        <f>IF(D56=0,"",1+MAX(A$9:A55))</f>
        <v>39</v>
      </c>
      <c r="B56" s="116"/>
      <c r="C56" s="91" t="s">
        <v>100</v>
      </c>
      <c r="D56" s="18">
        <v>20</v>
      </c>
      <c r="E56" s="18" t="s">
        <v>85</v>
      </c>
      <c r="F56" s="16">
        <f t="shared" si="9"/>
        <v>0</v>
      </c>
      <c r="G56" s="16">
        <f t="shared" si="10"/>
        <v>0</v>
      </c>
      <c r="H56" s="120"/>
    </row>
    <row r="57" spans="1:8" s="19" customFormat="1" ht="18" customHeight="1">
      <c r="A57" s="55">
        <f>IF(D57=0,"",1+MAX(A$9:A56))</f>
        <v>40</v>
      </c>
      <c r="B57" s="116"/>
      <c r="C57" s="91" t="s">
        <v>101</v>
      </c>
      <c r="D57" s="18">
        <v>9</v>
      </c>
      <c r="E57" s="18" t="s">
        <v>85</v>
      </c>
      <c r="F57" s="16">
        <f t="shared" si="9"/>
        <v>0</v>
      </c>
      <c r="G57" s="16">
        <f t="shared" si="10"/>
        <v>0</v>
      </c>
      <c r="H57" s="120"/>
    </row>
    <row r="58" spans="1:8" s="19" customFormat="1" ht="18" customHeight="1">
      <c r="A58" s="55">
        <f>IF(D58=0,"",1+MAX(A$9:A57))</f>
        <v>41</v>
      </c>
      <c r="B58" s="117"/>
      <c r="C58" s="91" t="s">
        <v>102</v>
      </c>
      <c r="D58" s="18">
        <v>18</v>
      </c>
      <c r="E58" s="18" t="s">
        <v>85</v>
      </c>
      <c r="F58" s="16">
        <f t="shared" si="9"/>
        <v>0</v>
      </c>
      <c r="G58" s="16">
        <f t="shared" si="10"/>
        <v>0</v>
      </c>
      <c r="H58" s="120"/>
    </row>
    <row r="59" spans="1:8" s="19" customFormat="1" ht="18" customHeight="1">
      <c r="A59" s="55" t="str">
        <f>IF(D59=0,"",1+MAX(A$9:A58))</f>
        <v/>
      </c>
      <c r="B59" s="107"/>
      <c r="C59" s="96" t="s">
        <v>133</v>
      </c>
      <c r="D59" s="103"/>
      <c r="E59" s="103"/>
      <c r="F59" s="16" t="str">
        <f t="shared" si="9"/>
        <v/>
      </c>
      <c r="G59" s="16" t="str">
        <f t="shared" si="10"/>
        <v/>
      </c>
      <c r="H59" s="120"/>
    </row>
    <row r="60" spans="1:8" s="19" customFormat="1" ht="18" customHeight="1">
      <c r="A60" s="55">
        <f>IF(D60=0,"",1+MAX(A$9:A59))</f>
        <v>42</v>
      </c>
      <c r="B60" s="121"/>
      <c r="C60" s="108" t="s">
        <v>159</v>
      </c>
      <c r="D60" s="109">
        <v>1</v>
      </c>
      <c r="E60" s="109" t="s">
        <v>85</v>
      </c>
      <c r="F60" s="16">
        <f t="shared" si="9"/>
        <v>0</v>
      </c>
      <c r="G60" s="16">
        <f t="shared" si="10"/>
        <v>0</v>
      </c>
      <c r="H60" s="120"/>
    </row>
    <row r="61" spans="1:8" s="19" customFormat="1" ht="18" customHeight="1">
      <c r="A61" s="55">
        <f>IF(D61=0,"",1+MAX(A$9:A60))</f>
        <v>43</v>
      </c>
      <c r="B61" s="121"/>
      <c r="C61" s="108" t="s">
        <v>147</v>
      </c>
      <c r="D61" s="109">
        <v>27</v>
      </c>
      <c r="E61" s="109" t="s">
        <v>85</v>
      </c>
      <c r="F61" s="16">
        <f t="shared" si="9"/>
        <v>0</v>
      </c>
      <c r="G61" s="16">
        <f t="shared" si="10"/>
        <v>0</v>
      </c>
      <c r="H61" s="120"/>
    </row>
    <row r="62" spans="1:8" s="19" customFormat="1" ht="18" customHeight="1">
      <c r="A62" s="55">
        <f>IF(D62=0,"",1+MAX(A$9:A61))</f>
        <v>44</v>
      </c>
      <c r="B62" s="121"/>
      <c r="C62" s="108" t="s">
        <v>148</v>
      </c>
      <c r="D62" s="109">
        <v>107</v>
      </c>
      <c r="E62" s="109" t="s">
        <v>85</v>
      </c>
      <c r="F62" s="16">
        <f t="shared" si="9"/>
        <v>0</v>
      </c>
      <c r="G62" s="16">
        <f t="shared" si="10"/>
        <v>0</v>
      </c>
      <c r="H62" s="120"/>
    </row>
    <row r="63" spans="1:8" s="19" customFormat="1" ht="18" customHeight="1">
      <c r="A63" s="55">
        <f>IF(D63=0,"",1+MAX(A$9:A62))</f>
        <v>45</v>
      </c>
      <c r="B63" s="121"/>
      <c r="C63" s="108" t="s">
        <v>149</v>
      </c>
      <c r="D63" s="109">
        <v>203</v>
      </c>
      <c r="E63" s="109" t="s">
        <v>85</v>
      </c>
      <c r="F63" s="16">
        <f t="shared" si="9"/>
        <v>0</v>
      </c>
      <c r="G63" s="16">
        <f t="shared" si="10"/>
        <v>0</v>
      </c>
      <c r="H63" s="120"/>
    </row>
    <row r="64" spans="1:8" s="19" customFormat="1" ht="18" customHeight="1">
      <c r="A64" s="55">
        <f>IF(D64=0,"",1+MAX(A$9:A63))</f>
        <v>46</v>
      </c>
      <c r="B64" s="121"/>
      <c r="C64" s="108" t="s">
        <v>122</v>
      </c>
      <c r="D64" s="109">
        <v>18</v>
      </c>
      <c r="E64" s="109" t="s">
        <v>85</v>
      </c>
      <c r="F64" s="16">
        <f t="shared" si="9"/>
        <v>0</v>
      </c>
      <c r="G64" s="16">
        <f t="shared" si="10"/>
        <v>0</v>
      </c>
      <c r="H64" s="120"/>
    </row>
    <row r="65" spans="1:8" s="19" customFormat="1" ht="18" customHeight="1">
      <c r="A65" s="55">
        <f>IF(D65=0,"",1+MAX(A$9:A64))</f>
        <v>47</v>
      </c>
      <c r="B65" s="121"/>
      <c r="C65" s="108" t="s">
        <v>119</v>
      </c>
      <c r="D65" s="109">
        <v>32</v>
      </c>
      <c r="E65" s="109" t="s">
        <v>85</v>
      </c>
      <c r="F65" s="16">
        <f t="shared" si="9"/>
        <v>0</v>
      </c>
      <c r="G65" s="16">
        <f t="shared" si="10"/>
        <v>0</v>
      </c>
      <c r="H65" s="120"/>
    </row>
    <row r="66" spans="1:8" s="19" customFormat="1" ht="18" customHeight="1">
      <c r="A66" s="55">
        <f>IF(D66=0,"",1+MAX(A$9:A65))</f>
        <v>48</v>
      </c>
      <c r="B66" s="121"/>
      <c r="C66" s="108" t="s">
        <v>150</v>
      </c>
      <c r="D66" s="109">
        <v>23</v>
      </c>
      <c r="E66" s="109" t="s">
        <v>85</v>
      </c>
      <c r="F66" s="16">
        <f t="shared" si="9"/>
        <v>0</v>
      </c>
      <c r="G66" s="16">
        <f t="shared" si="10"/>
        <v>0</v>
      </c>
      <c r="H66" s="120"/>
    </row>
    <row r="67" spans="1:8" s="19" customFormat="1" ht="18" customHeight="1">
      <c r="A67" s="55">
        <f>IF(D67=0,"",1+MAX(A$9:A66))</f>
        <v>49</v>
      </c>
      <c r="B67" s="121"/>
      <c r="C67" s="108" t="s">
        <v>151</v>
      </c>
      <c r="D67" s="109">
        <v>11</v>
      </c>
      <c r="E67" s="109" t="s">
        <v>85</v>
      </c>
      <c r="F67" s="16">
        <f t="shared" si="9"/>
        <v>0</v>
      </c>
      <c r="G67" s="16">
        <f t="shared" si="10"/>
        <v>0</v>
      </c>
      <c r="H67" s="120"/>
    </row>
    <row r="68" spans="1:8" s="19" customFormat="1" ht="18" customHeight="1">
      <c r="A68" s="55">
        <f>IF(D68=0,"",1+MAX(A$9:A67))</f>
        <v>50</v>
      </c>
      <c r="B68" s="121"/>
      <c r="C68" s="108" t="s">
        <v>152</v>
      </c>
      <c r="D68" s="109">
        <v>48</v>
      </c>
      <c r="E68" s="109" t="s">
        <v>85</v>
      </c>
      <c r="F68" s="16">
        <f t="shared" si="9"/>
        <v>0</v>
      </c>
      <c r="G68" s="16">
        <f t="shared" si="10"/>
        <v>0</v>
      </c>
      <c r="H68" s="120"/>
    </row>
    <row r="69" spans="1:8" s="19" customFormat="1" ht="18" customHeight="1">
      <c r="A69" s="55">
        <f>IF(D69=0,"",1+MAX(A$9:A68))</f>
        <v>51</v>
      </c>
      <c r="B69" s="121"/>
      <c r="C69" s="108" t="s">
        <v>153</v>
      </c>
      <c r="D69" s="109">
        <v>17</v>
      </c>
      <c r="E69" s="109" t="s">
        <v>85</v>
      </c>
      <c r="F69" s="16">
        <f t="shared" si="9"/>
        <v>0</v>
      </c>
      <c r="G69" s="16">
        <f t="shared" si="10"/>
        <v>0</v>
      </c>
      <c r="H69" s="120"/>
    </row>
    <row r="70" spans="1:8" s="19" customFormat="1" ht="18" customHeight="1">
      <c r="A70" s="55">
        <f>IF(D70=0,"",1+MAX(A$9:A69))</f>
        <v>52</v>
      </c>
      <c r="B70" s="121"/>
      <c r="C70" s="108" t="s">
        <v>154</v>
      </c>
      <c r="D70" s="109">
        <v>17</v>
      </c>
      <c r="E70" s="109" t="s">
        <v>85</v>
      </c>
      <c r="F70" s="16">
        <f t="shared" si="9"/>
        <v>0</v>
      </c>
      <c r="G70" s="16">
        <f t="shared" si="10"/>
        <v>0</v>
      </c>
      <c r="H70" s="120"/>
    </row>
    <row r="71" spans="1:8" s="19" customFormat="1" ht="18" customHeight="1">
      <c r="A71" s="55">
        <f>IF(D71=0,"",1+MAX(A$9:A70))</f>
        <v>53</v>
      </c>
      <c r="B71" s="121"/>
      <c r="C71" s="108" t="s">
        <v>137</v>
      </c>
      <c r="D71" s="109">
        <v>18</v>
      </c>
      <c r="E71" s="109" t="s">
        <v>85</v>
      </c>
      <c r="F71" s="16">
        <f t="shared" si="9"/>
        <v>0</v>
      </c>
      <c r="G71" s="16">
        <f t="shared" si="10"/>
        <v>0</v>
      </c>
      <c r="H71" s="120"/>
    </row>
    <row r="72" spans="1:8" s="19" customFormat="1" ht="18" customHeight="1">
      <c r="A72" s="55">
        <f>IF(D72=0,"",1+MAX(A$9:A71))</f>
        <v>54</v>
      </c>
      <c r="B72" s="121"/>
      <c r="C72" s="108" t="s">
        <v>155</v>
      </c>
      <c r="D72" s="109">
        <v>16</v>
      </c>
      <c r="E72" s="109" t="s">
        <v>85</v>
      </c>
      <c r="F72" s="16">
        <f t="shared" si="9"/>
        <v>0</v>
      </c>
      <c r="G72" s="16">
        <f t="shared" si="10"/>
        <v>0</v>
      </c>
      <c r="H72" s="120"/>
    </row>
    <row r="73" spans="1:8" s="19" customFormat="1" ht="18" customHeight="1">
      <c r="A73" s="55">
        <f>IF(D73=0,"",1+MAX(A$9:A72))</f>
        <v>55</v>
      </c>
      <c r="B73" s="121"/>
      <c r="C73" s="108" t="s">
        <v>156</v>
      </c>
      <c r="D73" s="109">
        <v>42</v>
      </c>
      <c r="E73" s="109" t="s">
        <v>85</v>
      </c>
      <c r="F73" s="16">
        <f t="shared" si="9"/>
        <v>0</v>
      </c>
      <c r="G73" s="16">
        <f t="shared" si="10"/>
        <v>0</v>
      </c>
      <c r="H73" s="120"/>
    </row>
    <row r="74" spans="1:8" s="19" customFormat="1" ht="18" customHeight="1">
      <c r="A74" s="55">
        <f>IF(D74=0,"",1+MAX(A$9:A73))</f>
        <v>56</v>
      </c>
      <c r="B74" s="121"/>
      <c r="C74" s="108" t="s">
        <v>157</v>
      </c>
      <c r="D74" s="109">
        <v>15</v>
      </c>
      <c r="E74" s="109" t="s">
        <v>85</v>
      </c>
      <c r="F74" s="16">
        <f t="shared" si="9"/>
        <v>0</v>
      </c>
      <c r="G74" s="16">
        <f t="shared" si="10"/>
        <v>0</v>
      </c>
      <c r="H74" s="120"/>
    </row>
    <row r="75" spans="1:8" s="19" customFormat="1" ht="18" customHeight="1">
      <c r="A75" s="55">
        <f>IF(D75=0,"",1+MAX(A$9:A74))</f>
        <v>57</v>
      </c>
      <c r="B75" s="122"/>
      <c r="C75" s="108" t="s">
        <v>158</v>
      </c>
      <c r="D75" s="109">
        <v>1</v>
      </c>
      <c r="E75" s="109" t="s">
        <v>85</v>
      </c>
      <c r="F75" s="16">
        <f t="shared" si="9"/>
        <v>0</v>
      </c>
      <c r="G75" s="16">
        <f t="shared" si="10"/>
        <v>0</v>
      </c>
      <c r="H75" s="120"/>
    </row>
    <row r="76" spans="1:8" s="19" customFormat="1" ht="18" customHeight="1">
      <c r="A76" s="55" t="str">
        <f>IF(D76=0,"",1+MAX(A$9:A75))</f>
        <v/>
      </c>
      <c r="B76" s="88"/>
      <c r="C76" s="93" t="s">
        <v>115</v>
      </c>
      <c r="D76" s="90"/>
      <c r="E76" s="90"/>
      <c r="F76" s="16" t="str">
        <f t="shared" si="9"/>
        <v/>
      </c>
      <c r="G76" s="16" t="str">
        <f t="shared" si="10"/>
        <v/>
      </c>
      <c r="H76" s="120"/>
    </row>
    <row r="77" spans="1:8" s="19" customFormat="1" ht="18" customHeight="1">
      <c r="A77" s="55" t="str">
        <f>IF(D77=0,"",1+MAX(A$9:A76))</f>
        <v/>
      </c>
      <c r="B77" s="115" t="s">
        <v>131</v>
      </c>
      <c r="C77" s="96" t="s">
        <v>111</v>
      </c>
      <c r="D77" s="90"/>
      <c r="E77" s="90"/>
      <c r="F77" s="16" t="str">
        <f t="shared" si="9"/>
        <v/>
      </c>
      <c r="G77" s="16" t="str">
        <f t="shared" si="10"/>
        <v/>
      </c>
      <c r="H77" s="120"/>
    </row>
    <row r="78" spans="1:8" s="19" customFormat="1" ht="18" customHeight="1">
      <c r="A78" s="55">
        <f>IF(D78=0,"",1+MAX(A$9:A77))</f>
        <v>58</v>
      </c>
      <c r="B78" s="116"/>
      <c r="C78" s="91" t="s">
        <v>93</v>
      </c>
      <c r="D78" s="18">
        <v>32</v>
      </c>
      <c r="E78" s="18" t="s">
        <v>85</v>
      </c>
      <c r="F78" s="16">
        <f t="shared" si="9"/>
        <v>0</v>
      </c>
      <c r="G78" s="16">
        <f t="shared" si="10"/>
        <v>0</v>
      </c>
      <c r="H78" s="120"/>
    </row>
    <row r="79" spans="1:8" s="19" customFormat="1" ht="18" customHeight="1">
      <c r="A79" s="55">
        <f>IF(D79=0,"",1+MAX(A$9:A78))</f>
        <v>59</v>
      </c>
      <c r="B79" s="116"/>
      <c r="C79" s="91" t="s">
        <v>103</v>
      </c>
      <c r="D79" s="18">
        <v>117</v>
      </c>
      <c r="E79" s="18" t="s">
        <v>85</v>
      </c>
      <c r="F79" s="16">
        <f t="shared" si="9"/>
        <v>0</v>
      </c>
      <c r="G79" s="16">
        <f t="shared" si="10"/>
        <v>0</v>
      </c>
      <c r="H79" s="120"/>
    </row>
    <row r="80" spans="1:8" s="19" customFormat="1" ht="18" customHeight="1">
      <c r="A80" s="55">
        <f>IF(D80=0,"",1+MAX(A$9:A79))</f>
        <v>60</v>
      </c>
      <c r="B80" s="116"/>
      <c r="C80" s="91" t="s">
        <v>88</v>
      </c>
      <c r="D80" s="18">
        <v>4</v>
      </c>
      <c r="E80" s="18" t="s">
        <v>85</v>
      </c>
      <c r="F80" s="16">
        <f t="shared" si="9"/>
        <v>0</v>
      </c>
      <c r="G80" s="16">
        <f t="shared" si="10"/>
        <v>0</v>
      </c>
      <c r="H80" s="120"/>
    </row>
    <row r="81" spans="1:8" s="19" customFormat="1" ht="18" customHeight="1">
      <c r="A81" s="55">
        <f>IF(D81=0,"",1+MAX(A$9:A80))</f>
        <v>61</v>
      </c>
      <c r="B81" s="116"/>
      <c r="C81" s="91" t="s">
        <v>104</v>
      </c>
      <c r="D81" s="18">
        <v>13</v>
      </c>
      <c r="E81" s="18" t="s">
        <v>85</v>
      </c>
      <c r="F81" s="16">
        <f t="shared" si="9"/>
        <v>0</v>
      </c>
      <c r="G81" s="16">
        <f t="shared" si="10"/>
        <v>0</v>
      </c>
      <c r="H81" s="120"/>
    </row>
    <row r="82" spans="1:8" s="19" customFormat="1" ht="18" customHeight="1">
      <c r="A82" s="55">
        <f>IF(D82=0,"",1+MAX(A$9:A81))</f>
        <v>62</v>
      </c>
      <c r="B82" s="116"/>
      <c r="C82" s="91" t="s">
        <v>87</v>
      </c>
      <c r="D82" s="18">
        <v>3</v>
      </c>
      <c r="E82" s="18" t="s">
        <v>85</v>
      </c>
      <c r="F82" s="16">
        <f t="shared" si="9"/>
        <v>0</v>
      </c>
      <c r="G82" s="16">
        <f t="shared" si="10"/>
        <v>0</v>
      </c>
      <c r="H82" s="120"/>
    </row>
    <row r="83" spans="1:8" s="19" customFormat="1" ht="18" customHeight="1">
      <c r="A83" s="55">
        <f>IF(D83=0,"",1+MAX(A$9:A82))</f>
        <v>63</v>
      </c>
      <c r="B83" s="116"/>
      <c r="C83" s="91" t="s">
        <v>97</v>
      </c>
      <c r="D83" s="18">
        <v>21</v>
      </c>
      <c r="E83" s="18" t="s">
        <v>85</v>
      </c>
      <c r="F83" s="16">
        <f t="shared" si="9"/>
        <v>0</v>
      </c>
      <c r="G83" s="16">
        <f t="shared" si="10"/>
        <v>0</v>
      </c>
      <c r="H83" s="120"/>
    </row>
    <row r="84" spans="1:8" s="19" customFormat="1" ht="18" customHeight="1">
      <c r="A84" s="55">
        <f>IF(D84=0,"",1+MAX(A$9:A83))</f>
        <v>64</v>
      </c>
      <c r="B84" s="116"/>
      <c r="C84" s="91" t="s">
        <v>90</v>
      </c>
      <c r="D84" s="18">
        <v>2</v>
      </c>
      <c r="E84" s="18" t="s">
        <v>85</v>
      </c>
      <c r="F84" s="16">
        <f t="shared" si="9"/>
        <v>0</v>
      </c>
      <c r="G84" s="16">
        <f t="shared" si="10"/>
        <v>0</v>
      </c>
      <c r="H84" s="120"/>
    </row>
    <row r="85" spans="1:8" s="19" customFormat="1" ht="18" customHeight="1">
      <c r="A85" s="55">
        <f>IF(D85=0,"",1+MAX(A$9:A84))</f>
        <v>65</v>
      </c>
      <c r="B85" s="116"/>
      <c r="C85" s="91" t="s">
        <v>86</v>
      </c>
      <c r="D85" s="18">
        <v>2</v>
      </c>
      <c r="E85" s="18" t="s">
        <v>85</v>
      </c>
      <c r="F85" s="16">
        <f t="shared" si="9"/>
        <v>0</v>
      </c>
      <c r="G85" s="16">
        <f t="shared" si="10"/>
        <v>0</v>
      </c>
      <c r="H85" s="120"/>
    </row>
    <row r="86" spans="1:8" s="19" customFormat="1" ht="18" customHeight="1">
      <c r="A86" s="55">
        <f>IF(D86=0,"",1+MAX(A$9:A85))</f>
        <v>66</v>
      </c>
      <c r="B86" s="116"/>
      <c r="C86" s="91" t="s">
        <v>101</v>
      </c>
      <c r="D86" s="18">
        <v>12</v>
      </c>
      <c r="E86" s="18" t="s">
        <v>85</v>
      </c>
      <c r="F86" s="16">
        <f t="shared" si="9"/>
        <v>0</v>
      </c>
      <c r="G86" s="16">
        <f t="shared" si="10"/>
        <v>0</v>
      </c>
      <c r="H86" s="120"/>
    </row>
    <row r="87" spans="1:8" s="19" customFormat="1" ht="18" customHeight="1">
      <c r="A87" s="55">
        <f>IF(D87=0,"",1+MAX(A$9:A86))</f>
        <v>67</v>
      </c>
      <c r="B87" s="116"/>
      <c r="C87" s="91" t="s">
        <v>102</v>
      </c>
      <c r="D87" s="18">
        <v>22</v>
      </c>
      <c r="E87" s="18" t="s">
        <v>85</v>
      </c>
      <c r="F87" s="16">
        <f t="shared" si="9"/>
        <v>0</v>
      </c>
      <c r="G87" s="16">
        <f t="shared" si="10"/>
        <v>0</v>
      </c>
      <c r="H87" s="120"/>
    </row>
    <row r="88" spans="1:8" s="19" customFormat="1" ht="18" customHeight="1">
      <c r="A88" s="55">
        <f>IF(D88=0,"",1+MAX(A$9:A87))</f>
        <v>68</v>
      </c>
      <c r="B88" s="116"/>
      <c r="C88" s="91" t="s">
        <v>92</v>
      </c>
      <c r="D88" s="18">
        <v>129</v>
      </c>
      <c r="E88" s="18" t="s">
        <v>85</v>
      </c>
      <c r="F88" s="16">
        <f t="shared" si="9"/>
        <v>0</v>
      </c>
      <c r="G88" s="16">
        <f t="shared" si="10"/>
        <v>0</v>
      </c>
      <c r="H88" s="120"/>
    </row>
    <row r="89" spans="1:8" s="19" customFormat="1" ht="18" customHeight="1">
      <c r="A89" s="55">
        <f>IF(D89=0,"",1+MAX(A$9:A88))</f>
        <v>69</v>
      </c>
      <c r="B89" s="116"/>
      <c r="C89" s="91" t="s">
        <v>98</v>
      </c>
      <c r="D89" s="18">
        <v>1</v>
      </c>
      <c r="E89" s="18" t="s">
        <v>85</v>
      </c>
      <c r="F89" s="16">
        <f t="shared" si="9"/>
        <v>0</v>
      </c>
      <c r="G89" s="16">
        <f t="shared" si="10"/>
        <v>0</v>
      </c>
      <c r="H89" s="120"/>
    </row>
    <row r="90" spans="1:8" s="19" customFormat="1" ht="18" customHeight="1">
      <c r="A90" s="55">
        <f>IF(D90=0,"",1+MAX(A$9:A89))</f>
        <v>70</v>
      </c>
      <c r="B90" s="117"/>
      <c r="C90" s="91" t="s">
        <v>105</v>
      </c>
      <c r="D90" s="18">
        <v>36</v>
      </c>
      <c r="E90" s="18" t="s">
        <v>106</v>
      </c>
      <c r="F90" s="16">
        <f t="shared" si="9"/>
        <v>0</v>
      </c>
      <c r="G90" s="16">
        <f t="shared" si="10"/>
        <v>0</v>
      </c>
      <c r="H90" s="120"/>
    </row>
    <row r="91" spans="1:8" s="19" customFormat="1" ht="18" customHeight="1">
      <c r="A91" s="55" t="str">
        <f>IF(D91=0,"",1+MAX(A$9:A90))</f>
        <v/>
      </c>
      <c r="B91" s="115" t="s">
        <v>160</v>
      </c>
      <c r="C91" s="96" t="s">
        <v>133</v>
      </c>
      <c r="D91" s="103"/>
      <c r="E91" s="103"/>
      <c r="F91" s="16" t="str">
        <f t="shared" si="9"/>
        <v/>
      </c>
      <c r="G91" s="16" t="str">
        <f t="shared" si="10"/>
        <v/>
      </c>
      <c r="H91" s="120"/>
    </row>
    <row r="92" spans="1:8" s="19" customFormat="1" ht="18" customHeight="1">
      <c r="A92" s="55">
        <f>IF(D92=0,"",1+MAX(A$9:A91))</f>
        <v>71</v>
      </c>
      <c r="B92" s="116"/>
      <c r="C92" s="110" t="s">
        <v>149</v>
      </c>
      <c r="D92" s="111">
        <v>250</v>
      </c>
      <c r="E92" s="111" t="s">
        <v>85</v>
      </c>
      <c r="F92" s="16">
        <f t="shared" ref="F92:F148" si="11">IF(D92=0,"",0)</f>
        <v>0</v>
      </c>
      <c r="G92" s="16">
        <f t="shared" ref="G92:G148" si="12">IF(F92="","",D92*F92)</f>
        <v>0</v>
      </c>
      <c r="H92" s="120"/>
    </row>
    <row r="93" spans="1:8" s="19" customFormat="1" ht="18" customHeight="1">
      <c r="A93" s="55">
        <f>IF(D93=0,"",1+MAX(A$9:A92))</f>
        <v>72</v>
      </c>
      <c r="B93" s="116"/>
      <c r="C93" s="110" t="s">
        <v>148</v>
      </c>
      <c r="D93" s="111">
        <v>123</v>
      </c>
      <c r="E93" s="111" t="s">
        <v>85</v>
      </c>
      <c r="F93" s="16">
        <f t="shared" si="11"/>
        <v>0</v>
      </c>
      <c r="G93" s="16">
        <f t="shared" si="12"/>
        <v>0</v>
      </c>
      <c r="H93" s="120"/>
    </row>
    <row r="94" spans="1:8" s="19" customFormat="1" ht="18" customHeight="1">
      <c r="A94" s="55">
        <f>IF(D94=0,"",1+MAX(A$9:A93))</f>
        <v>73</v>
      </c>
      <c r="B94" s="116"/>
      <c r="C94" s="110" t="s">
        <v>119</v>
      </c>
      <c r="D94" s="111">
        <v>42</v>
      </c>
      <c r="E94" s="111" t="s">
        <v>85</v>
      </c>
      <c r="F94" s="16">
        <f t="shared" si="11"/>
        <v>0</v>
      </c>
      <c r="G94" s="16">
        <f t="shared" si="12"/>
        <v>0</v>
      </c>
      <c r="H94" s="120"/>
    </row>
    <row r="95" spans="1:8" s="19" customFormat="1" ht="18" customHeight="1">
      <c r="A95" s="55">
        <f>IF(D95=0,"",1+MAX(A$9:A94))</f>
        <v>74</v>
      </c>
      <c r="B95" s="116"/>
      <c r="C95" s="110" t="s">
        <v>147</v>
      </c>
      <c r="D95" s="111">
        <v>34</v>
      </c>
      <c r="E95" s="111" t="s">
        <v>85</v>
      </c>
      <c r="F95" s="16">
        <f t="shared" si="11"/>
        <v>0</v>
      </c>
      <c r="G95" s="16">
        <f t="shared" si="12"/>
        <v>0</v>
      </c>
      <c r="H95" s="120"/>
    </row>
    <row r="96" spans="1:8" s="19" customFormat="1" ht="18" customHeight="1">
      <c r="A96" s="55">
        <f>IF(D96=0,"",1+MAX(A$9:A95))</f>
        <v>75</v>
      </c>
      <c r="B96" s="116"/>
      <c r="C96" s="110" t="s">
        <v>150</v>
      </c>
      <c r="D96" s="111">
        <v>34</v>
      </c>
      <c r="E96" s="111" t="s">
        <v>85</v>
      </c>
      <c r="F96" s="16">
        <f t="shared" si="11"/>
        <v>0</v>
      </c>
      <c r="G96" s="16">
        <f t="shared" si="12"/>
        <v>0</v>
      </c>
      <c r="H96" s="120"/>
    </row>
    <row r="97" spans="1:8" s="19" customFormat="1" ht="18" customHeight="1">
      <c r="A97" s="55">
        <f>IF(D97=0,"",1+MAX(A$9:A96))</f>
        <v>76</v>
      </c>
      <c r="B97" s="116"/>
      <c r="C97" s="110" t="s">
        <v>119</v>
      </c>
      <c r="D97" s="111">
        <v>13</v>
      </c>
      <c r="E97" s="111" t="s">
        <v>85</v>
      </c>
      <c r="F97" s="16">
        <f t="shared" si="11"/>
        <v>0</v>
      </c>
      <c r="G97" s="16">
        <f t="shared" si="12"/>
        <v>0</v>
      </c>
      <c r="H97" s="120"/>
    </row>
    <row r="98" spans="1:8" s="19" customFormat="1" ht="18" customHeight="1">
      <c r="A98" s="55">
        <f>IF(D98=0,"",1+MAX(A$9:A97))</f>
        <v>77</v>
      </c>
      <c r="B98" s="116"/>
      <c r="C98" s="110" t="s">
        <v>153</v>
      </c>
      <c r="D98" s="111">
        <v>20</v>
      </c>
      <c r="E98" s="111" t="s">
        <v>85</v>
      </c>
      <c r="F98" s="16">
        <f t="shared" si="11"/>
        <v>0</v>
      </c>
      <c r="G98" s="16">
        <f t="shared" si="12"/>
        <v>0</v>
      </c>
      <c r="H98" s="120"/>
    </row>
    <row r="99" spans="1:8" s="19" customFormat="1" ht="18" customHeight="1">
      <c r="A99" s="55">
        <f>IF(D99=0,"",1+MAX(A$9:A98))</f>
        <v>78</v>
      </c>
      <c r="B99" s="116"/>
      <c r="C99" s="110" t="s">
        <v>152</v>
      </c>
      <c r="D99" s="111">
        <v>49</v>
      </c>
      <c r="E99" s="111" t="s">
        <v>85</v>
      </c>
      <c r="F99" s="16">
        <f t="shared" si="11"/>
        <v>0</v>
      </c>
      <c r="G99" s="16">
        <f t="shared" si="12"/>
        <v>0</v>
      </c>
      <c r="H99" s="120"/>
    </row>
    <row r="100" spans="1:8" s="19" customFormat="1" ht="18" customHeight="1">
      <c r="A100" s="55">
        <f>IF(D100=0,"",1+MAX(A$9:A99))</f>
        <v>79</v>
      </c>
      <c r="B100" s="116"/>
      <c r="C100" s="110" t="s">
        <v>155</v>
      </c>
      <c r="D100" s="111">
        <v>19</v>
      </c>
      <c r="E100" s="111" t="s">
        <v>85</v>
      </c>
      <c r="F100" s="16">
        <f t="shared" si="11"/>
        <v>0</v>
      </c>
      <c r="G100" s="16">
        <f t="shared" si="12"/>
        <v>0</v>
      </c>
      <c r="H100" s="120"/>
    </row>
    <row r="101" spans="1:8" s="19" customFormat="1" ht="18" customHeight="1">
      <c r="A101" s="55">
        <f>IF(D101=0,"",1+MAX(A$9:A100))</f>
        <v>80</v>
      </c>
      <c r="B101" s="116"/>
      <c r="C101" s="110" t="s">
        <v>122</v>
      </c>
      <c r="D101" s="111">
        <v>21</v>
      </c>
      <c r="E101" s="111" t="s">
        <v>85</v>
      </c>
      <c r="F101" s="16">
        <f t="shared" si="11"/>
        <v>0</v>
      </c>
      <c r="G101" s="16">
        <f t="shared" si="12"/>
        <v>0</v>
      </c>
      <c r="H101" s="120"/>
    </row>
    <row r="102" spans="1:8" s="19" customFormat="1" ht="18" customHeight="1">
      <c r="A102" s="55">
        <f>IF(D102=0,"",1+MAX(A$9:A101))</f>
        <v>81</v>
      </c>
      <c r="B102" s="116"/>
      <c r="C102" s="110" t="s">
        <v>157</v>
      </c>
      <c r="D102" s="111">
        <v>21</v>
      </c>
      <c r="E102" s="111" t="s">
        <v>85</v>
      </c>
      <c r="F102" s="16">
        <f t="shared" si="11"/>
        <v>0</v>
      </c>
      <c r="G102" s="16">
        <f t="shared" si="12"/>
        <v>0</v>
      </c>
      <c r="H102" s="120"/>
    </row>
    <row r="103" spans="1:8" s="19" customFormat="1" ht="18" customHeight="1">
      <c r="A103" s="55">
        <f>IF(D103=0,"",1+MAX(A$9:A102))</f>
        <v>82</v>
      </c>
      <c r="B103" s="116"/>
      <c r="C103" s="110" t="s">
        <v>137</v>
      </c>
      <c r="D103" s="111">
        <v>21</v>
      </c>
      <c r="E103" s="111" t="s">
        <v>85</v>
      </c>
      <c r="F103" s="16">
        <f t="shared" si="11"/>
        <v>0</v>
      </c>
      <c r="G103" s="16">
        <f t="shared" si="12"/>
        <v>0</v>
      </c>
      <c r="H103" s="120"/>
    </row>
    <row r="104" spans="1:8" s="19" customFormat="1" ht="18" customHeight="1">
      <c r="A104" s="55">
        <f>IF(D104=0,"",1+MAX(A$9:A103))</f>
        <v>83</v>
      </c>
      <c r="B104" s="116"/>
      <c r="C104" s="110" t="s">
        <v>154</v>
      </c>
      <c r="D104" s="111">
        <v>19</v>
      </c>
      <c r="E104" s="111" t="s">
        <v>85</v>
      </c>
      <c r="F104" s="16">
        <f t="shared" si="11"/>
        <v>0</v>
      </c>
      <c r="G104" s="16">
        <f t="shared" si="12"/>
        <v>0</v>
      </c>
      <c r="H104" s="120"/>
    </row>
    <row r="105" spans="1:8" s="19" customFormat="1" ht="18" customHeight="1">
      <c r="A105" s="55">
        <f>IF(D105=0,"",1+MAX(A$9:A104))</f>
        <v>84</v>
      </c>
      <c r="B105" s="117"/>
      <c r="C105" s="110" t="s">
        <v>156</v>
      </c>
      <c r="D105" s="111">
        <v>46</v>
      </c>
      <c r="E105" s="111" t="s">
        <v>85</v>
      </c>
      <c r="F105" s="16">
        <f t="shared" si="11"/>
        <v>0</v>
      </c>
      <c r="G105" s="16">
        <f t="shared" si="12"/>
        <v>0</v>
      </c>
      <c r="H105" s="120"/>
    </row>
    <row r="106" spans="1:8" s="19" customFormat="1" ht="18" customHeight="1">
      <c r="A106" s="55" t="str">
        <f>IF(D106=0,"",1+MAX(A$9:A105))</f>
        <v/>
      </c>
      <c r="B106" s="88"/>
      <c r="C106" s="93" t="s">
        <v>112</v>
      </c>
      <c r="D106" s="90"/>
      <c r="E106" s="90"/>
      <c r="F106" s="16" t="str">
        <f t="shared" si="11"/>
        <v/>
      </c>
      <c r="G106" s="16" t="str">
        <f t="shared" si="12"/>
        <v/>
      </c>
      <c r="H106" s="120"/>
    </row>
    <row r="107" spans="1:8" s="19" customFormat="1" ht="18" customHeight="1">
      <c r="A107" s="55" t="str">
        <f>IF(D107=0,"",1+MAX(A$9:A106))</f>
        <v/>
      </c>
      <c r="B107" s="115" t="s">
        <v>131</v>
      </c>
      <c r="C107" s="96" t="s">
        <v>111</v>
      </c>
      <c r="D107" s="90"/>
      <c r="E107" s="90"/>
      <c r="F107" s="16" t="str">
        <f t="shared" si="11"/>
        <v/>
      </c>
      <c r="G107" s="16" t="str">
        <f t="shared" si="12"/>
        <v/>
      </c>
      <c r="H107" s="120"/>
    </row>
    <row r="108" spans="1:8" s="19" customFormat="1" ht="18" customHeight="1">
      <c r="A108" s="55">
        <f>IF(D108=0,"",1+MAX(A$9:A107))</f>
        <v>85</v>
      </c>
      <c r="B108" s="116"/>
      <c r="C108" s="91" t="s">
        <v>93</v>
      </c>
      <c r="D108" s="18">
        <v>32</v>
      </c>
      <c r="E108" s="18" t="s">
        <v>85</v>
      </c>
      <c r="F108" s="16">
        <f t="shared" si="11"/>
        <v>0</v>
      </c>
      <c r="G108" s="16">
        <f t="shared" si="12"/>
        <v>0</v>
      </c>
      <c r="H108" s="120"/>
    </row>
    <row r="109" spans="1:8" s="19" customFormat="1" ht="18" customHeight="1">
      <c r="A109" s="55">
        <f>IF(D109=0,"",1+MAX(A$9:A108))</f>
        <v>86</v>
      </c>
      <c r="B109" s="116"/>
      <c r="C109" s="91" t="s">
        <v>103</v>
      </c>
      <c r="D109" s="18">
        <v>117</v>
      </c>
      <c r="E109" s="18" t="s">
        <v>85</v>
      </c>
      <c r="F109" s="16">
        <f t="shared" si="11"/>
        <v>0</v>
      </c>
      <c r="G109" s="16">
        <f t="shared" si="12"/>
        <v>0</v>
      </c>
      <c r="H109" s="120"/>
    </row>
    <row r="110" spans="1:8" s="19" customFormat="1" ht="18" customHeight="1">
      <c r="A110" s="55">
        <f>IF(D110=0,"",1+MAX(A$9:A109))</f>
        <v>87</v>
      </c>
      <c r="B110" s="116"/>
      <c r="C110" s="91" t="s">
        <v>88</v>
      </c>
      <c r="D110" s="18">
        <v>4</v>
      </c>
      <c r="E110" s="18" t="s">
        <v>85</v>
      </c>
      <c r="F110" s="16">
        <f t="shared" si="11"/>
        <v>0</v>
      </c>
      <c r="G110" s="16">
        <f t="shared" si="12"/>
        <v>0</v>
      </c>
      <c r="H110" s="120"/>
    </row>
    <row r="111" spans="1:8" s="19" customFormat="1" ht="18" customHeight="1">
      <c r="A111" s="55">
        <f>IF(D111=0,"",1+MAX(A$9:A110))</f>
        <v>88</v>
      </c>
      <c r="B111" s="116"/>
      <c r="C111" s="91" t="s">
        <v>104</v>
      </c>
      <c r="D111" s="18">
        <v>13</v>
      </c>
      <c r="E111" s="18" t="s">
        <v>85</v>
      </c>
      <c r="F111" s="16">
        <f t="shared" si="11"/>
        <v>0</v>
      </c>
      <c r="G111" s="16">
        <f t="shared" si="12"/>
        <v>0</v>
      </c>
      <c r="H111" s="120"/>
    </row>
    <row r="112" spans="1:8" s="19" customFormat="1" ht="18" customHeight="1">
      <c r="A112" s="55">
        <f>IF(D112=0,"",1+MAX(A$9:A111))</f>
        <v>89</v>
      </c>
      <c r="B112" s="116"/>
      <c r="C112" s="91" t="s">
        <v>87</v>
      </c>
      <c r="D112" s="18">
        <v>3</v>
      </c>
      <c r="E112" s="18" t="s">
        <v>85</v>
      </c>
      <c r="F112" s="16">
        <f t="shared" si="11"/>
        <v>0</v>
      </c>
      <c r="G112" s="16">
        <f t="shared" si="12"/>
        <v>0</v>
      </c>
      <c r="H112" s="120"/>
    </row>
    <row r="113" spans="1:8" s="19" customFormat="1" ht="18" customHeight="1">
      <c r="A113" s="55">
        <f>IF(D113=0,"",1+MAX(A$9:A112))</f>
        <v>90</v>
      </c>
      <c r="B113" s="116"/>
      <c r="C113" s="91" t="s">
        <v>97</v>
      </c>
      <c r="D113" s="18">
        <v>21</v>
      </c>
      <c r="E113" s="18" t="s">
        <v>85</v>
      </c>
      <c r="F113" s="16">
        <f t="shared" si="11"/>
        <v>0</v>
      </c>
      <c r="G113" s="16">
        <f t="shared" si="12"/>
        <v>0</v>
      </c>
      <c r="H113" s="120"/>
    </row>
    <row r="114" spans="1:8" s="19" customFormat="1" ht="18" customHeight="1">
      <c r="A114" s="55">
        <f>IF(D114=0,"",1+MAX(A$9:A113))</f>
        <v>91</v>
      </c>
      <c r="B114" s="116"/>
      <c r="C114" s="91" t="s">
        <v>90</v>
      </c>
      <c r="D114" s="18">
        <v>2</v>
      </c>
      <c r="E114" s="18" t="s">
        <v>85</v>
      </c>
      <c r="F114" s="16">
        <f t="shared" si="11"/>
        <v>0</v>
      </c>
      <c r="G114" s="16">
        <f t="shared" si="12"/>
        <v>0</v>
      </c>
      <c r="H114" s="120"/>
    </row>
    <row r="115" spans="1:8" s="19" customFormat="1" ht="18" customHeight="1">
      <c r="A115" s="55">
        <f>IF(D115=0,"",1+MAX(A$9:A114))</f>
        <v>92</v>
      </c>
      <c r="B115" s="116"/>
      <c r="C115" s="91" t="s">
        <v>86</v>
      </c>
      <c r="D115" s="18">
        <v>2</v>
      </c>
      <c r="E115" s="18" t="s">
        <v>85</v>
      </c>
      <c r="F115" s="16">
        <f t="shared" si="11"/>
        <v>0</v>
      </c>
      <c r="G115" s="16">
        <f t="shared" si="12"/>
        <v>0</v>
      </c>
      <c r="H115" s="120"/>
    </row>
    <row r="116" spans="1:8" s="19" customFormat="1" ht="18" customHeight="1">
      <c r="A116" s="55">
        <f>IF(D116=0,"",1+MAX(A$9:A115))</f>
        <v>93</v>
      </c>
      <c r="B116" s="116"/>
      <c r="C116" s="91" t="s">
        <v>101</v>
      </c>
      <c r="D116" s="18">
        <v>12</v>
      </c>
      <c r="E116" s="18" t="s">
        <v>85</v>
      </c>
      <c r="F116" s="16">
        <f t="shared" si="11"/>
        <v>0</v>
      </c>
      <c r="G116" s="16">
        <f t="shared" si="12"/>
        <v>0</v>
      </c>
      <c r="H116" s="120"/>
    </row>
    <row r="117" spans="1:8" s="19" customFormat="1" ht="18" customHeight="1">
      <c r="A117" s="55">
        <f>IF(D117=0,"",1+MAX(A$9:A116))</f>
        <v>94</v>
      </c>
      <c r="B117" s="116"/>
      <c r="C117" s="91" t="s">
        <v>102</v>
      </c>
      <c r="D117" s="18">
        <v>22</v>
      </c>
      <c r="E117" s="18" t="s">
        <v>85</v>
      </c>
      <c r="F117" s="16">
        <f t="shared" si="11"/>
        <v>0</v>
      </c>
      <c r="G117" s="16">
        <f t="shared" si="12"/>
        <v>0</v>
      </c>
      <c r="H117" s="120"/>
    </row>
    <row r="118" spans="1:8" s="19" customFormat="1" ht="18" customHeight="1">
      <c r="A118" s="55">
        <f>IF(D118=0,"",1+MAX(A$9:A117))</f>
        <v>95</v>
      </c>
      <c r="B118" s="116"/>
      <c r="C118" s="91" t="s">
        <v>92</v>
      </c>
      <c r="D118" s="18">
        <v>129</v>
      </c>
      <c r="E118" s="18" t="s">
        <v>85</v>
      </c>
      <c r="F118" s="16">
        <f t="shared" si="11"/>
        <v>0</v>
      </c>
      <c r="G118" s="16">
        <f t="shared" si="12"/>
        <v>0</v>
      </c>
      <c r="H118" s="120"/>
    </row>
    <row r="119" spans="1:8" s="19" customFormat="1" ht="18" customHeight="1">
      <c r="A119" s="55">
        <f>IF(D119=0,"",1+MAX(A$9:A118))</f>
        <v>96</v>
      </c>
      <c r="B119" s="116"/>
      <c r="C119" s="91" t="s">
        <v>98</v>
      </c>
      <c r="D119" s="18">
        <v>1</v>
      </c>
      <c r="E119" s="18" t="s">
        <v>85</v>
      </c>
      <c r="F119" s="16">
        <f t="shared" si="11"/>
        <v>0</v>
      </c>
      <c r="G119" s="16">
        <f t="shared" si="12"/>
        <v>0</v>
      </c>
      <c r="H119" s="120"/>
    </row>
    <row r="120" spans="1:8" s="19" customFormat="1" ht="18" customHeight="1">
      <c r="A120" s="55">
        <f>IF(D120=0,"",1+MAX(A$9:A119))</f>
        <v>97</v>
      </c>
      <c r="B120" s="117"/>
      <c r="C120" s="91" t="s">
        <v>105</v>
      </c>
      <c r="D120" s="18">
        <v>36</v>
      </c>
      <c r="E120" s="18" t="s">
        <v>106</v>
      </c>
      <c r="F120" s="16">
        <f t="shared" si="11"/>
        <v>0</v>
      </c>
      <c r="G120" s="16">
        <f t="shared" si="12"/>
        <v>0</v>
      </c>
      <c r="H120" s="120"/>
    </row>
    <row r="121" spans="1:8" s="19" customFormat="1" ht="18" customHeight="1">
      <c r="A121" s="55" t="str">
        <f>IF(D121=0,"",1+MAX(A$9:A120))</f>
        <v/>
      </c>
      <c r="B121" s="107"/>
      <c r="C121" s="96" t="s">
        <v>133</v>
      </c>
      <c r="D121" s="103"/>
      <c r="E121" s="103"/>
      <c r="F121" s="16" t="str">
        <f t="shared" si="11"/>
        <v/>
      </c>
      <c r="G121" s="16" t="str">
        <f t="shared" si="12"/>
        <v/>
      </c>
      <c r="H121" s="120"/>
    </row>
    <row r="122" spans="1:8" s="19" customFormat="1" ht="18" customHeight="1">
      <c r="A122" s="55">
        <f>IF(D122=0,"",1+MAX(A$9:A121))</f>
        <v>98</v>
      </c>
      <c r="B122" s="115" t="s">
        <v>160</v>
      </c>
      <c r="C122" s="112" t="s">
        <v>149</v>
      </c>
      <c r="D122" s="113">
        <v>250</v>
      </c>
      <c r="E122" s="113" t="s">
        <v>85</v>
      </c>
      <c r="F122" s="16">
        <f t="shared" si="11"/>
        <v>0</v>
      </c>
      <c r="G122" s="16">
        <f t="shared" si="12"/>
        <v>0</v>
      </c>
      <c r="H122" s="120"/>
    </row>
    <row r="123" spans="1:8" s="19" customFormat="1" ht="18" customHeight="1">
      <c r="A123" s="55">
        <f>IF(D123=0,"",1+MAX(A$9:A122))</f>
        <v>99</v>
      </c>
      <c r="B123" s="116"/>
      <c r="C123" s="112" t="s">
        <v>148</v>
      </c>
      <c r="D123" s="113">
        <v>123</v>
      </c>
      <c r="E123" s="113" t="s">
        <v>85</v>
      </c>
      <c r="F123" s="16">
        <f t="shared" si="11"/>
        <v>0</v>
      </c>
      <c r="G123" s="16">
        <f t="shared" si="12"/>
        <v>0</v>
      </c>
      <c r="H123" s="120"/>
    </row>
    <row r="124" spans="1:8" s="19" customFormat="1" ht="18" customHeight="1">
      <c r="A124" s="55">
        <f>IF(D124=0,"",1+MAX(A$9:A123))</f>
        <v>100</v>
      </c>
      <c r="B124" s="116"/>
      <c r="C124" s="112" t="s">
        <v>119</v>
      </c>
      <c r="D124" s="113">
        <v>42</v>
      </c>
      <c r="E124" s="113" t="s">
        <v>85</v>
      </c>
      <c r="F124" s="16">
        <f t="shared" si="11"/>
        <v>0</v>
      </c>
      <c r="G124" s="16">
        <f t="shared" si="12"/>
        <v>0</v>
      </c>
      <c r="H124" s="120"/>
    </row>
    <row r="125" spans="1:8" s="19" customFormat="1" ht="18" customHeight="1">
      <c r="A125" s="55">
        <f>IF(D125=0,"",1+MAX(A$9:A124))</f>
        <v>101</v>
      </c>
      <c r="B125" s="116"/>
      <c r="C125" s="112" t="s">
        <v>147</v>
      </c>
      <c r="D125" s="113">
        <v>34</v>
      </c>
      <c r="E125" s="113" t="s">
        <v>85</v>
      </c>
      <c r="F125" s="16">
        <f t="shared" si="11"/>
        <v>0</v>
      </c>
      <c r="G125" s="16">
        <f t="shared" si="12"/>
        <v>0</v>
      </c>
      <c r="H125" s="120"/>
    </row>
    <row r="126" spans="1:8" s="19" customFormat="1" ht="18" customHeight="1">
      <c r="A126" s="55">
        <f>IF(D126=0,"",1+MAX(A$9:A125))</f>
        <v>102</v>
      </c>
      <c r="B126" s="116"/>
      <c r="C126" s="112" t="s">
        <v>150</v>
      </c>
      <c r="D126" s="113">
        <v>34</v>
      </c>
      <c r="E126" s="113" t="s">
        <v>85</v>
      </c>
      <c r="F126" s="16">
        <f t="shared" si="11"/>
        <v>0</v>
      </c>
      <c r="G126" s="16">
        <f t="shared" si="12"/>
        <v>0</v>
      </c>
      <c r="H126" s="120"/>
    </row>
    <row r="127" spans="1:8" s="19" customFormat="1" ht="18" customHeight="1">
      <c r="A127" s="55">
        <f>IF(D127=0,"",1+MAX(A$9:A126))</f>
        <v>103</v>
      </c>
      <c r="B127" s="116"/>
      <c r="C127" s="112" t="s">
        <v>119</v>
      </c>
      <c r="D127" s="113">
        <v>13</v>
      </c>
      <c r="E127" s="113" t="s">
        <v>85</v>
      </c>
      <c r="F127" s="16">
        <f t="shared" si="11"/>
        <v>0</v>
      </c>
      <c r="G127" s="16">
        <f t="shared" si="12"/>
        <v>0</v>
      </c>
      <c r="H127" s="120"/>
    </row>
    <row r="128" spans="1:8" s="19" customFormat="1" ht="18" customHeight="1">
      <c r="A128" s="55">
        <f>IF(D128=0,"",1+MAX(A$9:A127))</f>
        <v>104</v>
      </c>
      <c r="B128" s="116"/>
      <c r="C128" s="112" t="s">
        <v>153</v>
      </c>
      <c r="D128" s="113">
        <v>20</v>
      </c>
      <c r="E128" s="113" t="s">
        <v>85</v>
      </c>
      <c r="F128" s="16">
        <f t="shared" si="11"/>
        <v>0</v>
      </c>
      <c r="G128" s="16">
        <f t="shared" si="12"/>
        <v>0</v>
      </c>
      <c r="H128" s="120"/>
    </row>
    <row r="129" spans="1:8" s="19" customFormat="1" ht="18" customHeight="1">
      <c r="A129" s="55">
        <f>IF(D129=0,"",1+MAX(A$9:A128))</f>
        <v>105</v>
      </c>
      <c r="B129" s="116"/>
      <c r="C129" s="112" t="s">
        <v>152</v>
      </c>
      <c r="D129" s="113">
        <v>49</v>
      </c>
      <c r="E129" s="113" t="s">
        <v>85</v>
      </c>
      <c r="F129" s="16">
        <f t="shared" si="11"/>
        <v>0</v>
      </c>
      <c r="G129" s="16">
        <f t="shared" si="12"/>
        <v>0</v>
      </c>
      <c r="H129" s="120"/>
    </row>
    <row r="130" spans="1:8" s="19" customFormat="1" ht="18" customHeight="1">
      <c r="A130" s="55">
        <f>IF(D130=0,"",1+MAX(A$9:A129))</f>
        <v>106</v>
      </c>
      <c r="B130" s="116"/>
      <c r="C130" s="112" t="s">
        <v>155</v>
      </c>
      <c r="D130" s="113">
        <v>19</v>
      </c>
      <c r="E130" s="113" t="s">
        <v>85</v>
      </c>
      <c r="F130" s="16">
        <f t="shared" si="11"/>
        <v>0</v>
      </c>
      <c r="G130" s="16">
        <f t="shared" si="12"/>
        <v>0</v>
      </c>
      <c r="H130" s="120"/>
    </row>
    <row r="131" spans="1:8" s="19" customFormat="1" ht="18" customHeight="1">
      <c r="A131" s="55">
        <f>IF(D131=0,"",1+MAX(A$9:A130))</f>
        <v>107</v>
      </c>
      <c r="B131" s="116"/>
      <c r="C131" s="112" t="s">
        <v>122</v>
      </c>
      <c r="D131" s="113">
        <v>21</v>
      </c>
      <c r="E131" s="113" t="s">
        <v>85</v>
      </c>
      <c r="F131" s="16">
        <f t="shared" si="11"/>
        <v>0</v>
      </c>
      <c r="G131" s="16">
        <f t="shared" si="12"/>
        <v>0</v>
      </c>
      <c r="H131" s="120"/>
    </row>
    <row r="132" spans="1:8" s="19" customFormat="1" ht="18" customHeight="1">
      <c r="A132" s="55">
        <f>IF(D132=0,"",1+MAX(A$9:A131))</f>
        <v>108</v>
      </c>
      <c r="B132" s="116"/>
      <c r="C132" s="112" t="s">
        <v>157</v>
      </c>
      <c r="D132" s="113">
        <v>21</v>
      </c>
      <c r="E132" s="113" t="s">
        <v>85</v>
      </c>
      <c r="F132" s="16">
        <f t="shared" si="11"/>
        <v>0</v>
      </c>
      <c r="G132" s="16">
        <f t="shared" si="12"/>
        <v>0</v>
      </c>
      <c r="H132" s="120"/>
    </row>
    <row r="133" spans="1:8" s="19" customFormat="1" ht="18" customHeight="1">
      <c r="A133" s="55">
        <f>IF(D133=0,"",1+MAX(A$9:A132))</f>
        <v>109</v>
      </c>
      <c r="B133" s="116"/>
      <c r="C133" s="112" t="s">
        <v>137</v>
      </c>
      <c r="D133" s="113">
        <v>21</v>
      </c>
      <c r="E133" s="113" t="s">
        <v>85</v>
      </c>
      <c r="F133" s="16">
        <f t="shared" si="11"/>
        <v>0</v>
      </c>
      <c r="G133" s="16">
        <f t="shared" si="12"/>
        <v>0</v>
      </c>
      <c r="H133" s="120"/>
    </row>
    <row r="134" spans="1:8" s="19" customFormat="1" ht="18" customHeight="1">
      <c r="A134" s="55">
        <f>IF(D134=0,"",1+MAX(A$9:A133))</f>
        <v>110</v>
      </c>
      <c r="B134" s="116"/>
      <c r="C134" s="112" t="s">
        <v>154</v>
      </c>
      <c r="D134" s="113">
        <v>19</v>
      </c>
      <c r="E134" s="113" t="s">
        <v>85</v>
      </c>
      <c r="F134" s="16">
        <f t="shared" si="11"/>
        <v>0</v>
      </c>
      <c r="G134" s="16">
        <f t="shared" si="12"/>
        <v>0</v>
      </c>
      <c r="H134" s="120"/>
    </row>
    <row r="135" spans="1:8" s="19" customFormat="1" ht="18" customHeight="1">
      <c r="A135" s="55">
        <f>IF(D135=0,"",1+MAX(A$9:A134))</f>
        <v>111</v>
      </c>
      <c r="B135" s="117"/>
      <c r="C135" s="112" t="s">
        <v>156</v>
      </c>
      <c r="D135" s="113">
        <v>46</v>
      </c>
      <c r="E135" s="113" t="s">
        <v>85</v>
      </c>
      <c r="F135" s="16">
        <f t="shared" si="11"/>
        <v>0</v>
      </c>
      <c r="G135" s="16">
        <f t="shared" si="12"/>
        <v>0</v>
      </c>
      <c r="H135" s="120"/>
    </row>
    <row r="136" spans="1:8" s="19" customFormat="1" ht="18" customHeight="1">
      <c r="A136" s="55" t="str">
        <f>IF(D136=0,"",1+MAX(A$9:A135))</f>
        <v/>
      </c>
      <c r="B136" s="88"/>
      <c r="C136" s="93" t="s">
        <v>113</v>
      </c>
      <c r="D136" s="90"/>
      <c r="E136" s="90"/>
      <c r="F136" s="16" t="str">
        <f t="shared" si="11"/>
        <v/>
      </c>
      <c r="G136" s="16" t="str">
        <f t="shared" si="12"/>
        <v/>
      </c>
      <c r="H136" s="120"/>
    </row>
    <row r="137" spans="1:8" s="19" customFormat="1" ht="18" customHeight="1">
      <c r="A137" s="55" t="str">
        <f>IF(D137=0,"",1+MAX(A$9:A136))</f>
        <v/>
      </c>
      <c r="B137" s="115" t="s">
        <v>131</v>
      </c>
      <c r="C137" s="96" t="s">
        <v>111</v>
      </c>
      <c r="D137" s="90"/>
      <c r="E137" s="90"/>
      <c r="F137" s="16" t="str">
        <f t="shared" si="11"/>
        <v/>
      </c>
      <c r="G137" s="16" t="str">
        <f t="shared" si="12"/>
        <v/>
      </c>
      <c r="H137" s="120"/>
    </row>
    <row r="138" spans="1:8" s="19" customFormat="1" ht="18" customHeight="1">
      <c r="A138" s="55">
        <f>IF(D138=0,"",1+MAX(A$9:A137))</f>
        <v>112</v>
      </c>
      <c r="B138" s="116"/>
      <c r="C138" s="91" t="s">
        <v>93</v>
      </c>
      <c r="D138" s="18">
        <v>32</v>
      </c>
      <c r="E138" s="18" t="s">
        <v>85</v>
      </c>
      <c r="F138" s="16">
        <f t="shared" si="11"/>
        <v>0</v>
      </c>
      <c r="G138" s="16">
        <f t="shared" si="12"/>
        <v>0</v>
      </c>
      <c r="H138" s="120"/>
    </row>
    <row r="139" spans="1:8" s="19" customFormat="1" ht="18" customHeight="1">
      <c r="A139" s="55">
        <f>IF(D139=0,"",1+MAX(A$9:A138))</f>
        <v>113</v>
      </c>
      <c r="B139" s="116"/>
      <c r="C139" s="91" t="s">
        <v>156</v>
      </c>
      <c r="D139" s="18">
        <v>117</v>
      </c>
      <c r="E139" s="18" t="s">
        <v>85</v>
      </c>
      <c r="F139" s="16">
        <f t="shared" si="11"/>
        <v>0</v>
      </c>
      <c r="G139" s="16">
        <f t="shared" si="12"/>
        <v>0</v>
      </c>
      <c r="H139" s="120"/>
    </row>
    <row r="140" spans="1:8" s="19" customFormat="1" ht="18" customHeight="1">
      <c r="A140" s="55">
        <f>IF(D140=0,"",1+MAX(A$9:A139))</f>
        <v>114</v>
      </c>
      <c r="B140" s="116"/>
      <c r="C140" s="91" t="s">
        <v>88</v>
      </c>
      <c r="D140" s="18">
        <v>4</v>
      </c>
      <c r="E140" s="18" t="s">
        <v>85</v>
      </c>
      <c r="F140" s="16">
        <f t="shared" si="11"/>
        <v>0</v>
      </c>
      <c r="G140" s="16">
        <f t="shared" si="12"/>
        <v>0</v>
      </c>
      <c r="H140" s="120"/>
    </row>
    <row r="141" spans="1:8" s="19" customFormat="1" ht="18" customHeight="1">
      <c r="A141" s="55">
        <f>IF(D141=0,"",1+MAX(A$9:A140))</f>
        <v>115</v>
      </c>
      <c r="B141" s="116"/>
      <c r="C141" s="91" t="s">
        <v>152</v>
      </c>
      <c r="D141" s="18">
        <v>13</v>
      </c>
      <c r="E141" s="18" t="s">
        <v>85</v>
      </c>
      <c r="F141" s="16">
        <f t="shared" si="11"/>
        <v>0</v>
      </c>
      <c r="G141" s="16">
        <f t="shared" si="12"/>
        <v>0</v>
      </c>
      <c r="H141" s="120"/>
    </row>
    <row r="142" spans="1:8" s="19" customFormat="1" ht="18" customHeight="1">
      <c r="A142" s="55">
        <f>IF(D142=0,"",1+MAX(A$9:A141))</f>
        <v>116</v>
      </c>
      <c r="B142" s="116"/>
      <c r="C142" s="91" t="s">
        <v>87</v>
      </c>
      <c r="D142" s="18">
        <v>3</v>
      </c>
      <c r="E142" s="18" t="s">
        <v>85</v>
      </c>
      <c r="F142" s="16">
        <f t="shared" si="11"/>
        <v>0</v>
      </c>
      <c r="G142" s="16">
        <f t="shared" si="12"/>
        <v>0</v>
      </c>
      <c r="H142" s="120"/>
    </row>
    <row r="143" spans="1:8" s="19" customFormat="1" ht="18" customHeight="1">
      <c r="A143" s="55">
        <f>IF(D143=0,"",1+MAX(A$9:A142))</f>
        <v>117</v>
      </c>
      <c r="B143" s="116"/>
      <c r="C143" s="91" t="s">
        <v>97</v>
      </c>
      <c r="D143" s="18">
        <v>21</v>
      </c>
      <c r="E143" s="18" t="s">
        <v>85</v>
      </c>
      <c r="F143" s="16">
        <f t="shared" si="11"/>
        <v>0</v>
      </c>
      <c r="G143" s="16">
        <f t="shared" si="12"/>
        <v>0</v>
      </c>
      <c r="H143" s="120"/>
    </row>
    <row r="144" spans="1:8" s="19" customFormat="1" ht="18" customHeight="1">
      <c r="A144" s="55">
        <f>IF(D144=0,"",1+MAX(A$9:A143))</f>
        <v>118</v>
      </c>
      <c r="B144" s="116"/>
      <c r="C144" s="91" t="s">
        <v>90</v>
      </c>
      <c r="D144" s="18">
        <v>2</v>
      </c>
      <c r="E144" s="18" t="s">
        <v>85</v>
      </c>
      <c r="F144" s="16">
        <f t="shared" si="11"/>
        <v>0</v>
      </c>
      <c r="G144" s="16">
        <f t="shared" si="12"/>
        <v>0</v>
      </c>
      <c r="H144" s="120"/>
    </row>
    <row r="145" spans="1:8" s="19" customFormat="1" ht="18" customHeight="1">
      <c r="A145" s="55">
        <f>IF(D145=0,"",1+MAX(A$9:A144))</f>
        <v>119</v>
      </c>
      <c r="B145" s="116"/>
      <c r="C145" s="91" t="s">
        <v>86</v>
      </c>
      <c r="D145" s="18">
        <v>2</v>
      </c>
      <c r="E145" s="18" t="s">
        <v>85</v>
      </c>
      <c r="F145" s="16">
        <f t="shared" si="11"/>
        <v>0</v>
      </c>
      <c r="G145" s="16">
        <f t="shared" si="12"/>
        <v>0</v>
      </c>
      <c r="H145" s="120"/>
    </row>
    <row r="146" spans="1:8" s="19" customFormat="1" ht="18" customHeight="1">
      <c r="A146" s="55">
        <f>IF(D146=0,"",1+MAX(A$9:A145))</f>
        <v>120</v>
      </c>
      <c r="B146" s="116"/>
      <c r="C146" s="91" t="s">
        <v>101</v>
      </c>
      <c r="D146" s="18">
        <v>12</v>
      </c>
      <c r="E146" s="18" t="s">
        <v>85</v>
      </c>
      <c r="F146" s="16">
        <f t="shared" si="11"/>
        <v>0</v>
      </c>
      <c r="G146" s="16">
        <f t="shared" si="12"/>
        <v>0</v>
      </c>
      <c r="H146" s="120"/>
    </row>
    <row r="147" spans="1:8" s="19" customFormat="1" ht="18" customHeight="1">
      <c r="A147" s="55">
        <f>IF(D147=0,"",1+MAX(A$9:A146))</f>
        <v>121</v>
      </c>
      <c r="B147" s="116"/>
      <c r="C147" s="91" t="s">
        <v>102</v>
      </c>
      <c r="D147" s="18">
        <v>22</v>
      </c>
      <c r="E147" s="18" t="s">
        <v>85</v>
      </c>
      <c r="F147" s="16">
        <f t="shared" si="11"/>
        <v>0</v>
      </c>
      <c r="G147" s="16">
        <f t="shared" si="12"/>
        <v>0</v>
      </c>
      <c r="H147" s="120"/>
    </row>
    <row r="148" spans="1:8" s="19" customFormat="1" ht="18" customHeight="1">
      <c r="A148" s="55">
        <f>IF(D148=0,"",1+MAX(A$9:A147))</f>
        <v>122</v>
      </c>
      <c r="B148" s="116"/>
      <c r="C148" s="91" t="s">
        <v>92</v>
      </c>
      <c r="D148" s="18">
        <v>129</v>
      </c>
      <c r="E148" s="18" t="s">
        <v>85</v>
      </c>
      <c r="F148" s="16">
        <f t="shared" si="11"/>
        <v>0</v>
      </c>
      <c r="G148" s="16">
        <f t="shared" si="12"/>
        <v>0</v>
      </c>
      <c r="H148" s="120"/>
    </row>
    <row r="149" spans="1:8" s="19" customFormat="1" ht="18" customHeight="1">
      <c r="A149" s="55">
        <f>IF(D149=0,"",1+MAX(A$9:A148))</f>
        <v>123</v>
      </c>
      <c r="B149" s="116"/>
      <c r="C149" s="91" t="s">
        <v>98</v>
      </c>
      <c r="D149" s="18">
        <v>1</v>
      </c>
      <c r="E149" s="18" t="s">
        <v>85</v>
      </c>
      <c r="F149" s="16">
        <f t="shared" ref="F149:F212" si="13">IF(D149=0,"",0)</f>
        <v>0</v>
      </c>
      <c r="G149" s="16">
        <f t="shared" ref="G149:G212" si="14">IF(F149="","",D149*F149)</f>
        <v>0</v>
      </c>
      <c r="H149" s="120"/>
    </row>
    <row r="150" spans="1:8" s="19" customFormat="1" ht="18" customHeight="1">
      <c r="A150" s="55">
        <f>IF(D150=0,"",1+MAX(A$9:A149))</f>
        <v>124</v>
      </c>
      <c r="B150" s="117"/>
      <c r="C150" s="91" t="s">
        <v>105</v>
      </c>
      <c r="D150" s="18">
        <v>36</v>
      </c>
      <c r="E150" s="18" t="s">
        <v>106</v>
      </c>
      <c r="F150" s="16">
        <f t="shared" si="13"/>
        <v>0</v>
      </c>
      <c r="G150" s="16">
        <f t="shared" si="14"/>
        <v>0</v>
      </c>
      <c r="H150" s="120"/>
    </row>
    <row r="151" spans="1:8" s="19" customFormat="1" ht="18" customHeight="1">
      <c r="A151" s="55" t="str">
        <f>IF(D151=0,"",1+MAX(A$9:A150))</f>
        <v/>
      </c>
      <c r="B151" s="115" t="s">
        <v>160</v>
      </c>
      <c r="C151" s="96" t="s">
        <v>133</v>
      </c>
      <c r="D151" s="103"/>
      <c r="E151" s="103"/>
      <c r="F151" s="16" t="str">
        <f t="shared" si="13"/>
        <v/>
      </c>
      <c r="G151" s="16" t="str">
        <f t="shared" si="14"/>
        <v/>
      </c>
      <c r="H151" s="120"/>
    </row>
    <row r="152" spans="1:8" s="19" customFormat="1" ht="18" customHeight="1">
      <c r="A152" s="55">
        <f>IF(D152=0,"",1+MAX(A$9:A151))</f>
        <v>125</v>
      </c>
      <c r="B152" s="116"/>
      <c r="C152" s="112" t="s">
        <v>149</v>
      </c>
      <c r="D152" s="113">
        <v>250</v>
      </c>
      <c r="E152" s="113" t="s">
        <v>85</v>
      </c>
      <c r="F152" s="16">
        <f t="shared" si="13"/>
        <v>0</v>
      </c>
      <c r="G152" s="16">
        <f t="shared" si="14"/>
        <v>0</v>
      </c>
      <c r="H152" s="120"/>
    </row>
    <row r="153" spans="1:8" s="19" customFormat="1" ht="18" customHeight="1">
      <c r="A153" s="55">
        <f>IF(D153=0,"",1+MAX(A$9:A152))</f>
        <v>126</v>
      </c>
      <c r="B153" s="116"/>
      <c r="C153" s="112" t="s">
        <v>148</v>
      </c>
      <c r="D153" s="113">
        <v>123</v>
      </c>
      <c r="E153" s="113" t="s">
        <v>85</v>
      </c>
      <c r="F153" s="16">
        <f t="shared" si="13"/>
        <v>0</v>
      </c>
      <c r="G153" s="16">
        <f t="shared" si="14"/>
        <v>0</v>
      </c>
      <c r="H153" s="120"/>
    </row>
    <row r="154" spans="1:8" s="19" customFormat="1" ht="18" customHeight="1">
      <c r="A154" s="55">
        <f>IF(D154=0,"",1+MAX(A$9:A153))</f>
        <v>127</v>
      </c>
      <c r="B154" s="116"/>
      <c r="C154" s="112" t="s">
        <v>119</v>
      </c>
      <c r="D154" s="113">
        <v>42</v>
      </c>
      <c r="E154" s="113" t="s">
        <v>85</v>
      </c>
      <c r="F154" s="16">
        <f t="shared" si="13"/>
        <v>0</v>
      </c>
      <c r="G154" s="16">
        <f t="shared" si="14"/>
        <v>0</v>
      </c>
      <c r="H154" s="120"/>
    </row>
    <row r="155" spans="1:8" s="19" customFormat="1" ht="18" customHeight="1">
      <c r="A155" s="55">
        <f>IF(D155=0,"",1+MAX(A$9:A154))</f>
        <v>128</v>
      </c>
      <c r="B155" s="116"/>
      <c r="C155" s="112" t="s">
        <v>147</v>
      </c>
      <c r="D155" s="113">
        <v>34</v>
      </c>
      <c r="E155" s="113" t="s">
        <v>85</v>
      </c>
      <c r="F155" s="16">
        <f t="shared" si="13"/>
        <v>0</v>
      </c>
      <c r="G155" s="16">
        <f t="shared" si="14"/>
        <v>0</v>
      </c>
      <c r="H155" s="120"/>
    </row>
    <row r="156" spans="1:8" s="19" customFormat="1" ht="18" customHeight="1">
      <c r="A156" s="55">
        <f>IF(D156=0,"",1+MAX(A$9:A155))</f>
        <v>129</v>
      </c>
      <c r="B156" s="116"/>
      <c r="C156" s="112" t="s">
        <v>150</v>
      </c>
      <c r="D156" s="113">
        <v>34</v>
      </c>
      <c r="E156" s="113" t="s">
        <v>85</v>
      </c>
      <c r="F156" s="16">
        <f t="shared" si="13"/>
        <v>0</v>
      </c>
      <c r="G156" s="16">
        <f t="shared" si="14"/>
        <v>0</v>
      </c>
      <c r="H156" s="120"/>
    </row>
    <row r="157" spans="1:8" s="19" customFormat="1" ht="18" customHeight="1">
      <c r="A157" s="55">
        <f>IF(D157=0,"",1+MAX(A$9:A156))</f>
        <v>130</v>
      </c>
      <c r="B157" s="116"/>
      <c r="C157" s="112" t="s">
        <v>119</v>
      </c>
      <c r="D157" s="113">
        <v>13</v>
      </c>
      <c r="E157" s="113" t="s">
        <v>85</v>
      </c>
      <c r="F157" s="16">
        <f t="shared" si="13"/>
        <v>0</v>
      </c>
      <c r="G157" s="16">
        <f t="shared" si="14"/>
        <v>0</v>
      </c>
      <c r="H157" s="120"/>
    </row>
    <row r="158" spans="1:8" s="19" customFormat="1" ht="18" customHeight="1">
      <c r="A158" s="55">
        <f>IF(D158=0,"",1+MAX(A$9:A157))</f>
        <v>131</v>
      </c>
      <c r="B158" s="116"/>
      <c r="C158" s="112" t="s">
        <v>153</v>
      </c>
      <c r="D158" s="113">
        <v>20</v>
      </c>
      <c r="E158" s="113" t="s">
        <v>85</v>
      </c>
      <c r="F158" s="16">
        <f t="shared" si="13"/>
        <v>0</v>
      </c>
      <c r="G158" s="16">
        <f t="shared" si="14"/>
        <v>0</v>
      </c>
      <c r="H158" s="120"/>
    </row>
    <row r="159" spans="1:8" s="19" customFormat="1" ht="18" customHeight="1">
      <c r="A159" s="55">
        <f>IF(D159=0,"",1+MAX(A$9:A158))</f>
        <v>132</v>
      </c>
      <c r="B159" s="116"/>
      <c r="C159" s="112" t="s">
        <v>152</v>
      </c>
      <c r="D159" s="113">
        <v>49</v>
      </c>
      <c r="E159" s="113" t="s">
        <v>85</v>
      </c>
      <c r="F159" s="16">
        <f t="shared" si="13"/>
        <v>0</v>
      </c>
      <c r="G159" s="16">
        <f t="shared" si="14"/>
        <v>0</v>
      </c>
      <c r="H159" s="120"/>
    </row>
    <row r="160" spans="1:8" s="19" customFormat="1" ht="18" customHeight="1">
      <c r="A160" s="55">
        <f>IF(D160=0,"",1+MAX(A$9:A159))</f>
        <v>133</v>
      </c>
      <c r="B160" s="116"/>
      <c r="C160" s="112" t="s">
        <v>155</v>
      </c>
      <c r="D160" s="113">
        <v>19</v>
      </c>
      <c r="E160" s="113" t="s">
        <v>85</v>
      </c>
      <c r="F160" s="16">
        <f t="shared" si="13"/>
        <v>0</v>
      </c>
      <c r="G160" s="16">
        <f t="shared" si="14"/>
        <v>0</v>
      </c>
      <c r="H160" s="120"/>
    </row>
    <row r="161" spans="1:8" s="19" customFormat="1" ht="18" customHeight="1">
      <c r="A161" s="55">
        <f>IF(D161=0,"",1+MAX(A$9:A160))</f>
        <v>134</v>
      </c>
      <c r="B161" s="116"/>
      <c r="C161" s="112" t="s">
        <v>122</v>
      </c>
      <c r="D161" s="113">
        <v>21</v>
      </c>
      <c r="E161" s="113" t="s">
        <v>85</v>
      </c>
      <c r="F161" s="16">
        <f t="shared" si="13"/>
        <v>0</v>
      </c>
      <c r="G161" s="16">
        <f t="shared" si="14"/>
        <v>0</v>
      </c>
      <c r="H161" s="120"/>
    </row>
    <row r="162" spans="1:8" s="19" customFormat="1" ht="18" customHeight="1">
      <c r="A162" s="55">
        <f>IF(D162=0,"",1+MAX(A$9:A161))</f>
        <v>135</v>
      </c>
      <c r="B162" s="116"/>
      <c r="C162" s="112" t="s">
        <v>157</v>
      </c>
      <c r="D162" s="113">
        <v>21</v>
      </c>
      <c r="E162" s="113" t="s">
        <v>85</v>
      </c>
      <c r="F162" s="16">
        <f t="shared" si="13"/>
        <v>0</v>
      </c>
      <c r="G162" s="16">
        <f t="shared" si="14"/>
        <v>0</v>
      </c>
      <c r="H162" s="120"/>
    </row>
    <row r="163" spans="1:8" s="19" customFormat="1" ht="18" customHeight="1">
      <c r="A163" s="55">
        <f>IF(D163=0,"",1+MAX(A$9:A162))</f>
        <v>136</v>
      </c>
      <c r="B163" s="116"/>
      <c r="C163" s="112" t="s">
        <v>137</v>
      </c>
      <c r="D163" s="113">
        <v>21</v>
      </c>
      <c r="E163" s="113" t="s">
        <v>85</v>
      </c>
      <c r="F163" s="16">
        <f t="shared" si="13"/>
        <v>0</v>
      </c>
      <c r="G163" s="16">
        <f t="shared" si="14"/>
        <v>0</v>
      </c>
      <c r="H163" s="120"/>
    </row>
    <row r="164" spans="1:8" s="19" customFormat="1" ht="18" customHeight="1">
      <c r="A164" s="55">
        <f>IF(D164=0,"",1+MAX(A$9:A163))</f>
        <v>137</v>
      </c>
      <c r="B164" s="116"/>
      <c r="C164" s="112" t="s">
        <v>154</v>
      </c>
      <c r="D164" s="113">
        <v>19</v>
      </c>
      <c r="E164" s="113" t="s">
        <v>85</v>
      </c>
      <c r="F164" s="16">
        <f t="shared" si="13"/>
        <v>0</v>
      </c>
      <c r="G164" s="16">
        <f t="shared" si="14"/>
        <v>0</v>
      </c>
      <c r="H164" s="120"/>
    </row>
    <row r="165" spans="1:8" s="19" customFormat="1" ht="18" customHeight="1">
      <c r="A165" s="55">
        <f>IF(D165=0,"",1+MAX(A$9:A164))</f>
        <v>138</v>
      </c>
      <c r="B165" s="117"/>
      <c r="C165" s="112" t="s">
        <v>156</v>
      </c>
      <c r="D165" s="113">
        <v>46</v>
      </c>
      <c r="E165" s="113" t="s">
        <v>85</v>
      </c>
      <c r="F165" s="16">
        <f t="shared" si="13"/>
        <v>0</v>
      </c>
      <c r="G165" s="16">
        <f t="shared" si="14"/>
        <v>0</v>
      </c>
      <c r="H165" s="120"/>
    </row>
    <row r="166" spans="1:8" s="19" customFormat="1" ht="18" customHeight="1">
      <c r="A166" s="55" t="str">
        <f>IF(D166=0,"",1+MAX(A$9:A165))</f>
        <v/>
      </c>
      <c r="B166" s="88"/>
      <c r="C166" s="93" t="s">
        <v>114</v>
      </c>
      <c r="D166" s="90"/>
      <c r="E166" s="90"/>
      <c r="F166" s="16" t="str">
        <f t="shared" si="13"/>
        <v/>
      </c>
      <c r="G166" s="16" t="str">
        <f t="shared" si="14"/>
        <v/>
      </c>
      <c r="H166" s="120"/>
    </row>
    <row r="167" spans="1:8" s="19" customFormat="1" ht="18" customHeight="1">
      <c r="A167" s="55" t="str">
        <f>IF(D167=0,"",1+MAX(A$9:A166))</f>
        <v/>
      </c>
      <c r="B167" s="115" t="s">
        <v>131</v>
      </c>
      <c r="C167" s="96" t="s">
        <v>111</v>
      </c>
      <c r="D167" s="90"/>
      <c r="E167" s="90"/>
      <c r="F167" s="16" t="str">
        <f t="shared" si="13"/>
        <v/>
      </c>
      <c r="G167" s="16" t="str">
        <f t="shared" si="14"/>
        <v/>
      </c>
      <c r="H167" s="120"/>
    </row>
    <row r="168" spans="1:8" s="19" customFormat="1" ht="18" customHeight="1">
      <c r="A168" s="55">
        <f>IF(D168=0,"",1+MAX(A$9:A167))</f>
        <v>139</v>
      </c>
      <c r="B168" s="116"/>
      <c r="C168" s="91" t="s">
        <v>93</v>
      </c>
      <c r="D168" s="18">
        <v>32</v>
      </c>
      <c r="E168" s="18" t="s">
        <v>85</v>
      </c>
      <c r="F168" s="16">
        <f t="shared" si="13"/>
        <v>0</v>
      </c>
      <c r="G168" s="16">
        <f t="shared" si="14"/>
        <v>0</v>
      </c>
      <c r="H168" s="120"/>
    </row>
    <row r="169" spans="1:8" s="19" customFormat="1" ht="18" customHeight="1">
      <c r="A169" s="55">
        <f>IF(D169=0,"",1+MAX(A$9:A168))</f>
        <v>140</v>
      </c>
      <c r="B169" s="116"/>
      <c r="C169" s="91" t="s">
        <v>156</v>
      </c>
      <c r="D169" s="18">
        <v>117</v>
      </c>
      <c r="E169" s="18" t="s">
        <v>85</v>
      </c>
      <c r="F169" s="16">
        <f t="shared" si="13"/>
        <v>0</v>
      </c>
      <c r="G169" s="16">
        <f t="shared" si="14"/>
        <v>0</v>
      </c>
      <c r="H169" s="120"/>
    </row>
    <row r="170" spans="1:8" s="19" customFormat="1" ht="18" customHeight="1">
      <c r="A170" s="55">
        <f>IF(D170=0,"",1+MAX(A$9:A169))</f>
        <v>141</v>
      </c>
      <c r="B170" s="116"/>
      <c r="C170" s="91" t="s">
        <v>88</v>
      </c>
      <c r="D170" s="18">
        <v>4</v>
      </c>
      <c r="E170" s="18" t="s">
        <v>85</v>
      </c>
      <c r="F170" s="16">
        <f t="shared" si="13"/>
        <v>0</v>
      </c>
      <c r="G170" s="16">
        <f t="shared" si="14"/>
        <v>0</v>
      </c>
      <c r="H170" s="120"/>
    </row>
    <row r="171" spans="1:8" s="19" customFormat="1" ht="18" customHeight="1">
      <c r="A171" s="55">
        <f>IF(D171=0,"",1+MAX(A$9:A170))</f>
        <v>142</v>
      </c>
      <c r="B171" s="116"/>
      <c r="C171" s="91" t="s">
        <v>152</v>
      </c>
      <c r="D171" s="18">
        <v>13</v>
      </c>
      <c r="E171" s="18" t="s">
        <v>85</v>
      </c>
      <c r="F171" s="16">
        <f t="shared" si="13"/>
        <v>0</v>
      </c>
      <c r="G171" s="16">
        <f t="shared" si="14"/>
        <v>0</v>
      </c>
      <c r="H171" s="120"/>
    </row>
    <row r="172" spans="1:8" s="19" customFormat="1" ht="18" customHeight="1">
      <c r="A172" s="55">
        <f>IF(D172=0,"",1+MAX(A$9:A171))</f>
        <v>143</v>
      </c>
      <c r="B172" s="116"/>
      <c r="C172" s="91" t="s">
        <v>87</v>
      </c>
      <c r="D172" s="18">
        <v>3</v>
      </c>
      <c r="E172" s="18" t="s">
        <v>85</v>
      </c>
      <c r="F172" s="16">
        <f t="shared" si="13"/>
        <v>0</v>
      </c>
      <c r="G172" s="16">
        <f t="shared" si="14"/>
        <v>0</v>
      </c>
      <c r="H172" s="120"/>
    </row>
    <row r="173" spans="1:8" s="19" customFormat="1" ht="18" customHeight="1">
      <c r="A173" s="55">
        <f>IF(D173=0,"",1+MAX(A$9:A172))</f>
        <v>144</v>
      </c>
      <c r="B173" s="116"/>
      <c r="C173" s="91" t="s">
        <v>97</v>
      </c>
      <c r="D173" s="18">
        <v>21</v>
      </c>
      <c r="E173" s="18" t="s">
        <v>85</v>
      </c>
      <c r="F173" s="16">
        <f t="shared" si="13"/>
        <v>0</v>
      </c>
      <c r="G173" s="16">
        <f t="shared" si="14"/>
        <v>0</v>
      </c>
      <c r="H173" s="120"/>
    </row>
    <row r="174" spans="1:8" s="19" customFormat="1" ht="18" customHeight="1">
      <c r="A174" s="55">
        <f>IF(D174=0,"",1+MAX(A$9:A173))</f>
        <v>145</v>
      </c>
      <c r="B174" s="116"/>
      <c r="C174" s="91" t="s">
        <v>90</v>
      </c>
      <c r="D174" s="18">
        <v>2</v>
      </c>
      <c r="E174" s="18" t="s">
        <v>85</v>
      </c>
      <c r="F174" s="16">
        <f t="shared" si="13"/>
        <v>0</v>
      </c>
      <c r="G174" s="16">
        <f t="shared" si="14"/>
        <v>0</v>
      </c>
      <c r="H174" s="120"/>
    </row>
    <row r="175" spans="1:8" s="19" customFormat="1" ht="18" customHeight="1">
      <c r="A175" s="55">
        <f>IF(D175=0,"",1+MAX(A$9:A174))</f>
        <v>146</v>
      </c>
      <c r="B175" s="116"/>
      <c r="C175" s="91" t="s">
        <v>86</v>
      </c>
      <c r="D175" s="18">
        <v>2</v>
      </c>
      <c r="E175" s="18" t="s">
        <v>85</v>
      </c>
      <c r="F175" s="16">
        <f t="shared" si="13"/>
        <v>0</v>
      </c>
      <c r="G175" s="16">
        <f t="shared" si="14"/>
        <v>0</v>
      </c>
      <c r="H175" s="120"/>
    </row>
    <row r="176" spans="1:8" s="19" customFormat="1" ht="18" customHeight="1">
      <c r="A176" s="55">
        <f>IF(D176=0,"",1+MAX(A$9:A175))</f>
        <v>147</v>
      </c>
      <c r="B176" s="116"/>
      <c r="C176" s="91" t="s">
        <v>101</v>
      </c>
      <c r="D176" s="18">
        <v>12</v>
      </c>
      <c r="E176" s="18" t="s">
        <v>85</v>
      </c>
      <c r="F176" s="16">
        <f t="shared" si="13"/>
        <v>0</v>
      </c>
      <c r="G176" s="16">
        <f t="shared" si="14"/>
        <v>0</v>
      </c>
      <c r="H176" s="120"/>
    </row>
    <row r="177" spans="1:8" s="19" customFormat="1" ht="18" customHeight="1">
      <c r="A177" s="55">
        <f>IF(D177=0,"",1+MAX(A$9:A176))</f>
        <v>148</v>
      </c>
      <c r="B177" s="116"/>
      <c r="C177" s="91" t="s">
        <v>102</v>
      </c>
      <c r="D177" s="18">
        <v>22</v>
      </c>
      <c r="E177" s="18" t="s">
        <v>85</v>
      </c>
      <c r="F177" s="16">
        <f t="shared" si="13"/>
        <v>0</v>
      </c>
      <c r="G177" s="16">
        <f t="shared" si="14"/>
        <v>0</v>
      </c>
      <c r="H177" s="120"/>
    </row>
    <row r="178" spans="1:8" s="19" customFormat="1" ht="18" customHeight="1">
      <c r="A178" s="55">
        <f>IF(D178=0,"",1+MAX(A$9:A177))</f>
        <v>149</v>
      </c>
      <c r="B178" s="116"/>
      <c r="C178" s="91" t="s">
        <v>92</v>
      </c>
      <c r="D178" s="18">
        <v>129</v>
      </c>
      <c r="E178" s="18" t="s">
        <v>85</v>
      </c>
      <c r="F178" s="16">
        <f t="shared" si="13"/>
        <v>0</v>
      </c>
      <c r="G178" s="16">
        <f t="shared" si="14"/>
        <v>0</v>
      </c>
      <c r="H178" s="120"/>
    </row>
    <row r="179" spans="1:8" s="19" customFormat="1" ht="18" customHeight="1">
      <c r="A179" s="55">
        <f>IF(D179=0,"",1+MAX(A$9:A178))</f>
        <v>150</v>
      </c>
      <c r="B179" s="116"/>
      <c r="C179" s="91" t="s">
        <v>98</v>
      </c>
      <c r="D179" s="18">
        <v>1</v>
      </c>
      <c r="E179" s="18" t="s">
        <v>85</v>
      </c>
      <c r="F179" s="16">
        <f t="shared" si="13"/>
        <v>0</v>
      </c>
      <c r="G179" s="16">
        <f t="shared" si="14"/>
        <v>0</v>
      </c>
      <c r="H179" s="120"/>
    </row>
    <row r="180" spans="1:8" s="19" customFormat="1" ht="18" customHeight="1">
      <c r="A180" s="55">
        <f>IF(D180=0,"",1+MAX(A$9:A179))</f>
        <v>151</v>
      </c>
      <c r="B180" s="117"/>
      <c r="C180" s="91" t="s">
        <v>105</v>
      </c>
      <c r="D180" s="18">
        <v>36</v>
      </c>
      <c r="E180" s="18" t="s">
        <v>106</v>
      </c>
      <c r="F180" s="16">
        <f t="shared" si="13"/>
        <v>0</v>
      </c>
      <c r="G180" s="16">
        <f t="shared" si="14"/>
        <v>0</v>
      </c>
      <c r="H180" s="120"/>
    </row>
    <row r="181" spans="1:8" s="19" customFormat="1" ht="18" customHeight="1">
      <c r="A181" s="55" t="str">
        <f>IF(D181=0,"",1+MAX(A$9:A180))</f>
        <v/>
      </c>
      <c r="B181" s="115" t="s">
        <v>160</v>
      </c>
      <c r="C181" s="96" t="s">
        <v>133</v>
      </c>
      <c r="D181" s="103"/>
      <c r="E181" s="103"/>
      <c r="F181" s="16" t="str">
        <f t="shared" si="13"/>
        <v/>
      </c>
      <c r="G181" s="16" t="str">
        <f t="shared" si="14"/>
        <v/>
      </c>
      <c r="H181" s="120"/>
    </row>
    <row r="182" spans="1:8" s="19" customFormat="1" ht="18" customHeight="1">
      <c r="A182" s="55">
        <f>IF(D182=0,"",1+MAX(A$9:A181))</f>
        <v>152</v>
      </c>
      <c r="B182" s="116"/>
      <c r="C182" s="112" t="s">
        <v>149</v>
      </c>
      <c r="D182" s="113">
        <v>250</v>
      </c>
      <c r="E182" s="113" t="s">
        <v>85</v>
      </c>
      <c r="F182" s="16">
        <f t="shared" si="13"/>
        <v>0</v>
      </c>
      <c r="G182" s="16">
        <f t="shared" si="14"/>
        <v>0</v>
      </c>
      <c r="H182" s="120"/>
    </row>
    <row r="183" spans="1:8" s="19" customFormat="1" ht="18" customHeight="1">
      <c r="A183" s="55">
        <f>IF(D183=0,"",1+MAX(A$9:A182))</f>
        <v>153</v>
      </c>
      <c r="B183" s="116"/>
      <c r="C183" s="112" t="s">
        <v>148</v>
      </c>
      <c r="D183" s="113">
        <v>123</v>
      </c>
      <c r="E183" s="113" t="s">
        <v>85</v>
      </c>
      <c r="F183" s="16">
        <f t="shared" si="13"/>
        <v>0</v>
      </c>
      <c r="G183" s="16">
        <f t="shared" si="14"/>
        <v>0</v>
      </c>
      <c r="H183" s="120"/>
    </row>
    <row r="184" spans="1:8" s="19" customFormat="1" ht="18" customHeight="1">
      <c r="A184" s="55">
        <f>IF(D184=0,"",1+MAX(A$9:A183))</f>
        <v>154</v>
      </c>
      <c r="B184" s="116"/>
      <c r="C184" s="112" t="s">
        <v>119</v>
      </c>
      <c r="D184" s="113">
        <v>42</v>
      </c>
      <c r="E184" s="113" t="s">
        <v>85</v>
      </c>
      <c r="F184" s="16">
        <f t="shared" si="13"/>
        <v>0</v>
      </c>
      <c r="G184" s="16">
        <f t="shared" si="14"/>
        <v>0</v>
      </c>
      <c r="H184" s="120"/>
    </row>
    <row r="185" spans="1:8" s="19" customFormat="1" ht="18" customHeight="1">
      <c r="A185" s="55">
        <f>IF(D185=0,"",1+MAX(A$9:A184))</f>
        <v>155</v>
      </c>
      <c r="B185" s="116"/>
      <c r="C185" s="112" t="s">
        <v>147</v>
      </c>
      <c r="D185" s="113">
        <v>34</v>
      </c>
      <c r="E185" s="113" t="s">
        <v>85</v>
      </c>
      <c r="F185" s="16">
        <f t="shared" si="13"/>
        <v>0</v>
      </c>
      <c r="G185" s="16">
        <f t="shared" si="14"/>
        <v>0</v>
      </c>
      <c r="H185" s="120"/>
    </row>
    <row r="186" spans="1:8" s="19" customFormat="1" ht="18" customHeight="1">
      <c r="A186" s="55">
        <f>IF(D186=0,"",1+MAX(A$9:A185))</f>
        <v>156</v>
      </c>
      <c r="B186" s="116"/>
      <c r="C186" s="112" t="s">
        <v>150</v>
      </c>
      <c r="D186" s="113">
        <v>34</v>
      </c>
      <c r="E186" s="113" t="s">
        <v>85</v>
      </c>
      <c r="F186" s="16">
        <f t="shared" si="13"/>
        <v>0</v>
      </c>
      <c r="G186" s="16">
        <f t="shared" si="14"/>
        <v>0</v>
      </c>
      <c r="H186" s="120"/>
    </row>
    <row r="187" spans="1:8" s="19" customFormat="1" ht="18" customHeight="1">
      <c r="A187" s="55">
        <f>IF(D187=0,"",1+MAX(A$9:A186))</f>
        <v>157</v>
      </c>
      <c r="B187" s="116"/>
      <c r="C187" s="112" t="s">
        <v>119</v>
      </c>
      <c r="D187" s="113">
        <v>13</v>
      </c>
      <c r="E187" s="113" t="s">
        <v>85</v>
      </c>
      <c r="F187" s="16">
        <f t="shared" si="13"/>
        <v>0</v>
      </c>
      <c r="G187" s="16">
        <f t="shared" si="14"/>
        <v>0</v>
      </c>
      <c r="H187" s="120"/>
    </row>
    <row r="188" spans="1:8" s="19" customFormat="1" ht="18" customHeight="1">
      <c r="A188" s="55">
        <f>IF(D188=0,"",1+MAX(A$9:A187))</f>
        <v>158</v>
      </c>
      <c r="B188" s="116"/>
      <c r="C188" s="112" t="s">
        <v>153</v>
      </c>
      <c r="D188" s="113">
        <v>20</v>
      </c>
      <c r="E188" s="113" t="s">
        <v>85</v>
      </c>
      <c r="F188" s="16">
        <f t="shared" si="13"/>
        <v>0</v>
      </c>
      <c r="G188" s="16">
        <f t="shared" si="14"/>
        <v>0</v>
      </c>
      <c r="H188" s="120"/>
    </row>
    <row r="189" spans="1:8" s="19" customFormat="1" ht="18" customHeight="1">
      <c r="A189" s="55">
        <f>IF(D189=0,"",1+MAX(A$9:A188))</f>
        <v>159</v>
      </c>
      <c r="B189" s="116"/>
      <c r="C189" s="112" t="s">
        <v>152</v>
      </c>
      <c r="D189" s="113">
        <v>49</v>
      </c>
      <c r="E189" s="113" t="s">
        <v>85</v>
      </c>
      <c r="F189" s="16">
        <f t="shared" si="13"/>
        <v>0</v>
      </c>
      <c r="G189" s="16">
        <f t="shared" si="14"/>
        <v>0</v>
      </c>
      <c r="H189" s="120"/>
    </row>
    <row r="190" spans="1:8" s="19" customFormat="1" ht="18" customHeight="1">
      <c r="A190" s="55">
        <f>IF(D190=0,"",1+MAX(A$9:A189))</f>
        <v>160</v>
      </c>
      <c r="B190" s="116"/>
      <c r="C190" s="112" t="s">
        <v>155</v>
      </c>
      <c r="D190" s="113">
        <v>19</v>
      </c>
      <c r="E190" s="113" t="s">
        <v>85</v>
      </c>
      <c r="F190" s="16">
        <f t="shared" si="13"/>
        <v>0</v>
      </c>
      <c r="G190" s="16">
        <f t="shared" si="14"/>
        <v>0</v>
      </c>
      <c r="H190" s="120"/>
    </row>
    <row r="191" spans="1:8" s="19" customFormat="1" ht="18" customHeight="1">
      <c r="A191" s="55">
        <f>IF(D191=0,"",1+MAX(A$9:A190))</f>
        <v>161</v>
      </c>
      <c r="B191" s="116"/>
      <c r="C191" s="112" t="s">
        <v>122</v>
      </c>
      <c r="D191" s="113">
        <v>21</v>
      </c>
      <c r="E191" s="113" t="s">
        <v>85</v>
      </c>
      <c r="F191" s="16">
        <f t="shared" si="13"/>
        <v>0</v>
      </c>
      <c r="G191" s="16">
        <f t="shared" si="14"/>
        <v>0</v>
      </c>
      <c r="H191" s="120"/>
    </row>
    <row r="192" spans="1:8" s="19" customFormat="1" ht="18" customHeight="1">
      <c r="A192" s="55">
        <f>IF(D192=0,"",1+MAX(A$9:A191))</f>
        <v>162</v>
      </c>
      <c r="B192" s="116"/>
      <c r="C192" s="112" t="s">
        <v>157</v>
      </c>
      <c r="D192" s="113">
        <v>21</v>
      </c>
      <c r="E192" s="113" t="s">
        <v>85</v>
      </c>
      <c r="F192" s="16">
        <f t="shared" si="13"/>
        <v>0</v>
      </c>
      <c r="G192" s="16">
        <f t="shared" si="14"/>
        <v>0</v>
      </c>
      <c r="H192" s="120"/>
    </row>
    <row r="193" spans="1:8" s="19" customFormat="1" ht="18" customHeight="1">
      <c r="A193" s="55">
        <f>IF(D193=0,"",1+MAX(A$9:A192))</f>
        <v>163</v>
      </c>
      <c r="B193" s="116"/>
      <c r="C193" s="112" t="s">
        <v>137</v>
      </c>
      <c r="D193" s="113">
        <v>21</v>
      </c>
      <c r="E193" s="113" t="s">
        <v>85</v>
      </c>
      <c r="F193" s="16">
        <f t="shared" si="13"/>
        <v>0</v>
      </c>
      <c r="G193" s="16">
        <f t="shared" si="14"/>
        <v>0</v>
      </c>
      <c r="H193" s="120"/>
    </row>
    <row r="194" spans="1:8" s="19" customFormat="1" ht="18" customHeight="1">
      <c r="A194" s="55">
        <f>IF(D194=0,"",1+MAX(A$9:A193))</f>
        <v>164</v>
      </c>
      <c r="B194" s="116"/>
      <c r="C194" s="112" t="s">
        <v>154</v>
      </c>
      <c r="D194" s="113">
        <v>19</v>
      </c>
      <c r="E194" s="113" t="s">
        <v>85</v>
      </c>
      <c r="F194" s="16">
        <f t="shared" si="13"/>
        <v>0</v>
      </c>
      <c r="G194" s="16">
        <f t="shared" si="14"/>
        <v>0</v>
      </c>
      <c r="H194" s="120"/>
    </row>
    <row r="195" spans="1:8" s="19" customFormat="1" ht="18" customHeight="1">
      <c r="A195" s="55">
        <f>IF(D195=0,"",1+MAX(A$9:A194))</f>
        <v>165</v>
      </c>
      <c r="B195" s="117"/>
      <c r="C195" s="112" t="s">
        <v>156</v>
      </c>
      <c r="D195" s="113">
        <v>46</v>
      </c>
      <c r="E195" s="113" t="s">
        <v>85</v>
      </c>
      <c r="F195" s="16">
        <f t="shared" si="13"/>
        <v>0</v>
      </c>
      <c r="G195" s="16">
        <f t="shared" si="14"/>
        <v>0</v>
      </c>
      <c r="H195" s="120"/>
    </row>
    <row r="196" spans="1:8" s="19" customFormat="1" ht="18" customHeight="1">
      <c r="A196" s="55" t="str">
        <f>IF(D196=0,"",1+MAX(A$9:A195))</f>
        <v/>
      </c>
      <c r="B196" s="88"/>
      <c r="C196" s="93" t="s">
        <v>107</v>
      </c>
      <c r="D196" s="90"/>
      <c r="E196" s="90"/>
      <c r="F196" s="16" t="str">
        <f t="shared" si="13"/>
        <v/>
      </c>
      <c r="G196" s="16" t="str">
        <f t="shared" si="14"/>
        <v/>
      </c>
      <c r="H196" s="120"/>
    </row>
    <row r="197" spans="1:8" s="19" customFormat="1" ht="18" customHeight="1">
      <c r="A197" s="55" t="str">
        <f>IF(D197=0,"",1+MAX(A$9:A196))</f>
        <v/>
      </c>
      <c r="B197" s="115" t="s">
        <v>132</v>
      </c>
      <c r="C197" s="96" t="s">
        <v>111</v>
      </c>
      <c r="D197" s="90"/>
      <c r="E197" s="90"/>
      <c r="F197" s="16" t="str">
        <f t="shared" si="13"/>
        <v/>
      </c>
      <c r="G197" s="16" t="str">
        <f t="shared" si="14"/>
        <v/>
      </c>
      <c r="H197" s="120"/>
    </row>
    <row r="198" spans="1:8" s="19" customFormat="1" ht="18" customHeight="1">
      <c r="A198" s="55">
        <f>IF(D198=0,"",1+MAX(A$9:A197))</f>
        <v>166</v>
      </c>
      <c r="B198" s="116"/>
      <c r="C198" s="91" t="s">
        <v>108</v>
      </c>
      <c r="D198" s="18">
        <v>97</v>
      </c>
      <c r="E198" s="18" t="s">
        <v>85</v>
      </c>
      <c r="F198" s="16">
        <f t="shared" si="13"/>
        <v>0</v>
      </c>
      <c r="G198" s="16">
        <f t="shared" si="14"/>
        <v>0</v>
      </c>
      <c r="H198" s="120"/>
    </row>
    <row r="199" spans="1:8" s="19" customFormat="1" ht="18" customHeight="1">
      <c r="A199" s="55">
        <f>IF(D199=0,"",1+MAX(A$9:A198))</f>
        <v>167</v>
      </c>
      <c r="B199" s="116"/>
      <c r="C199" s="91" t="s">
        <v>93</v>
      </c>
      <c r="D199" s="18">
        <v>27</v>
      </c>
      <c r="E199" s="18" t="s">
        <v>85</v>
      </c>
      <c r="F199" s="16">
        <f t="shared" si="13"/>
        <v>0</v>
      </c>
      <c r="G199" s="16">
        <f t="shared" si="14"/>
        <v>0</v>
      </c>
      <c r="H199" s="120"/>
    </row>
    <row r="200" spans="1:8" s="19" customFormat="1" ht="18" customHeight="1">
      <c r="A200" s="55">
        <f>IF(D200=0,"",1+MAX(A$9:A199))</f>
        <v>168</v>
      </c>
      <c r="B200" s="116"/>
      <c r="C200" s="91" t="s">
        <v>152</v>
      </c>
      <c r="D200" s="18">
        <v>14</v>
      </c>
      <c r="E200" s="18" t="s">
        <v>85</v>
      </c>
      <c r="F200" s="16">
        <f t="shared" si="13"/>
        <v>0</v>
      </c>
      <c r="G200" s="16">
        <f t="shared" si="14"/>
        <v>0</v>
      </c>
      <c r="H200" s="120"/>
    </row>
    <row r="201" spans="1:8" s="19" customFormat="1" ht="18" customHeight="1">
      <c r="A201" s="55">
        <f>IF(D201=0,"",1+MAX(A$9:A200))</f>
        <v>169</v>
      </c>
      <c r="B201" s="116"/>
      <c r="C201" s="91" t="s">
        <v>156</v>
      </c>
      <c r="D201" s="18">
        <v>74</v>
      </c>
      <c r="E201" s="18" t="s">
        <v>85</v>
      </c>
      <c r="F201" s="16">
        <f t="shared" si="13"/>
        <v>0</v>
      </c>
      <c r="G201" s="16">
        <f t="shared" si="14"/>
        <v>0</v>
      </c>
      <c r="H201" s="120"/>
    </row>
    <row r="202" spans="1:8" s="19" customFormat="1" ht="18" customHeight="1">
      <c r="A202" s="55">
        <f>IF(D202=0,"",1+MAX(A$9:A201))</f>
        <v>170</v>
      </c>
      <c r="B202" s="116"/>
      <c r="C202" s="91" t="s">
        <v>97</v>
      </c>
      <c r="D202" s="18">
        <v>16</v>
      </c>
      <c r="E202" s="18" t="s">
        <v>85</v>
      </c>
      <c r="F202" s="16">
        <f t="shared" si="13"/>
        <v>0</v>
      </c>
      <c r="G202" s="16">
        <f t="shared" si="14"/>
        <v>0</v>
      </c>
      <c r="H202" s="120"/>
    </row>
    <row r="203" spans="1:8" s="19" customFormat="1" ht="18" customHeight="1">
      <c r="A203" s="55">
        <f>IF(D203=0,"",1+MAX(A$9:A202))</f>
        <v>171</v>
      </c>
      <c r="B203" s="116"/>
      <c r="C203" s="91" t="s">
        <v>90</v>
      </c>
      <c r="D203" s="18">
        <v>2</v>
      </c>
      <c r="E203" s="18" t="s">
        <v>85</v>
      </c>
      <c r="F203" s="16">
        <f t="shared" si="13"/>
        <v>0</v>
      </c>
      <c r="G203" s="16">
        <f t="shared" si="14"/>
        <v>0</v>
      </c>
      <c r="H203" s="120"/>
    </row>
    <row r="204" spans="1:8" s="19" customFormat="1" ht="18" customHeight="1">
      <c r="A204" s="55">
        <f>IF(D204=0,"",1+MAX(A$9:A203))</f>
        <v>172</v>
      </c>
      <c r="B204" s="116"/>
      <c r="C204" s="91" t="s">
        <v>87</v>
      </c>
      <c r="D204" s="18">
        <v>5</v>
      </c>
      <c r="E204" s="18" t="s">
        <v>85</v>
      </c>
      <c r="F204" s="16">
        <f t="shared" si="13"/>
        <v>0</v>
      </c>
      <c r="G204" s="16">
        <f t="shared" si="14"/>
        <v>0</v>
      </c>
      <c r="H204" s="120"/>
    </row>
    <row r="205" spans="1:8" s="19" customFormat="1" ht="18" customHeight="1">
      <c r="A205" s="55">
        <f>IF(D205=0,"",1+MAX(A$9:A204))</f>
        <v>173</v>
      </c>
      <c r="B205" s="116"/>
      <c r="C205" s="91" t="s">
        <v>88</v>
      </c>
      <c r="D205" s="18">
        <v>4</v>
      </c>
      <c r="E205" s="18" t="s">
        <v>85</v>
      </c>
      <c r="F205" s="16">
        <f t="shared" si="13"/>
        <v>0</v>
      </c>
      <c r="G205" s="16">
        <f t="shared" si="14"/>
        <v>0</v>
      </c>
      <c r="H205" s="120"/>
    </row>
    <row r="206" spans="1:8" s="19" customFormat="1" ht="18" customHeight="1">
      <c r="A206" s="55">
        <f>IF(D206=0,"",1+MAX(A$9:A205))</f>
        <v>174</v>
      </c>
      <c r="B206" s="116"/>
      <c r="C206" s="91" t="s">
        <v>109</v>
      </c>
      <c r="D206" s="18">
        <v>20</v>
      </c>
      <c r="E206" s="18" t="s">
        <v>85</v>
      </c>
      <c r="F206" s="16">
        <f t="shared" si="13"/>
        <v>0</v>
      </c>
      <c r="G206" s="16">
        <f t="shared" si="14"/>
        <v>0</v>
      </c>
      <c r="H206" s="120"/>
    </row>
    <row r="207" spans="1:8" s="19" customFormat="1" ht="18" customHeight="1">
      <c r="A207" s="55">
        <f>IF(D207=0,"",1+MAX(A$9:A206))</f>
        <v>175</v>
      </c>
      <c r="B207" s="116"/>
      <c r="C207" s="91" t="s">
        <v>110</v>
      </c>
      <c r="D207" s="18">
        <v>5</v>
      </c>
      <c r="E207" s="18" t="s">
        <v>85</v>
      </c>
      <c r="F207" s="16">
        <f t="shared" si="13"/>
        <v>0</v>
      </c>
      <c r="G207" s="16">
        <f t="shared" si="14"/>
        <v>0</v>
      </c>
      <c r="H207" s="120"/>
    </row>
    <row r="208" spans="1:8" s="19" customFormat="1" ht="18" customHeight="1">
      <c r="A208" s="55">
        <f>IF(D208=0,"",1+MAX(A$9:A207))</f>
        <v>176</v>
      </c>
      <c r="B208" s="116"/>
      <c r="C208" s="91" t="s">
        <v>101</v>
      </c>
      <c r="D208" s="18">
        <v>9</v>
      </c>
      <c r="E208" s="18" t="s">
        <v>85</v>
      </c>
      <c r="F208" s="16">
        <f t="shared" si="13"/>
        <v>0</v>
      </c>
      <c r="G208" s="16">
        <f t="shared" si="14"/>
        <v>0</v>
      </c>
      <c r="H208" s="120"/>
    </row>
    <row r="209" spans="1:8" s="19" customFormat="1" ht="18" customHeight="1">
      <c r="A209" s="55">
        <f>IF(D209=0,"",1+MAX(A$9:A208))</f>
        <v>177</v>
      </c>
      <c r="B209" s="116"/>
      <c r="C209" s="91" t="s">
        <v>102</v>
      </c>
      <c r="D209" s="18">
        <v>16</v>
      </c>
      <c r="E209" s="18" t="s">
        <v>85</v>
      </c>
      <c r="F209" s="16">
        <f t="shared" si="13"/>
        <v>0</v>
      </c>
      <c r="G209" s="16">
        <f t="shared" si="14"/>
        <v>0</v>
      </c>
      <c r="H209" s="120"/>
    </row>
    <row r="210" spans="1:8" s="19" customFormat="1" ht="18" customHeight="1">
      <c r="A210" s="55">
        <f>IF(D210=0,"",1+MAX(A$9:A209))</f>
        <v>178</v>
      </c>
      <c r="B210" s="116"/>
      <c r="C210" s="91" t="s">
        <v>86</v>
      </c>
      <c r="D210" s="18">
        <v>2</v>
      </c>
      <c r="E210" s="18" t="s">
        <v>85</v>
      </c>
      <c r="F210" s="16">
        <f t="shared" si="13"/>
        <v>0</v>
      </c>
      <c r="G210" s="16">
        <f t="shared" si="14"/>
        <v>0</v>
      </c>
      <c r="H210" s="120"/>
    </row>
    <row r="211" spans="1:8" s="19" customFormat="1" ht="18" customHeight="1">
      <c r="A211" s="55">
        <f>IF(D211=0,"",1+MAX(A$9:A210))</f>
        <v>179</v>
      </c>
      <c r="B211" s="116"/>
      <c r="C211" s="91" t="s">
        <v>105</v>
      </c>
      <c r="D211" s="18">
        <v>106</v>
      </c>
      <c r="E211" s="18" t="s">
        <v>106</v>
      </c>
      <c r="F211" s="16">
        <f t="shared" si="13"/>
        <v>0</v>
      </c>
      <c r="G211" s="16">
        <f t="shared" si="14"/>
        <v>0</v>
      </c>
      <c r="H211" s="120"/>
    </row>
    <row r="212" spans="1:8" s="19" customFormat="1" ht="18" customHeight="1">
      <c r="A212" s="55">
        <f>IF(D212=0,"",1+MAX(A$9:A211))</f>
        <v>180</v>
      </c>
      <c r="B212" s="117"/>
      <c r="C212" s="94" t="s">
        <v>98</v>
      </c>
      <c r="D212" s="18">
        <v>2</v>
      </c>
      <c r="E212" s="18" t="s">
        <v>85</v>
      </c>
      <c r="F212" s="16">
        <f t="shared" si="13"/>
        <v>0</v>
      </c>
      <c r="G212" s="16">
        <f t="shared" si="14"/>
        <v>0</v>
      </c>
      <c r="H212" s="120"/>
    </row>
    <row r="213" spans="1:8" s="19" customFormat="1" ht="18" customHeight="1">
      <c r="A213" s="55" t="str">
        <f>IF(D213=0,"",1+MAX(A$9:A212))</f>
        <v/>
      </c>
      <c r="B213" s="115" t="s">
        <v>128</v>
      </c>
      <c r="C213" s="89" t="s">
        <v>116</v>
      </c>
      <c r="D213" s="98"/>
      <c r="E213" s="18"/>
      <c r="F213" s="16" t="str">
        <f t="shared" ref="F213:F228" si="15">IF(D213=0,"",0)</f>
        <v/>
      </c>
      <c r="G213" s="16" t="str">
        <f t="shared" ref="G213:G228" si="16">IF(F213="","",D213*F213)</f>
        <v/>
      </c>
      <c r="H213" s="99"/>
    </row>
    <row r="214" spans="1:8" s="19" customFormat="1" ht="18" customHeight="1">
      <c r="A214" s="55">
        <f>IF(D214=0,"",1+MAX(A$9:A213))</f>
        <v>181</v>
      </c>
      <c r="B214" s="116"/>
      <c r="C214" s="91" t="s">
        <v>145</v>
      </c>
      <c r="D214" s="18">
        <v>186</v>
      </c>
      <c r="E214" s="18" t="s">
        <v>85</v>
      </c>
      <c r="F214" s="16">
        <f t="shared" si="15"/>
        <v>0</v>
      </c>
      <c r="G214" s="16">
        <f t="shared" si="16"/>
        <v>0</v>
      </c>
      <c r="H214" s="99"/>
    </row>
    <row r="215" spans="1:8" s="19" customFormat="1" ht="18" customHeight="1">
      <c r="A215" s="55">
        <f>IF(D215=0,"",1+MAX(A$9:A214))</f>
        <v>182</v>
      </c>
      <c r="B215" s="116"/>
      <c r="C215" s="91" t="s">
        <v>117</v>
      </c>
      <c r="D215" s="18">
        <v>92</v>
      </c>
      <c r="E215" s="18" t="s">
        <v>85</v>
      </c>
      <c r="F215" s="16">
        <f t="shared" si="15"/>
        <v>0</v>
      </c>
      <c r="G215" s="16">
        <f t="shared" si="16"/>
        <v>0</v>
      </c>
      <c r="H215" s="99"/>
    </row>
    <row r="216" spans="1:8" s="19" customFormat="1" ht="18" customHeight="1">
      <c r="A216" s="55">
        <f>IF(D216=0,"",1+MAX(A$9:A215))</f>
        <v>183</v>
      </c>
      <c r="B216" s="116"/>
      <c r="C216" s="91" t="s">
        <v>118</v>
      </c>
      <c r="D216" s="18">
        <v>26</v>
      </c>
      <c r="E216" s="18" t="s">
        <v>85</v>
      </c>
      <c r="F216" s="16">
        <f t="shared" si="15"/>
        <v>0</v>
      </c>
      <c r="G216" s="16">
        <f t="shared" si="16"/>
        <v>0</v>
      </c>
      <c r="H216" s="99"/>
    </row>
    <row r="217" spans="1:8" s="19" customFormat="1" ht="18" customHeight="1">
      <c r="A217" s="55">
        <f>IF(D217=0,"",1+MAX(A$9:A216))</f>
        <v>184</v>
      </c>
      <c r="B217" s="116"/>
      <c r="C217" s="91" t="s">
        <v>119</v>
      </c>
      <c r="D217" s="18">
        <v>34</v>
      </c>
      <c r="E217" s="18" t="s">
        <v>85</v>
      </c>
      <c r="F217" s="16">
        <f t="shared" si="15"/>
        <v>0</v>
      </c>
      <c r="G217" s="16">
        <f t="shared" si="16"/>
        <v>0</v>
      </c>
      <c r="H217" s="99"/>
    </row>
    <row r="218" spans="1:8" s="19" customFormat="1" ht="18" customHeight="1">
      <c r="A218" s="55">
        <f>IF(D218=0,"",1+MAX(A$9:A217))</f>
        <v>185</v>
      </c>
      <c r="B218" s="116"/>
      <c r="C218" s="91" t="s">
        <v>120</v>
      </c>
      <c r="D218" s="18">
        <v>24</v>
      </c>
      <c r="E218" s="18" t="s">
        <v>85</v>
      </c>
      <c r="F218" s="16">
        <f t="shared" si="15"/>
        <v>0</v>
      </c>
      <c r="G218" s="16">
        <f t="shared" si="16"/>
        <v>0</v>
      </c>
      <c r="H218" s="99"/>
    </row>
    <row r="219" spans="1:8" s="19" customFormat="1" ht="18" customHeight="1">
      <c r="A219" s="55">
        <f>IF(D219=0,"",1+MAX(A$9:A218))</f>
        <v>186</v>
      </c>
      <c r="B219" s="116"/>
      <c r="C219" s="91" t="s">
        <v>121</v>
      </c>
      <c r="D219" s="18">
        <v>10</v>
      </c>
      <c r="E219" s="18" t="s">
        <v>85</v>
      </c>
      <c r="F219" s="16">
        <f t="shared" si="15"/>
        <v>0</v>
      </c>
      <c r="G219" s="16">
        <f t="shared" si="16"/>
        <v>0</v>
      </c>
      <c r="H219" s="99"/>
    </row>
    <row r="220" spans="1:8" s="19" customFormat="1" ht="18" customHeight="1">
      <c r="A220" s="55">
        <f>IF(D220=0,"",1+MAX(A$9:A219))</f>
        <v>187</v>
      </c>
      <c r="B220" s="116"/>
      <c r="C220" s="91" t="s">
        <v>137</v>
      </c>
      <c r="D220" s="18">
        <v>18</v>
      </c>
      <c r="E220" s="18" t="s">
        <v>85</v>
      </c>
      <c r="F220" s="16">
        <f t="shared" si="15"/>
        <v>0</v>
      </c>
      <c r="G220" s="16">
        <f t="shared" si="16"/>
        <v>0</v>
      </c>
      <c r="H220" s="99"/>
    </row>
    <row r="221" spans="1:8" s="19" customFormat="1" ht="18" customHeight="1">
      <c r="A221" s="55">
        <f>IF(D221=0,"",1+MAX(A$9:A220))</f>
        <v>188</v>
      </c>
      <c r="B221" s="116"/>
      <c r="C221" s="91" t="s">
        <v>122</v>
      </c>
      <c r="D221" s="18">
        <v>16</v>
      </c>
      <c r="E221" s="18" t="s">
        <v>85</v>
      </c>
      <c r="F221" s="16">
        <f t="shared" si="15"/>
        <v>0</v>
      </c>
      <c r="G221" s="16">
        <f t="shared" si="16"/>
        <v>0</v>
      </c>
      <c r="H221" s="99"/>
    </row>
    <row r="222" spans="1:8" s="19" customFormat="1" ht="18" customHeight="1">
      <c r="A222" s="55">
        <f>IF(D222=0,"",1+MAX(A$9:A221))</f>
        <v>189</v>
      </c>
      <c r="B222" s="116"/>
      <c r="C222" s="91" t="s">
        <v>152</v>
      </c>
      <c r="D222" s="18">
        <v>49</v>
      </c>
      <c r="E222" s="18" t="s">
        <v>85</v>
      </c>
      <c r="F222" s="16">
        <f t="shared" si="15"/>
        <v>0</v>
      </c>
      <c r="G222" s="16">
        <f t="shared" si="16"/>
        <v>0</v>
      </c>
      <c r="H222" s="99"/>
    </row>
    <row r="223" spans="1:8" s="19" customFormat="1" ht="18" customHeight="1">
      <c r="A223" s="55">
        <f>IF(D223=0,"",1+MAX(A$9:A222))</f>
        <v>190</v>
      </c>
      <c r="B223" s="116"/>
      <c r="C223" s="91" t="s">
        <v>156</v>
      </c>
      <c r="D223" s="18">
        <v>36</v>
      </c>
      <c r="E223" s="18" t="s">
        <v>85</v>
      </c>
      <c r="F223" s="16">
        <f t="shared" si="15"/>
        <v>0</v>
      </c>
      <c r="G223" s="16">
        <f t="shared" si="16"/>
        <v>0</v>
      </c>
      <c r="H223" s="99"/>
    </row>
    <row r="224" spans="1:8" s="19" customFormat="1" ht="18" customHeight="1">
      <c r="A224" s="55">
        <f>IF(D224=0,"",1+MAX(A$9:A223))</f>
        <v>191</v>
      </c>
      <c r="B224" s="116"/>
      <c r="C224" s="91" t="s">
        <v>123</v>
      </c>
      <c r="D224" s="18">
        <v>19</v>
      </c>
      <c r="E224" s="18" t="s">
        <v>85</v>
      </c>
      <c r="F224" s="16">
        <f t="shared" si="15"/>
        <v>0</v>
      </c>
      <c r="G224" s="16">
        <f t="shared" si="16"/>
        <v>0</v>
      </c>
      <c r="H224" s="99"/>
    </row>
    <row r="225" spans="1:8" s="19" customFormat="1" ht="18" customHeight="1">
      <c r="A225" s="55">
        <f>IF(D225=0,"",1+MAX(A$9:A224))</f>
        <v>192</v>
      </c>
      <c r="B225" s="116"/>
      <c r="C225" s="91" t="s">
        <v>124</v>
      </c>
      <c r="D225" s="18">
        <v>13</v>
      </c>
      <c r="E225" s="18" t="s">
        <v>85</v>
      </c>
      <c r="F225" s="16">
        <f t="shared" si="15"/>
        <v>0</v>
      </c>
      <c r="G225" s="16">
        <f t="shared" si="16"/>
        <v>0</v>
      </c>
      <c r="H225" s="99"/>
    </row>
    <row r="226" spans="1:8" s="19" customFormat="1" ht="18" customHeight="1">
      <c r="A226" s="55">
        <f>IF(D226=0,"",1+MAX(A$9:A225))</f>
        <v>193</v>
      </c>
      <c r="B226" s="116"/>
      <c r="C226" s="91" t="s">
        <v>125</v>
      </c>
      <c r="D226" s="18">
        <v>15</v>
      </c>
      <c r="E226" s="18" t="s">
        <v>85</v>
      </c>
      <c r="F226" s="16">
        <f t="shared" si="15"/>
        <v>0</v>
      </c>
      <c r="G226" s="16">
        <f t="shared" si="16"/>
        <v>0</v>
      </c>
      <c r="H226" s="99"/>
    </row>
    <row r="227" spans="1:8" s="19" customFormat="1" ht="18" customHeight="1">
      <c r="A227" s="55">
        <f>IF(D227=0,"",1+MAX(A$9:A226))</f>
        <v>194</v>
      </c>
      <c r="B227" s="116"/>
      <c r="C227" s="91" t="s">
        <v>126</v>
      </c>
      <c r="D227" s="18">
        <v>13</v>
      </c>
      <c r="E227" s="18" t="s">
        <v>85</v>
      </c>
      <c r="F227" s="16">
        <f t="shared" si="15"/>
        <v>0</v>
      </c>
      <c r="G227" s="16">
        <f t="shared" si="16"/>
        <v>0</v>
      </c>
      <c r="H227" s="99"/>
    </row>
    <row r="228" spans="1:8" s="19" customFormat="1" ht="18" customHeight="1">
      <c r="A228" s="55">
        <f>IF(D228=0,"",1+MAX(A$9:A227))</f>
        <v>195</v>
      </c>
      <c r="B228" s="117"/>
      <c r="C228" s="94" t="s">
        <v>127</v>
      </c>
      <c r="D228" s="18">
        <v>1</v>
      </c>
      <c r="E228" s="18" t="s">
        <v>85</v>
      </c>
      <c r="F228" s="16">
        <f t="shared" si="15"/>
        <v>0</v>
      </c>
      <c r="G228" s="16">
        <f t="shared" si="16"/>
        <v>0</v>
      </c>
      <c r="H228" s="99"/>
    </row>
    <row r="229" spans="1:8" s="19" customFormat="1" ht="18" customHeight="1">
      <c r="A229" s="22"/>
      <c r="B229" s="97"/>
      <c r="C229" s="131" t="s">
        <v>22</v>
      </c>
      <c r="D229" s="100"/>
      <c r="E229" s="101"/>
      <c r="F229" s="16" t="str">
        <f t="shared" ref="F229" si="17">IF(D229=0,"",0)</f>
        <v/>
      </c>
      <c r="G229" s="16" t="str">
        <f t="shared" ref="G229" si="18">IF(F229="","",D229*F229)</f>
        <v/>
      </c>
      <c r="H229" s="60">
        <f>(SUM(G20:G229))</f>
        <v>0</v>
      </c>
    </row>
    <row r="230" spans="1:8" s="19" customFormat="1" ht="18" customHeight="1" thickBot="1">
      <c r="A230" s="25"/>
      <c r="B230" s="28"/>
      <c r="C230" s="10"/>
      <c r="D230" s="12"/>
      <c r="E230" s="12"/>
      <c r="F230" s="13"/>
      <c r="G230" s="13"/>
      <c r="H230" s="24"/>
    </row>
    <row r="231" spans="1:8" s="19" customFormat="1" ht="18" customHeight="1">
      <c r="A231" s="133"/>
      <c r="B231" s="134" t="s">
        <v>20</v>
      </c>
      <c r="C231" s="135"/>
      <c r="D231" s="136"/>
      <c r="E231" s="136"/>
      <c r="F231" s="135"/>
      <c r="G231" s="135"/>
      <c r="H231" s="137">
        <f>SUM(H9:H230)</f>
        <v>0</v>
      </c>
    </row>
    <row r="232" spans="1:8" s="19" customFormat="1" ht="18" customHeight="1">
      <c r="A232" s="138"/>
      <c r="B232" s="139" t="s">
        <v>82</v>
      </c>
      <c r="C232" s="140"/>
      <c r="D232" s="141">
        <v>0.2</v>
      </c>
      <c r="E232" s="142"/>
      <c r="F232" s="143"/>
      <c r="G232" s="143"/>
      <c r="H232" s="144">
        <f>(H231*D232)</f>
        <v>0</v>
      </c>
    </row>
    <row r="233" spans="1:8" s="19" customFormat="1" ht="18" customHeight="1">
      <c r="A233" s="138"/>
      <c r="B233" s="139" t="s">
        <v>10</v>
      </c>
      <c r="C233" s="140"/>
      <c r="D233" s="141">
        <v>0.03</v>
      </c>
      <c r="E233" s="145"/>
      <c r="F233" s="146"/>
      <c r="G233" s="146"/>
      <c r="H233" s="144">
        <f>(H231*D233)</f>
        <v>0</v>
      </c>
    </row>
    <row r="234" spans="1:8" s="19" customFormat="1" ht="18" customHeight="1">
      <c r="A234" s="138"/>
      <c r="B234" s="139" t="s">
        <v>12</v>
      </c>
      <c r="C234" s="140"/>
      <c r="D234" s="141">
        <v>7.0000000000000007E-2</v>
      </c>
      <c r="E234" s="147"/>
      <c r="F234" s="148"/>
      <c r="G234" s="148"/>
      <c r="H234" s="144">
        <f>(H231*D234)</f>
        <v>0</v>
      </c>
    </row>
    <row r="235" spans="1:8" ht="24" customHeight="1" thickBot="1">
      <c r="A235" s="149" t="s">
        <v>11</v>
      </c>
      <c r="B235" s="150"/>
      <c r="C235" s="151"/>
      <c r="D235" s="152"/>
      <c r="E235" s="152"/>
      <c r="F235" s="151"/>
      <c r="G235" s="151"/>
      <c r="H235" s="153">
        <f>SUM(H231:H234)</f>
        <v>0</v>
      </c>
    </row>
    <row r="236" spans="1:8" s="19" customFormat="1" ht="18" customHeight="1" thickBot="1">
      <c r="A236" s="118" t="s">
        <v>15</v>
      </c>
      <c r="B236" s="119"/>
      <c r="C236" s="46"/>
      <c r="D236" s="47"/>
      <c r="E236" s="47"/>
      <c r="F236" s="46"/>
      <c r="G236" s="46"/>
      <c r="H236" s="48"/>
    </row>
    <row r="237" spans="1:8" s="19" customFormat="1" ht="18" customHeight="1">
      <c r="A237" s="49"/>
      <c r="B237" s="28"/>
      <c r="C237" s="46"/>
      <c r="D237" s="47"/>
      <c r="E237" s="47"/>
      <c r="F237" s="46"/>
      <c r="G237" s="46"/>
      <c r="H237" s="48"/>
    </row>
    <row r="238" spans="1:8" s="19" customFormat="1" ht="18" customHeight="1" thickBot="1">
      <c r="A238" s="50"/>
      <c r="B238" s="51"/>
      <c r="C238" s="52"/>
      <c r="D238" s="53"/>
      <c r="E238" s="53"/>
      <c r="F238" s="52"/>
      <c r="G238" s="52"/>
      <c r="H238" s="54"/>
    </row>
  </sheetData>
  <mergeCells count="23">
    <mergeCell ref="B21:B27"/>
    <mergeCell ref="B167:B180"/>
    <mergeCell ref="B137:B150"/>
    <mergeCell ref="B107:B120"/>
    <mergeCell ref="B77:B90"/>
    <mergeCell ref="B42:B58"/>
    <mergeCell ref="B122:B135"/>
    <mergeCell ref="D8:H8"/>
    <mergeCell ref="A8:B8"/>
    <mergeCell ref="B213:B228"/>
    <mergeCell ref="B197:B212"/>
    <mergeCell ref="A236:B236"/>
    <mergeCell ref="A235:B235"/>
    <mergeCell ref="H20:H212"/>
    <mergeCell ref="A19:B19"/>
    <mergeCell ref="D19:H19"/>
    <mergeCell ref="B9:B16"/>
    <mergeCell ref="H9:H16"/>
    <mergeCell ref="B29:B40"/>
    <mergeCell ref="B60:B75"/>
    <mergeCell ref="B91:B105"/>
    <mergeCell ref="B151:B165"/>
    <mergeCell ref="B181:B195"/>
  </mergeCells>
  <printOptions horizontalCentered="1"/>
  <pageMargins left="0" right="0" top="0" bottom="0.17" header="0" footer="0"/>
  <pageSetup paperSize="9" scale="70" fitToHeight="0" orientation="portrait" r:id="rId1"/>
  <headerFooter scaleWithDoc="0" alignWithMargins="0"/>
  <rowBreaks count="2" manualBreakCount="2">
    <brk id="75" max="7" man="1"/>
    <brk id="19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Details</vt:lpstr>
      <vt:lpstr>TAKEOFF Breakdown</vt:lpstr>
      <vt:lpstr>'TAKEOFF Breakdown'!Print_Area</vt:lpstr>
      <vt:lpstr>'TAKEOFF Breakdown'!Print_Titles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Mfbzone</dc:creator>
  <cp:lastModifiedBy>lenovo</cp:lastModifiedBy>
  <cp:lastPrinted>2018-02-13T09:57:28Z</cp:lastPrinted>
  <dcterms:created xsi:type="dcterms:W3CDTF">2016-03-30T11:57:46Z</dcterms:created>
  <dcterms:modified xsi:type="dcterms:W3CDTF">2020-02-03T17:49:04Z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