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Self\Projects\Mechanical\"/>
    </mc:Choice>
  </mc:AlternateContent>
  <bookViews>
    <workbookView xWindow="0" yWindow="0" windowWidth="20490" windowHeight="7650"/>
  </bookViews>
  <sheets>
    <sheet name="TAKE-OFF" sheetId="1" r:id="rId1"/>
  </sheets>
  <definedNames>
    <definedName name="_xlnm.Print_Area" localSheetId="0">'TAKE-OFF'!$A$2:$K$582</definedName>
    <definedName name="_xlnm.Print_Titles" localSheetId="0">'TAKE-OFF'!$1:$8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3" i="1" l="1"/>
  <c r="F192" i="1"/>
  <c r="F191" i="1"/>
  <c r="A293" i="1"/>
  <c r="A299" i="1"/>
  <c r="H307" i="1"/>
  <c r="J307" i="1" s="1"/>
  <c r="H306" i="1"/>
  <c r="J306" i="1" s="1"/>
  <c r="H305" i="1"/>
  <c r="J305" i="1" s="1"/>
  <c r="H304" i="1"/>
  <c r="I304" i="1" s="1"/>
  <c r="H303" i="1"/>
  <c r="J303" i="1" s="1"/>
  <c r="H302" i="1"/>
  <c r="J302" i="1" s="1"/>
  <c r="H301" i="1"/>
  <c r="J301" i="1" s="1"/>
  <c r="J300" i="1"/>
  <c r="H300" i="1"/>
  <c r="I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I301" i="1" l="1"/>
  <c r="K301" i="1" s="1"/>
  <c r="K300" i="1"/>
  <c r="I305" i="1"/>
  <c r="J304" i="1"/>
  <c r="K304" i="1" s="1"/>
  <c r="I298" i="1"/>
  <c r="K305" i="1"/>
  <c r="I296" i="1"/>
  <c r="K296" i="1" s="1"/>
  <c r="I297" i="1"/>
  <c r="K297" i="1" s="1"/>
  <c r="I294" i="1"/>
  <c r="K294" i="1" s="1"/>
  <c r="I302" i="1"/>
  <c r="K302" i="1" s="1"/>
  <c r="I306" i="1"/>
  <c r="K306" i="1" s="1"/>
  <c r="K298" i="1"/>
  <c r="I295" i="1"/>
  <c r="K295" i="1" s="1"/>
  <c r="I299" i="1"/>
  <c r="K299" i="1" s="1"/>
  <c r="I303" i="1"/>
  <c r="K303" i="1" s="1"/>
  <c r="I307" i="1"/>
  <c r="K307" i="1" s="1"/>
  <c r="J11" i="1"/>
  <c r="J12" i="1"/>
  <c r="J16" i="1"/>
  <c r="J18" i="1"/>
  <c r="J28" i="1"/>
  <c r="J29" i="1"/>
  <c r="J50" i="1"/>
  <c r="J58" i="1"/>
  <c r="J152" i="1"/>
  <c r="J263" i="1"/>
  <c r="J264" i="1"/>
  <c r="J265" i="1"/>
  <c r="J286" i="1"/>
  <c r="J293" i="1"/>
  <c r="J336" i="1"/>
  <c r="J337" i="1"/>
  <c r="J339" i="1"/>
  <c r="J342" i="1"/>
  <c r="J351" i="1"/>
  <c r="J352" i="1"/>
  <c r="J353" i="1"/>
  <c r="J381" i="1"/>
  <c r="J387" i="1"/>
  <c r="J481" i="1"/>
  <c r="J482" i="1"/>
  <c r="J524" i="1"/>
  <c r="J546" i="1"/>
  <c r="J10" i="1"/>
  <c r="A381" i="1"/>
  <c r="A387" i="1"/>
  <c r="A481" i="1"/>
  <c r="A482" i="1"/>
  <c r="A524" i="1"/>
  <c r="A546" i="1"/>
  <c r="A152" i="1"/>
  <c r="A180" i="1"/>
  <c r="A201" i="1"/>
  <c r="A210" i="1"/>
  <c r="A225" i="1"/>
  <c r="A234" i="1"/>
  <c r="A263" i="1"/>
  <c r="A264" i="1"/>
  <c r="A265" i="1"/>
  <c r="A286" i="1"/>
  <c r="A336" i="1"/>
  <c r="A337" i="1"/>
  <c r="A339" i="1"/>
  <c r="A342" i="1"/>
  <c r="A351" i="1"/>
  <c r="A352" i="1"/>
  <c r="A353" i="1"/>
  <c r="H205" i="1"/>
  <c r="I205" i="1" s="1"/>
  <c r="H204" i="1"/>
  <c r="H203" i="1"/>
  <c r="I203" i="1" s="1"/>
  <c r="H202" i="1"/>
  <c r="I201" i="1"/>
  <c r="K201" i="1" s="1"/>
  <c r="H200" i="1"/>
  <c r="H199" i="1"/>
  <c r="I199" i="1" s="1"/>
  <c r="H198" i="1"/>
  <c r="H197" i="1"/>
  <c r="I197" i="1" s="1"/>
  <c r="H196" i="1"/>
  <c r="H195" i="1"/>
  <c r="I195" i="1" s="1"/>
  <c r="H194" i="1"/>
  <c r="H193" i="1"/>
  <c r="I193" i="1" s="1"/>
  <c r="H192" i="1"/>
  <c r="H191" i="1"/>
  <c r="I191" i="1" s="1"/>
  <c r="H190" i="1"/>
  <c r="H189" i="1"/>
  <c r="H188" i="1"/>
  <c r="H187" i="1"/>
  <c r="I187" i="1" s="1"/>
  <c r="H186" i="1"/>
  <c r="H185" i="1"/>
  <c r="H184" i="1"/>
  <c r="H183" i="1"/>
  <c r="I183" i="1" s="1"/>
  <c r="H182" i="1"/>
  <c r="H181" i="1"/>
  <c r="H179" i="1"/>
  <c r="I179" i="1" s="1"/>
  <c r="H178" i="1"/>
  <c r="H177" i="1"/>
  <c r="H176" i="1"/>
  <c r="H175" i="1"/>
  <c r="I175" i="1" s="1"/>
  <c r="H174" i="1"/>
  <c r="H173" i="1"/>
  <c r="H172" i="1"/>
  <c r="H171" i="1"/>
  <c r="I171" i="1" s="1"/>
  <c r="H170" i="1"/>
  <c r="H169" i="1"/>
  <c r="H168" i="1"/>
  <c r="H167" i="1"/>
  <c r="I167" i="1" s="1"/>
  <c r="H166" i="1"/>
  <c r="H165" i="1"/>
  <c r="H164" i="1"/>
  <c r="H163" i="1"/>
  <c r="I163" i="1" s="1"/>
  <c r="H162" i="1"/>
  <c r="H161" i="1"/>
  <c r="H160" i="1"/>
  <c r="H159" i="1"/>
  <c r="I159" i="1" s="1"/>
  <c r="H158" i="1"/>
  <c r="H157" i="1"/>
  <c r="H156" i="1"/>
  <c r="H155" i="1"/>
  <c r="I155" i="1" s="1"/>
  <c r="H154" i="1"/>
  <c r="H257" i="1"/>
  <c r="I257" i="1" s="1"/>
  <c r="H256" i="1"/>
  <c r="I256" i="1" s="1"/>
  <c r="H255" i="1"/>
  <c r="I255" i="1" s="1"/>
  <c r="H254" i="1"/>
  <c r="H253" i="1"/>
  <c r="I253" i="1" s="1"/>
  <c r="H252" i="1"/>
  <c r="I252" i="1" s="1"/>
  <c r="H251" i="1"/>
  <c r="I251" i="1" s="1"/>
  <c r="H250" i="1"/>
  <c r="H249" i="1"/>
  <c r="I249" i="1" s="1"/>
  <c r="H248" i="1"/>
  <c r="I248" i="1" s="1"/>
  <c r="H247" i="1"/>
  <c r="I247" i="1" s="1"/>
  <c r="H246" i="1"/>
  <c r="H245" i="1"/>
  <c r="I245" i="1" s="1"/>
  <c r="H244" i="1"/>
  <c r="I244" i="1" s="1"/>
  <c r="H243" i="1"/>
  <c r="I243" i="1" s="1"/>
  <c r="H242" i="1"/>
  <c r="H241" i="1"/>
  <c r="I241" i="1" s="1"/>
  <c r="H240" i="1"/>
  <c r="H239" i="1"/>
  <c r="I239" i="1" s="1"/>
  <c r="H238" i="1"/>
  <c r="H237" i="1"/>
  <c r="I237" i="1" s="1"/>
  <c r="H236" i="1"/>
  <c r="H235" i="1"/>
  <c r="I235" i="1" s="1"/>
  <c r="H233" i="1"/>
  <c r="I233" i="1" s="1"/>
  <c r="H232" i="1"/>
  <c r="H231" i="1"/>
  <c r="I231" i="1" s="1"/>
  <c r="H230" i="1"/>
  <c r="H229" i="1"/>
  <c r="I229" i="1" s="1"/>
  <c r="H228" i="1"/>
  <c r="H227" i="1"/>
  <c r="I227" i="1" s="1"/>
  <c r="H226" i="1"/>
  <c r="I225" i="1"/>
  <c r="K225" i="1" s="1"/>
  <c r="H224" i="1"/>
  <c r="H223" i="1"/>
  <c r="I223" i="1" s="1"/>
  <c r="H222" i="1"/>
  <c r="H221" i="1"/>
  <c r="I221" i="1" s="1"/>
  <c r="H220" i="1"/>
  <c r="H219" i="1"/>
  <c r="I219" i="1" s="1"/>
  <c r="H218" i="1"/>
  <c r="H217" i="1"/>
  <c r="I217" i="1" s="1"/>
  <c r="H216" i="1"/>
  <c r="H215" i="1"/>
  <c r="I215" i="1" s="1"/>
  <c r="H214" i="1"/>
  <c r="H213" i="1"/>
  <c r="I213" i="1" s="1"/>
  <c r="H212" i="1"/>
  <c r="H211" i="1"/>
  <c r="I211" i="1" s="1"/>
  <c r="H209" i="1"/>
  <c r="I209" i="1" s="1"/>
  <c r="H208" i="1"/>
  <c r="H207" i="1"/>
  <c r="I207" i="1" s="1"/>
  <c r="H206" i="1"/>
  <c r="H262" i="1"/>
  <c r="H261" i="1"/>
  <c r="I261" i="1" s="1"/>
  <c r="H260" i="1"/>
  <c r="I260" i="1" s="1"/>
  <c r="H259" i="1"/>
  <c r="I259" i="1" s="1"/>
  <c r="H258" i="1"/>
  <c r="I387" i="1"/>
  <c r="K387" i="1" s="1"/>
  <c r="H386" i="1"/>
  <c r="J386" i="1" s="1"/>
  <c r="H385" i="1"/>
  <c r="J385" i="1" s="1"/>
  <c r="H384" i="1"/>
  <c r="H383" i="1"/>
  <c r="J383" i="1" s="1"/>
  <c r="H382" i="1"/>
  <c r="J382" i="1" s="1"/>
  <c r="I381" i="1"/>
  <c r="K381" i="1" s="1"/>
  <c r="H409" i="1"/>
  <c r="J409" i="1" s="1"/>
  <c r="H405" i="1"/>
  <c r="J405" i="1" s="1"/>
  <c r="H397" i="1"/>
  <c r="J397" i="1" s="1"/>
  <c r="H393" i="1"/>
  <c r="J393" i="1" s="1"/>
  <c r="H389" i="1"/>
  <c r="J389" i="1" s="1"/>
  <c r="H361" i="1"/>
  <c r="J361" i="1" s="1"/>
  <c r="H357" i="1"/>
  <c r="J357" i="1" s="1"/>
  <c r="H452" i="1"/>
  <c r="I452" i="1" s="1"/>
  <c r="H450" i="1"/>
  <c r="J450" i="1" s="1"/>
  <c r="H449" i="1"/>
  <c r="J449" i="1" s="1"/>
  <c r="H448" i="1"/>
  <c r="I448" i="1" s="1"/>
  <c r="H446" i="1"/>
  <c r="J446" i="1" s="1"/>
  <c r="H445" i="1"/>
  <c r="J445" i="1" s="1"/>
  <c r="H444" i="1"/>
  <c r="I444" i="1" s="1"/>
  <c r="H442" i="1"/>
  <c r="J442" i="1" s="1"/>
  <c r="H440" i="1"/>
  <c r="I440" i="1" s="1"/>
  <c r="H439" i="1"/>
  <c r="J439" i="1" s="1"/>
  <c r="H438" i="1"/>
  <c r="J438" i="1" s="1"/>
  <c r="H436" i="1"/>
  <c r="I436" i="1" s="1"/>
  <c r="H435" i="1"/>
  <c r="J435" i="1" s="1"/>
  <c r="H434" i="1"/>
  <c r="J434" i="1" s="1"/>
  <c r="H432" i="1"/>
  <c r="I432" i="1" s="1"/>
  <c r="H431" i="1"/>
  <c r="J431" i="1" s="1"/>
  <c r="H430" i="1"/>
  <c r="J430" i="1" s="1"/>
  <c r="H428" i="1"/>
  <c r="H480" i="1"/>
  <c r="I480" i="1" s="1"/>
  <c r="H479" i="1"/>
  <c r="J479" i="1" s="1"/>
  <c r="H478" i="1"/>
  <c r="J478" i="1" s="1"/>
  <c r="H477" i="1"/>
  <c r="J477" i="1" s="1"/>
  <c r="H476" i="1"/>
  <c r="I476" i="1" s="1"/>
  <c r="H475" i="1"/>
  <c r="J475" i="1" s="1"/>
  <c r="H474" i="1"/>
  <c r="J474" i="1" s="1"/>
  <c r="H473" i="1"/>
  <c r="J473" i="1" s="1"/>
  <c r="H472" i="1"/>
  <c r="I472" i="1" s="1"/>
  <c r="H471" i="1"/>
  <c r="J471" i="1" s="1"/>
  <c r="H470" i="1"/>
  <c r="J470" i="1" s="1"/>
  <c r="H469" i="1"/>
  <c r="J469" i="1" s="1"/>
  <c r="H468" i="1"/>
  <c r="I468" i="1" s="1"/>
  <c r="H467" i="1"/>
  <c r="J467" i="1" s="1"/>
  <c r="H466" i="1"/>
  <c r="J466" i="1" s="1"/>
  <c r="H465" i="1"/>
  <c r="J465" i="1" s="1"/>
  <c r="H464" i="1"/>
  <c r="I464" i="1" s="1"/>
  <c r="H463" i="1"/>
  <c r="J463" i="1" s="1"/>
  <c r="H462" i="1"/>
  <c r="J462" i="1" s="1"/>
  <c r="H461" i="1"/>
  <c r="J461" i="1" s="1"/>
  <c r="H460" i="1"/>
  <c r="I460" i="1" s="1"/>
  <c r="H458" i="1"/>
  <c r="J458" i="1" s="1"/>
  <c r="H457" i="1"/>
  <c r="J457" i="1" s="1"/>
  <c r="H456" i="1"/>
  <c r="H454" i="1"/>
  <c r="J454" i="1" s="1"/>
  <c r="H453" i="1"/>
  <c r="J453" i="1" s="1"/>
  <c r="H401" i="1"/>
  <c r="J401" i="1" s="1"/>
  <c r="H378" i="1"/>
  <c r="J378" i="1" s="1"/>
  <c r="H377" i="1"/>
  <c r="J377" i="1" s="1"/>
  <c r="H376" i="1"/>
  <c r="I376" i="1" s="1"/>
  <c r="H375" i="1"/>
  <c r="J375" i="1" s="1"/>
  <c r="H373" i="1"/>
  <c r="J373" i="1" s="1"/>
  <c r="H372" i="1"/>
  <c r="I372" i="1" s="1"/>
  <c r="H371" i="1"/>
  <c r="J371" i="1" s="1"/>
  <c r="H369" i="1"/>
  <c r="J369" i="1" s="1"/>
  <c r="H368" i="1"/>
  <c r="H367" i="1"/>
  <c r="J367" i="1" s="1"/>
  <c r="H365" i="1"/>
  <c r="J365" i="1" s="1"/>
  <c r="H364" i="1"/>
  <c r="I364" i="1" s="1"/>
  <c r="H363" i="1"/>
  <c r="J363" i="1" s="1"/>
  <c r="H362" i="1"/>
  <c r="J362" i="1" s="1"/>
  <c r="H360" i="1"/>
  <c r="I360" i="1" s="1"/>
  <c r="H359" i="1"/>
  <c r="J359" i="1" s="1"/>
  <c r="H358" i="1"/>
  <c r="J358" i="1" s="1"/>
  <c r="H356" i="1"/>
  <c r="I356" i="1" s="1"/>
  <c r="H355" i="1"/>
  <c r="J355" i="1" s="1"/>
  <c r="H354" i="1"/>
  <c r="J354" i="1" s="1"/>
  <c r="I353" i="1"/>
  <c r="K353" i="1" s="1"/>
  <c r="H408" i="1"/>
  <c r="I408" i="1" s="1"/>
  <c r="H407" i="1"/>
  <c r="J407" i="1" s="1"/>
  <c r="H406" i="1"/>
  <c r="J406" i="1" s="1"/>
  <c r="H404" i="1"/>
  <c r="H403" i="1"/>
  <c r="J403" i="1" s="1"/>
  <c r="H402" i="1"/>
  <c r="J402" i="1" s="1"/>
  <c r="H400" i="1"/>
  <c r="I400" i="1" s="1"/>
  <c r="H399" i="1"/>
  <c r="J399" i="1" s="1"/>
  <c r="H398" i="1"/>
  <c r="J398" i="1" s="1"/>
  <c r="H396" i="1"/>
  <c r="I396" i="1" s="1"/>
  <c r="H395" i="1"/>
  <c r="J395" i="1" s="1"/>
  <c r="H394" i="1"/>
  <c r="J394" i="1" s="1"/>
  <c r="H392" i="1"/>
  <c r="I392" i="1" s="1"/>
  <c r="H391" i="1"/>
  <c r="J391" i="1" s="1"/>
  <c r="H390" i="1"/>
  <c r="J390" i="1" s="1"/>
  <c r="H388" i="1"/>
  <c r="H380" i="1"/>
  <c r="I380" i="1" s="1"/>
  <c r="H379" i="1"/>
  <c r="J379" i="1" s="1"/>
  <c r="H427" i="1"/>
  <c r="J427" i="1" s="1"/>
  <c r="H426" i="1"/>
  <c r="J426" i="1" s="1"/>
  <c r="H424" i="1"/>
  <c r="I424" i="1" s="1"/>
  <c r="H423" i="1"/>
  <c r="J423" i="1" s="1"/>
  <c r="H422" i="1"/>
  <c r="J422" i="1" s="1"/>
  <c r="H420" i="1"/>
  <c r="H419" i="1"/>
  <c r="J419" i="1" s="1"/>
  <c r="H418" i="1"/>
  <c r="J418" i="1" s="1"/>
  <c r="H416" i="1"/>
  <c r="I416" i="1" s="1"/>
  <c r="H415" i="1"/>
  <c r="J415" i="1" s="1"/>
  <c r="H414" i="1"/>
  <c r="J414" i="1" s="1"/>
  <c r="H412" i="1"/>
  <c r="I412" i="1" s="1"/>
  <c r="H411" i="1"/>
  <c r="J411" i="1" s="1"/>
  <c r="H410" i="1"/>
  <c r="J410" i="1" s="1"/>
  <c r="I342" i="1"/>
  <c r="K342" i="1" s="1"/>
  <c r="H343" i="1"/>
  <c r="I343" i="1" s="1"/>
  <c r="I293" i="1"/>
  <c r="K293" i="1" s="1"/>
  <c r="H287" i="1"/>
  <c r="J287" i="1" s="1"/>
  <c r="H284" i="1"/>
  <c r="I284" i="1" s="1"/>
  <c r="J217" i="1" l="1"/>
  <c r="J163" i="1"/>
  <c r="J241" i="1"/>
  <c r="K241" i="1" s="1"/>
  <c r="J209" i="1"/>
  <c r="J233" i="1"/>
  <c r="K233" i="1" s="1"/>
  <c r="J201" i="1"/>
  <c r="K209" i="1"/>
  <c r="K217" i="1"/>
  <c r="J225" i="1"/>
  <c r="J193" i="1"/>
  <c r="K193" i="1" s="1"/>
  <c r="K163" i="1"/>
  <c r="J179" i="1"/>
  <c r="K179" i="1" s="1"/>
  <c r="I388" i="1"/>
  <c r="J388" i="1"/>
  <c r="I428" i="1"/>
  <c r="J428" i="1"/>
  <c r="I384" i="1"/>
  <c r="J384" i="1"/>
  <c r="I206" i="1"/>
  <c r="J206" i="1"/>
  <c r="I218" i="1"/>
  <c r="J218" i="1"/>
  <c r="I230" i="1"/>
  <c r="J230" i="1"/>
  <c r="I242" i="1"/>
  <c r="J242" i="1"/>
  <c r="I254" i="1"/>
  <c r="J254" i="1"/>
  <c r="I162" i="1"/>
  <c r="J162" i="1"/>
  <c r="I178" i="1"/>
  <c r="J178" i="1"/>
  <c r="I186" i="1"/>
  <c r="J186" i="1"/>
  <c r="I198" i="1"/>
  <c r="J198" i="1"/>
  <c r="I262" i="1"/>
  <c r="J262" i="1"/>
  <c r="I214" i="1"/>
  <c r="J214" i="1"/>
  <c r="I226" i="1"/>
  <c r="J226" i="1"/>
  <c r="I238" i="1"/>
  <c r="J238" i="1"/>
  <c r="I250" i="1"/>
  <c r="J250" i="1"/>
  <c r="I158" i="1"/>
  <c r="J158" i="1"/>
  <c r="I170" i="1"/>
  <c r="J170" i="1"/>
  <c r="I182" i="1"/>
  <c r="J182" i="1"/>
  <c r="I202" i="1"/>
  <c r="J202" i="1"/>
  <c r="I420" i="1"/>
  <c r="J420" i="1"/>
  <c r="I404" i="1"/>
  <c r="J404" i="1"/>
  <c r="I368" i="1"/>
  <c r="J368" i="1"/>
  <c r="I456" i="1"/>
  <c r="J456" i="1"/>
  <c r="I258" i="1"/>
  <c r="J258" i="1"/>
  <c r="I210" i="1"/>
  <c r="K210" i="1" s="1"/>
  <c r="J210" i="1"/>
  <c r="I222" i="1"/>
  <c r="J222" i="1"/>
  <c r="I234" i="1"/>
  <c r="K234" i="1" s="1"/>
  <c r="J234" i="1"/>
  <c r="I246" i="1"/>
  <c r="J246" i="1"/>
  <c r="I154" i="1"/>
  <c r="J154" i="1"/>
  <c r="I166" i="1"/>
  <c r="J166" i="1"/>
  <c r="I174" i="1"/>
  <c r="J174" i="1"/>
  <c r="I190" i="1"/>
  <c r="J190" i="1"/>
  <c r="I194" i="1"/>
  <c r="J194" i="1"/>
  <c r="J480" i="1"/>
  <c r="K480" i="1" s="1"/>
  <c r="J476" i="1"/>
  <c r="K476" i="1" s="1"/>
  <c r="J472" i="1"/>
  <c r="K472" i="1" s="1"/>
  <c r="J468" i="1"/>
  <c r="K468" i="1" s="1"/>
  <c r="J464" i="1"/>
  <c r="K464" i="1" s="1"/>
  <c r="J460" i="1"/>
  <c r="K460" i="1" s="1"/>
  <c r="J452" i="1"/>
  <c r="K452" i="1" s="1"/>
  <c r="J448" i="1"/>
  <c r="K448" i="1" s="1"/>
  <c r="J444" i="1"/>
  <c r="K444" i="1" s="1"/>
  <c r="J440" i="1"/>
  <c r="K440" i="1" s="1"/>
  <c r="J436" i="1"/>
  <c r="K436" i="1" s="1"/>
  <c r="J432" i="1"/>
  <c r="J424" i="1"/>
  <c r="K424" i="1" s="1"/>
  <c r="J416" i="1"/>
  <c r="K416" i="1" s="1"/>
  <c r="J412" i="1"/>
  <c r="K412" i="1" s="1"/>
  <c r="J408" i="1"/>
  <c r="J400" i="1"/>
  <c r="K400" i="1" s="1"/>
  <c r="J396" i="1"/>
  <c r="K396" i="1" s="1"/>
  <c r="J392" i="1"/>
  <c r="K392" i="1" s="1"/>
  <c r="J380" i="1"/>
  <c r="K380" i="1" s="1"/>
  <c r="J376" i="1"/>
  <c r="J372" i="1"/>
  <c r="K372" i="1" s="1"/>
  <c r="J364" i="1"/>
  <c r="K364" i="1" s="1"/>
  <c r="J360" i="1"/>
  <c r="J356" i="1"/>
  <c r="J261" i="1"/>
  <c r="K261" i="1" s="1"/>
  <c r="J257" i="1"/>
  <c r="K257" i="1" s="1"/>
  <c r="J253" i="1"/>
  <c r="K253" i="1" s="1"/>
  <c r="J249" i="1"/>
  <c r="K249" i="1" s="1"/>
  <c r="J245" i="1"/>
  <c r="K245" i="1" s="1"/>
  <c r="J239" i="1"/>
  <c r="K239" i="1" s="1"/>
  <c r="J231" i="1"/>
  <c r="K231" i="1" s="1"/>
  <c r="J223" i="1"/>
  <c r="K223" i="1" s="1"/>
  <c r="J215" i="1"/>
  <c r="K215" i="1" s="1"/>
  <c r="J207" i="1"/>
  <c r="K207" i="1" s="1"/>
  <c r="J199" i="1"/>
  <c r="K199" i="1" s="1"/>
  <c r="J191" i="1"/>
  <c r="K191" i="1" s="1"/>
  <c r="J175" i="1"/>
  <c r="K175" i="1" s="1"/>
  <c r="J159" i="1"/>
  <c r="K159" i="1" s="1"/>
  <c r="K360" i="1"/>
  <c r="K376" i="1"/>
  <c r="I208" i="1"/>
  <c r="J208" i="1"/>
  <c r="I212" i="1"/>
  <c r="K212" i="1" s="1"/>
  <c r="J212" i="1"/>
  <c r="I216" i="1"/>
  <c r="J216" i="1"/>
  <c r="I220" i="1"/>
  <c r="K220" i="1" s="1"/>
  <c r="J220" i="1"/>
  <c r="I224" i="1"/>
  <c r="J224" i="1"/>
  <c r="I228" i="1"/>
  <c r="K228" i="1" s="1"/>
  <c r="J228" i="1"/>
  <c r="I232" i="1"/>
  <c r="J232" i="1"/>
  <c r="I236" i="1"/>
  <c r="K236" i="1" s="1"/>
  <c r="J236" i="1"/>
  <c r="I240" i="1"/>
  <c r="J240" i="1"/>
  <c r="I156" i="1"/>
  <c r="J156" i="1"/>
  <c r="I160" i="1"/>
  <c r="J160" i="1"/>
  <c r="I164" i="1"/>
  <c r="J164" i="1"/>
  <c r="I168" i="1"/>
  <c r="J168" i="1"/>
  <c r="I172" i="1"/>
  <c r="J172" i="1"/>
  <c r="I176" i="1"/>
  <c r="J176" i="1"/>
  <c r="I180" i="1"/>
  <c r="K180" i="1" s="1"/>
  <c r="J180" i="1"/>
  <c r="I184" i="1"/>
  <c r="J184" i="1"/>
  <c r="I188" i="1"/>
  <c r="K188" i="1" s="1"/>
  <c r="J188" i="1"/>
  <c r="I192" i="1"/>
  <c r="J192" i="1"/>
  <c r="I196" i="1"/>
  <c r="K196" i="1" s="1"/>
  <c r="J196" i="1"/>
  <c r="I200" i="1"/>
  <c r="J200" i="1"/>
  <c r="I204" i="1"/>
  <c r="K204" i="1" s="1"/>
  <c r="J204" i="1"/>
  <c r="J343" i="1"/>
  <c r="K343" i="1" s="1"/>
  <c r="J260" i="1"/>
  <c r="K260" i="1" s="1"/>
  <c r="J256" i="1"/>
  <c r="K256" i="1" s="1"/>
  <c r="J252" i="1"/>
  <c r="K252" i="1" s="1"/>
  <c r="J248" i="1"/>
  <c r="K248" i="1" s="1"/>
  <c r="J244" i="1"/>
  <c r="K244" i="1" s="1"/>
  <c r="J237" i="1"/>
  <c r="K237" i="1" s="1"/>
  <c r="J229" i="1"/>
  <c r="K229" i="1" s="1"/>
  <c r="J221" i="1"/>
  <c r="K221" i="1" s="1"/>
  <c r="J213" i="1"/>
  <c r="K213" i="1" s="1"/>
  <c r="J205" i="1"/>
  <c r="K205" i="1" s="1"/>
  <c r="J197" i="1"/>
  <c r="K197" i="1" s="1"/>
  <c r="J187" i="1"/>
  <c r="K187" i="1" s="1"/>
  <c r="J171" i="1"/>
  <c r="K171" i="1" s="1"/>
  <c r="J155" i="1"/>
  <c r="K155" i="1" s="1"/>
  <c r="K408" i="1"/>
  <c r="K356" i="1"/>
  <c r="K432" i="1"/>
  <c r="I157" i="1"/>
  <c r="J157" i="1"/>
  <c r="I161" i="1"/>
  <c r="J161" i="1"/>
  <c r="I165" i="1"/>
  <c r="J165" i="1"/>
  <c r="I169" i="1"/>
  <c r="J169" i="1"/>
  <c r="I173" i="1"/>
  <c r="J173" i="1"/>
  <c r="I177" i="1"/>
  <c r="J177" i="1"/>
  <c r="I181" i="1"/>
  <c r="J181" i="1"/>
  <c r="I185" i="1"/>
  <c r="J185" i="1"/>
  <c r="I189" i="1"/>
  <c r="J189" i="1"/>
  <c r="J284" i="1"/>
  <c r="K284" i="1" s="1"/>
  <c r="J259" i="1"/>
  <c r="K259" i="1" s="1"/>
  <c r="J255" i="1"/>
  <c r="K255" i="1" s="1"/>
  <c r="J251" i="1"/>
  <c r="K251" i="1" s="1"/>
  <c r="J247" i="1"/>
  <c r="K247" i="1" s="1"/>
  <c r="J243" i="1"/>
  <c r="K243" i="1" s="1"/>
  <c r="J235" i="1"/>
  <c r="K235" i="1" s="1"/>
  <c r="J227" i="1"/>
  <c r="K227" i="1" s="1"/>
  <c r="J219" i="1"/>
  <c r="K219" i="1" s="1"/>
  <c r="J211" i="1"/>
  <c r="K211" i="1" s="1"/>
  <c r="J203" i="1"/>
  <c r="K203" i="1" s="1"/>
  <c r="J195" i="1"/>
  <c r="K195" i="1" s="1"/>
  <c r="J183" i="1"/>
  <c r="K183" i="1" s="1"/>
  <c r="J167" i="1"/>
  <c r="K167" i="1" s="1"/>
  <c r="I419" i="1"/>
  <c r="K419" i="1" s="1"/>
  <c r="I398" i="1"/>
  <c r="K398" i="1" s="1"/>
  <c r="I403" i="1"/>
  <c r="K403" i="1" s="1"/>
  <c r="I438" i="1"/>
  <c r="K438" i="1" s="1"/>
  <c r="I449" i="1"/>
  <c r="K449" i="1" s="1"/>
  <c r="I405" i="1"/>
  <c r="K405" i="1" s="1"/>
  <c r="I410" i="1"/>
  <c r="K410" i="1" s="1"/>
  <c r="I415" i="1"/>
  <c r="K415" i="1" s="1"/>
  <c r="I426" i="1"/>
  <c r="K426" i="1" s="1"/>
  <c r="I394" i="1"/>
  <c r="K394" i="1" s="1"/>
  <c r="I399" i="1"/>
  <c r="K399" i="1" s="1"/>
  <c r="I358" i="1"/>
  <c r="K358" i="1" s="1"/>
  <c r="I363" i="1"/>
  <c r="K363" i="1" s="1"/>
  <c r="I373" i="1"/>
  <c r="K373" i="1" s="1"/>
  <c r="I378" i="1"/>
  <c r="K378" i="1" s="1"/>
  <c r="I461" i="1"/>
  <c r="K461" i="1" s="1"/>
  <c r="I465" i="1"/>
  <c r="K465" i="1" s="1"/>
  <c r="I469" i="1"/>
  <c r="K469" i="1" s="1"/>
  <c r="I473" i="1"/>
  <c r="K473" i="1" s="1"/>
  <c r="I477" i="1"/>
  <c r="K477" i="1" s="1"/>
  <c r="I434" i="1"/>
  <c r="K434" i="1" s="1"/>
  <c r="I439" i="1"/>
  <c r="K439" i="1" s="1"/>
  <c r="I445" i="1"/>
  <c r="K445" i="1" s="1"/>
  <c r="I450" i="1"/>
  <c r="K450" i="1" s="1"/>
  <c r="I389" i="1"/>
  <c r="K389" i="1" s="1"/>
  <c r="I409" i="1"/>
  <c r="K409" i="1" s="1"/>
  <c r="I367" i="1"/>
  <c r="K367" i="1" s="1"/>
  <c r="I454" i="1"/>
  <c r="K454" i="1" s="1"/>
  <c r="I361" i="1"/>
  <c r="K361" i="1" s="1"/>
  <c r="I422" i="1"/>
  <c r="K422" i="1" s="1"/>
  <c r="I427" i="1"/>
  <c r="K427" i="1" s="1"/>
  <c r="I390" i="1"/>
  <c r="K390" i="1" s="1"/>
  <c r="I395" i="1"/>
  <c r="K395" i="1" s="1"/>
  <c r="I406" i="1"/>
  <c r="K406" i="1" s="1"/>
  <c r="I354" i="1"/>
  <c r="K354" i="1" s="1"/>
  <c r="I359" i="1"/>
  <c r="K359" i="1" s="1"/>
  <c r="I369" i="1"/>
  <c r="K369" i="1" s="1"/>
  <c r="I375" i="1"/>
  <c r="K375" i="1" s="1"/>
  <c r="I401" i="1"/>
  <c r="K401" i="1" s="1"/>
  <c r="I457" i="1"/>
  <c r="K457" i="1" s="1"/>
  <c r="I462" i="1"/>
  <c r="K462" i="1" s="1"/>
  <c r="I466" i="1"/>
  <c r="K466" i="1" s="1"/>
  <c r="I470" i="1"/>
  <c r="K470" i="1" s="1"/>
  <c r="I474" i="1"/>
  <c r="K474" i="1" s="1"/>
  <c r="I478" i="1"/>
  <c r="K478" i="1" s="1"/>
  <c r="I430" i="1"/>
  <c r="K430" i="1" s="1"/>
  <c r="I435" i="1"/>
  <c r="K435" i="1" s="1"/>
  <c r="I446" i="1"/>
  <c r="K446" i="1" s="1"/>
  <c r="I393" i="1"/>
  <c r="K393" i="1" s="1"/>
  <c r="I385" i="1"/>
  <c r="K385" i="1" s="1"/>
  <c r="I414" i="1"/>
  <c r="K414" i="1" s="1"/>
  <c r="I362" i="1"/>
  <c r="K362" i="1" s="1"/>
  <c r="I377" i="1"/>
  <c r="K377" i="1" s="1"/>
  <c r="I383" i="1"/>
  <c r="K383" i="1" s="1"/>
  <c r="I287" i="1"/>
  <c r="K287" i="1" s="1"/>
  <c r="I411" i="1"/>
  <c r="K411" i="1" s="1"/>
  <c r="I418" i="1"/>
  <c r="K418" i="1" s="1"/>
  <c r="I423" i="1"/>
  <c r="K423" i="1" s="1"/>
  <c r="I379" i="1"/>
  <c r="K379" i="1" s="1"/>
  <c r="I391" i="1"/>
  <c r="K391" i="1" s="1"/>
  <c r="I402" i="1"/>
  <c r="K402" i="1" s="1"/>
  <c r="I407" i="1"/>
  <c r="K407" i="1" s="1"/>
  <c r="I355" i="1"/>
  <c r="K355" i="1" s="1"/>
  <c r="I365" i="1"/>
  <c r="K365" i="1" s="1"/>
  <c r="I371" i="1"/>
  <c r="K371" i="1" s="1"/>
  <c r="I453" i="1"/>
  <c r="K453" i="1" s="1"/>
  <c r="I458" i="1"/>
  <c r="K458" i="1" s="1"/>
  <c r="I463" i="1"/>
  <c r="K463" i="1" s="1"/>
  <c r="I467" i="1"/>
  <c r="K467" i="1" s="1"/>
  <c r="I471" i="1"/>
  <c r="K471" i="1" s="1"/>
  <c r="I475" i="1"/>
  <c r="K475" i="1" s="1"/>
  <c r="I479" i="1"/>
  <c r="K479" i="1" s="1"/>
  <c r="I431" i="1"/>
  <c r="K431" i="1" s="1"/>
  <c r="I442" i="1"/>
  <c r="K442" i="1" s="1"/>
  <c r="I357" i="1"/>
  <c r="K357" i="1" s="1"/>
  <c r="I397" i="1"/>
  <c r="K397" i="1" s="1"/>
  <c r="I382" i="1"/>
  <c r="K382" i="1" s="1"/>
  <c r="I386" i="1"/>
  <c r="K386" i="1" s="1"/>
  <c r="H455" i="1"/>
  <c r="J455" i="1" s="1"/>
  <c r="H459" i="1"/>
  <c r="J459" i="1" s="1"/>
  <c r="H429" i="1"/>
  <c r="J429" i="1" s="1"/>
  <c r="H433" i="1"/>
  <c r="J433" i="1" s="1"/>
  <c r="H437" i="1"/>
  <c r="J437" i="1" s="1"/>
  <c r="H441" i="1"/>
  <c r="J441" i="1" s="1"/>
  <c r="H443" i="1"/>
  <c r="J443" i="1" s="1"/>
  <c r="H447" i="1"/>
  <c r="J447" i="1" s="1"/>
  <c r="H451" i="1"/>
  <c r="J451" i="1" s="1"/>
  <c r="H413" i="1"/>
  <c r="J413" i="1" s="1"/>
  <c r="H417" i="1"/>
  <c r="J417" i="1" s="1"/>
  <c r="H421" i="1"/>
  <c r="J421" i="1" s="1"/>
  <c r="H425" i="1"/>
  <c r="J425" i="1" s="1"/>
  <c r="H366" i="1"/>
  <c r="J366" i="1" s="1"/>
  <c r="H370" i="1"/>
  <c r="J370" i="1" s="1"/>
  <c r="H374" i="1"/>
  <c r="J374" i="1" s="1"/>
  <c r="K189" i="1" l="1"/>
  <c r="K176" i="1"/>
  <c r="K194" i="1"/>
  <c r="K202" i="1"/>
  <c r="K250" i="1"/>
  <c r="K226" i="1"/>
  <c r="K384" i="1"/>
  <c r="K185" i="1"/>
  <c r="K368" i="1"/>
  <c r="K420" i="1"/>
  <c r="K181" i="1"/>
  <c r="K173" i="1"/>
  <c r="K165" i="1"/>
  <c r="K157" i="1"/>
  <c r="K200" i="1"/>
  <c r="K192" i="1"/>
  <c r="K184" i="1"/>
  <c r="K240" i="1"/>
  <c r="K232" i="1"/>
  <c r="K224" i="1"/>
  <c r="K216" i="1"/>
  <c r="K208" i="1"/>
  <c r="K190" i="1"/>
  <c r="K246" i="1"/>
  <c r="K222" i="1"/>
  <c r="K258" i="1"/>
  <c r="K182" i="1"/>
  <c r="K238" i="1"/>
  <c r="K214" i="1"/>
  <c r="K262" i="1"/>
  <c r="K186" i="1"/>
  <c r="K242" i="1"/>
  <c r="K218" i="1"/>
  <c r="K198" i="1"/>
  <c r="K254" i="1"/>
  <c r="K230" i="1"/>
  <c r="K206" i="1"/>
  <c r="K172" i="1"/>
  <c r="K164" i="1"/>
  <c r="K156" i="1"/>
  <c r="K174" i="1"/>
  <c r="K154" i="1"/>
  <c r="K170" i="1"/>
  <c r="K178" i="1"/>
  <c r="K177" i="1"/>
  <c r="K169" i="1"/>
  <c r="K161" i="1"/>
  <c r="K168" i="1"/>
  <c r="K160" i="1"/>
  <c r="K166" i="1"/>
  <c r="K158" i="1"/>
  <c r="K162" i="1"/>
  <c r="K456" i="1"/>
  <c r="K404" i="1"/>
  <c r="K428" i="1"/>
  <c r="K388" i="1"/>
  <c r="I417" i="1"/>
  <c r="K417" i="1" s="1"/>
  <c r="I366" i="1"/>
  <c r="K366" i="1" s="1"/>
  <c r="I441" i="1"/>
  <c r="K441" i="1" s="1"/>
  <c r="I459" i="1"/>
  <c r="K459" i="1" s="1"/>
  <c r="I443" i="1"/>
  <c r="K443" i="1" s="1"/>
  <c r="I429" i="1"/>
  <c r="K429" i="1" s="1"/>
  <c r="I413" i="1"/>
  <c r="K413" i="1" s="1"/>
  <c r="I425" i="1"/>
  <c r="K425" i="1" s="1"/>
  <c r="I451" i="1"/>
  <c r="K451" i="1" s="1"/>
  <c r="I437" i="1"/>
  <c r="K437" i="1" s="1"/>
  <c r="I455" i="1"/>
  <c r="K455" i="1" s="1"/>
  <c r="I370" i="1"/>
  <c r="K370" i="1" s="1"/>
  <c r="I374" i="1"/>
  <c r="K374" i="1" s="1"/>
  <c r="I421" i="1"/>
  <c r="K421" i="1" s="1"/>
  <c r="I447" i="1"/>
  <c r="K447" i="1" s="1"/>
  <c r="I433" i="1"/>
  <c r="K433" i="1" s="1"/>
  <c r="H153" i="1"/>
  <c r="J153" i="1" s="1"/>
  <c r="H285" i="1"/>
  <c r="J285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I265" i="1"/>
  <c r="K265" i="1" s="1"/>
  <c r="I264" i="1"/>
  <c r="K264" i="1" s="1"/>
  <c r="I263" i="1"/>
  <c r="K263" i="1" s="1"/>
  <c r="I336" i="1"/>
  <c r="K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292" i="1"/>
  <c r="J292" i="1" s="1"/>
  <c r="H291" i="1"/>
  <c r="J291" i="1" s="1"/>
  <c r="H290" i="1"/>
  <c r="J290" i="1" s="1"/>
  <c r="H289" i="1"/>
  <c r="J289" i="1" s="1"/>
  <c r="H288" i="1"/>
  <c r="J288" i="1" s="1"/>
  <c r="I286" i="1"/>
  <c r="K286" i="1" s="1"/>
  <c r="H341" i="1"/>
  <c r="J341" i="1" s="1"/>
  <c r="H340" i="1"/>
  <c r="J340" i="1" s="1"/>
  <c r="I339" i="1"/>
  <c r="K339" i="1" s="1"/>
  <c r="H338" i="1"/>
  <c r="J338" i="1" s="1"/>
  <c r="I337" i="1"/>
  <c r="K337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I352" i="1"/>
  <c r="K352" i="1" s="1"/>
  <c r="I351" i="1"/>
  <c r="K351" i="1" s="1"/>
  <c r="A12" i="1"/>
  <c r="A16" i="1"/>
  <c r="H525" i="1"/>
  <c r="H526" i="1"/>
  <c r="H527" i="1"/>
  <c r="H531" i="1"/>
  <c r="H530" i="1"/>
  <c r="H544" i="1"/>
  <c r="J544" i="1" s="1"/>
  <c r="H545" i="1"/>
  <c r="H555" i="1"/>
  <c r="H556" i="1"/>
  <c r="H554" i="1"/>
  <c r="H552" i="1"/>
  <c r="I554" i="1" l="1"/>
  <c r="J554" i="1"/>
  <c r="I526" i="1"/>
  <c r="J526" i="1"/>
  <c r="I530" i="1"/>
  <c r="J530" i="1"/>
  <c r="I556" i="1"/>
  <c r="J556" i="1"/>
  <c r="I525" i="1"/>
  <c r="J525" i="1"/>
  <c r="I555" i="1"/>
  <c r="J555" i="1"/>
  <c r="I531" i="1"/>
  <c r="J531" i="1"/>
  <c r="I552" i="1"/>
  <c r="J552" i="1"/>
  <c r="I545" i="1"/>
  <c r="J545" i="1"/>
  <c r="I527" i="1"/>
  <c r="J527" i="1"/>
  <c r="I349" i="1"/>
  <c r="K349" i="1" s="1"/>
  <c r="I290" i="1"/>
  <c r="K290" i="1" s="1"/>
  <c r="I321" i="1"/>
  <c r="K321" i="1" s="1"/>
  <c r="I329" i="1"/>
  <c r="K329" i="1" s="1"/>
  <c r="I272" i="1"/>
  <c r="K272" i="1" s="1"/>
  <c r="I285" i="1"/>
  <c r="K285" i="1" s="1"/>
  <c r="I544" i="1"/>
  <c r="K544" i="1" s="1"/>
  <c r="I346" i="1"/>
  <c r="K346" i="1" s="1"/>
  <c r="I350" i="1"/>
  <c r="K350" i="1" s="1"/>
  <c r="I340" i="1"/>
  <c r="K340" i="1" s="1"/>
  <c r="I291" i="1"/>
  <c r="K291" i="1" s="1"/>
  <c r="I310" i="1"/>
  <c r="K310" i="1" s="1"/>
  <c r="I314" i="1"/>
  <c r="K314" i="1" s="1"/>
  <c r="I318" i="1"/>
  <c r="K318" i="1" s="1"/>
  <c r="I322" i="1"/>
  <c r="K322" i="1" s="1"/>
  <c r="I326" i="1"/>
  <c r="K326" i="1" s="1"/>
  <c r="I330" i="1"/>
  <c r="K330" i="1" s="1"/>
  <c r="I334" i="1"/>
  <c r="K334" i="1" s="1"/>
  <c r="I269" i="1"/>
  <c r="K269" i="1" s="1"/>
  <c r="I273" i="1"/>
  <c r="K273" i="1" s="1"/>
  <c r="I277" i="1"/>
  <c r="K277" i="1" s="1"/>
  <c r="I281" i="1"/>
  <c r="K281" i="1" s="1"/>
  <c r="I153" i="1"/>
  <c r="K153" i="1" s="1"/>
  <c r="I345" i="1"/>
  <c r="K345" i="1" s="1"/>
  <c r="I313" i="1"/>
  <c r="K313" i="1" s="1"/>
  <c r="I325" i="1"/>
  <c r="K325" i="1" s="1"/>
  <c r="I276" i="1"/>
  <c r="K276" i="1" s="1"/>
  <c r="I341" i="1"/>
  <c r="K341" i="1" s="1"/>
  <c r="I288" i="1"/>
  <c r="K288" i="1" s="1"/>
  <c r="I292" i="1"/>
  <c r="K292" i="1" s="1"/>
  <c r="I311" i="1"/>
  <c r="K311" i="1" s="1"/>
  <c r="I315" i="1"/>
  <c r="K315" i="1" s="1"/>
  <c r="I319" i="1"/>
  <c r="K319" i="1" s="1"/>
  <c r="I323" i="1"/>
  <c r="K323" i="1" s="1"/>
  <c r="I327" i="1"/>
  <c r="K327" i="1" s="1"/>
  <c r="I331" i="1"/>
  <c r="K331" i="1" s="1"/>
  <c r="I335" i="1"/>
  <c r="K335" i="1" s="1"/>
  <c r="I266" i="1"/>
  <c r="K266" i="1" s="1"/>
  <c r="I270" i="1"/>
  <c r="K270" i="1" s="1"/>
  <c r="I274" i="1"/>
  <c r="K274" i="1" s="1"/>
  <c r="I278" i="1"/>
  <c r="K278" i="1" s="1"/>
  <c r="I282" i="1"/>
  <c r="K282" i="1" s="1"/>
  <c r="I309" i="1"/>
  <c r="K309" i="1" s="1"/>
  <c r="I317" i="1"/>
  <c r="K317" i="1" s="1"/>
  <c r="I333" i="1"/>
  <c r="K333" i="1" s="1"/>
  <c r="I268" i="1"/>
  <c r="K268" i="1" s="1"/>
  <c r="I280" i="1"/>
  <c r="K280" i="1" s="1"/>
  <c r="I347" i="1"/>
  <c r="K347" i="1" s="1"/>
  <c r="I344" i="1"/>
  <c r="K344" i="1" s="1"/>
  <c r="I348" i="1"/>
  <c r="K348" i="1" s="1"/>
  <c r="I338" i="1"/>
  <c r="K338" i="1" s="1"/>
  <c r="I289" i="1"/>
  <c r="K289" i="1" s="1"/>
  <c r="I308" i="1"/>
  <c r="K308" i="1" s="1"/>
  <c r="I312" i="1"/>
  <c r="K312" i="1" s="1"/>
  <c r="I316" i="1"/>
  <c r="K316" i="1" s="1"/>
  <c r="I320" i="1"/>
  <c r="K320" i="1" s="1"/>
  <c r="I324" i="1"/>
  <c r="K324" i="1" s="1"/>
  <c r="I328" i="1"/>
  <c r="K328" i="1" s="1"/>
  <c r="I332" i="1"/>
  <c r="K332" i="1" s="1"/>
  <c r="I267" i="1"/>
  <c r="K267" i="1" s="1"/>
  <c r="I271" i="1"/>
  <c r="K271" i="1" s="1"/>
  <c r="I275" i="1"/>
  <c r="K275" i="1" s="1"/>
  <c r="I279" i="1"/>
  <c r="K279" i="1" s="1"/>
  <c r="I283" i="1"/>
  <c r="K283" i="1" s="1"/>
  <c r="H519" i="1"/>
  <c r="H518" i="1"/>
  <c r="H520" i="1"/>
  <c r="J520" i="1" s="1"/>
  <c r="H20" i="1"/>
  <c r="H21" i="1"/>
  <c r="H22" i="1"/>
  <c r="H23" i="1"/>
  <c r="H24" i="1"/>
  <c r="H25" i="1"/>
  <c r="H26" i="1"/>
  <c r="H27" i="1"/>
  <c r="I28" i="1"/>
  <c r="K28" i="1" s="1"/>
  <c r="I29" i="1"/>
  <c r="K29" i="1" s="1"/>
  <c r="H30" i="1"/>
  <c r="H32" i="1"/>
  <c r="H33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I50" i="1"/>
  <c r="K50" i="1" s="1"/>
  <c r="H51" i="1"/>
  <c r="H52" i="1"/>
  <c r="H53" i="1"/>
  <c r="H54" i="1"/>
  <c r="H55" i="1"/>
  <c r="H56" i="1"/>
  <c r="H57" i="1"/>
  <c r="I58" i="1"/>
  <c r="K58" i="1" s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J147" i="1" s="1"/>
  <c r="H148" i="1"/>
  <c r="J148" i="1" s="1"/>
  <c r="H149" i="1"/>
  <c r="J149" i="1" s="1"/>
  <c r="H150" i="1"/>
  <c r="J150" i="1" s="1"/>
  <c r="H151" i="1"/>
  <c r="J151" i="1" s="1"/>
  <c r="I152" i="1"/>
  <c r="K152" i="1" s="1"/>
  <c r="I481" i="1"/>
  <c r="K481" i="1" s="1"/>
  <c r="I482" i="1"/>
  <c r="K482" i="1" s="1"/>
  <c r="H483" i="1"/>
  <c r="J483" i="1" s="1"/>
  <c r="H484" i="1"/>
  <c r="J484" i="1" s="1"/>
  <c r="H485" i="1"/>
  <c r="J485" i="1" s="1"/>
  <c r="H486" i="1"/>
  <c r="J486" i="1" s="1"/>
  <c r="H487" i="1"/>
  <c r="J487" i="1" s="1"/>
  <c r="H488" i="1"/>
  <c r="J488" i="1" s="1"/>
  <c r="H489" i="1"/>
  <c r="J489" i="1" s="1"/>
  <c r="H490" i="1"/>
  <c r="J490" i="1" s="1"/>
  <c r="H491" i="1"/>
  <c r="J491" i="1" s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J497" i="1" s="1"/>
  <c r="H498" i="1"/>
  <c r="J498" i="1" s="1"/>
  <c r="H499" i="1"/>
  <c r="J499" i="1" s="1"/>
  <c r="H500" i="1"/>
  <c r="J500" i="1" s="1"/>
  <c r="H501" i="1"/>
  <c r="J501" i="1" s="1"/>
  <c r="H502" i="1"/>
  <c r="J502" i="1" s="1"/>
  <c r="H503" i="1"/>
  <c r="J503" i="1" s="1"/>
  <c r="H504" i="1"/>
  <c r="J504" i="1" s="1"/>
  <c r="H505" i="1"/>
  <c r="J505" i="1" s="1"/>
  <c r="H506" i="1"/>
  <c r="J506" i="1" s="1"/>
  <c r="H507" i="1"/>
  <c r="J507" i="1" s="1"/>
  <c r="H508" i="1"/>
  <c r="J508" i="1" s="1"/>
  <c r="H509" i="1"/>
  <c r="J509" i="1" s="1"/>
  <c r="H510" i="1"/>
  <c r="J510" i="1" s="1"/>
  <c r="H511" i="1"/>
  <c r="J511" i="1" s="1"/>
  <c r="H512" i="1"/>
  <c r="J512" i="1" s="1"/>
  <c r="H513" i="1"/>
  <c r="J513" i="1" s="1"/>
  <c r="H514" i="1"/>
  <c r="J514" i="1" s="1"/>
  <c r="H515" i="1"/>
  <c r="J515" i="1" s="1"/>
  <c r="H516" i="1"/>
  <c r="J516" i="1" s="1"/>
  <c r="H517" i="1"/>
  <c r="J517" i="1" s="1"/>
  <c r="H521" i="1"/>
  <c r="J521" i="1" s="1"/>
  <c r="H522" i="1"/>
  <c r="J522" i="1" s="1"/>
  <c r="H523" i="1"/>
  <c r="J523" i="1" s="1"/>
  <c r="I524" i="1"/>
  <c r="K524" i="1" s="1"/>
  <c r="H528" i="1"/>
  <c r="J528" i="1" s="1"/>
  <c r="H529" i="1"/>
  <c r="J529" i="1" s="1"/>
  <c r="H532" i="1"/>
  <c r="J532" i="1" s="1"/>
  <c r="H533" i="1"/>
  <c r="J533" i="1" s="1"/>
  <c r="H534" i="1"/>
  <c r="J534" i="1" s="1"/>
  <c r="H535" i="1"/>
  <c r="J535" i="1" s="1"/>
  <c r="H536" i="1"/>
  <c r="J536" i="1" s="1"/>
  <c r="H537" i="1"/>
  <c r="J537" i="1" s="1"/>
  <c r="H538" i="1"/>
  <c r="J538" i="1" s="1"/>
  <c r="H539" i="1"/>
  <c r="J539" i="1" s="1"/>
  <c r="H540" i="1"/>
  <c r="J540" i="1" s="1"/>
  <c r="H541" i="1"/>
  <c r="J541" i="1" s="1"/>
  <c r="H542" i="1"/>
  <c r="J542" i="1" s="1"/>
  <c r="H543" i="1"/>
  <c r="J543" i="1" s="1"/>
  <c r="I546" i="1"/>
  <c r="K546" i="1" s="1"/>
  <c r="H547" i="1"/>
  <c r="J547" i="1" s="1"/>
  <c r="H548" i="1"/>
  <c r="J548" i="1" s="1"/>
  <c r="H549" i="1"/>
  <c r="J549" i="1" s="1"/>
  <c r="H550" i="1"/>
  <c r="J550" i="1" s="1"/>
  <c r="H551" i="1"/>
  <c r="J551" i="1" s="1"/>
  <c r="H553" i="1"/>
  <c r="J553" i="1" s="1"/>
  <c r="H557" i="1"/>
  <c r="J557" i="1" s="1"/>
  <c r="H558" i="1"/>
  <c r="J558" i="1" s="1"/>
  <c r="H559" i="1"/>
  <c r="J559" i="1" s="1"/>
  <c r="H560" i="1"/>
  <c r="J560" i="1" s="1"/>
  <c r="H561" i="1"/>
  <c r="J561" i="1" s="1"/>
  <c r="H562" i="1"/>
  <c r="J562" i="1" s="1"/>
  <c r="H563" i="1"/>
  <c r="J563" i="1" s="1"/>
  <c r="H564" i="1"/>
  <c r="J564" i="1" s="1"/>
  <c r="H565" i="1"/>
  <c r="J565" i="1" s="1"/>
  <c r="H566" i="1"/>
  <c r="J566" i="1" s="1"/>
  <c r="H567" i="1"/>
  <c r="J567" i="1" s="1"/>
  <c r="H568" i="1"/>
  <c r="J568" i="1" s="1"/>
  <c r="H569" i="1"/>
  <c r="J569" i="1" s="1"/>
  <c r="H570" i="1"/>
  <c r="J570" i="1" s="1"/>
  <c r="H571" i="1"/>
  <c r="J571" i="1" s="1"/>
  <c r="H572" i="1"/>
  <c r="J572" i="1" s="1"/>
  <c r="H573" i="1"/>
  <c r="J573" i="1" s="1"/>
  <c r="A50" i="1"/>
  <c r="A58" i="1"/>
  <c r="I18" i="1"/>
  <c r="K18" i="1" s="1"/>
  <c r="I16" i="1"/>
  <c r="K16" i="1" s="1"/>
  <c r="A11" i="1"/>
  <c r="I12" i="1"/>
  <c r="K12" i="1" s="1"/>
  <c r="A10" i="1"/>
  <c r="A28" i="1"/>
  <c r="A29" i="1"/>
  <c r="H19" i="1"/>
  <c r="H17" i="1"/>
  <c r="H15" i="1"/>
  <c r="H14" i="1"/>
  <c r="H13" i="1"/>
  <c r="I11" i="1"/>
  <c r="K11" i="1" s="1"/>
  <c r="I10" i="1"/>
  <c r="K10" i="1" s="1"/>
  <c r="F34" i="1"/>
  <c r="H34" i="1" s="1"/>
  <c r="F31" i="1"/>
  <c r="H31" i="1" s="1"/>
  <c r="K545" i="1" l="1"/>
  <c r="K531" i="1"/>
  <c r="K525" i="1"/>
  <c r="K530" i="1"/>
  <c r="I13" i="1"/>
  <c r="J13" i="1"/>
  <c r="I141" i="1"/>
  <c r="J141" i="1"/>
  <c r="I129" i="1"/>
  <c r="J129" i="1"/>
  <c r="I117" i="1"/>
  <c r="J117" i="1"/>
  <c r="I101" i="1"/>
  <c r="J101" i="1"/>
  <c r="I89" i="1"/>
  <c r="J89" i="1"/>
  <c r="I73" i="1"/>
  <c r="K73" i="1" s="1"/>
  <c r="J73" i="1"/>
  <c r="I34" i="1"/>
  <c r="J34" i="1"/>
  <c r="I14" i="1"/>
  <c r="K14" i="1" s="1"/>
  <c r="J14" i="1"/>
  <c r="I144" i="1"/>
  <c r="J144" i="1"/>
  <c r="I140" i="1"/>
  <c r="K140" i="1" s="1"/>
  <c r="J140" i="1"/>
  <c r="I136" i="1"/>
  <c r="J136" i="1"/>
  <c r="I132" i="1"/>
  <c r="K132" i="1" s="1"/>
  <c r="J132" i="1"/>
  <c r="I128" i="1"/>
  <c r="J128" i="1"/>
  <c r="I124" i="1"/>
  <c r="K124" i="1" s="1"/>
  <c r="J124" i="1"/>
  <c r="I120" i="1"/>
  <c r="J120" i="1"/>
  <c r="I116" i="1"/>
  <c r="K116" i="1" s="1"/>
  <c r="J116" i="1"/>
  <c r="I112" i="1"/>
  <c r="J112" i="1"/>
  <c r="I108" i="1"/>
  <c r="K108" i="1" s="1"/>
  <c r="J108" i="1"/>
  <c r="I104" i="1"/>
  <c r="J104" i="1"/>
  <c r="I100" i="1"/>
  <c r="K100" i="1" s="1"/>
  <c r="J100" i="1"/>
  <c r="I96" i="1"/>
  <c r="J96" i="1"/>
  <c r="I92" i="1"/>
  <c r="K92" i="1" s="1"/>
  <c r="J92" i="1"/>
  <c r="I88" i="1"/>
  <c r="J88" i="1"/>
  <c r="I84" i="1"/>
  <c r="K84" i="1" s="1"/>
  <c r="J84" i="1"/>
  <c r="I80" i="1"/>
  <c r="J80" i="1"/>
  <c r="I76" i="1"/>
  <c r="K76" i="1" s="1"/>
  <c r="J76" i="1"/>
  <c r="I72" i="1"/>
  <c r="J72" i="1"/>
  <c r="I68" i="1"/>
  <c r="K68" i="1" s="1"/>
  <c r="J68" i="1"/>
  <c r="I64" i="1"/>
  <c r="J64" i="1"/>
  <c r="I60" i="1"/>
  <c r="K60" i="1" s="1"/>
  <c r="J60" i="1"/>
  <c r="I56" i="1"/>
  <c r="J56" i="1"/>
  <c r="I52" i="1"/>
  <c r="K52" i="1" s="1"/>
  <c r="J52" i="1"/>
  <c r="I48" i="1"/>
  <c r="J48" i="1"/>
  <c r="I44" i="1"/>
  <c r="K44" i="1" s="1"/>
  <c r="J44" i="1"/>
  <c r="I40" i="1"/>
  <c r="J40" i="1"/>
  <c r="I36" i="1"/>
  <c r="K36" i="1" s="1"/>
  <c r="J36" i="1"/>
  <c r="I30" i="1"/>
  <c r="J30" i="1"/>
  <c r="I26" i="1"/>
  <c r="K26" i="1" s="1"/>
  <c r="J26" i="1"/>
  <c r="I22" i="1"/>
  <c r="J22" i="1"/>
  <c r="I518" i="1"/>
  <c r="K518" i="1" s="1"/>
  <c r="J518" i="1"/>
  <c r="K527" i="1"/>
  <c r="K552" i="1"/>
  <c r="K555" i="1"/>
  <c r="K556" i="1"/>
  <c r="K526" i="1"/>
  <c r="I145" i="1"/>
  <c r="J145" i="1"/>
  <c r="I133" i="1"/>
  <c r="J133" i="1"/>
  <c r="I121" i="1"/>
  <c r="J121" i="1"/>
  <c r="I109" i="1"/>
  <c r="J109" i="1"/>
  <c r="I97" i="1"/>
  <c r="J97" i="1"/>
  <c r="I85" i="1"/>
  <c r="J85" i="1"/>
  <c r="I77" i="1"/>
  <c r="J77" i="1"/>
  <c r="I61" i="1"/>
  <c r="J61" i="1"/>
  <c r="I53" i="1"/>
  <c r="J53" i="1"/>
  <c r="I45" i="1"/>
  <c r="J45" i="1"/>
  <c r="I37" i="1"/>
  <c r="J37" i="1"/>
  <c r="I27" i="1"/>
  <c r="J27" i="1"/>
  <c r="I15" i="1"/>
  <c r="J15" i="1"/>
  <c r="I143" i="1"/>
  <c r="J143" i="1"/>
  <c r="I139" i="1"/>
  <c r="J139" i="1"/>
  <c r="I135" i="1"/>
  <c r="J135" i="1"/>
  <c r="I131" i="1"/>
  <c r="J131" i="1"/>
  <c r="I127" i="1"/>
  <c r="J127" i="1"/>
  <c r="I123" i="1"/>
  <c r="J123" i="1"/>
  <c r="I119" i="1"/>
  <c r="J119" i="1"/>
  <c r="I115" i="1"/>
  <c r="J115" i="1"/>
  <c r="I111" i="1"/>
  <c r="J111" i="1"/>
  <c r="I107" i="1"/>
  <c r="J107" i="1"/>
  <c r="I103" i="1"/>
  <c r="J103" i="1"/>
  <c r="I99" i="1"/>
  <c r="J99" i="1"/>
  <c r="I95" i="1"/>
  <c r="J95" i="1"/>
  <c r="I91" i="1"/>
  <c r="J91" i="1"/>
  <c r="I87" i="1"/>
  <c r="J87" i="1"/>
  <c r="I83" i="1"/>
  <c r="J83" i="1"/>
  <c r="I79" i="1"/>
  <c r="J79" i="1"/>
  <c r="I75" i="1"/>
  <c r="J75" i="1"/>
  <c r="I71" i="1"/>
  <c r="J71" i="1"/>
  <c r="I67" i="1"/>
  <c r="J67" i="1"/>
  <c r="I63" i="1"/>
  <c r="J63" i="1"/>
  <c r="I59" i="1"/>
  <c r="J59" i="1"/>
  <c r="I55" i="1"/>
  <c r="J55" i="1"/>
  <c r="I51" i="1"/>
  <c r="J51" i="1"/>
  <c r="I47" i="1"/>
  <c r="J47" i="1"/>
  <c r="I43" i="1"/>
  <c r="J43" i="1"/>
  <c r="I39" i="1"/>
  <c r="J39" i="1"/>
  <c r="I35" i="1"/>
  <c r="J35" i="1"/>
  <c r="I25" i="1"/>
  <c r="J25" i="1"/>
  <c r="I21" i="1"/>
  <c r="J21" i="1"/>
  <c r="I519" i="1"/>
  <c r="J519" i="1"/>
  <c r="I31" i="1"/>
  <c r="J31" i="1"/>
  <c r="I19" i="1"/>
  <c r="J19" i="1"/>
  <c r="I137" i="1"/>
  <c r="J137" i="1"/>
  <c r="I125" i="1"/>
  <c r="J125" i="1"/>
  <c r="I113" i="1"/>
  <c r="J113" i="1"/>
  <c r="I105" i="1"/>
  <c r="J105" i="1"/>
  <c r="I93" i="1"/>
  <c r="J93" i="1"/>
  <c r="I81" i="1"/>
  <c r="J81" i="1"/>
  <c r="I69" i="1"/>
  <c r="J69" i="1"/>
  <c r="I65" i="1"/>
  <c r="J65" i="1"/>
  <c r="I57" i="1"/>
  <c r="J57" i="1"/>
  <c r="I49" i="1"/>
  <c r="J49" i="1"/>
  <c r="I41" i="1"/>
  <c r="J41" i="1"/>
  <c r="I32" i="1"/>
  <c r="J32" i="1"/>
  <c r="I23" i="1"/>
  <c r="J23" i="1"/>
  <c r="I17" i="1"/>
  <c r="J17" i="1"/>
  <c r="I146" i="1"/>
  <c r="J146" i="1"/>
  <c r="I142" i="1"/>
  <c r="J142" i="1"/>
  <c r="I138" i="1"/>
  <c r="J138" i="1"/>
  <c r="I134" i="1"/>
  <c r="J134" i="1"/>
  <c r="I130" i="1"/>
  <c r="J130" i="1"/>
  <c r="I126" i="1"/>
  <c r="J126" i="1"/>
  <c r="I122" i="1"/>
  <c r="K122" i="1" s="1"/>
  <c r="J122" i="1"/>
  <c r="I118" i="1"/>
  <c r="J118" i="1"/>
  <c r="I114" i="1"/>
  <c r="K114" i="1" s="1"/>
  <c r="J114" i="1"/>
  <c r="I110" i="1"/>
  <c r="J110" i="1"/>
  <c r="I106" i="1"/>
  <c r="K106" i="1" s="1"/>
  <c r="J106" i="1"/>
  <c r="I102" i="1"/>
  <c r="J102" i="1"/>
  <c r="I98" i="1"/>
  <c r="K98" i="1" s="1"/>
  <c r="J98" i="1"/>
  <c r="I94" i="1"/>
  <c r="J94" i="1"/>
  <c r="I90" i="1"/>
  <c r="K90" i="1" s="1"/>
  <c r="J90" i="1"/>
  <c r="I86" i="1"/>
  <c r="J86" i="1"/>
  <c r="I82" i="1"/>
  <c r="K82" i="1" s="1"/>
  <c r="J82" i="1"/>
  <c r="I78" i="1"/>
  <c r="J78" i="1"/>
  <c r="I74" i="1"/>
  <c r="K74" i="1" s="1"/>
  <c r="J74" i="1"/>
  <c r="I70" i="1"/>
  <c r="J70" i="1"/>
  <c r="I66" i="1"/>
  <c r="K66" i="1" s="1"/>
  <c r="J66" i="1"/>
  <c r="I62" i="1"/>
  <c r="J62" i="1"/>
  <c r="I54" i="1"/>
  <c r="K54" i="1" s="1"/>
  <c r="J54" i="1"/>
  <c r="I46" i="1"/>
  <c r="J46" i="1"/>
  <c r="I42" i="1"/>
  <c r="K42" i="1" s="1"/>
  <c r="J42" i="1"/>
  <c r="I38" i="1"/>
  <c r="J38" i="1"/>
  <c r="I33" i="1"/>
  <c r="K33" i="1" s="1"/>
  <c r="J33" i="1"/>
  <c r="I24" i="1"/>
  <c r="J24" i="1"/>
  <c r="I20" i="1"/>
  <c r="K20" i="1" s="1"/>
  <c r="J20" i="1"/>
  <c r="K554" i="1"/>
  <c r="I572" i="1"/>
  <c r="K572" i="1" s="1"/>
  <c r="I560" i="1"/>
  <c r="K560" i="1" s="1"/>
  <c r="I548" i="1"/>
  <c r="K548" i="1" s="1"/>
  <c r="I534" i="1"/>
  <c r="K534" i="1" s="1"/>
  <c r="I514" i="1"/>
  <c r="K514" i="1" s="1"/>
  <c r="I506" i="1"/>
  <c r="K506" i="1" s="1"/>
  <c r="I498" i="1"/>
  <c r="K498" i="1" s="1"/>
  <c r="I490" i="1"/>
  <c r="K490" i="1" s="1"/>
  <c r="I567" i="1"/>
  <c r="K567" i="1" s="1"/>
  <c r="I559" i="1"/>
  <c r="K559" i="1" s="1"/>
  <c r="I547" i="1"/>
  <c r="K547" i="1" s="1"/>
  <c r="I533" i="1"/>
  <c r="K533" i="1" s="1"/>
  <c r="I517" i="1"/>
  <c r="K517" i="1" s="1"/>
  <c r="I505" i="1"/>
  <c r="K505" i="1" s="1"/>
  <c r="I493" i="1"/>
  <c r="K493" i="1" s="1"/>
  <c r="I485" i="1"/>
  <c r="K485" i="1" s="1"/>
  <c r="I568" i="1"/>
  <c r="K568" i="1" s="1"/>
  <c r="I542" i="1"/>
  <c r="K542" i="1" s="1"/>
  <c r="I528" i="1"/>
  <c r="K528" i="1" s="1"/>
  <c r="I502" i="1"/>
  <c r="K502" i="1" s="1"/>
  <c r="I486" i="1"/>
  <c r="K486" i="1" s="1"/>
  <c r="I571" i="1"/>
  <c r="K571" i="1" s="1"/>
  <c r="I563" i="1"/>
  <c r="K563" i="1" s="1"/>
  <c r="I551" i="1"/>
  <c r="K551" i="1" s="1"/>
  <c r="I541" i="1"/>
  <c r="K541" i="1" s="1"/>
  <c r="I537" i="1"/>
  <c r="K537" i="1" s="1"/>
  <c r="I513" i="1"/>
  <c r="K513" i="1" s="1"/>
  <c r="I509" i="1"/>
  <c r="K509" i="1" s="1"/>
  <c r="I501" i="1"/>
  <c r="K501" i="1" s="1"/>
  <c r="I497" i="1"/>
  <c r="K497" i="1" s="1"/>
  <c r="I489" i="1"/>
  <c r="K489" i="1" s="1"/>
  <c r="I149" i="1"/>
  <c r="K149" i="1" s="1"/>
  <c r="I520" i="1"/>
  <c r="K520" i="1" s="1"/>
  <c r="I570" i="1"/>
  <c r="K570" i="1" s="1"/>
  <c r="I566" i="1"/>
  <c r="K566" i="1" s="1"/>
  <c r="I562" i="1"/>
  <c r="K562" i="1" s="1"/>
  <c r="I558" i="1"/>
  <c r="K558" i="1" s="1"/>
  <c r="I550" i="1"/>
  <c r="K550" i="1" s="1"/>
  <c r="I540" i="1"/>
  <c r="K540" i="1" s="1"/>
  <c r="I536" i="1"/>
  <c r="K536" i="1" s="1"/>
  <c r="I532" i="1"/>
  <c r="K532" i="1" s="1"/>
  <c r="I523" i="1"/>
  <c r="K523" i="1" s="1"/>
  <c r="I516" i="1"/>
  <c r="K516" i="1" s="1"/>
  <c r="I512" i="1"/>
  <c r="K512" i="1" s="1"/>
  <c r="I508" i="1"/>
  <c r="K508" i="1" s="1"/>
  <c r="I504" i="1"/>
  <c r="K504" i="1" s="1"/>
  <c r="I500" i="1"/>
  <c r="K500" i="1" s="1"/>
  <c r="I496" i="1"/>
  <c r="K496" i="1" s="1"/>
  <c r="I492" i="1"/>
  <c r="K492" i="1" s="1"/>
  <c r="I488" i="1"/>
  <c r="K488" i="1" s="1"/>
  <c r="I484" i="1"/>
  <c r="K484" i="1" s="1"/>
  <c r="I148" i="1"/>
  <c r="K148" i="1" s="1"/>
  <c r="I564" i="1"/>
  <c r="K564" i="1" s="1"/>
  <c r="I553" i="1"/>
  <c r="K553" i="1" s="1"/>
  <c r="I538" i="1"/>
  <c r="K538" i="1" s="1"/>
  <c r="I521" i="1"/>
  <c r="K521" i="1" s="1"/>
  <c r="I510" i="1"/>
  <c r="K510" i="1" s="1"/>
  <c r="I494" i="1"/>
  <c r="K494" i="1" s="1"/>
  <c r="I150" i="1"/>
  <c r="K150" i="1" s="1"/>
  <c r="I573" i="1"/>
  <c r="K573" i="1" s="1"/>
  <c r="I569" i="1"/>
  <c r="K569" i="1" s="1"/>
  <c r="I565" i="1"/>
  <c r="K565" i="1" s="1"/>
  <c r="I561" i="1"/>
  <c r="K561" i="1" s="1"/>
  <c r="I557" i="1"/>
  <c r="K557" i="1" s="1"/>
  <c r="I549" i="1"/>
  <c r="K549" i="1" s="1"/>
  <c r="I543" i="1"/>
  <c r="K543" i="1" s="1"/>
  <c r="I539" i="1"/>
  <c r="K539" i="1" s="1"/>
  <c r="I535" i="1"/>
  <c r="K535" i="1" s="1"/>
  <c r="I529" i="1"/>
  <c r="K529" i="1" s="1"/>
  <c r="I522" i="1"/>
  <c r="K522" i="1" s="1"/>
  <c r="I515" i="1"/>
  <c r="K515" i="1" s="1"/>
  <c r="I511" i="1"/>
  <c r="K511" i="1" s="1"/>
  <c r="I507" i="1"/>
  <c r="K507" i="1" s="1"/>
  <c r="I503" i="1"/>
  <c r="K503" i="1" s="1"/>
  <c r="I499" i="1"/>
  <c r="K499" i="1" s="1"/>
  <c r="I495" i="1"/>
  <c r="K495" i="1" s="1"/>
  <c r="I491" i="1"/>
  <c r="K491" i="1" s="1"/>
  <c r="I487" i="1"/>
  <c r="K487" i="1" s="1"/>
  <c r="I483" i="1"/>
  <c r="K483" i="1" s="1"/>
  <c r="I151" i="1"/>
  <c r="K151" i="1" s="1"/>
  <c r="I147" i="1"/>
  <c r="K147" i="1" s="1"/>
  <c r="A13" i="1"/>
  <c r="K101" i="1" l="1"/>
  <c r="K24" i="1"/>
  <c r="K38" i="1"/>
  <c r="K46" i="1"/>
  <c r="K62" i="1"/>
  <c r="K70" i="1"/>
  <c r="K78" i="1"/>
  <c r="K86" i="1"/>
  <c r="K94" i="1"/>
  <c r="K102" i="1"/>
  <c r="K110" i="1"/>
  <c r="K118" i="1"/>
  <c r="K126" i="1"/>
  <c r="K134" i="1"/>
  <c r="K142" i="1"/>
  <c r="K17" i="1"/>
  <c r="K32" i="1"/>
  <c r="K49" i="1"/>
  <c r="K65" i="1"/>
  <c r="K81" i="1"/>
  <c r="K105" i="1"/>
  <c r="K125" i="1"/>
  <c r="K19" i="1"/>
  <c r="K519" i="1"/>
  <c r="K25" i="1"/>
  <c r="K39" i="1"/>
  <c r="K47" i="1"/>
  <c r="K55" i="1"/>
  <c r="K63" i="1"/>
  <c r="K129" i="1"/>
  <c r="K130" i="1"/>
  <c r="K138" i="1"/>
  <c r="K146" i="1"/>
  <c r="K23" i="1"/>
  <c r="K41" i="1"/>
  <c r="K57" i="1"/>
  <c r="K69" i="1"/>
  <c r="K93" i="1"/>
  <c r="K113" i="1"/>
  <c r="K137" i="1"/>
  <c r="K31" i="1"/>
  <c r="K21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5" i="1"/>
  <c r="K37" i="1"/>
  <c r="K53" i="1"/>
  <c r="K77" i="1"/>
  <c r="K97" i="1"/>
  <c r="K121" i="1"/>
  <c r="K145" i="1"/>
  <c r="K22" i="1"/>
  <c r="K30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34" i="1"/>
  <c r="K89" i="1"/>
  <c r="K117" i="1"/>
  <c r="K141" i="1"/>
  <c r="K71" i="1"/>
  <c r="K79" i="1"/>
  <c r="K87" i="1"/>
  <c r="K95" i="1"/>
  <c r="K103" i="1"/>
  <c r="K111" i="1"/>
  <c r="K119" i="1"/>
  <c r="K127" i="1"/>
  <c r="K135" i="1"/>
  <c r="K143" i="1"/>
  <c r="K27" i="1"/>
  <c r="K45" i="1"/>
  <c r="K61" i="1"/>
  <c r="K85" i="1"/>
  <c r="K109" i="1"/>
  <c r="K133" i="1"/>
  <c r="K13" i="1"/>
  <c r="J574" i="1"/>
  <c r="J576" i="1" s="1"/>
  <c r="A14" i="1"/>
  <c r="K574" i="1" l="1"/>
  <c r="K576" i="1" s="1"/>
  <c r="J579" i="1"/>
  <c r="J578" i="1"/>
  <c r="J577" i="1"/>
  <c r="A15" i="1"/>
  <c r="K578" i="1" l="1"/>
  <c r="K579" i="1"/>
  <c r="K577" i="1"/>
  <c r="K580" i="1" s="1"/>
  <c r="J580" i="1"/>
  <c r="A17" i="1"/>
  <c r="A18" i="1"/>
  <c r="A19" i="1" l="1"/>
  <c r="A20" i="1" l="1"/>
  <c r="A21" i="1" l="1"/>
  <c r="A22" i="1" l="1"/>
  <c r="A23" i="1" l="1"/>
  <c r="A24" i="1" l="1"/>
  <c r="A25" i="1" s="1"/>
  <c r="A26" i="1" s="1"/>
  <c r="A27" i="1" s="1"/>
  <c r="A30" i="1" l="1"/>
  <c r="A31" i="1" s="1"/>
  <c r="A32" i="1" s="1"/>
  <c r="A33" i="1" s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1" i="1" l="1"/>
  <c r="A52" i="1" l="1"/>
  <c r="A53" i="1" l="1"/>
  <c r="A54" i="1" l="1"/>
  <c r="A55" i="1" s="1"/>
  <c r="A56" i="1" s="1"/>
  <c r="A57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3" i="1" l="1"/>
  <c r="A154" i="1" l="1"/>
  <c r="A155" i="1" l="1"/>
  <c r="A156" i="1" l="1"/>
  <c r="A157" i="1" l="1"/>
  <c r="A158" i="1" l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2" i="1" s="1"/>
  <c r="A203" i="1" s="1"/>
  <c r="A204" i="1" s="1"/>
  <c r="A205" i="1" s="1"/>
  <c r="A206" i="1" s="1"/>
  <c r="A207" i="1" s="1"/>
  <c r="A208" i="1" s="1"/>
  <c r="A209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6" i="1" s="1"/>
  <c r="A227" i="1" s="1"/>
  <c r="A228" i="1" s="1"/>
  <c r="A229" i="1" s="1"/>
  <c r="A230" i="1" s="1"/>
  <c r="A231" i="1" s="1"/>
  <c r="A232" i="1" s="1"/>
  <c r="A233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6" i="1" l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7" i="1" s="1"/>
  <c r="A288" i="1" s="1"/>
  <c r="A289" i="1" s="1"/>
  <c r="A290" i="1" s="1"/>
  <c r="A291" i="1" s="1"/>
  <c r="A292" i="1" s="1"/>
  <c r="A294" i="1" s="1"/>
  <c r="A295" i="1" s="1"/>
  <c r="A296" i="1" s="1"/>
  <c r="A297" i="1" s="1"/>
  <c r="A298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l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8" i="1" s="1"/>
  <c r="A340" i="1" s="1"/>
  <c r="A341" i="1" s="1"/>
  <c r="A343" i="1" s="1"/>
  <c r="A344" i="1" s="1"/>
  <c r="A345" i="1" s="1"/>
  <c r="A346" i="1" s="1"/>
  <c r="A347" i="1" s="1"/>
  <c r="A348" i="1" s="1"/>
  <c r="A349" i="1" s="1"/>
  <c r="A350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2" i="1" s="1"/>
  <c r="A383" i="1" s="1"/>
  <c r="A384" i="1" s="1"/>
  <c r="A385" i="1" s="1"/>
  <c r="A386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</calcChain>
</file>

<file path=xl/sharedStrings.xml><?xml version="1.0" encoding="utf-8"?>
<sst xmlns="http://schemas.openxmlformats.org/spreadsheetml/2006/main" count="1125" uniqueCount="519">
  <si>
    <t>DESCRIPTION</t>
  </si>
  <si>
    <t>QUANTITY</t>
  </si>
  <si>
    <t>UNIT</t>
  </si>
  <si>
    <t>INSURANCE</t>
  </si>
  <si>
    <t>UNIT COST</t>
  </si>
  <si>
    <t>SR #</t>
  </si>
  <si>
    <t>SUB COST</t>
  </si>
  <si>
    <t>PROJECTED COST</t>
  </si>
  <si>
    <t>SUGGESTED BID</t>
  </si>
  <si>
    <t>CONTINGENCY</t>
  </si>
  <si>
    <t>Date:</t>
  </si>
  <si>
    <t>OVERHEAD AND PROFIT</t>
  </si>
  <si>
    <t xml:space="preserve">Project ID: </t>
  </si>
  <si>
    <t>Notes:</t>
  </si>
  <si>
    <t>CSI DIVISION</t>
  </si>
  <si>
    <t>HVAC/MECHANICAL</t>
  </si>
  <si>
    <t>Scope:</t>
  </si>
  <si>
    <t>REF. DWG.</t>
  </si>
  <si>
    <t>WASTAGE</t>
  </si>
  <si>
    <t>QUANTITY W/ WASTAGE</t>
  </si>
  <si>
    <t>SUBTOTAL</t>
  </si>
  <si>
    <t>Rectangular Ducts</t>
  </si>
  <si>
    <t>LF</t>
  </si>
  <si>
    <t>(48/18) Radius Ductwork Elbow (Centerline Radius 1.5 x W)</t>
  </si>
  <si>
    <t>EA</t>
  </si>
  <si>
    <t>(36/24) Radius Ductwork Elbow (Centerline Radius 1.5 x W)</t>
  </si>
  <si>
    <t>(16/8) Radius Ductwork Elbow (Centerline Radius 1.5 x W)</t>
  </si>
  <si>
    <t>(12/6) Radius Ductwork Elbow (Centerline Radius 1.5 x W)</t>
  </si>
  <si>
    <t>(48/18) 45d Radius Ductwork Elbow (Centerline Radius 1.5 x W)</t>
  </si>
  <si>
    <t>(38/26) 45d Radius Ductwork Elbow (Centerline Radius 1.5 x W)</t>
  </si>
  <si>
    <t>(48/18) Wye Radius Ductwork Elbow</t>
  </si>
  <si>
    <t>(48/18 to 36/24) Eccentric Ductwork Transition</t>
  </si>
  <si>
    <t>(48/18 to 36/24) Concentric Ductwork Transition</t>
  </si>
  <si>
    <t>(48/18 to 38/26) Concentric Ductwork Transition</t>
  </si>
  <si>
    <t>(16/8 to 12/6) Concentric Ductwork Transition</t>
  </si>
  <si>
    <t>(14/12 to 12/10) Concentric Ductwork Transition</t>
  </si>
  <si>
    <t>(14/10 to 10/8) Concentric Ductwork Transition</t>
  </si>
  <si>
    <t>(12/10 to 8 dia.) Concentric Ductwork Transition</t>
  </si>
  <si>
    <t>(24/12) Mitered Ductwork Elbow with Turning Vanes</t>
  </si>
  <si>
    <t>(24/8) Mitered Ductwork Elbow with Turning Vanes</t>
  </si>
  <si>
    <t>(22/10) Mitered Ductwork Elbow with Turning Vanes</t>
  </si>
  <si>
    <t>(20/8) Mitered Ductwork Elbow with Turning Vanes</t>
  </si>
  <si>
    <t>(18/6) Mitered Ductwork Elbow with Turning Vanes</t>
  </si>
  <si>
    <t>(12/6) Mitered Ductwork Elbow with Turning Vanes</t>
  </si>
  <si>
    <t>(6/6) Mitered Ductwork Elbow</t>
  </si>
  <si>
    <t>(48/18) 45d Beveled Fitting</t>
  </si>
  <si>
    <t>(24/12) 45d Beveled Fitting</t>
  </si>
  <si>
    <t>(12/10 to 14/4) 45d Beveled Fitting</t>
  </si>
  <si>
    <t>(12/10 to 12/6) 45d Beveled Fitting</t>
  </si>
  <si>
    <t>(12/10 to 6/6) 45d Beveled Fitting</t>
  </si>
  <si>
    <t>(12/6 to 14/8) 45d Beveled Fitting</t>
  </si>
  <si>
    <t>(12/10 to 12/6) Connection</t>
  </si>
  <si>
    <t>(48/18) Connection</t>
  </si>
  <si>
    <t>(48/18 to 14 dia.) Conical Fitting</t>
  </si>
  <si>
    <t>(48/18 to 12 dia.) Conical Fitting</t>
  </si>
  <si>
    <t>(48/18 to 10 dia.) Conical Fitting</t>
  </si>
  <si>
    <t>(48/18 to 8 dia.) Conical Fitting</t>
  </si>
  <si>
    <t>(48/18 to 6 dia.) Conical Fitting</t>
  </si>
  <si>
    <t>Circular Ducts</t>
  </si>
  <si>
    <t>Flexible Ductwork to Diffuser</t>
  </si>
  <si>
    <t>Fittings</t>
  </si>
  <si>
    <t>(6" dia.) Transition</t>
  </si>
  <si>
    <t>(8" dia.) Transition</t>
  </si>
  <si>
    <t>(10" dia.) Transition</t>
  </si>
  <si>
    <t>(12 dia.) Transition</t>
  </si>
  <si>
    <t>(14" dia.) Transition</t>
  </si>
  <si>
    <t>(8" dia.) Radius Ductwork Elbow (Centerline Radius 1.5 x W)</t>
  </si>
  <si>
    <t>(10" dia.) Radius Ductwork Elbow (Centerline Radius 1.5 x W)</t>
  </si>
  <si>
    <t>(12" dia.) Radius Ductwork Elbow (Centerline Radius 1.5 x W)</t>
  </si>
  <si>
    <t>(14" dia.) Radius Ductwork Elbow (Centerline Radius 1.5 x W)</t>
  </si>
  <si>
    <t>(16" dia. to 14" dia.) Concentric Ductwork Transition</t>
  </si>
  <si>
    <t>(14" dia. to 12" dia.) Concentric Ductwork Transition</t>
  </si>
  <si>
    <t>(14" dia. to 10" dia.) Concentric Ductwork Transition</t>
  </si>
  <si>
    <t>(14" dia. to 6" dia.) Concentric Ductwork Transition</t>
  </si>
  <si>
    <t>(12" dia. to 10" dia.) Concentric Ductwork Transition</t>
  </si>
  <si>
    <t>(12" dia. to 8" dia.) Concentric Ductwork Transition</t>
  </si>
  <si>
    <t>(10" dia. to 8" dia.) Concentric Ductwork Transition</t>
  </si>
  <si>
    <t>(10" dia. to 6" dia.) Concentric Ductwork Transition</t>
  </si>
  <si>
    <t>(16 x 14 x 14) Tee</t>
  </si>
  <si>
    <t>(14 x 14 x 14) Tee</t>
  </si>
  <si>
    <t>(14 x 12 x 12) Tee</t>
  </si>
  <si>
    <t>(14 x 12 x 10) Tee</t>
  </si>
  <si>
    <t>(14 x 12 x 8) Tee</t>
  </si>
  <si>
    <t>(12 x 12 x 10) Tee</t>
  </si>
  <si>
    <t>(12 x 12 x 8) Tee</t>
  </si>
  <si>
    <t>(12 x 10 x 10) Tee</t>
  </si>
  <si>
    <t>(12 x 10 x 8) Tee</t>
  </si>
  <si>
    <t>(12 x 8 x 8) Tee</t>
  </si>
  <si>
    <t>(10 x 10 x 10) Tee</t>
  </si>
  <si>
    <t>(10 x 10 x 8) Tee</t>
  </si>
  <si>
    <t>(8 x 8 x 8) Tee</t>
  </si>
  <si>
    <t>(10 x 10 x 10 x 8) Cross</t>
  </si>
  <si>
    <t>Thermostat</t>
  </si>
  <si>
    <t>Volume Damper / Balance</t>
  </si>
  <si>
    <t>Fire Damper</t>
  </si>
  <si>
    <t xml:space="preserve">Circular Plaque Ceiling Diffuser (Neck Dia. = 14") </t>
  </si>
  <si>
    <t xml:space="preserve">Circular Plaque Ceiling Diffuser (Neck Dia. = 12") </t>
  </si>
  <si>
    <t xml:space="preserve">Circular Plaque Ceiling Diffuser (Neck Dia. = 10") </t>
  </si>
  <si>
    <t xml:space="preserve">Circular Plaque Ceiling Diffuser (Neck Dia. = 8") </t>
  </si>
  <si>
    <t>(24" x 24") Architectural Ceiling Diffuser (Neck Dia. 10")</t>
  </si>
  <si>
    <t>(24" x 24") Architectural Ceiling Diffuser (Neck Dia. 8")</t>
  </si>
  <si>
    <t>(24" x 24") Architectural Ceiling Diffuser (Neck Dia. 6")</t>
  </si>
  <si>
    <t>(40/20) Transfer Grille</t>
  </si>
  <si>
    <t>(26/10) Transfer Grille</t>
  </si>
  <si>
    <t>(24/12) Transfer Grille</t>
  </si>
  <si>
    <t>(20/8) Transfer Grille</t>
  </si>
  <si>
    <t>(14/8) Transfer Grille</t>
  </si>
  <si>
    <t>(12/10) Transfer Grille</t>
  </si>
  <si>
    <t>(6/6) Transfer Grille</t>
  </si>
  <si>
    <t>(24/12) Egg Crate Grille</t>
  </si>
  <si>
    <t>(10/10) Egg Crate Grille</t>
  </si>
  <si>
    <t>(8/8) Egg Crate Grille</t>
  </si>
  <si>
    <t>(54/18)(1/2" x 1/2") Mesh Grille w/ Frame</t>
  </si>
  <si>
    <t>(50/20)(1/2" x 1/2") Mesh Grille w/ Frame</t>
  </si>
  <si>
    <t>(48/18)(1/2" x 1/2") Mesh Grille w/ Frame</t>
  </si>
  <si>
    <t>(12/10) Exhaust Grille</t>
  </si>
  <si>
    <t>(10/12) Exhaust Grille</t>
  </si>
  <si>
    <t>(8/8) Exhaust Grille</t>
  </si>
  <si>
    <t>(6/6) Exhaust Grille</t>
  </si>
  <si>
    <t>Basement</t>
  </si>
  <si>
    <t>(14/14) Radius Ductwork Elbow (Centerline Radius 1.5 x W)</t>
  </si>
  <si>
    <t>(12/14) Radius Ductwork Elbow (Centerline Radius 1.5 x W)</t>
  </si>
  <si>
    <t>(12/14 to 12 dia.) Conical Fitting</t>
  </si>
  <si>
    <t>Volume Damper</t>
  </si>
  <si>
    <t>(24/18)(1/2" x 1/2") Mesh Grille w/ Frame</t>
  </si>
  <si>
    <t>(14/14)(1/2" x 1/2") Mesh Grille w/ Frame</t>
  </si>
  <si>
    <t>Office Building</t>
  </si>
  <si>
    <r>
      <rPr>
        <b/>
        <sz val="12"/>
        <color theme="1"/>
        <rFont val="Tw Cen MT"/>
        <family val="2"/>
        <scheme val="minor"/>
      </rPr>
      <t>RTU O-1</t>
    </r>
    <r>
      <rPr>
        <sz val="12"/>
        <color theme="1"/>
        <rFont val="Tw Cen MT"/>
        <family val="2"/>
        <scheme val="minor"/>
      </rPr>
      <t xml:space="preserve">
Packaged Rooftop Units
</t>
    </r>
    <r>
      <rPr>
        <b/>
        <sz val="12"/>
        <color theme="1"/>
        <rFont val="Tw Cen MT"/>
        <family val="2"/>
        <scheme val="minor"/>
      </rPr>
      <t>Manuf. :</t>
    </r>
    <r>
      <rPr>
        <sz val="12"/>
        <color theme="1"/>
        <rFont val="Tw Cen MT"/>
        <family val="2"/>
        <scheme val="minor"/>
      </rPr>
      <t xml:space="preserve"> TRANE
</t>
    </r>
    <r>
      <rPr>
        <b/>
        <sz val="12"/>
        <color theme="1"/>
        <rFont val="Tw Cen MT"/>
        <family val="2"/>
        <scheme val="minor"/>
      </rPr>
      <t xml:space="preserve">Model # : </t>
    </r>
    <r>
      <rPr>
        <sz val="12"/>
        <color theme="1"/>
        <rFont val="Tw Cen MT"/>
        <family val="2"/>
        <scheme val="minor"/>
      </rPr>
      <t xml:space="preserve">YCD600 </t>
    </r>
  </si>
  <si>
    <r>
      <rPr>
        <b/>
        <sz val="12"/>
        <color theme="1"/>
        <rFont val="Tw Cen MT"/>
        <family val="2"/>
        <scheme val="minor"/>
      </rPr>
      <t>RTU O-2</t>
    </r>
    <r>
      <rPr>
        <sz val="12"/>
        <color theme="1"/>
        <rFont val="Tw Cen MT"/>
        <family val="2"/>
        <scheme val="minor"/>
      </rPr>
      <t xml:space="preserve">
Packaged Rooftop Units
</t>
    </r>
    <r>
      <rPr>
        <b/>
        <sz val="12"/>
        <color theme="1"/>
        <rFont val="Tw Cen MT"/>
        <family val="2"/>
        <scheme val="minor"/>
      </rPr>
      <t>Manuf. :</t>
    </r>
    <r>
      <rPr>
        <sz val="12"/>
        <color theme="1"/>
        <rFont val="Tw Cen MT"/>
        <family val="2"/>
        <scheme val="minor"/>
      </rPr>
      <t xml:space="preserve"> TRANE
</t>
    </r>
    <r>
      <rPr>
        <b/>
        <sz val="12"/>
        <color theme="1"/>
        <rFont val="Tw Cen MT"/>
        <family val="2"/>
        <scheme val="minor"/>
      </rPr>
      <t xml:space="preserve">Model # : </t>
    </r>
    <r>
      <rPr>
        <sz val="12"/>
        <color theme="1"/>
        <rFont val="Tw Cen MT"/>
        <family val="2"/>
        <scheme val="minor"/>
      </rPr>
      <t xml:space="preserve">YCD600 </t>
    </r>
  </si>
  <si>
    <r>
      <rPr>
        <b/>
        <sz val="12"/>
        <color theme="1"/>
        <rFont val="Tw Cen MT"/>
        <family val="2"/>
        <scheme val="minor"/>
      </rPr>
      <t>RTU O-3</t>
    </r>
    <r>
      <rPr>
        <sz val="12"/>
        <color theme="1"/>
        <rFont val="Tw Cen MT"/>
        <family val="2"/>
        <scheme val="minor"/>
      </rPr>
      <t xml:space="preserve">
Packaged Rooftop Units
</t>
    </r>
    <r>
      <rPr>
        <b/>
        <sz val="12"/>
        <color theme="1"/>
        <rFont val="Tw Cen MT"/>
        <family val="2"/>
        <scheme val="minor"/>
      </rPr>
      <t>Manuf. :</t>
    </r>
    <r>
      <rPr>
        <sz val="12"/>
        <color theme="1"/>
        <rFont val="Tw Cen MT"/>
        <family val="2"/>
        <scheme val="minor"/>
      </rPr>
      <t xml:space="preserve"> TRANE
</t>
    </r>
    <r>
      <rPr>
        <b/>
        <sz val="12"/>
        <color theme="1"/>
        <rFont val="Tw Cen MT"/>
        <family val="2"/>
        <scheme val="minor"/>
      </rPr>
      <t xml:space="preserve">Model # : </t>
    </r>
    <r>
      <rPr>
        <sz val="12"/>
        <color theme="1"/>
        <rFont val="Tw Cen MT"/>
        <family val="2"/>
        <scheme val="minor"/>
      </rPr>
      <t xml:space="preserve">YCD600 </t>
    </r>
  </si>
  <si>
    <r>
      <rPr>
        <b/>
        <sz val="12"/>
        <color theme="1"/>
        <rFont val="Tw Cen MT"/>
        <family val="2"/>
        <scheme val="minor"/>
      </rPr>
      <t>RTU O-4</t>
    </r>
    <r>
      <rPr>
        <sz val="12"/>
        <color theme="1"/>
        <rFont val="Tw Cen MT"/>
        <family val="2"/>
        <scheme val="minor"/>
      </rPr>
      <t xml:space="preserve">
Packaged Rooftop Units
</t>
    </r>
    <r>
      <rPr>
        <b/>
        <sz val="12"/>
        <color theme="1"/>
        <rFont val="Tw Cen MT"/>
        <family val="2"/>
        <scheme val="minor"/>
      </rPr>
      <t>Manuf. :</t>
    </r>
    <r>
      <rPr>
        <sz val="12"/>
        <color theme="1"/>
        <rFont val="Tw Cen MT"/>
        <family val="2"/>
        <scheme val="minor"/>
      </rPr>
      <t xml:space="preserve"> TRANE
</t>
    </r>
    <r>
      <rPr>
        <b/>
        <sz val="12"/>
        <color theme="1"/>
        <rFont val="Tw Cen MT"/>
        <family val="2"/>
        <scheme val="minor"/>
      </rPr>
      <t xml:space="preserve">Model # : </t>
    </r>
    <r>
      <rPr>
        <sz val="12"/>
        <color theme="1"/>
        <rFont val="Tw Cen MT"/>
        <family val="2"/>
        <scheme val="minor"/>
      </rPr>
      <t xml:space="preserve">YCD600 </t>
    </r>
  </si>
  <si>
    <r>
      <rPr>
        <b/>
        <sz val="12"/>
        <color theme="1"/>
        <rFont val="Tw Cen MT"/>
        <family val="2"/>
        <scheme val="minor"/>
      </rPr>
      <t>RTU O-5</t>
    </r>
    <r>
      <rPr>
        <sz val="12"/>
        <color theme="1"/>
        <rFont val="Tw Cen MT"/>
        <family val="2"/>
        <scheme val="minor"/>
      </rPr>
      <t xml:space="preserve">
Packaged Rooftop Units
</t>
    </r>
    <r>
      <rPr>
        <b/>
        <sz val="12"/>
        <color theme="1"/>
        <rFont val="Tw Cen MT"/>
        <family val="2"/>
        <scheme val="minor"/>
      </rPr>
      <t>Manuf. :</t>
    </r>
    <r>
      <rPr>
        <sz val="12"/>
        <color theme="1"/>
        <rFont val="Tw Cen MT"/>
        <family val="2"/>
        <scheme val="minor"/>
      </rPr>
      <t xml:space="preserve"> TRANE
</t>
    </r>
    <r>
      <rPr>
        <b/>
        <sz val="12"/>
        <color theme="1"/>
        <rFont val="Tw Cen MT"/>
        <family val="2"/>
        <scheme val="minor"/>
      </rPr>
      <t xml:space="preserve">Model # : </t>
    </r>
    <r>
      <rPr>
        <sz val="12"/>
        <color theme="1"/>
        <rFont val="Tw Cen MT"/>
        <family val="2"/>
        <scheme val="minor"/>
      </rPr>
      <t xml:space="preserve">YCD600 </t>
    </r>
  </si>
  <si>
    <r>
      <rPr>
        <b/>
        <sz val="12"/>
        <color theme="1"/>
        <rFont val="Tw Cen MT"/>
        <family val="2"/>
        <scheme val="minor"/>
      </rPr>
      <t>SS-O1</t>
    </r>
    <r>
      <rPr>
        <sz val="12"/>
        <color theme="1"/>
        <rFont val="Tw Cen MT"/>
        <family val="2"/>
        <scheme val="minor"/>
      </rPr>
      <t xml:space="preserve">
Ductless Split System
</t>
    </r>
    <r>
      <rPr>
        <b/>
        <sz val="12"/>
        <color theme="1"/>
        <rFont val="Tw Cen MT"/>
        <family val="2"/>
        <scheme val="minor"/>
      </rPr>
      <t xml:space="preserve">Manuf. </t>
    </r>
    <r>
      <rPr>
        <sz val="12"/>
        <color theme="1"/>
        <rFont val="Tw Cen MT"/>
        <family val="2"/>
        <scheme val="minor"/>
      </rPr>
      <t xml:space="preserve">TRANE 
</t>
    </r>
    <r>
      <rPr>
        <b/>
        <sz val="12"/>
        <color theme="1"/>
        <rFont val="Tw Cen MT"/>
        <family val="2"/>
        <scheme val="minor"/>
      </rPr>
      <t xml:space="preserve">Model # : </t>
    </r>
    <r>
      <rPr>
        <sz val="12"/>
        <color theme="1"/>
        <rFont val="Tw Cen MT"/>
        <family val="2"/>
        <scheme val="minor"/>
      </rPr>
      <t>4TYK6512A10NBA</t>
    </r>
  </si>
  <si>
    <r>
      <rPr>
        <b/>
        <sz val="12"/>
        <color theme="1"/>
        <rFont val="Tw Cen MT"/>
        <family val="2"/>
        <scheme val="minor"/>
      </rPr>
      <t>SS-O2</t>
    </r>
    <r>
      <rPr>
        <sz val="12"/>
        <color theme="1"/>
        <rFont val="Tw Cen MT"/>
        <family val="2"/>
        <scheme val="minor"/>
      </rPr>
      <t xml:space="preserve">
Ductless Split System
</t>
    </r>
    <r>
      <rPr>
        <b/>
        <sz val="12"/>
        <color theme="1"/>
        <rFont val="Tw Cen MT"/>
        <family val="2"/>
        <scheme val="minor"/>
      </rPr>
      <t xml:space="preserve">Manuf. </t>
    </r>
    <r>
      <rPr>
        <sz val="12"/>
        <color theme="1"/>
        <rFont val="Tw Cen MT"/>
        <family val="2"/>
        <scheme val="minor"/>
      </rPr>
      <t xml:space="preserve">TRANE 
</t>
    </r>
    <r>
      <rPr>
        <b/>
        <sz val="12"/>
        <color theme="1"/>
        <rFont val="Tw Cen MT"/>
        <family val="2"/>
        <scheme val="minor"/>
      </rPr>
      <t xml:space="preserve">Model # : </t>
    </r>
    <r>
      <rPr>
        <sz val="12"/>
        <color theme="1"/>
        <rFont val="Tw Cen MT"/>
        <family val="2"/>
        <scheme val="minor"/>
      </rPr>
      <t>4TYK6536A10NBA</t>
    </r>
  </si>
  <si>
    <r>
      <rPr>
        <b/>
        <sz val="12"/>
        <color theme="1"/>
        <rFont val="Tw Cen MT"/>
        <family val="2"/>
        <scheme val="minor"/>
      </rPr>
      <t>SS-O3</t>
    </r>
    <r>
      <rPr>
        <sz val="12"/>
        <color theme="1"/>
        <rFont val="Tw Cen MT"/>
        <family val="2"/>
        <scheme val="minor"/>
      </rPr>
      <t xml:space="preserve">
Ductless Split System
</t>
    </r>
    <r>
      <rPr>
        <b/>
        <sz val="12"/>
        <color theme="1"/>
        <rFont val="Tw Cen MT"/>
        <family val="2"/>
        <scheme val="minor"/>
      </rPr>
      <t xml:space="preserve">Manuf. </t>
    </r>
    <r>
      <rPr>
        <sz val="12"/>
        <color theme="1"/>
        <rFont val="Tw Cen MT"/>
        <family val="2"/>
        <scheme val="minor"/>
      </rPr>
      <t xml:space="preserve">TRANE 
</t>
    </r>
    <r>
      <rPr>
        <b/>
        <sz val="12"/>
        <color theme="1"/>
        <rFont val="Tw Cen MT"/>
        <family val="2"/>
        <scheme val="minor"/>
      </rPr>
      <t xml:space="preserve">Model # : </t>
    </r>
    <r>
      <rPr>
        <sz val="12"/>
        <color theme="1"/>
        <rFont val="Tw Cen MT"/>
        <family val="2"/>
        <scheme val="minor"/>
      </rPr>
      <t>4TYK6512A10NBA</t>
    </r>
  </si>
  <si>
    <r>
      <rPr>
        <b/>
        <sz val="12"/>
        <color theme="1"/>
        <rFont val="Tw Cen MT"/>
        <family val="2"/>
        <scheme val="minor"/>
      </rPr>
      <t>AWH</t>
    </r>
    <r>
      <rPr>
        <sz val="12"/>
        <color theme="1"/>
        <rFont val="Tw Cen MT"/>
        <family val="2"/>
        <scheme val="minor"/>
      </rPr>
      <t xml:space="preserve">
(15" x 20") Architectural Wall Heater
</t>
    </r>
    <r>
      <rPr>
        <b/>
        <sz val="12"/>
        <color theme="1"/>
        <rFont val="Tw Cen MT"/>
        <family val="2"/>
        <scheme val="minor"/>
      </rPr>
      <t xml:space="preserve">Manuf. : </t>
    </r>
    <r>
      <rPr>
        <sz val="12"/>
        <color theme="1"/>
        <rFont val="Tw Cen MT"/>
        <family val="2"/>
        <scheme val="minor"/>
      </rPr>
      <t xml:space="preserve">QMARK
</t>
    </r>
    <r>
      <rPr>
        <b/>
        <sz val="12"/>
        <color theme="1"/>
        <rFont val="Tw Cen MT"/>
        <family val="2"/>
        <scheme val="minor"/>
      </rPr>
      <t xml:space="preserve">Model # : </t>
    </r>
    <r>
      <rPr>
        <sz val="12"/>
        <color theme="1"/>
        <rFont val="Tw Cen MT"/>
        <family val="2"/>
        <scheme val="minor"/>
      </rPr>
      <t>AWH 4404</t>
    </r>
  </si>
  <si>
    <r>
      <rPr>
        <b/>
        <sz val="12"/>
        <color theme="1"/>
        <rFont val="Tw Cen MT"/>
        <family val="2"/>
        <scheme val="minor"/>
      </rPr>
      <t>EF-O1</t>
    </r>
    <r>
      <rPr>
        <sz val="12"/>
        <color theme="1"/>
        <rFont val="Tw Cen MT"/>
        <family val="2"/>
        <scheme val="minor"/>
      </rPr>
      <t xml:space="preserve">
Exhaust Fan
</t>
    </r>
    <r>
      <rPr>
        <b/>
        <sz val="12"/>
        <color theme="1"/>
        <rFont val="Tw Cen MT"/>
        <family val="2"/>
        <scheme val="minor"/>
      </rPr>
      <t xml:space="preserve">Manuf. : </t>
    </r>
    <r>
      <rPr>
        <sz val="12"/>
        <color theme="1"/>
        <rFont val="Tw Cen MT"/>
        <family val="2"/>
        <scheme val="minor"/>
      </rPr>
      <t xml:space="preserve">GREENHECK 
</t>
    </r>
    <r>
      <rPr>
        <b/>
        <sz val="12"/>
        <color theme="1"/>
        <rFont val="Tw Cen MT"/>
        <family val="2"/>
        <scheme val="minor"/>
      </rPr>
      <t xml:space="preserve">Model # : </t>
    </r>
    <r>
      <rPr>
        <sz val="12"/>
        <color theme="1"/>
        <rFont val="Tw Cen MT"/>
        <family val="2"/>
        <scheme val="minor"/>
      </rPr>
      <t>G-143-VG</t>
    </r>
  </si>
  <si>
    <r>
      <rPr>
        <b/>
        <sz val="12"/>
        <color theme="1"/>
        <rFont val="Tw Cen MT"/>
        <family val="2"/>
        <scheme val="minor"/>
      </rPr>
      <t>EF-O2</t>
    </r>
    <r>
      <rPr>
        <sz val="12"/>
        <color theme="1"/>
        <rFont val="Tw Cen MT"/>
        <family val="2"/>
        <scheme val="minor"/>
      </rPr>
      <t xml:space="preserve">
Exhaust Fan
</t>
    </r>
    <r>
      <rPr>
        <b/>
        <sz val="12"/>
        <color theme="1"/>
        <rFont val="Tw Cen MT"/>
        <family val="2"/>
        <scheme val="minor"/>
      </rPr>
      <t xml:space="preserve">Manuf. : </t>
    </r>
    <r>
      <rPr>
        <sz val="12"/>
        <color theme="1"/>
        <rFont val="Tw Cen MT"/>
        <family val="2"/>
        <scheme val="minor"/>
      </rPr>
      <t xml:space="preserve">GREENHECK 
</t>
    </r>
    <r>
      <rPr>
        <b/>
        <sz val="12"/>
        <color theme="1"/>
        <rFont val="Tw Cen MT"/>
        <family val="2"/>
        <scheme val="minor"/>
      </rPr>
      <t xml:space="preserve">Model # : </t>
    </r>
    <r>
      <rPr>
        <sz val="12"/>
        <color theme="1"/>
        <rFont val="Tw Cen MT"/>
        <family val="2"/>
        <scheme val="minor"/>
      </rPr>
      <t>SQ-98-VG</t>
    </r>
  </si>
  <si>
    <r>
      <rPr>
        <b/>
        <sz val="12"/>
        <color theme="1"/>
        <rFont val="Tw Cen MT"/>
        <family val="2"/>
        <scheme val="minor"/>
      </rPr>
      <t>EF-O3</t>
    </r>
    <r>
      <rPr>
        <sz val="12"/>
        <color theme="1"/>
        <rFont val="Tw Cen MT"/>
        <family val="2"/>
        <scheme val="minor"/>
      </rPr>
      <t xml:space="preserve">
Exhaust Fan
</t>
    </r>
    <r>
      <rPr>
        <b/>
        <sz val="12"/>
        <color theme="1"/>
        <rFont val="Tw Cen MT"/>
        <family val="2"/>
        <scheme val="minor"/>
      </rPr>
      <t xml:space="preserve">Manuf. : </t>
    </r>
    <r>
      <rPr>
        <sz val="12"/>
        <color theme="1"/>
        <rFont val="Tw Cen MT"/>
        <family val="2"/>
        <scheme val="minor"/>
      </rPr>
      <t xml:space="preserve">GREENHECK 
</t>
    </r>
    <r>
      <rPr>
        <b/>
        <sz val="12"/>
        <color theme="1"/>
        <rFont val="Tw Cen MT"/>
        <family val="2"/>
        <scheme val="minor"/>
      </rPr>
      <t xml:space="preserve">Model # : </t>
    </r>
    <r>
      <rPr>
        <sz val="12"/>
        <color theme="1"/>
        <rFont val="Tw Cen MT"/>
        <family val="2"/>
        <scheme val="minor"/>
      </rPr>
      <t>SQ-98-VG</t>
    </r>
  </si>
  <si>
    <r>
      <rPr>
        <b/>
        <sz val="12"/>
        <color theme="1"/>
        <rFont val="Tw Cen MT"/>
        <family val="2"/>
        <scheme val="minor"/>
      </rPr>
      <t>VAV-O1 (Inlet Size 6")</t>
    </r>
    <r>
      <rPr>
        <sz val="12"/>
        <color theme="1"/>
        <rFont val="Tw Cen MT"/>
        <family val="2"/>
        <scheme val="minor"/>
      </rPr>
      <t xml:space="preserve">
SDV5 VAV Terminal Unit</t>
    </r>
  </si>
  <si>
    <r>
      <rPr>
        <b/>
        <sz val="12"/>
        <color theme="1"/>
        <rFont val="Tw Cen MT"/>
        <family val="2"/>
        <scheme val="minor"/>
      </rPr>
      <t>VAV-O1 (Inlet Size 8")</t>
    </r>
    <r>
      <rPr>
        <sz val="12"/>
        <color theme="1"/>
        <rFont val="Tw Cen MT"/>
        <family val="2"/>
        <scheme val="minor"/>
      </rPr>
      <t xml:space="preserve">
SDV5 VAV Terminal Unit</t>
    </r>
  </si>
  <si>
    <r>
      <rPr>
        <b/>
        <sz val="12"/>
        <color theme="1"/>
        <rFont val="Tw Cen MT"/>
        <family val="2"/>
        <scheme val="minor"/>
      </rPr>
      <t>VAV-O1 (Inlet Size 10")</t>
    </r>
    <r>
      <rPr>
        <sz val="12"/>
        <color theme="1"/>
        <rFont val="Tw Cen MT"/>
        <family val="2"/>
        <scheme val="minor"/>
      </rPr>
      <t xml:space="preserve">
SDV5 VAV Terminal Unit</t>
    </r>
  </si>
  <si>
    <r>
      <rPr>
        <b/>
        <sz val="12"/>
        <color theme="1"/>
        <rFont val="Tw Cen MT"/>
        <family val="2"/>
        <scheme val="minor"/>
      </rPr>
      <t>VAV-O1 (Inlet Size 12")</t>
    </r>
    <r>
      <rPr>
        <sz val="12"/>
        <color theme="1"/>
        <rFont val="Tw Cen MT"/>
        <family val="2"/>
        <scheme val="minor"/>
      </rPr>
      <t xml:space="preserve">
SDV5 VAV Terminal Unit</t>
    </r>
  </si>
  <si>
    <r>
      <rPr>
        <b/>
        <sz val="12"/>
        <color theme="1"/>
        <rFont val="Tw Cen MT"/>
        <family val="2"/>
        <scheme val="minor"/>
      </rPr>
      <t>VAV-O2 (Inlet Size 6")</t>
    </r>
    <r>
      <rPr>
        <sz val="12"/>
        <color theme="1"/>
        <rFont val="Tw Cen MT"/>
        <family val="2"/>
        <scheme val="minor"/>
      </rPr>
      <t xml:space="preserve">
SDV5 VAV Terminal Unit</t>
    </r>
  </si>
  <si>
    <r>
      <rPr>
        <b/>
        <sz val="12"/>
        <color theme="1"/>
        <rFont val="Tw Cen MT"/>
        <family val="2"/>
        <scheme val="minor"/>
      </rPr>
      <t>VAV-O2 (Inlet Size 8")</t>
    </r>
    <r>
      <rPr>
        <sz val="12"/>
        <color theme="1"/>
        <rFont val="Tw Cen MT"/>
        <family val="2"/>
        <scheme val="minor"/>
      </rPr>
      <t xml:space="preserve">
SDV5 VAV Terminal Unit</t>
    </r>
  </si>
  <si>
    <r>
      <rPr>
        <b/>
        <sz val="12"/>
        <color theme="1"/>
        <rFont val="Tw Cen MT"/>
        <family val="2"/>
        <scheme val="minor"/>
      </rPr>
      <t>VAV-O2 (Inlet Size 10")</t>
    </r>
    <r>
      <rPr>
        <sz val="12"/>
        <color theme="1"/>
        <rFont val="Tw Cen MT"/>
        <family val="2"/>
        <scheme val="minor"/>
      </rPr>
      <t xml:space="preserve">
SDV5 VAV Terminal Unit</t>
    </r>
  </si>
  <si>
    <r>
      <rPr>
        <b/>
        <sz val="12"/>
        <color theme="1"/>
        <rFont val="Tw Cen MT"/>
        <family val="2"/>
        <scheme val="minor"/>
      </rPr>
      <t>VAV-O2 (Inlet Size 12")</t>
    </r>
    <r>
      <rPr>
        <sz val="12"/>
        <color theme="1"/>
        <rFont val="Tw Cen MT"/>
        <family val="2"/>
        <scheme val="minor"/>
      </rPr>
      <t xml:space="preserve">
SDV5 VAV Terminal Unit</t>
    </r>
  </si>
  <si>
    <r>
      <rPr>
        <b/>
        <sz val="12"/>
        <color theme="1"/>
        <rFont val="Tw Cen MT"/>
        <family val="2"/>
        <scheme val="minor"/>
      </rPr>
      <t>VAV-O3 (Inlet Size 4")</t>
    </r>
    <r>
      <rPr>
        <sz val="12"/>
        <color theme="1"/>
        <rFont val="Tw Cen MT"/>
        <family val="2"/>
        <scheme val="minor"/>
      </rPr>
      <t xml:space="preserve">
SDV5 VAV Terminal Unit</t>
    </r>
  </si>
  <si>
    <r>
      <rPr>
        <b/>
        <sz val="12"/>
        <color theme="1"/>
        <rFont val="Tw Cen MT"/>
        <family val="2"/>
        <scheme val="minor"/>
      </rPr>
      <t>VAV-O3 (Inlet Size 6")</t>
    </r>
    <r>
      <rPr>
        <sz val="12"/>
        <color theme="1"/>
        <rFont val="Tw Cen MT"/>
        <family val="2"/>
        <scheme val="minor"/>
      </rPr>
      <t xml:space="preserve">
SDV5 VAV Terminal Unit</t>
    </r>
  </si>
  <si>
    <r>
      <rPr>
        <b/>
        <sz val="12"/>
        <color theme="1"/>
        <rFont val="Tw Cen MT"/>
        <family val="2"/>
        <scheme val="minor"/>
      </rPr>
      <t>VAV-O3 (Inlet Size 8")</t>
    </r>
    <r>
      <rPr>
        <sz val="12"/>
        <color theme="1"/>
        <rFont val="Tw Cen MT"/>
        <family val="2"/>
        <scheme val="minor"/>
      </rPr>
      <t xml:space="preserve">
SDV5 VAV Terminal Unit</t>
    </r>
  </si>
  <si>
    <r>
      <rPr>
        <b/>
        <sz val="12"/>
        <color theme="1"/>
        <rFont val="Tw Cen MT"/>
        <family val="2"/>
        <scheme val="minor"/>
      </rPr>
      <t>VAV-O3 (Inlet Size 10")</t>
    </r>
    <r>
      <rPr>
        <sz val="12"/>
        <color theme="1"/>
        <rFont val="Tw Cen MT"/>
        <family val="2"/>
        <scheme val="minor"/>
      </rPr>
      <t xml:space="preserve">
SDV5 VAV Terminal Unit</t>
    </r>
  </si>
  <si>
    <r>
      <rPr>
        <b/>
        <sz val="12"/>
        <color theme="1"/>
        <rFont val="Tw Cen MT"/>
        <family val="2"/>
        <scheme val="minor"/>
      </rPr>
      <t>VAV-O4 (Inlet Size 4")</t>
    </r>
    <r>
      <rPr>
        <sz val="12"/>
        <color theme="1"/>
        <rFont val="Tw Cen MT"/>
        <family val="2"/>
        <scheme val="minor"/>
      </rPr>
      <t xml:space="preserve">
SDV5 VAV Terminal Unit</t>
    </r>
  </si>
  <si>
    <r>
      <rPr>
        <b/>
        <sz val="12"/>
        <color theme="1"/>
        <rFont val="Tw Cen MT"/>
        <family val="2"/>
        <scheme val="minor"/>
      </rPr>
      <t>VAV-O4 (Inlet Size 6")</t>
    </r>
    <r>
      <rPr>
        <sz val="12"/>
        <color theme="1"/>
        <rFont val="Tw Cen MT"/>
        <family val="2"/>
        <scheme val="minor"/>
      </rPr>
      <t xml:space="preserve">
SDV5 VAV Terminal Unit</t>
    </r>
  </si>
  <si>
    <r>
      <rPr>
        <b/>
        <sz val="12"/>
        <color theme="1"/>
        <rFont val="Tw Cen MT"/>
        <family val="2"/>
        <scheme val="minor"/>
      </rPr>
      <t>VAV-O4 (Inlet Size 8")</t>
    </r>
    <r>
      <rPr>
        <sz val="12"/>
        <color theme="1"/>
        <rFont val="Tw Cen MT"/>
        <family val="2"/>
        <scheme val="minor"/>
      </rPr>
      <t xml:space="preserve">
SDV5 VAV Terminal Unit</t>
    </r>
  </si>
  <si>
    <r>
      <rPr>
        <b/>
        <sz val="12"/>
        <color theme="1"/>
        <rFont val="Tw Cen MT"/>
        <family val="2"/>
        <scheme val="minor"/>
      </rPr>
      <t>VAV-O4 (Inlet Size 10")</t>
    </r>
    <r>
      <rPr>
        <sz val="12"/>
        <color theme="1"/>
        <rFont val="Tw Cen MT"/>
        <family val="2"/>
        <scheme val="minor"/>
      </rPr>
      <t xml:space="preserve">
SDV5 VAV Terminal Unit</t>
    </r>
  </si>
  <si>
    <r>
      <rPr>
        <b/>
        <sz val="12"/>
        <color theme="1"/>
        <rFont val="Tw Cen MT"/>
        <family val="2"/>
        <scheme val="minor"/>
      </rPr>
      <t>VAV-O4 (Inlet Size 12")</t>
    </r>
    <r>
      <rPr>
        <sz val="12"/>
        <color theme="1"/>
        <rFont val="Tw Cen MT"/>
        <family val="2"/>
        <scheme val="minor"/>
      </rPr>
      <t xml:space="preserve">
SDV5 VAV Terminal Unit</t>
    </r>
  </si>
  <si>
    <r>
      <rPr>
        <b/>
        <sz val="12"/>
        <color theme="1"/>
        <rFont val="Tw Cen MT"/>
        <family val="2"/>
        <scheme val="minor"/>
      </rPr>
      <t>VAV-O5 (Inlet Size 6")</t>
    </r>
    <r>
      <rPr>
        <sz val="12"/>
        <color theme="1"/>
        <rFont val="Tw Cen MT"/>
        <family val="2"/>
        <scheme val="minor"/>
      </rPr>
      <t xml:space="preserve">
SDV5 VAV Terminal Unit</t>
    </r>
  </si>
  <si>
    <r>
      <rPr>
        <b/>
        <sz val="12"/>
        <color theme="1"/>
        <rFont val="Tw Cen MT"/>
        <family val="2"/>
        <scheme val="minor"/>
      </rPr>
      <t>VAV-O5 (Inlet Size 8")</t>
    </r>
    <r>
      <rPr>
        <sz val="12"/>
        <color theme="1"/>
        <rFont val="Tw Cen MT"/>
        <family val="2"/>
        <scheme val="minor"/>
      </rPr>
      <t xml:space="preserve">
SDV5 VAV Terminal Unit</t>
    </r>
  </si>
  <si>
    <r>
      <rPr>
        <b/>
        <sz val="12"/>
        <color theme="1"/>
        <rFont val="Tw Cen MT"/>
        <family val="2"/>
        <scheme val="minor"/>
      </rPr>
      <t>VAV-O5 (Inlet Size 10")</t>
    </r>
    <r>
      <rPr>
        <sz val="12"/>
        <color theme="1"/>
        <rFont val="Tw Cen MT"/>
        <family val="2"/>
        <scheme val="minor"/>
      </rPr>
      <t xml:space="preserve">
SDV5 VAV Terminal Unit</t>
    </r>
  </si>
  <si>
    <r>
      <rPr>
        <b/>
        <sz val="12"/>
        <color theme="1"/>
        <rFont val="Tw Cen MT"/>
        <family val="2"/>
        <scheme val="minor"/>
      </rPr>
      <t>VAV-O5 (Inlet Size 12")</t>
    </r>
    <r>
      <rPr>
        <sz val="12"/>
        <color theme="1"/>
        <rFont val="Tw Cen MT"/>
        <family val="2"/>
        <scheme val="minor"/>
      </rPr>
      <t xml:space="preserve">
SDV5 VAV Terminal Unit</t>
    </r>
  </si>
  <si>
    <t>Equipments &amp; Units</t>
  </si>
  <si>
    <t>Annex</t>
  </si>
  <si>
    <r>
      <rPr>
        <b/>
        <sz val="12"/>
        <color theme="1"/>
        <rFont val="Tw Cen MT"/>
        <family val="2"/>
        <scheme val="minor"/>
      </rPr>
      <t>RTU A-1</t>
    </r>
    <r>
      <rPr>
        <sz val="12"/>
        <color theme="1"/>
        <rFont val="Tw Cen MT"/>
        <family val="2"/>
        <scheme val="minor"/>
      </rPr>
      <t xml:space="preserve">
Packaged Rooftop Unit
</t>
    </r>
    <r>
      <rPr>
        <b/>
        <sz val="12"/>
        <color theme="1"/>
        <rFont val="Tw Cen MT"/>
        <family val="2"/>
        <scheme val="minor"/>
      </rPr>
      <t xml:space="preserve">Manuf. : </t>
    </r>
    <r>
      <rPr>
        <sz val="12"/>
        <color theme="1"/>
        <rFont val="Tw Cen MT"/>
        <family val="2"/>
        <scheme val="minor"/>
      </rPr>
      <t xml:space="preserve">TRANE
</t>
    </r>
    <r>
      <rPr>
        <b/>
        <sz val="12"/>
        <color theme="1"/>
        <rFont val="Tw Cen MT"/>
        <family val="2"/>
        <scheme val="minor"/>
      </rPr>
      <t>Model # :</t>
    </r>
    <r>
      <rPr>
        <sz val="12"/>
        <color theme="1"/>
        <rFont val="Tw Cen MT"/>
        <family val="2"/>
        <scheme val="minor"/>
      </rPr>
      <t xml:space="preserve"> YHD240 </t>
    </r>
  </si>
  <si>
    <r>
      <rPr>
        <b/>
        <sz val="12"/>
        <color theme="1"/>
        <rFont val="Tw Cen MT"/>
        <family val="2"/>
        <scheme val="minor"/>
      </rPr>
      <t>SS-A1</t>
    </r>
    <r>
      <rPr>
        <sz val="12"/>
        <color theme="1"/>
        <rFont val="Tw Cen MT"/>
        <family val="2"/>
        <scheme val="minor"/>
      </rPr>
      <t xml:space="preserve">
Ductless Split System
</t>
    </r>
    <r>
      <rPr>
        <b/>
        <sz val="12"/>
        <color theme="1"/>
        <rFont val="Tw Cen MT"/>
        <family val="2"/>
        <scheme val="minor"/>
      </rPr>
      <t xml:space="preserve">Manuf. </t>
    </r>
    <r>
      <rPr>
        <sz val="12"/>
        <color theme="1"/>
        <rFont val="Tw Cen MT"/>
        <family val="2"/>
        <scheme val="minor"/>
      </rPr>
      <t xml:space="preserve">TRANE 
</t>
    </r>
    <r>
      <rPr>
        <b/>
        <sz val="12"/>
        <color theme="1"/>
        <rFont val="Tw Cen MT"/>
        <family val="2"/>
        <scheme val="minor"/>
      </rPr>
      <t xml:space="preserve">Model # : </t>
    </r>
    <r>
      <rPr>
        <sz val="12"/>
        <color theme="1"/>
        <rFont val="Tw Cen MT"/>
        <family val="2"/>
        <scheme val="minor"/>
      </rPr>
      <t>4TYK6512A10NBA</t>
    </r>
  </si>
  <si>
    <r>
      <rPr>
        <b/>
        <sz val="12"/>
        <color theme="1"/>
        <rFont val="Tw Cen MT"/>
        <family val="2"/>
        <scheme val="minor"/>
      </rPr>
      <t>VAV-A1 (Inlet Size 10")</t>
    </r>
    <r>
      <rPr>
        <sz val="12"/>
        <color theme="1"/>
        <rFont val="Tw Cen MT"/>
        <family val="2"/>
        <scheme val="minor"/>
      </rPr>
      <t xml:space="preserve">
SDV5 VAV Terminal Unit</t>
    </r>
  </si>
  <si>
    <r>
      <rPr>
        <b/>
        <sz val="12"/>
        <color theme="1"/>
        <rFont val="Tw Cen MT"/>
        <family val="2"/>
        <scheme val="minor"/>
      </rPr>
      <t>VAV-A1 (Inlet Size 16")</t>
    </r>
    <r>
      <rPr>
        <sz val="12"/>
        <color theme="1"/>
        <rFont val="Tw Cen MT"/>
        <family val="2"/>
        <scheme val="minor"/>
      </rPr>
      <t xml:space="preserve">
SDV5 VAV Terminal Unit</t>
    </r>
  </si>
  <si>
    <r>
      <rPr>
        <b/>
        <sz val="12"/>
        <color theme="1"/>
        <rFont val="Tw Cen MT"/>
        <family val="2"/>
        <scheme val="minor"/>
      </rPr>
      <t>VAV-A2 (Inlet Size 7")</t>
    </r>
    <r>
      <rPr>
        <sz val="12"/>
        <color theme="1"/>
        <rFont val="Tw Cen MT"/>
        <family val="2"/>
        <scheme val="minor"/>
      </rPr>
      <t xml:space="preserve">
SDV5 VAV Terminal Unit</t>
    </r>
  </si>
  <si>
    <r>
      <rPr>
        <b/>
        <sz val="12"/>
        <color theme="1"/>
        <rFont val="Tw Cen MT"/>
        <family val="2"/>
        <scheme val="minor"/>
      </rPr>
      <t>VAV-A2 (Inlet Size 9")</t>
    </r>
    <r>
      <rPr>
        <sz val="12"/>
        <color theme="1"/>
        <rFont val="Tw Cen MT"/>
        <family val="2"/>
        <scheme val="minor"/>
      </rPr>
      <t xml:space="preserve">
SDV5 VAV Terminal Unit</t>
    </r>
  </si>
  <si>
    <r>
      <rPr>
        <b/>
        <sz val="12"/>
        <color theme="1"/>
        <rFont val="Tw Cen MT"/>
        <family val="2"/>
        <scheme val="minor"/>
      </rPr>
      <t>VAV-A2 (Inlet Size 10")</t>
    </r>
    <r>
      <rPr>
        <sz val="12"/>
        <color theme="1"/>
        <rFont val="Tw Cen MT"/>
        <family val="2"/>
        <scheme val="minor"/>
      </rPr>
      <t xml:space="preserve">
SDV5 VAV Terminal Unit</t>
    </r>
  </si>
  <si>
    <r>
      <rPr>
        <b/>
        <sz val="12"/>
        <color theme="1"/>
        <rFont val="Tw Cen MT"/>
        <family val="2"/>
        <scheme val="minor"/>
      </rPr>
      <t>VAV-A2 (Inlet Size 12")</t>
    </r>
    <r>
      <rPr>
        <sz val="12"/>
        <color theme="1"/>
        <rFont val="Tw Cen MT"/>
        <family val="2"/>
        <scheme val="minor"/>
      </rPr>
      <t xml:space="preserve">
SDV5 VAV Terminal Unit</t>
    </r>
  </si>
  <si>
    <r>
      <rPr>
        <b/>
        <sz val="12"/>
        <color theme="1"/>
        <rFont val="Tw Cen MT"/>
        <family val="2"/>
        <scheme val="minor"/>
      </rPr>
      <t>VAV-A2 (Inlet Size 14")</t>
    </r>
    <r>
      <rPr>
        <sz val="12"/>
        <color theme="1"/>
        <rFont val="Tw Cen MT"/>
        <family val="2"/>
        <scheme val="minor"/>
      </rPr>
      <t xml:space="preserve">
SDV5 VAV Terminal Unit</t>
    </r>
  </si>
  <si>
    <r>
      <rPr>
        <b/>
        <sz val="12"/>
        <color theme="1"/>
        <rFont val="Tw Cen MT"/>
        <family val="2"/>
        <scheme val="minor"/>
      </rPr>
      <t>VAV-A3 (Inlet Size 8")</t>
    </r>
    <r>
      <rPr>
        <sz val="12"/>
        <color theme="1"/>
        <rFont val="Tw Cen MT"/>
        <family val="2"/>
        <scheme val="minor"/>
      </rPr>
      <t xml:space="preserve">
SDV5 VAV Terminal Unit</t>
    </r>
  </si>
  <si>
    <r>
      <rPr>
        <b/>
        <sz val="12"/>
        <color theme="1"/>
        <rFont val="Tw Cen MT"/>
        <family val="2"/>
        <scheme val="minor"/>
      </rPr>
      <t>VAV-A3 (Inlet Size 9")</t>
    </r>
    <r>
      <rPr>
        <sz val="12"/>
        <color theme="1"/>
        <rFont val="Tw Cen MT"/>
        <family val="2"/>
        <scheme val="minor"/>
      </rPr>
      <t xml:space="preserve">
SDV5 VAV Terminal Unit</t>
    </r>
  </si>
  <si>
    <r>
      <rPr>
        <b/>
        <sz val="12"/>
        <color theme="1"/>
        <rFont val="Tw Cen MT"/>
        <family val="2"/>
        <scheme val="minor"/>
      </rPr>
      <t>VAV-A3 (Inlet Size 12")</t>
    </r>
    <r>
      <rPr>
        <sz val="12"/>
        <color theme="1"/>
        <rFont val="Tw Cen MT"/>
        <family val="2"/>
        <scheme val="minor"/>
      </rPr>
      <t xml:space="preserve">
SDV5 VAV Terminal Unit</t>
    </r>
  </si>
  <si>
    <r>
      <rPr>
        <b/>
        <sz val="12"/>
        <color theme="1"/>
        <rFont val="Tw Cen MT"/>
        <family val="2"/>
        <scheme val="minor"/>
      </rPr>
      <t>VAV-A4 (Inlet Size 12")</t>
    </r>
    <r>
      <rPr>
        <sz val="12"/>
        <color theme="1"/>
        <rFont val="Tw Cen MT"/>
        <family val="2"/>
        <scheme val="minor"/>
      </rPr>
      <t xml:space="preserve">
SDV5 VAV Terminal Unit</t>
    </r>
  </si>
  <si>
    <r>
      <rPr>
        <b/>
        <sz val="12"/>
        <color theme="1"/>
        <rFont val="Tw Cen MT"/>
        <family val="2"/>
        <scheme val="minor"/>
      </rPr>
      <t>VAV-A4 (Inlet Size 14")</t>
    </r>
    <r>
      <rPr>
        <sz val="12"/>
        <color theme="1"/>
        <rFont val="Tw Cen MT"/>
        <family val="2"/>
        <scheme val="minor"/>
      </rPr>
      <t xml:space="preserve">
SDV5 VAV Terminal Unit</t>
    </r>
  </si>
  <si>
    <t>Garage</t>
  </si>
  <si>
    <r>
      <rPr>
        <b/>
        <sz val="12"/>
        <color theme="1"/>
        <rFont val="Tw Cen MT"/>
        <family val="2"/>
        <scheme val="minor"/>
      </rPr>
      <t>RTU G-1</t>
    </r>
    <r>
      <rPr>
        <sz val="12"/>
        <color theme="1"/>
        <rFont val="Tw Cen MT"/>
        <family val="2"/>
        <scheme val="minor"/>
      </rPr>
      <t xml:space="preserve">
Packaged Rooftop Unit
</t>
    </r>
    <r>
      <rPr>
        <b/>
        <sz val="12"/>
        <color theme="1"/>
        <rFont val="Tw Cen MT"/>
        <family val="2"/>
        <scheme val="minor"/>
      </rPr>
      <t xml:space="preserve">Manuf. : </t>
    </r>
    <r>
      <rPr>
        <sz val="12"/>
        <color theme="1"/>
        <rFont val="Tw Cen MT"/>
        <family val="2"/>
        <scheme val="minor"/>
      </rPr>
      <t xml:space="preserve">TRANE
</t>
    </r>
    <r>
      <rPr>
        <b/>
        <sz val="12"/>
        <color theme="1"/>
        <rFont val="Tw Cen MT"/>
        <family val="2"/>
        <scheme val="minor"/>
      </rPr>
      <t>Model # :</t>
    </r>
    <r>
      <rPr>
        <sz val="12"/>
        <color theme="1"/>
        <rFont val="Tw Cen MT"/>
        <family val="2"/>
        <scheme val="minor"/>
      </rPr>
      <t xml:space="preserve"> YCH 360 </t>
    </r>
  </si>
  <si>
    <r>
      <rPr>
        <b/>
        <sz val="12"/>
        <color theme="1"/>
        <rFont val="Tw Cen MT"/>
        <family val="2"/>
        <scheme val="minor"/>
      </rPr>
      <t>RTU G-2</t>
    </r>
    <r>
      <rPr>
        <sz val="12"/>
        <color theme="1"/>
        <rFont val="Tw Cen MT"/>
        <family val="2"/>
        <scheme val="minor"/>
      </rPr>
      <t xml:space="preserve">
Packaged Rooftop Unit
</t>
    </r>
    <r>
      <rPr>
        <b/>
        <sz val="12"/>
        <color theme="1"/>
        <rFont val="Tw Cen MT"/>
        <family val="2"/>
        <scheme val="minor"/>
      </rPr>
      <t xml:space="preserve">Manuf. : </t>
    </r>
    <r>
      <rPr>
        <sz val="12"/>
        <color theme="1"/>
        <rFont val="Tw Cen MT"/>
        <family val="2"/>
        <scheme val="minor"/>
      </rPr>
      <t xml:space="preserve">TRANE
</t>
    </r>
    <r>
      <rPr>
        <b/>
        <sz val="12"/>
        <color theme="1"/>
        <rFont val="Tw Cen MT"/>
        <family val="2"/>
        <scheme val="minor"/>
      </rPr>
      <t>Model # :</t>
    </r>
    <r>
      <rPr>
        <sz val="12"/>
        <color theme="1"/>
        <rFont val="Tw Cen MT"/>
        <family val="2"/>
        <scheme val="minor"/>
      </rPr>
      <t xml:space="preserve"> YCH 360 </t>
    </r>
  </si>
  <si>
    <r>
      <rPr>
        <b/>
        <sz val="12"/>
        <color theme="1"/>
        <rFont val="Tw Cen MT"/>
        <family val="2"/>
        <scheme val="minor"/>
      </rPr>
      <t>RTU G-3</t>
    </r>
    <r>
      <rPr>
        <sz val="12"/>
        <color theme="1"/>
        <rFont val="Tw Cen MT"/>
        <family val="2"/>
        <scheme val="minor"/>
      </rPr>
      <t xml:space="preserve">
Packaged Rooftop Unit
</t>
    </r>
    <r>
      <rPr>
        <b/>
        <sz val="12"/>
        <color theme="1"/>
        <rFont val="Tw Cen MT"/>
        <family val="2"/>
        <scheme val="minor"/>
      </rPr>
      <t xml:space="preserve">Manuf. : </t>
    </r>
    <r>
      <rPr>
        <sz val="12"/>
        <color theme="1"/>
        <rFont val="Tw Cen MT"/>
        <family val="2"/>
        <scheme val="minor"/>
      </rPr>
      <t xml:space="preserve">TRANE
</t>
    </r>
    <r>
      <rPr>
        <b/>
        <sz val="12"/>
        <color theme="1"/>
        <rFont val="Tw Cen MT"/>
        <family val="2"/>
        <scheme val="minor"/>
      </rPr>
      <t>Model # :</t>
    </r>
    <r>
      <rPr>
        <sz val="12"/>
        <color theme="1"/>
        <rFont val="Tw Cen MT"/>
        <family val="2"/>
        <scheme val="minor"/>
      </rPr>
      <t xml:space="preserve"> YCH 360 </t>
    </r>
  </si>
  <si>
    <r>
      <rPr>
        <b/>
        <sz val="12"/>
        <color theme="1"/>
        <rFont val="Tw Cen MT"/>
        <family val="2"/>
        <scheme val="minor"/>
      </rPr>
      <t>RTU G-4</t>
    </r>
    <r>
      <rPr>
        <sz val="12"/>
        <color theme="1"/>
        <rFont val="Tw Cen MT"/>
        <family val="2"/>
        <scheme val="minor"/>
      </rPr>
      <t xml:space="preserve">
Packaged Rooftop Unit
</t>
    </r>
    <r>
      <rPr>
        <b/>
        <sz val="12"/>
        <color theme="1"/>
        <rFont val="Tw Cen MT"/>
        <family val="2"/>
        <scheme val="minor"/>
      </rPr>
      <t xml:space="preserve">Manuf. : </t>
    </r>
    <r>
      <rPr>
        <sz val="12"/>
        <color theme="1"/>
        <rFont val="Tw Cen MT"/>
        <family val="2"/>
        <scheme val="minor"/>
      </rPr>
      <t xml:space="preserve">TRANE
</t>
    </r>
    <r>
      <rPr>
        <b/>
        <sz val="12"/>
        <color theme="1"/>
        <rFont val="Tw Cen MT"/>
        <family val="2"/>
        <scheme val="minor"/>
      </rPr>
      <t>Model # :</t>
    </r>
    <r>
      <rPr>
        <sz val="12"/>
        <color theme="1"/>
        <rFont val="Tw Cen MT"/>
        <family val="2"/>
        <scheme val="minor"/>
      </rPr>
      <t xml:space="preserve"> YCH 360 </t>
    </r>
  </si>
  <si>
    <r>
      <rPr>
        <b/>
        <sz val="12"/>
        <color theme="1"/>
        <rFont val="Tw Cen MT"/>
        <family val="2"/>
        <scheme val="minor"/>
      </rPr>
      <t>RTU G-5</t>
    </r>
    <r>
      <rPr>
        <sz val="12"/>
        <color theme="1"/>
        <rFont val="Tw Cen MT"/>
        <family val="2"/>
        <scheme val="minor"/>
      </rPr>
      <t xml:space="preserve">
Packaged Rooftop Unit
</t>
    </r>
    <r>
      <rPr>
        <b/>
        <sz val="12"/>
        <color theme="1"/>
        <rFont val="Tw Cen MT"/>
        <family val="2"/>
        <scheme val="minor"/>
      </rPr>
      <t xml:space="preserve">Manuf. : </t>
    </r>
    <r>
      <rPr>
        <sz val="12"/>
        <color theme="1"/>
        <rFont val="Tw Cen MT"/>
        <family val="2"/>
        <scheme val="minor"/>
      </rPr>
      <t xml:space="preserve">TRANE
</t>
    </r>
    <r>
      <rPr>
        <b/>
        <sz val="12"/>
        <color theme="1"/>
        <rFont val="Tw Cen MT"/>
        <family val="2"/>
        <scheme val="minor"/>
      </rPr>
      <t>Model # :</t>
    </r>
    <r>
      <rPr>
        <sz val="12"/>
        <color theme="1"/>
        <rFont val="Tw Cen MT"/>
        <family val="2"/>
        <scheme val="minor"/>
      </rPr>
      <t xml:space="preserve"> YCH 360 </t>
    </r>
  </si>
  <si>
    <r>
      <rPr>
        <b/>
        <sz val="12"/>
        <color theme="1"/>
        <rFont val="Tw Cen MT"/>
        <family val="2"/>
        <scheme val="minor"/>
      </rPr>
      <t>SS-G1</t>
    </r>
    <r>
      <rPr>
        <sz val="12"/>
        <color theme="1"/>
        <rFont val="Tw Cen MT"/>
        <family val="2"/>
        <scheme val="minor"/>
      </rPr>
      <t xml:space="preserve">
TRANE Ductless Split System</t>
    </r>
  </si>
  <si>
    <r>
      <rPr>
        <b/>
        <sz val="12"/>
        <color theme="1"/>
        <rFont val="Tw Cen MT"/>
        <family val="2"/>
        <scheme val="minor"/>
      </rPr>
      <t>VAV-G5 (Inlet Size 12")</t>
    </r>
    <r>
      <rPr>
        <sz val="12"/>
        <color theme="1"/>
        <rFont val="Tw Cen MT"/>
        <family val="2"/>
        <scheme val="minor"/>
      </rPr>
      <t xml:space="preserve">
SDV5 VAV Terminal Unit</t>
    </r>
  </si>
  <si>
    <t>16 Tech. Innovation Hub</t>
  </si>
  <si>
    <t>HVAC</t>
  </si>
  <si>
    <r>
      <rPr>
        <b/>
        <sz val="12"/>
        <color theme="1"/>
        <rFont val="Tw Cen MT"/>
        <family val="2"/>
        <scheme val="minor"/>
      </rPr>
      <t>EF-O4</t>
    </r>
    <r>
      <rPr>
        <sz val="12"/>
        <color theme="1"/>
        <rFont val="Tw Cen MT"/>
        <family val="2"/>
        <scheme val="minor"/>
      </rPr>
      <t xml:space="preserve">
Ceiling Fan
</t>
    </r>
    <r>
      <rPr>
        <b/>
        <sz val="12"/>
        <color theme="1"/>
        <rFont val="Tw Cen MT"/>
        <family val="2"/>
        <scheme val="minor"/>
      </rPr>
      <t xml:space="preserve">Manuf. : </t>
    </r>
    <r>
      <rPr>
        <sz val="12"/>
        <color theme="1"/>
        <rFont val="Tw Cen MT"/>
        <family val="2"/>
        <scheme val="minor"/>
      </rPr>
      <t xml:space="preserve">GREENHECK 
</t>
    </r>
    <r>
      <rPr>
        <b/>
        <sz val="12"/>
        <color theme="1"/>
        <rFont val="Tw Cen MT"/>
        <family val="2"/>
        <scheme val="minor"/>
      </rPr>
      <t xml:space="preserve">Model # : </t>
    </r>
    <r>
      <rPr>
        <sz val="12"/>
        <color theme="1"/>
        <rFont val="Tw Cen MT"/>
        <family val="2"/>
        <scheme val="minor"/>
      </rPr>
      <t>SP-B110</t>
    </r>
  </si>
  <si>
    <r>
      <rPr>
        <b/>
        <sz val="12"/>
        <color theme="1"/>
        <rFont val="Tw Cen MT"/>
        <family val="2"/>
        <scheme val="minor"/>
      </rPr>
      <t>EF-O5</t>
    </r>
    <r>
      <rPr>
        <sz val="12"/>
        <color theme="1"/>
        <rFont val="Tw Cen MT"/>
        <family val="2"/>
        <scheme val="minor"/>
      </rPr>
      <t xml:space="preserve">
Ceiling Fan
</t>
    </r>
    <r>
      <rPr>
        <b/>
        <sz val="12"/>
        <color theme="1"/>
        <rFont val="Tw Cen MT"/>
        <family val="2"/>
        <scheme val="minor"/>
      </rPr>
      <t xml:space="preserve">Manuf. : </t>
    </r>
    <r>
      <rPr>
        <sz val="12"/>
        <color theme="1"/>
        <rFont val="Tw Cen MT"/>
        <family val="2"/>
        <scheme val="minor"/>
      </rPr>
      <t xml:space="preserve">GREENHECK 
</t>
    </r>
    <r>
      <rPr>
        <b/>
        <sz val="12"/>
        <color theme="1"/>
        <rFont val="Tw Cen MT"/>
        <family val="2"/>
        <scheme val="minor"/>
      </rPr>
      <t xml:space="preserve">Model # : </t>
    </r>
    <r>
      <rPr>
        <sz val="12"/>
        <color theme="1"/>
        <rFont val="Tw Cen MT"/>
        <family val="2"/>
        <scheme val="minor"/>
      </rPr>
      <t>SP-B110</t>
    </r>
  </si>
  <si>
    <r>
      <rPr>
        <b/>
        <sz val="12"/>
        <color theme="1"/>
        <rFont val="Tw Cen MT"/>
        <family val="2"/>
        <scheme val="minor"/>
      </rPr>
      <t>RTU A-2</t>
    </r>
    <r>
      <rPr>
        <sz val="12"/>
        <color theme="1"/>
        <rFont val="Tw Cen MT"/>
        <family val="2"/>
        <scheme val="minor"/>
      </rPr>
      <t xml:space="preserve">
Packaged Rooftop Unit
</t>
    </r>
    <r>
      <rPr>
        <b/>
        <sz val="12"/>
        <color theme="1"/>
        <rFont val="Tw Cen MT"/>
        <family val="2"/>
        <scheme val="minor"/>
      </rPr>
      <t xml:space="preserve">Manuf. : </t>
    </r>
    <r>
      <rPr>
        <sz val="12"/>
        <color theme="1"/>
        <rFont val="Tw Cen MT"/>
        <family val="2"/>
        <scheme val="minor"/>
      </rPr>
      <t xml:space="preserve">TRANE
</t>
    </r>
    <r>
      <rPr>
        <b/>
        <sz val="12"/>
        <color theme="1"/>
        <rFont val="Tw Cen MT"/>
        <family val="2"/>
        <scheme val="minor"/>
      </rPr>
      <t>Model # :</t>
    </r>
    <r>
      <rPr>
        <sz val="12"/>
        <color theme="1"/>
        <rFont val="Tw Cen MT"/>
        <family val="2"/>
        <scheme val="minor"/>
      </rPr>
      <t xml:space="preserve"> YHD240 </t>
    </r>
  </si>
  <si>
    <r>
      <rPr>
        <b/>
        <sz val="12"/>
        <color theme="1"/>
        <rFont val="Tw Cen MT"/>
        <family val="2"/>
        <scheme val="minor"/>
      </rPr>
      <t>RTU A-3</t>
    </r>
    <r>
      <rPr>
        <sz val="12"/>
        <color theme="1"/>
        <rFont val="Tw Cen MT"/>
        <family val="2"/>
        <scheme val="minor"/>
      </rPr>
      <t xml:space="preserve">
Packaged Rooftop Unit
</t>
    </r>
    <r>
      <rPr>
        <b/>
        <sz val="12"/>
        <color theme="1"/>
        <rFont val="Tw Cen MT"/>
        <family val="2"/>
        <scheme val="minor"/>
      </rPr>
      <t xml:space="preserve">Manuf. : </t>
    </r>
    <r>
      <rPr>
        <sz val="12"/>
        <color theme="1"/>
        <rFont val="Tw Cen MT"/>
        <family val="2"/>
        <scheme val="minor"/>
      </rPr>
      <t xml:space="preserve">TRANE
</t>
    </r>
    <r>
      <rPr>
        <b/>
        <sz val="12"/>
        <color theme="1"/>
        <rFont val="Tw Cen MT"/>
        <family val="2"/>
        <scheme val="minor"/>
      </rPr>
      <t>Model # :</t>
    </r>
    <r>
      <rPr>
        <sz val="12"/>
        <color theme="1"/>
        <rFont val="Tw Cen MT"/>
        <family val="2"/>
        <scheme val="minor"/>
      </rPr>
      <t xml:space="preserve"> YHD240 </t>
    </r>
  </si>
  <si>
    <r>
      <rPr>
        <b/>
        <sz val="12"/>
        <color theme="1"/>
        <rFont val="Tw Cen MT"/>
        <family val="2"/>
        <scheme val="minor"/>
      </rPr>
      <t>RTU A-4</t>
    </r>
    <r>
      <rPr>
        <sz val="12"/>
        <color theme="1"/>
        <rFont val="Tw Cen MT"/>
        <family val="2"/>
        <scheme val="minor"/>
      </rPr>
      <t xml:space="preserve">
Packaged Rooftop Unit
</t>
    </r>
    <r>
      <rPr>
        <b/>
        <sz val="12"/>
        <color theme="1"/>
        <rFont val="Tw Cen MT"/>
        <family val="2"/>
        <scheme val="minor"/>
      </rPr>
      <t xml:space="preserve">Manuf. : </t>
    </r>
    <r>
      <rPr>
        <sz val="12"/>
        <color theme="1"/>
        <rFont val="Tw Cen MT"/>
        <family val="2"/>
        <scheme val="minor"/>
      </rPr>
      <t xml:space="preserve">TRANE
</t>
    </r>
    <r>
      <rPr>
        <b/>
        <sz val="12"/>
        <color theme="1"/>
        <rFont val="Tw Cen MT"/>
        <family val="2"/>
        <scheme val="minor"/>
      </rPr>
      <t>Model # :</t>
    </r>
    <r>
      <rPr>
        <sz val="12"/>
        <color theme="1"/>
        <rFont val="Tw Cen MT"/>
        <family val="2"/>
        <scheme val="minor"/>
      </rPr>
      <t xml:space="preserve"> YHD240 </t>
    </r>
  </si>
  <si>
    <r>
      <rPr>
        <b/>
        <sz val="12"/>
        <color theme="1"/>
        <rFont val="Tw Cen MT"/>
        <family val="2"/>
        <scheme val="minor"/>
      </rPr>
      <t>CPF-G1</t>
    </r>
    <r>
      <rPr>
        <sz val="12"/>
        <color theme="1"/>
        <rFont val="Tw Cen MT"/>
        <family val="2"/>
        <scheme val="minor"/>
      </rPr>
      <t xml:space="preserve">
Ceiling Propeller Fan G-1
</t>
    </r>
    <r>
      <rPr>
        <b/>
        <sz val="12"/>
        <color theme="1"/>
        <rFont val="Tw Cen MT"/>
        <family val="2"/>
        <scheme val="minor"/>
      </rPr>
      <t>Manuf:</t>
    </r>
    <r>
      <rPr>
        <sz val="12"/>
        <color theme="1"/>
        <rFont val="Tw Cen MT"/>
        <family val="2"/>
        <scheme val="minor"/>
      </rPr>
      <t xml:space="preserve"> Big Ass Fan
</t>
    </r>
    <r>
      <rPr>
        <b/>
        <sz val="12"/>
        <color theme="1"/>
        <rFont val="Tw Cen MT"/>
        <family val="2"/>
        <scheme val="minor"/>
      </rPr>
      <t xml:space="preserve">Model #: </t>
    </r>
    <r>
      <rPr>
        <sz val="12"/>
        <color theme="1"/>
        <rFont val="Tw Cen MT"/>
        <family val="2"/>
        <scheme val="minor"/>
      </rPr>
      <t>12'-0" Basic 6</t>
    </r>
  </si>
  <si>
    <r>
      <rPr>
        <b/>
        <sz val="12"/>
        <color theme="1"/>
        <rFont val="Tw Cen MT"/>
        <family val="2"/>
        <scheme val="minor"/>
      </rPr>
      <t>EPUH G-1</t>
    </r>
    <r>
      <rPr>
        <sz val="12"/>
        <color theme="1"/>
        <rFont val="Tw Cen MT"/>
        <family val="2"/>
        <scheme val="minor"/>
      </rPr>
      <t xml:space="preserve">
Electric Propeller Unit Heater- G1
</t>
    </r>
    <r>
      <rPr>
        <b/>
        <sz val="12"/>
        <color theme="1"/>
        <rFont val="Tw Cen MT"/>
        <family val="2"/>
        <scheme val="minor"/>
      </rPr>
      <t>Manuf:</t>
    </r>
    <r>
      <rPr>
        <sz val="12"/>
        <color theme="1"/>
        <rFont val="Tw Cen MT"/>
        <family val="2"/>
        <scheme val="minor"/>
      </rPr>
      <t xml:space="preserve"> Trane
</t>
    </r>
    <r>
      <rPr>
        <b/>
        <sz val="12"/>
        <color theme="1"/>
        <rFont val="Tw Cen MT"/>
        <family val="2"/>
        <scheme val="minor"/>
      </rPr>
      <t xml:space="preserve">Model #: </t>
    </r>
    <r>
      <rPr>
        <sz val="12"/>
        <color theme="1"/>
        <rFont val="Tw Cen MT"/>
        <family val="2"/>
        <scheme val="minor"/>
      </rPr>
      <t>UHEC-05</t>
    </r>
  </si>
  <si>
    <r>
      <rPr>
        <b/>
        <sz val="12"/>
        <color theme="1"/>
        <rFont val="Tw Cen MT"/>
        <family val="2"/>
        <scheme val="minor"/>
      </rPr>
      <t>EPUH G-2</t>
    </r>
    <r>
      <rPr>
        <sz val="12"/>
        <color theme="1"/>
        <rFont val="Tw Cen MT"/>
        <family val="2"/>
        <scheme val="minor"/>
      </rPr>
      <t xml:space="preserve">
Electric Propeller Unit Heater- G2
</t>
    </r>
    <r>
      <rPr>
        <b/>
        <sz val="12"/>
        <color theme="1"/>
        <rFont val="Tw Cen MT"/>
        <family val="2"/>
        <scheme val="minor"/>
      </rPr>
      <t xml:space="preserve">Manuf: </t>
    </r>
    <r>
      <rPr>
        <sz val="12"/>
        <color theme="1"/>
        <rFont val="Tw Cen MT"/>
        <family val="2"/>
        <scheme val="minor"/>
      </rPr>
      <t xml:space="preserve">Trane
</t>
    </r>
    <r>
      <rPr>
        <b/>
        <sz val="12"/>
        <color theme="1"/>
        <rFont val="Tw Cen MT"/>
        <family val="2"/>
        <scheme val="minor"/>
      </rPr>
      <t>Model #:</t>
    </r>
    <r>
      <rPr>
        <sz val="12"/>
        <color theme="1"/>
        <rFont val="Tw Cen MT"/>
        <family val="2"/>
        <scheme val="minor"/>
      </rPr>
      <t xml:space="preserve"> UHEC-05</t>
    </r>
  </si>
  <si>
    <r>
      <rPr>
        <b/>
        <sz val="12"/>
        <color theme="1"/>
        <rFont val="Tw Cen MT"/>
        <family val="2"/>
        <scheme val="minor"/>
      </rPr>
      <t>FF G-1</t>
    </r>
    <r>
      <rPr>
        <sz val="12"/>
        <color theme="1"/>
        <rFont val="Tw Cen MT"/>
        <family val="2"/>
        <scheme val="minor"/>
      </rPr>
      <t xml:space="preserve">
Fly Fan
</t>
    </r>
    <r>
      <rPr>
        <b/>
        <sz val="12"/>
        <color theme="1"/>
        <rFont val="Tw Cen MT"/>
        <family val="2"/>
        <scheme val="minor"/>
      </rPr>
      <t>Manuf:</t>
    </r>
    <r>
      <rPr>
        <sz val="12"/>
        <color theme="1"/>
        <rFont val="Tw Cen MT"/>
        <family val="2"/>
        <scheme val="minor"/>
      </rPr>
      <t xml:space="preserve"> BERNER
</t>
    </r>
    <r>
      <rPr>
        <b/>
        <sz val="12"/>
        <color theme="1"/>
        <rFont val="Tw Cen MT"/>
        <family val="2"/>
        <scheme val="minor"/>
      </rPr>
      <t>Model #:</t>
    </r>
    <r>
      <rPr>
        <sz val="12"/>
        <color theme="1"/>
        <rFont val="Tw Cen MT"/>
        <family val="2"/>
        <scheme val="minor"/>
      </rPr>
      <t xml:space="preserve"> SLC07-1-036A</t>
    </r>
  </si>
  <si>
    <r>
      <rPr>
        <b/>
        <sz val="12"/>
        <color theme="1"/>
        <rFont val="Tw Cen MT"/>
        <family val="2"/>
        <scheme val="minor"/>
      </rPr>
      <t>FF G-2</t>
    </r>
    <r>
      <rPr>
        <sz val="12"/>
        <color theme="1"/>
        <rFont val="Tw Cen MT"/>
        <family val="2"/>
        <scheme val="minor"/>
      </rPr>
      <t xml:space="preserve">
Fly Fan
</t>
    </r>
    <r>
      <rPr>
        <b/>
        <sz val="12"/>
        <color theme="1"/>
        <rFont val="Tw Cen MT"/>
        <family val="2"/>
        <scheme val="minor"/>
      </rPr>
      <t>Manuf:</t>
    </r>
    <r>
      <rPr>
        <sz val="12"/>
        <color theme="1"/>
        <rFont val="Tw Cen MT"/>
        <family val="2"/>
        <scheme val="minor"/>
      </rPr>
      <t xml:space="preserve"> BERNER
</t>
    </r>
    <r>
      <rPr>
        <b/>
        <sz val="12"/>
        <color theme="1"/>
        <rFont val="Tw Cen MT"/>
        <family val="2"/>
        <scheme val="minor"/>
      </rPr>
      <t>Model #:</t>
    </r>
    <r>
      <rPr>
        <sz val="12"/>
        <color theme="1"/>
        <rFont val="Tw Cen MT"/>
        <family val="2"/>
        <scheme val="minor"/>
      </rPr>
      <t xml:space="preserve"> SLC07-1-036A</t>
    </r>
  </si>
  <si>
    <r>
      <rPr>
        <b/>
        <sz val="12"/>
        <color theme="1"/>
        <rFont val="Tw Cen MT"/>
        <family val="2"/>
        <scheme val="minor"/>
      </rPr>
      <t>FF G-3</t>
    </r>
    <r>
      <rPr>
        <sz val="12"/>
        <color theme="1"/>
        <rFont val="Tw Cen MT"/>
        <family val="2"/>
        <scheme val="minor"/>
      </rPr>
      <t xml:space="preserve">
Fly Fan
</t>
    </r>
    <r>
      <rPr>
        <b/>
        <sz val="12"/>
        <color theme="1"/>
        <rFont val="Tw Cen MT"/>
        <family val="2"/>
        <scheme val="minor"/>
      </rPr>
      <t xml:space="preserve">Manuf: </t>
    </r>
    <r>
      <rPr>
        <sz val="12"/>
        <color theme="1"/>
        <rFont val="Tw Cen MT"/>
        <family val="2"/>
        <scheme val="minor"/>
      </rPr>
      <t xml:space="preserve">BERNER
</t>
    </r>
    <r>
      <rPr>
        <b/>
        <sz val="12"/>
        <color theme="1"/>
        <rFont val="Tw Cen MT"/>
        <family val="2"/>
        <scheme val="minor"/>
      </rPr>
      <t>Model #:</t>
    </r>
    <r>
      <rPr>
        <sz val="12"/>
        <color theme="1"/>
        <rFont val="Tw Cen MT"/>
        <family val="2"/>
        <scheme val="minor"/>
      </rPr>
      <t xml:space="preserve"> SLC01-1-072A</t>
    </r>
  </si>
  <si>
    <r>
      <rPr>
        <b/>
        <sz val="12"/>
        <color theme="1"/>
        <rFont val="Tw Cen MT"/>
        <family val="2"/>
        <scheme val="minor"/>
      </rPr>
      <t>FF G-4</t>
    </r>
    <r>
      <rPr>
        <sz val="12"/>
        <color theme="1"/>
        <rFont val="Tw Cen MT"/>
        <family val="2"/>
        <scheme val="minor"/>
      </rPr>
      <t xml:space="preserve">
Fly Fan
</t>
    </r>
    <r>
      <rPr>
        <b/>
        <sz val="12"/>
        <color theme="1"/>
        <rFont val="Tw Cen MT"/>
        <family val="2"/>
        <scheme val="minor"/>
      </rPr>
      <t xml:space="preserve">Manuf: </t>
    </r>
    <r>
      <rPr>
        <sz val="12"/>
        <color theme="1"/>
        <rFont val="Tw Cen MT"/>
        <family val="2"/>
        <scheme val="minor"/>
      </rPr>
      <t xml:space="preserve">BERNER
</t>
    </r>
    <r>
      <rPr>
        <b/>
        <sz val="12"/>
        <color theme="1"/>
        <rFont val="Tw Cen MT"/>
        <family val="2"/>
        <scheme val="minor"/>
      </rPr>
      <t xml:space="preserve">Model #: </t>
    </r>
    <r>
      <rPr>
        <sz val="12"/>
        <color theme="1"/>
        <rFont val="Tw Cen MT"/>
        <family val="2"/>
        <scheme val="minor"/>
      </rPr>
      <t>SLC01-1-072A</t>
    </r>
  </si>
  <si>
    <r>
      <rPr>
        <b/>
        <sz val="12"/>
        <color theme="1"/>
        <rFont val="Tw Cen MT"/>
        <family val="2"/>
        <scheme val="minor"/>
      </rPr>
      <t>FF G-5</t>
    </r>
    <r>
      <rPr>
        <sz val="12"/>
        <color theme="1"/>
        <rFont val="Tw Cen MT"/>
        <family val="2"/>
        <scheme val="minor"/>
      </rPr>
      <t xml:space="preserve">
Fly Fan
</t>
    </r>
    <r>
      <rPr>
        <b/>
        <sz val="12"/>
        <color theme="1"/>
        <rFont val="Tw Cen MT"/>
        <family val="2"/>
        <scheme val="minor"/>
      </rPr>
      <t>Manuf:</t>
    </r>
    <r>
      <rPr>
        <sz val="12"/>
        <color theme="1"/>
        <rFont val="Tw Cen MT"/>
        <family val="2"/>
        <scheme val="minor"/>
      </rPr>
      <t xml:space="preserve"> BERNER
</t>
    </r>
    <r>
      <rPr>
        <b/>
        <sz val="12"/>
        <color theme="1"/>
        <rFont val="Tw Cen MT"/>
        <family val="2"/>
        <scheme val="minor"/>
      </rPr>
      <t xml:space="preserve">Model #: </t>
    </r>
    <r>
      <rPr>
        <sz val="12"/>
        <color theme="1"/>
        <rFont val="Tw Cen MT"/>
        <family val="2"/>
        <scheme val="minor"/>
      </rPr>
      <t>IDC14-3-144A</t>
    </r>
  </si>
  <si>
    <r>
      <rPr>
        <b/>
        <sz val="12"/>
        <color theme="1"/>
        <rFont val="Tw Cen MT"/>
        <family val="2"/>
        <scheme val="minor"/>
      </rPr>
      <t>FF G-6</t>
    </r>
    <r>
      <rPr>
        <sz val="12"/>
        <color theme="1"/>
        <rFont val="Tw Cen MT"/>
        <family val="2"/>
        <scheme val="minor"/>
      </rPr>
      <t xml:space="preserve">
Fly Fan
</t>
    </r>
    <r>
      <rPr>
        <b/>
        <sz val="12"/>
        <color theme="1"/>
        <rFont val="Tw Cen MT"/>
        <family val="2"/>
        <scheme val="minor"/>
      </rPr>
      <t xml:space="preserve">Manuf: </t>
    </r>
    <r>
      <rPr>
        <sz val="12"/>
        <color theme="1"/>
        <rFont val="Tw Cen MT"/>
        <family val="2"/>
        <scheme val="minor"/>
      </rPr>
      <t xml:space="preserve">BERNER
</t>
    </r>
    <r>
      <rPr>
        <b/>
        <sz val="12"/>
        <color theme="1"/>
        <rFont val="Tw Cen MT"/>
        <family val="2"/>
        <scheme val="minor"/>
      </rPr>
      <t>Model #:</t>
    </r>
    <r>
      <rPr>
        <sz val="12"/>
        <color theme="1"/>
        <rFont val="Tw Cen MT"/>
        <family val="2"/>
        <scheme val="minor"/>
      </rPr>
      <t xml:space="preserve"> IDC14-3-144A</t>
    </r>
  </si>
  <si>
    <r>
      <rPr>
        <b/>
        <sz val="12"/>
        <color theme="1"/>
        <rFont val="Tw Cen MT"/>
        <family val="2"/>
        <scheme val="minor"/>
      </rPr>
      <t>FF G-7</t>
    </r>
    <r>
      <rPr>
        <sz val="12"/>
        <color theme="1"/>
        <rFont val="Tw Cen MT"/>
        <family val="2"/>
        <scheme val="minor"/>
      </rPr>
      <t xml:space="preserve">
Fly Fan
</t>
    </r>
    <r>
      <rPr>
        <b/>
        <sz val="12"/>
        <color theme="1"/>
        <rFont val="Tw Cen MT"/>
        <family val="2"/>
        <scheme val="minor"/>
      </rPr>
      <t xml:space="preserve">Manuf: </t>
    </r>
    <r>
      <rPr>
        <sz val="12"/>
        <color theme="1"/>
        <rFont val="Tw Cen MT"/>
        <family val="2"/>
        <scheme val="minor"/>
      </rPr>
      <t xml:space="preserve">BERNER
</t>
    </r>
    <r>
      <rPr>
        <b/>
        <sz val="12"/>
        <color theme="1"/>
        <rFont val="Tw Cen MT"/>
        <family val="2"/>
        <scheme val="minor"/>
      </rPr>
      <t>Model #:</t>
    </r>
    <r>
      <rPr>
        <sz val="12"/>
        <color theme="1"/>
        <rFont val="Tw Cen MT"/>
        <family val="2"/>
        <scheme val="minor"/>
      </rPr>
      <t xml:space="preserve"> IDC14-3-144A</t>
    </r>
  </si>
  <si>
    <r>
      <rPr>
        <b/>
        <sz val="12"/>
        <color theme="1"/>
        <rFont val="Tw Cen MT"/>
        <family val="2"/>
        <scheme val="minor"/>
      </rPr>
      <t>FF G-8</t>
    </r>
    <r>
      <rPr>
        <sz val="12"/>
        <color theme="1"/>
        <rFont val="Tw Cen MT"/>
        <family val="2"/>
        <scheme val="minor"/>
      </rPr>
      <t xml:space="preserve">
Fly Fan
</t>
    </r>
    <r>
      <rPr>
        <b/>
        <sz val="12"/>
        <color theme="1"/>
        <rFont val="Tw Cen MT"/>
        <family val="2"/>
        <scheme val="minor"/>
      </rPr>
      <t xml:space="preserve">Manuf: </t>
    </r>
    <r>
      <rPr>
        <sz val="12"/>
        <color theme="1"/>
        <rFont val="Tw Cen MT"/>
        <family val="2"/>
        <scheme val="minor"/>
      </rPr>
      <t xml:space="preserve">BERNER
</t>
    </r>
    <r>
      <rPr>
        <b/>
        <sz val="12"/>
        <color theme="1"/>
        <rFont val="Tw Cen MT"/>
        <family val="2"/>
        <scheme val="minor"/>
      </rPr>
      <t>Model #:</t>
    </r>
    <r>
      <rPr>
        <sz val="12"/>
        <color theme="1"/>
        <rFont val="Tw Cen MT"/>
        <family val="2"/>
        <scheme val="minor"/>
      </rPr>
      <t xml:space="preserve"> IDC14-2-120A</t>
    </r>
  </si>
  <si>
    <r>
      <rPr>
        <b/>
        <sz val="12"/>
        <color theme="1"/>
        <rFont val="Tw Cen MT"/>
        <family val="2"/>
        <scheme val="minor"/>
      </rPr>
      <t>FF G-9</t>
    </r>
    <r>
      <rPr>
        <sz val="12"/>
        <color theme="1"/>
        <rFont val="Tw Cen MT"/>
        <family val="2"/>
        <scheme val="minor"/>
      </rPr>
      <t xml:space="preserve">
Fly Fan
</t>
    </r>
    <r>
      <rPr>
        <b/>
        <sz val="12"/>
        <color theme="1"/>
        <rFont val="Tw Cen MT"/>
        <family val="2"/>
        <scheme val="minor"/>
      </rPr>
      <t xml:space="preserve">Manuf: </t>
    </r>
    <r>
      <rPr>
        <sz val="12"/>
        <color theme="1"/>
        <rFont val="Tw Cen MT"/>
        <family val="2"/>
        <scheme val="minor"/>
      </rPr>
      <t xml:space="preserve">BERNER
</t>
    </r>
    <r>
      <rPr>
        <b/>
        <sz val="12"/>
        <color theme="1"/>
        <rFont val="Tw Cen MT"/>
        <family val="2"/>
        <scheme val="minor"/>
      </rPr>
      <t>Model #:</t>
    </r>
    <r>
      <rPr>
        <sz val="12"/>
        <color theme="1"/>
        <rFont val="Tw Cen MT"/>
        <family val="2"/>
        <scheme val="minor"/>
      </rPr>
      <t xml:space="preserve"> SLC01-1-072A</t>
    </r>
  </si>
  <si>
    <r>
      <rPr>
        <b/>
        <sz val="12"/>
        <color theme="1"/>
        <rFont val="Tw Cen MT"/>
        <family val="2"/>
        <scheme val="minor"/>
      </rPr>
      <t>EF-G1</t>
    </r>
    <r>
      <rPr>
        <sz val="12"/>
        <color theme="1"/>
        <rFont val="Tw Cen MT"/>
        <family val="2"/>
        <scheme val="minor"/>
      </rPr>
      <t xml:space="preserve">
Exhaust Fan G-1
</t>
    </r>
    <r>
      <rPr>
        <b/>
        <sz val="12"/>
        <color theme="1"/>
        <rFont val="Tw Cen MT"/>
        <family val="2"/>
        <scheme val="minor"/>
      </rPr>
      <t>Manuf:</t>
    </r>
    <r>
      <rPr>
        <sz val="12"/>
        <color theme="1"/>
        <rFont val="Tw Cen MT"/>
        <family val="2"/>
        <scheme val="minor"/>
      </rPr>
      <t xml:space="preserve"> GreenHeck
</t>
    </r>
    <r>
      <rPr>
        <b/>
        <sz val="12"/>
        <color theme="1"/>
        <rFont val="Tw Cen MT"/>
        <family val="2"/>
        <scheme val="minor"/>
      </rPr>
      <t xml:space="preserve">Model #: </t>
    </r>
    <r>
      <rPr>
        <sz val="12"/>
        <color theme="1"/>
        <rFont val="Tw Cen MT"/>
        <family val="2"/>
        <scheme val="minor"/>
      </rPr>
      <t>G-143-VG</t>
    </r>
  </si>
  <si>
    <r>
      <rPr>
        <b/>
        <sz val="12"/>
        <color theme="1"/>
        <rFont val="Tw Cen MT"/>
        <family val="2"/>
        <scheme val="minor"/>
      </rPr>
      <t xml:space="preserve">KEF-G1
</t>
    </r>
    <r>
      <rPr>
        <sz val="12"/>
        <color theme="1"/>
        <rFont val="Tw Cen MT"/>
        <family val="2"/>
        <scheme val="minor"/>
      </rPr>
      <t xml:space="preserve">Kitchen Exhaust Fan G-1
</t>
    </r>
    <r>
      <rPr>
        <b/>
        <sz val="12"/>
        <color theme="1"/>
        <rFont val="Tw Cen MT"/>
        <family val="2"/>
        <scheme val="minor"/>
      </rPr>
      <t>Manuf:</t>
    </r>
    <r>
      <rPr>
        <sz val="12"/>
        <color theme="1"/>
        <rFont val="Tw Cen MT"/>
        <family val="2"/>
        <scheme val="minor"/>
      </rPr>
      <t xml:space="preserve"> GreenHeck
</t>
    </r>
    <r>
      <rPr>
        <b/>
        <sz val="12"/>
        <color theme="1"/>
        <rFont val="Tw Cen MT"/>
        <family val="2"/>
        <scheme val="minor"/>
      </rPr>
      <t>Model #:</t>
    </r>
    <r>
      <rPr>
        <sz val="12"/>
        <color theme="1"/>
        <rFont val="Tw Cen MT"/>
        <family val="2"/>
        <scheme val="minor"/>
      </rPr>
      <t xml:space="preserve"> USGF-240-5</t>
    </r>
  </si>
  <si>
    <r>
      <rPr>
        <b/>
        <sz val="12"/>
        <color theme="1"/>
        <rFont val="Tw Cen MT"/>
        <family val="2"/>
        <scheme val="minor"/>
      </rPr>
      <t xml:space="preserve">KEF-G2 Thru KEF-G8
</t>
    </r>
    <r>
      <rPr>
        <sz val="12"/>
        <color theme="1"/>
        <rFont val="Tw Cen MT"/>
        <family val="2"/>
        <scheme val="minor"/>
      </rPr>
      <t xml:space="preserve">Kitchen Exhaust Fan G-2 Thru G-8
</t>
    </r>
    <r>
      <rPr>
        <b/>
        <sz val="12"/>
        <color theme="1"/>
        <rFont val="Tw Cen MT"/>
        <family val="2"/>
        <scheme val="minor"/>
      </rPr>
      <t>Manuf:</t>
    </r>
    <r>
      <rPr>
        <sz val="12"/>
        <color theme="1"/>
        <rFont val="Tw Cen MT"/>
        <family val="2"/>
        <scheme val="minor"/>
      </rPr>
      <t xml:space="preserve"> GreenHeck
</t>
    </r>
    <r>
      <rPr>
        <b/>
        <sz val="12"/>
        <color theme="1"/>
        <rFont val="Tw Cen MT"/>
        <family val="2"/>
        <scheme val="minor"/>
      </rPr>
      <t>Model #:</t>
    </r>
    <r>
      <rPr>
        <sz val="12"/>
        <color theme="1"/>
        <rFont val="Tw Cen MT"/>
        <family val="2"/>
        <scheme val="minor"/>
      </rPr>
      <t xml:space="preserve"> USGF-240-5</t>
    </r>
  </si>
  <si>
    <r>
      <rPr>
        <b/>
        <sz val="12"/>
        <color theme="1"/>
        <rFont val="Tw Cen MT"/>
        <family val="2"/>
        <scheme val="minor"/>
      </rPr>
      <t>MAU-G1</t>
    </r>
    <r>
      <rPr>
        <sz val="12"/>
        <color theme="1"/>
        <rFont val="Tw Cen MT"/>
        <family val="2"/>
        <scheme val="minor"/>
      </rPr>
      <t xml:space="preserve">
Direct Fired MakeUp Air
</t>
    </r>
    <r>
      <rPr>
        <b/>
        <sz val="12"/>
        <color theme="1"/>
        <rFont val="Tw Cen MT"/>
        <family val="2"/>
        <scheme val="minor"/>
      </rPr>
      <t xml:space="preserve">Manuf: </t>
    </r>
    <r>
      <rPr>
        <sz val="12"/>
        <color theme="1"/>
        <rFont val="Tw Cen MT"/>
        <family val="2"/>
        <scheme val="minor"/>
      </rPr>
      <t xml:space="preserve">GreenHeck
</t>
    </r>
    <r>
      <rPr>
        <b/>
        <sz val="12"/>
        <color theme="1"/>
        <rFont val="Tw Cen MT"/>
        <family val="2"/>
        <scheme val="minor"/>
      </rPr>
      <t xml:space="preserve">Model #: </t>
    </r>
    <r>
      <rPr>
        <sz val="12"/>
        <color theme="1"/>
        <rFont val="Tw Cen MT"/>
        <family val="2"/>
        <scheme val="minor"/>
      </rPr>
      <t>DGX-P120-H22</t>
    </r>
  </si>
  <si>
    <r>
      <rPr>
        <b/>
        <sz val="12"/>
        <color theme="1"/>
        <rFont val="Tw Cen MT"/>
        <family val="2"/>
        <scheme val="minor"/>
      </rPr>
      <t>MAU-G2 Thru G-8</t>
    </r>
    <r>
      <rPr>
        <sz val="12"/>
        <color theme="1"/>
        <rFont val="Tw Cen MT"/>
        <family val="2"/>
        <scheme val="minor"/>
      </rPr>
      <t xml:space="preserve">
Direct Fired MakeUp Air
</t>
    </r>
    <r>
      <rPr>
        <b/>
        <sz val="12"/>
        <color theme="1"/>
        <rFont val="Tw Cen MT"/>
        <family val="2"/>
        <scheme val="minor"/>
      </rPr>
      <t xml:space="preserve">Manuf: </t>
    </r>
    <r>
      <rPr>
        <sz val="12"/>
        <color theme="1"/>
        <rFont val="Tw Cen MT"/>
        <family val="2"/>
        <scheme val="minor"/>
      </rPr>
      <t xml:space="preserve">GreenHeck
</t>
    </r>
    <r>
      <rPr>
        <b/>
        <sz val="12"/>
        <color theme="1"/>
        <rFont val="Tw Cen MT"/>
        <family val="2"/>
        <scheme val="minor"/>
      </rPr>
      <t xml:space="preserve">Model #: </t>
    </r>
    <r>
      <rPr>
        <sz val="12"/>
        <color theme="1"/>
        <rFont val="Tw Cen MT"/>
        <family val="2"/>
        <scheme val="minor"/>
      </rPr>
      <t>DGX-P120-H22</t>
    </r>
  </si>
  <si>
    <r>
      <rPr>
        <b/>
        <sz val="12"/>
        <color theme="1"/>
        <rFont val="Tw Cen MT"/>
        <family val="2"/>
        <scheme val="minor"/>
      </rPr>
      <t xml:space="preserve">EF-A1
</t>
    </r>
    <r>
      <rPr>
        <sz val="12"/>
        <color theme="1"/>
        <rFont val="Tw Cen MT"/>
        <family val="2"/>
        <scheme val="minor"/>
      </rPr>
      <t xml:space="preserve">Exhaust Fan A1
</t>
    </r>
    <r>
      <rPr>
        <b/>
        <sz val="12"/>
        <color theme="1"/>
        <rFont val="Tw Cen MT"/>
        <family val="2"/>
        <scheme val="minor"/>
      </rPr>
      <t xml:space="preserve">Manuf: </t>
    </r>
    <r>
      <rPr>
        <sz val="12"/>
        <color theme="1"/>
        <rFont val="Tw Cen MT"/>
        <family val="2"/>
        <scheme val="minor"/>
      </rPr>
      <t xml:space="preserve">GreenHeck
</t>
    </r>
    <r>
      <rPr>
        <b/>
        <sz val="12"/>
        <color theme="1"/>
        <rFont val="Tw Cen MT"/>
        <family val="2"/>
        <scheme val="minor"/>
      </rPr>
      <t xml:space="preserve">Model #: </t>
    </r>
    <r>
      <rPr>
        <sz val="12"/>
        <color theme="1"/>
        <rFont val="Tw Cen MT"/>
        <family val="2"/>
        <scheme val="minor"/>
      </rPr>
      <t>G-123-VG</t>
    </r>
  </si>
  <si>
    <t>First Floor</t>
  </si>
  <si>
    <t>Second Floor</t>
  </si>
  <si>
    <t>(12/10) to (14/13) Radius Ductwork Elbow</t>
  </si>
  <si>
    <t>(12/10) to (14/13) Concentric Duct Transition</t>
  </si>
  <si>
    <t>(12/8) to (18/12) Eccentric Duct Transition</t>
  </si>
  <si>
    <t>(14/14) to (16/14) Radius Duct Work Elbow</t>
  </si>
  <si>
    <t>(14/14) to (18/18) Concentric Duct Work Transition</t>
  </si>
  <si>
    <t>(16/15) to (16/8) WYE DuctWork Elbow</t>
  </si>
  <si>
    <t>(16/16/8) to (16/10) Eccentric Duct Transition</t>
  </si>
  <si>
    <t>(16/8) to (16/10) Eccentric Duct Transition</t>
  </si>
  <si>
    <t>Connection</t>
  </si>
  <si>
    <t>Rectangular Exhaust Air Relief Air Duct Work Down</t>
  </si>
  <si>
    <t>Rectangular Exhaust Air Rise</t>
  </si>
  <si>
    <t>(38/10) Drum Diffuser</t>
  </si>
  <si>
    <t>Clere Story</t>
  </si>
  <si>
    <t>(37/10) Drum Diffuser</t>
  </si>
  <si>
    <t>(24" x 24") Architectural Ceiling Diffuser (Neck Dia. 15")</t>
  </si>
  <si>
    <t>(24" x 24") Architectural Ceiling Diffuser (Neck Dia. 12")</t>
  </si>
  <si>
    <t>(16/16) Return Grille</t>
  </si>
  <si>
    <t>(14/14) Exhaust Grille</t>
  </si>
  <si>
    <t>(10") dia. to (8") dia. Transition</t>
  </si>
  <si>
    <t>(12") dia. to (16/15) Concentric Duct Transition</t>
  </si>
  <si>
    <t>(12") dia. to (16") dia. Concentric Duct Transition</t>
  </si>
  <si>
    <t>(12") dia. to (16") dia. Elbow</t>
  </si>
  <si>
    <t>(14") dia. to (12") dia. Concentric Duct Transition</t>
  </si>
  <si>
    <t>(14") dia. to (12") dia. Radius Duct Work Elbow</t>
  </si>
  <si>
    <t>(16") dia. to (12") dia. Concentric Duct Transition</t>
  </si>
  <si>
    <t>(16") dia. to (14") dia. Concentric Duct Transition</t>
  </si>
  <si>
    <t>(22") dia. to (12") dia. Concentric Duct Transition</t>
  </si>
  <si>
    <t>(8") dia. to (16") dia. Concentric Duct Transition</t>
  </si>
  <si>
    <t>(8") dia. to (12") dia. Concentric Duct Transition</t>
  </si>
  <si>
    <t>(8") dia. to (14") dia. Transition</t>
  </si>
  <si>
    <t>(8") dia. to (22") dia. Radius Duct Work Elbow</t>
  </si>
  <si>
    <t>(22") dia. to (8") dia. Concentric Duct Transition</t>
  </si>
  <si>
    <t>(45d) Radius Duct Work Elbow</t>
  </si>
  <si>
    <t>(38/45) Concentric Duct Transition</t>
  </si>
  <si>
    <t>(36") dia. Concentric Duct Transition</t>
  </si>
  <si>
    <t>(36") dia. to (28") dia. Concentric Duct Transition</t>
  </si>
  <si>
    <t>(38/45) Return Grille</t>
  </si>
  <si>
    <t>(10/6) Radius Ductwork Elbow</t>
  </si>
  <si>
    <t>(12/12) to (12/8) WYE Radius Duct Work Elbow</t>
  </si>
  <si>
    <t>(12/12) to (18/14) Concentric Duct Transition</t>
  </si>
  <si>
    <t>(12/12) to (18/14) Concentric Duct Work Transition</t>
  </si>
  <si>
    <t>(12/6) Radius Duct Work Elbow</t>
  </si>
  <si>
    <t>(12/6) to (14/8) Concentric Duct Work Transition</t>
  </si>
  <si>
    <t>(12/6) to (14/8) WYE Radius Duct Work Elbow</t>
  </si>
  <si>
    <t>(12/8) Radius Duct Work Elbow</t>
  </si>
  <si>
    <t>(12/8) to (14/12) Concentric Duct Work Transition</t>
  </si>
  <si>
    <t>(12/8) to (14/12) WYE Radius Duct Work Elbow</t>
  </si>
  <si>
    <t>(12/8) to (20/12) Concentric Duct Work Transition</t>
  </si>
  <si>
    <t>(14/10) to (12/6) Concentric Duct Work Transition</t>
  </si>
  <si>
    <t>(14/10) to (12/6) WYE Radius Duct Work Elbow</t>
  </si>
  <si>
    <t>(14/12) Radius Duct Work Elbow</t>
  </si>
  <si>
    <t>(14/12) to (12/12) Concentric Duct Work Transition</t>
  </si>
  <si>
    <t>(14/12) to (12/8) Concentric Duct Work Transition</t>
  </si>
  <si>
    <t>(14/12) to (12/8) WYE Radius Duct Work Elbow</t>
  </si>
  <si>
    <t>(14/12) to (14/6) WYE Radius Duct Work Elbow</t>
  </si>
  <si>
    <t>(14/12) to (14/8) WYE Radius Duct Work Elbow</t>
  </si>
  <si>
    <t>(14/12) to (16/14) Concentric Duct Work Transition</t>
  </si>
  <si>
    <t>(14/12) to (22/14) Concentric Duct Work Transition</t>
  </si>
  <si>
    <t>(14/12) to (8/4) Concentric Duct Work transition</t>
  </si>
  <si>
    <t>(14/13) Radius Ductwork Elbow</t>
  </si>
  <si>
    <t>(14/8) to (12/16) Concentric Duct Work Transition</t>
  </si>
  <si>
    <t>(14/8) to (12/16) Radius Duct Work Elbow</t>
  </si>
  <si>
    <t>(14/8) to (12/16) WYE Radius Duct Work Elbow</t>
  </si>
  <si>
    <t>(16/14) Radius Duct Work Elbow</t>
  </si>
  <si>
    <t>(16/15) Radius Duct Work Elbow</t>
  </si>
  <si>
    <t>(16/15) to (12/8) WYE Radius Duct Work Elbow</t>
  </si>
  <si>
    <t>(16/15) to (14/15) Concentric Duct Work Transition</t>
  </si>
  <si>
    <t>(18/14) Radius Duct Work Elbow</t>
  </si>
  <si>
    <t>(18/14) to (14/8) Concentric Duct Work Transition</t>
  </si>
  <si>
    <t>(18/16) to (14/8) Concentric Duct Work Transition</t>
  </si>
  <si>
    <t>(18/16) to (14/8) WYE Radius Duct Work Elbow</t>
  </si>
  <si>
    <t>(18/16) WYE Radius Duct Work Elbow</t>
  </si>
  <si>
    <t>(20/12) Radius Duct Work Elbow</t>
  </si>
  <si>
    <t>(20/12) to (18/12) Concentric Duct Work Transition</t>
  </si>
  <si>
    <t>(20/14) to (12/8) Concentric Duct Work Transition</t>
  </si>
  <si>
    <t>(20/14) to (18/14) Concentric Duct Work Transition</t>
  </si>
  <si>
    <t>(30/24) Radius Duct Work Elbow</t>
  </si>
  <si>
    <t>(30/24) to (38/28) WYE Radius Ductwork Elbow</t>
  </si>
  <si>
    <t>(6/6) Radius Duct Work Elbow</t>
  </si>
  <si>
    <t>Spin In Fitting</t>
  </si>
  <si>
    <t>Conical Fitting for Round to Rectangular Duct Work</t>
  </si>
  <si>
    <t>(12/12) to (10") dia. Concentric Duct Work Transition</t>
  </si>
  <si>
    <t>(12/16) to (10") dia. Concentric Ductwork Transition</t>
  </si>
  <si>
    <t>(14/10) to (10") dia. Concentric Duct Work Transition</t>
  </si>
  <si>
    <t>(14/10) to (10") dia. Radius Duct Work Elbow</t>
  </si>
  <si>
    <t>(14/12) to (12") dia. Concentric Duct Work Transition</t>
  </si>
  <si>
    <t>(14/12) to (12") dia. Radius Duct Work Elbow</t>
  </si>
  <si>
    <t>(14/8) to (12") dia. Concentric Duct Work Transition</t>
  </si>
  <si>
    <t>(16/14) to (14") dia. Concentric Duct Work Transition</t>
  </si>
  <si>
    <t>(18/14) to (14") dia. Concentric Duct Work Transition</t>
  </si>
  <si>
    <t>(18/14) to (14") dia. Radius DuctWork Elbow</t>
  </si>
  <si>
    <t>(18/16) to (16") dia. Concentric Duct Work Transition</t>
  </si>
  <si>
    <t>(10") dia. Radius DuctWork Elbow</t>
  </si>
  <si>
    <t>(10") dia. to (12/10) Concentric Duct Work Transition</t>
  </si>
  <si>
    <t>(10") dia. to (14/10) Concentric Duct Work Transition</t>
  </si>
  <si>
    <t>(10") dia. to (8") dia. Concentric Duct Work Transition</t>
  </si>
  <si>
    <t>(12") dia. Concentric Duct Transition</t>
  </si>
  <si>
    <t>(12") dia. Eccentric Duct Transition</t>
  </si>
  <si>
    <t>(12") dia. Radius Duct Work Elbow</t>
  </si>
  <si>
    <t>(12") dia. to (14/12) Concentric Duct Work Transition</t>
  </si>
  <si>
    <t>(12") dia. to (14/13) Concentric Duct Work Transition</t>
  </si>
  <si>
    <t>(12") dia. to (14/15) Concentric Duct Work Transition</t>
  </si>
  <si>
    <t>(14") dia. Concentric Duct Work Transition</t>
  </si>
  <si>
    <t>(14") dia. to (16/16) Concentric Duct Work Transition</t>
  </si>
  <si>
    <t>(16") dia. to (18/14) Concentric Duct Work Transition</t>
  </si>
  <si>
    <t>(16") dia. to (18/12) Concentric Duct Work Transition</t>
  </si>
  <si>
    <t>(16") dia. to (22/18) Concentric Duct Work Transition</t>
  </si>
  <si>
    <t xml:space="preserve">((16/16)) (1/2" x 1/2") Mesh Grille W/ Frame </t>
  </si>
  <si>
    <t>(18/10) Exhaust Grille</t>
  </si>
  <si>
    <t>((18/18)) Transfer Grille</t>
  </si>
  <si>
    <t>((18/8)) Transfer Grille</t>
  </si>
  <si>
    <t>((24/24)) Egg Crate Grill</t>
  </si>
  <si>
    <t>(30/16) Transfer Grille</t>
  </si>
  <si>
    <t>(36/18) Transfer Grille</t>
  </si>
  <si>
    <t>(42/24) Return Grille</t>
  </si>
  <si>
    <t>((6/6)) Exhaust Grille</t>
  </si>
  <si>
    <t>4" Vent</t>
  </si>
  <si>
    <t>4" Combustion Air</t>
  </si>
  <si>
    <t>(24" x 24") Architectural Ceiling Diffuser (Neck Dia. 4")</t>
  </si>
  <si>
    <r>
      <t xml:space="preserve">AC-02 </t>
    </r>
    <r>
      <rPr>
        <b/>
        <sz val="12"/>
        <color theme="1"/>
        <rFont val="Tw Cen MT"/>
        <family val="2"/>
        <scheme val="minor"/>
      </rPr>
      <t>(Detail Not Given)</t>
    </r>
  </si>
  <si>
    <r>
      <t xml:space="preserve">AC-03 </t>
    </r>
    <r>
      <rPr>
        <b/>
        <sz val="12"/>
        <color theme="1"/>
        <rFont val="Tw Cen MT"/>
        <family val="2"/>
        <scheme val="minor"/>
      </rPr>
      <t>(Detail Not Given)</t>
    </r>
  </si>
  <si>
    <r>
      <t xml:space="preserve">AC-04 </t>
    </r>
    <r>
      <rPr>
        <b/>
        <sz val="12"/>
        <color theme="1"/>
        <rFont val="Tw Cen MT"/>
        <family val="2"/>
        <scheme val="minor"/>
      </rPr>
      <t>(Detail Not Given)</t>
    </r>
  </si>
  <si>
    <r>
      <t xml:space="preserve">ACCU-AC-02 </t>
    </r>
    <r>
      <rPr>
        <b/>
        <sz val="12"/>
        <color theme="1"/>
        <rFont val="Tw Cen MT"/>
        <family val="2"/>
        <scheme val="minor"/>
      </rPr>
      <t>(Detail Not Given)</t>
    </r>
  </si>
  <si>
    <r>
      <t xml:space="preserve">ACCU-AC-03 </t>
    </r>
    <r>
      <rPr>
        <b/>
        <sz val="12"/>
        <color theme="1"/>
        <rFont val="Tw Cen MT"/>
        <family val="2"/>
        <scheme val="minor"/>
      </rPr>
      <t>(Detail Not Given)</t>
    </r>
  </si>
  <si>
    <r>
      <t xml:space="preserve">ACCU-AC-04 </t>
    </r>
    <r>
      <rPr>
        <b/>
        <sz val="12"/>
        <color theme="1"/>
        <rFont val="Tw Cen MT"/>
        <family val="2"/>
        <scheme val="minor"/>
      </rPr>
      <t>(Detail Not Given)</t>
    </r>
  </si>
  <si>
    <r>
      <t xml:space="preserve">AC-05 </t>
    </r>
    <r>
      <rPr>
        <b/>
        <sz val="12"/>
        <color theme="1"/>
        <rFont val="Tw Cen MT"/>
        <family val="2"/>
        <scheme val="minor"/>
      </rPr>
      <t>(Detail Not Given)</t>
    </r>
  </si>
  <si>
    <r>
      <t xml:space="preserve">ACCU-AC-05 </t>
    </r>
    <r>
      <rPr>
        <b/>
        <sz val="12"/>
        <color theme="1"/>
        <rFont val="Tw Cen MT"/>
        <family val="2"/>
        <scheme val="minor"/>
      </rPr>
      <t>(Detail Not Given)</t>
    </r>
  </si>
  <si>
    <r>
      <t xml:space="preserve">AC-01 </t>
    </r>
    <r>
      <rPr>
        <b/>
        <sz val="12"/>
        <color theme="1"/>
        <rFont val="Tw Cen MT"/>
        <family val="2"/>
        <scheme val="minor"/>
      </rPr>
      <t>(Detail Not Given)</t>
    </r>
  </si>
  <si>
    <r>
      <t xml:space="preserve">ACCU-AC-01 </t>
    </r>
    <r>
      <rPr>
        <b/>
        <sz val="12"/>
        <color theme="1"/>
        <rFont val="Tw Cen MT"/>
        <family val="2"/>
        <scheme val="minor"/>
      </rPr>
      <t>(Detail Not Given)</t>
    </r>
  </si>
  <si>
    <t>1-H101
1-H102</t>
  </si>
  <si>
    <t>3-H101
3-H102</t>
  </si>
  <si>
    <t>2-H100
2-H101
2-H102
2-H103</t>
  </si>
  <si>
    <t>LABOUR COST</t>
  </si>
  <si>
    <t>(24/18) Rectangular Duct Work</t>
  </si>
  <si>
    <t>(14/14) Rectangular Duct Work</t>
  </si>
  <si>
    <t>(12/14) Rectangular Duct Work</t>
  </si>
  <si>
    <t>Circular Duct Works</t>
  </si>
  <si>
    <t>(12" dia.) Circular Duct Work</t>
  </si>
  <si>
    <t>(54/18) Rectangular Duct Work</t>
  </si>
  <si>
    <t>(48/18) Rectangular Duct Work</t>
  </si>
  <si>
    <t>(38/26) Rectangular Duct Work</t>
  </si>
  <si>
    <t>(36/24) Rectangular Duct Work</t>
  </si>
  <si>
    <t>(24/12) Rectangular Duct Work</t>
  </si>
  <si>
    <t>(24/8) Rectangular Duct Work</t>
  </si>
  <si>
    <t>(22/18) Rectangular Duct Work</t>
  </si>
  <si>
    <t>(22/10) Rectangular Duct Work</t>
  </si>
  <si>
    <t>(20/8) Rectangular Duct Work</t>
  </si>
  <si>
    <t>(18/6) Rectangular Duct Work</t>
  </si>
  <si>
    <t>(16/8) Rectangular Duct Work</t>
  </si>
  <si>
    <t>(14/12) Rectangular Duct Work</t>
  </si>
  <si>
    <t>(14/10) Rectangular Duct Work</t>
  </si>
  <si>
    <t>(14/8) Rectangular Duct Work</t>
  </si>
  <si>
    <t>(14/4) Rectangular Duct Work</t>
  </si>
  <si>
    <t>(12/10) Rectangular Duct Work</t>
  </si>
  <si>
    <t>(12/6) Rectangular Duct Work</t>
  </si>
  <si>
    <t>(10/8) Rectangular Duct Work</t>
  </si>
  <si>
    <t>(8/8) Rectangular Duct Work</t>
  </si>
  <si>
    <t>(6/6) Rectangular Duct Work</t>
  </si>
  <si>
    <t>(6" dia.) Circular Duct Work</t>
  </si>
  <si>
    <t>(8" dia.) Circular Duct Work</t>
  </si>
  <si>
    <t>(10" dia.) Circular Duct Work</t>
  </si>
  <si>
    <t>(14" dia.) Circular Duct Work</t>
  </si>
  <si>
    <t>(16" dia.) Circular Duct Work</t>
  </si>
  <si>
    <t>(12/8) Rectangular Duct Work</t>
  </si>
  <si>
    <t>(14/13) Rectangular Duct Work</t>
  </si>
  <si>
    <t>(16/10) Rectangular Duct Work</t>
  </si>
  <si>
    <t>(16/15) Rectangular Duct Work</t>
  </si>
  <si>
    <t>(16/16) Rectangular Duct Work</t>
  </si>
  <si>
    <t>(18/12) Rectangular Duct Work</t>
  </si>
  <si>
    <t>(18/18) Rectangular Duct Work</t>
  </si>
  <si>
    <t>(24/20) Rectangular Duct Work</t>
  </si>
  <si>
    <t>(24/24) Rectangular Duct Work</t>
  </si>
  <si>
    <t>(18/16) Rectangular Duct Work</t>
  </si>
  <si>
    <t>(46/12) Rectangular Duct Work</t>
  </si>
  <si>
    <t>(52/16) Rectangular Duct Work</t>
  </si>
  <si>
    <t>(16/16/8) Rectangular Duct Work</t>
  </si>
  <si>
    <t>(8") dia. Circular Duct Work</t>
  </si>
  <si>
    <t>(10") dia. Circular Duct Work</t>
  </si>
  <si>
    <t>(12") dia. Circular Duct Work</t>
  </si>
  <si>
    <t>(14") dia. Circular Duct Work</t>
  </si>
  <si>
    <t>(16") dia. Circular Duct Work</t>
  </si>
  <si>
    <t>(22") dia. Circular Duct Work</t>
  </si>
  <si>
    <t>(38/45) Rectangular Duct Work</t>
  </si>
  <si>
    <t>(28") dia. Circular Duct Work</t>
  </si>
  <si>
    <t>(36") dia. Circular Duct Work</t>
  </si>
  <si>
    <t>(10/6) Rectangular Duct Work</t>
  </si>
  <si>
    <t>(12/12) Rectangular Duct Work</t>
  </si>
  <si>
    <t>(12/16) Rectangular Duct Work</t>
  </si>
  <si>
    <t>(14/15) Rectangular Duct Work</t>
  </si>
  <si>
    <t>(14/6) Rectangular Duct Work</t>
  </si>
  <si>
    <t>(16/14) Rectangular Duct Work</t>
  </si>
  <si>
    <t>(18/14) Rectangular Duct Work</t>
  </si>
  <si>
    <t>(20/12) Rectangular Duct Work</t>
  </si>
  <si>
    <t>(20/14) Rectangular Duct Work</t>
  </si>
  <si>
    <t>(22/14) Rectangular Duct Work</t>
  </si>
  <si>
    <t>(30/24) Rectangular Duct Work</t>
  </si>
  <si>
    <t>(38/28) Rectangular Duct Work</t>
  </si>
  <si>
    <t>(74/18) Rectangular Duct Work</t>
  </si>
  <si>
    <t>(8/4) Rectangular Duct Work</t>
  </si>
  <si>
    <t>(10") dia. Duct Work</t>
  </si>
  <si>
    <t>(12") dia. Duct Work</t>
  </si>
  <si>
    <t>(14") dia. Duct Work</t>
  </si>
  <si>
    <t>(16") dia. Duct Work</t>
  </si>
  <si>
    <t>(8") dia. Duct Work</t>
  </si>
  <si>
    <t>(18/12) to (14") dia. Concentric Duct Transition</t>
  </si>
  <si>
    <t>(18/12) to (14") dia. Radius Ductwork Elbow</t>
  </si>
  <si>
    <t>Motorized Damper</t>
  </si>
  <si>
    <t>Circular Plaque Ceiling Diffuser (Neck = 14")</t>
  </si>
  <si>
    <t>Circular Plaque Ceiling Diffuser (Neck = 12")</t>
  </si>
  <si>
    <t>Circular Plaque Ceiling Diffuser (Neck = 10")</t>
  </si>
  <si>
    <t>Circular Plaque Ceiling Diffuser (Neck = 8")</t>
  </si>
  <si>
    <t>(24" x 24") Architectural Ceiling Diffuser (Neck = 12")</t>
  </si>
  <si>
    <t>(24" x 24") Architectural Ceiling Diffuser (Neck = 10")</t>
  </si>
  <si>
    <t>(24" x 24") Architectural Ceiling Diffuser (Neck = 8")</t>
  </si>
  <si>
    <t>(24" x 24") Architectural Ceiling Diffuser (Neck = 6")</t>
  </si>
  <si>
    <t>(12/12) EGC Crate Grille</t>
  </si>
  <si>
    <t>(8/8) EGC Crate Grille</t>
  </si>
  <si>
    <t>(24/12) EGC Crate Grille</t>
  </si>
  <si>
    <t>(6/6) EGC Crate Grille</t>
  </si>
  <si>
    <t>(22/12) Transfer Grille</t>
  </si>
  <si>
    <t>(12/12) Transfer Grille</t>
  </si>
  <si>
    <t>(8/8) Transfer Grille</t>
  </si>
  <si>
    <t>(6/6) Supply Grille</t>
  </si>
  <si>
    <t>(16" x 8") Brick Vent</t>
  </si>
  <si>
    <t>(78/18)(1/2" x 1/2") Mesh Grille w/ Frame</t>
  </si>
  <si>
    <t>(54/20)(1/2" x 1/2") Mesh Grille w/ Frame</t>
  </si>
  <si>
    <t>(52/18)(1/2" x 1/2") Mesh Grille w/ Frame</t>
  </si>
  <si>
    <t>Rectangular Duct</t>
  </si>
  <si>
    <t>(10/10) Rectangular Duct Work</t>
  </si>
  <si>
    <t>(22/12) Rectangular Duct Work</t>
  </si>
  <si>
    <t>(22 x 10) Rectangular Duct Work</t>
  </si>
  <si>
    <t>(29/74) Rectangular Duct Work</t>
  </si>
  <si>
    <t>(32/69) Rectangular Duct Work</t>
  </si>
  <si>
    <t>(34/71) Rectangular Duct Work</t>
  </si>
  <si>
    <t>(36 x 24) Rectangular Duct Work</t>
  </si>
  <si>
    <t>(48 x 18) Rectangular Duct Work</t>
  </si>
  <si>
    <t>(48 X 24) Rectangular Duct Work</t>
  </si>
  <si>
    <t>(52/18) Rectangular Duct Work</t>
  </si>
  <si>
    <t>(58/18) Rectangular Duct Work</t>
  </si>
  <si>
    <t>(68/18) Rectangular Duct Work</t>
  </si>
  <si>
    <t>(78/18) Rectangular Duct Work</t>
  </si>
  <si>
    <t>Circular Duct</t>
  </si>
  <si>
    <t>(6") Dia. Duct Work</t>
  </si>
  <si>
    <t>(8") Dia. Duct Work</t>
  </si>
  <si>
    <t>(10") Dia. Duct Work</t>
  </si>
  <si>
    <t>(12") Dia. Duct Work</t>
  </si>
  <si>
    <t>(14") Dia. Duct Work</t>
  </si>
  <si>
    <t>(16") Dia. Duct Work</t>
  </si>
  <si>
    <t>(18") Dia. Duct Work</t>
  </si>
  <si>
    <t>Flexible Duct</t>
  </si>
  <si>
    <t>Duct Transitions</t>
  </si>
  <si>
    <t xml:space="preserve">(48 /18 ) to (78 /18) Eccentric Duct Transition </t>
  </si>
  <si>
    <t>(36 /24) to (48 /24)Concentric Duct Transition</t>
  </si>
  <si>
    <t>(16 /8) to (12 /6) Concentric DuctWork Transition</t>
  </si>
  <si>
    <t>(18" Dia. to 14" Dia.) Concentric Ductwork Transition</t>
  </si>
  <si>
    <t>(16" Dia. to 14" Dia.) Concentric Ductwork Transition</t>
  </si>
  <si>
    <t>(16" Dia. to 12" Dia.) Concentric Ductwork Transition</t>
  </si>
  <si>
    <t>(14" Dia. to 16" Dia.) Concentric Ductwork Transition</t>
  </si>
  <si>
    <t>(14" Dia. to 12" Dia.) Concentric Ductwork Transition</t>
  </si>
  <si>
    <t>(14" Dia. to 8" Dia.) Concentric Ductwork Transition</t>
  </si>
  <si>
    <t>(14" Dia. to 6" Dia.) Concentric Ductwork Transition</t>
  </si>
  <si>
    <t>(12" Dia. to 10" Dia.) Concentric Ductwork Transition</t>
  </si>
  <si>
    <t>(12" Dia. to 8" Dia.) Concentric Ductwork Transition</t>
  </si>
  <si>
    <t>(12" Dia. to 6" Dia.) Concentric Ductwork Transition</t>
  </si>
  <si>
    <t>(8" Dia. to 6" Dia.) Concentric Ductwork Transition</t>
  </si>
  <si>
    <t>Duct Connections</t>
  </si>
  <si>
    <t>(16/8) Concentric Ductwork Connection</t>
  </si>
  <si>
    <t>(6") Dia. Concentric Ductwork Connection</t>
  </si>
  <si>
    <t>(8") Dia. Concentric Ductwork Connection</t>
  </si>
  <si>
    <t>(12") Dia. Concentric Ductwork Connection</t>
  </si>
  <si>
    <t>(10") Dia. Concentric Ductwork Connection</t>
  </si>
  <si>
    <t>(14") Dia. Concentric Ductwork Connection</t>
  </si>
  <si>
    <t>(18") Dia. Concentric Ductwork Connection</t>
  </si>
  <si>
    <t>(16") Dia. Concentric Ductwork Connection</t>
  </si>
  <si>
    <t>Duct Fittings</t>
  </si>
  <si>
    <t>(48 /18) Wye Radius Duct Work Elbow</t>
  </si>
  <si>
    <t>(48 /18) Radius Duct Work Elbow</t>
  </si>
  <si>
    <t>(36 /24) 45 Degree Radius Duct Work Elbow</t>
  </si>
  <si>
    <t>(48 /24) 45 Degree Radius Duct Work Elbow</t>
  </si>
  <si>
    <t>(14" Dia. To 16" Dia.) Radius Ductwork Elbow</t>
  </si>
  <si>
    <t>(12" Dia.) Radius Ductwork Elbow</t>
  </si>
  <si>
    <t>(8" Dia.) Radius Ductwork Elbow</t>
  </si>
  <si>
    <t>(14" Dia.) Radius Ductwork Elbow</t>
  </si>
  <si>
    <t>(18" Dia. x 18" Dia. x 14" Dia.) Tee Connection</t>
  </si>
  <si>
    <t>(16" Dia. x 16" Dia. x 14" Dia.) Tee Connection</t>
  </si>
  <si>
    <t>(16" Dia. x 16" Dia. x 12" Dia.) Tee Connection</t>
  </si>
  <si>
    <t>(14" Dia. x 12" Dia. x 12" Dia.) Tee Connection</t>
  </si>
  <si>
    <t>(14" Dia. x 12" Dia. x 8" Dia.) Tee Connection</t>
  </si>
  <si>
    <t>(12" Dia. x 12" Dia. x 8" Dia.) Tee Connection</t>
  </si>
  <si>
    <t>(12" Dia. x 12" Dia. x 6" Dia.) Tee Connection</t>
  </si>
  <si>
    <t>(10" Dia. x 10" Dia. x 8" Dia.) Tee Connection</t>
  </si>
  <si>
    <t>(48/18 To 10" Dia.) Conical Fitting</t>
  </si>
  <si>
    <t>(48/18 To 14" Dia.) Conical Fitting</t>
  </si>
  <si>
    <t>(48/18 To 8" Dia.) Conical Fitting</t>
  </si>
  <si>
    <t>(48/18 To 12" Dia.) Conical Fitting</t>
  </si>
  <si>
    <t>(48/18 To 6" Dia.) Conical Fitting</t>
  </si>
  <si>
    <t>(36 /24) Radius Duct Work Elbow</t>
  </si>
  <si>
    <t xml:space="preserve">(48 /18 To 48/18) 45 Degree Beveled Fitting </t>
  </si>
  <si>
    <t xml:space="preserve">(68/18 To 52/18) 45 Degree Beveled Fitting </t>
  </si>
  <si>
    <t>(10/8) to (16/8) Concentric Duct Work Transition</t>
  </si>
  <si>
    <t>(18/16) to (18/8) Concentric Duct Transition</t>
  </si>
  <si>
    <t>(24/24) to (12/10) Concentric Duct Transition</t>
  </si>
  <si>
    <t>Rectangular Supply Air Rise</t>
  </si>
  <si>
    <t>45d Beveled Fitting for Rectangular to Rectangular Duct Work</t>
  </si>
  <si>
    <t>(14" Dia. To 10" Dia.) Radius Ductwork Elbow</t>
  </si>
  <si>
    <t>(16/8) Radius Ductwork Elbow</t>
  </si>
  <si>
    <t>(18/8) Rectangular Duct Work</t>
  </si>
  <si>
    <t>(16/10) to (16/8) Radius Duct Work Elbow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</si>
</sst>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"/>
    <numFmt numFmtId="165" formatCode="mm/dd/yy;@"/>
    <numFmt numFmtId="166" formatCode="[$$-409]#,##0"/>
  </numFmts>
  <fonts count="20" x14ac:knownFonts="1">
    <font>
      <sz val="11"/>
      <color theme="1"/>
      <name val="Tw Cen MT"/>
      <family val="2"/>
      <scheme val="minor"/>
    </font>
    <font>
      <b/>
      <sz val="12"/>
      <color theme="1"/>
      <name val="Tw Cen MT"/>
      <family val="2"/>
      <scheme val="minor"/>
    </font>
    <font>
      <sz val="14"/>
      <color theme="1"/>
      <name val="Tw Cen MT"/>
      <family val="2"/>
      <scheme val="minor"/>
    </font>
    <font>
      <sz val="12"/>
      <color theme="1"/>
      <name val="Tw Cen MT"/>
      <family val="2"/>
      <scheme val="minor"/>
    </font>
    <font>
      <sz val="11"/>
      <name val="Arial"/>
      <family val="2"/>
    </font>
    <font>
      <sz val="10"/>
      <name val="Arial"/>
      <family val="2"/>
    </font>
    <font>
      <b/>
      <sz val="14"/>
      <color rgb="FF0000B3"/>
      <name val="Tw Cen MT"/>
      <family val="2"/>
      <scheme val="minor"/>
    </font>
    <font>
      <sz val="14"/>
      <name val="Tw Cen MT"/>
      <family val="2"/>
      <scheme val="minor"/>
    </font>
    <font>
      <b/>
      <sz val="1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4"/>
      <color theme="0"/>
      <name val="Tw Cen MT"/>
      <family val="2"/>
      <scheme val="minor"/>
    </font>
    <font>
      <b/>
      <sz val="12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2"/>
      <color rgb="FF0000B3"/>
      <name val="Tw Cen MT"/>
      <family val="2"/>
      <scheme val="minor"/>
    </font>
    <font>
      <b/>
      <sz val="14"/>
      <name val="Tw Cen MT"/>
      <family val="2"/>
      <scheme val="minor"/>
    </font>
    <font>
      <b/>
      <sz val="12"/>
      <color rgb="FF00B050"/>
      <name val="Tw Cen MT"/>
      <family val="2"/>
      <scheme val="minor"/>
    </font>
    <font>
      <sz val="11"/>
      <color theme="0"/>
      <name val="Tw Cen MT"/>
      <family val="2"/>
      <scheme val="minor"/>
    </font>
    <font>
      <b/>
      <sz val="11"/>
      <color theme="0"/>
      <name val="Tw Cen MT"/>
      <family val="2"/>
      <scheme val="minor"/>
    </font>
    <font>
      <b/>
      <sz val="12"/>
      <color rgb="FFFF0000"/>
      <name val="Tw Cen MT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1" fontId="1" fillId="3" borderId="1">
      <alignment horizontal="center" vertical="center"/>
    </xf>
    <xf numFmtId="44" fontId="13" fillId="0" borderId="0" applyFont="0" applyFill="0" applyBorder="0" applyAlignment="0" applyProtection="0"/>
    <xf numFmtId="0" fontId="17" fillId="4" borderId="0" applyNumberFormat="0" applyBorder="0" applyAlignment="0" applyProtection="0"/>
  </cellStyleXfs>
  <cellXfs count="132">
    <xf numFmtId="0" fontId="0" fillId="0" borderId="0" xfId="0"/>
    <xf numFmtId="0" fontId="0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right"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164" fontId="3" fillId="0" borderId="9" xfId="0" applyNumberFormat="1" applyFont="1" applyBorder="1" applyAlignment="1">
      <alignment horizontal="center" vertical="center"/>
    </xf>
    <xf numFmtId="0" fontId="0" fillId="3" borderId="0" xfId="0" applyFont="1" applyFill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/>
    </xf>
    <xf numFmtId="0" fontId="7" fillId="3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0" fillId="3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Border="1" applyAlignment="1">
      <alignment horizontal="right" vertical="center"/>
    </xf>
    <xf numFmtId="1" fontId="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8" fillId="3" borderId="0" xfId="0" applyNumberFormat="1" applyFont="1" applyFill="1" applyBorder="1" applyAlignment="1">
      <alignment horizontal="center" vertical="center"/>
    </xf>
    <xf numFmtId="165" fontId="15" fillId="3" borderId="0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Continuous" vertical="center"/>
    </xf>
    <xf numFmtId="0" fontId="5" fillId="3" borderId="11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Continuous" vertical="center"/>
    </xf>
    <xf numFmtId="0" fontId="5" fillId="3" borderId="0" xfId="0" applyFont="1" applyFill="1" applyBorder="1" applyAlignment="1">
      <alignment vertical="center"/>
    </xf>
    <xf numFmtId="0" fontId="3" fillId="0" borderId="9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right" vertical="center"/>
    </xf>
    <xf numFmtId="9" fontId="3" fillId="0" borderId="9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Continuous" vertical="center"/>
    </xf>
    <xf numFmtId="0" fontId="4" fillId="3" borderId="2" xfId="0" applyFont="1" applyFill="1" applyBorder="1" applyAlignment="1">
      <alignment horizontal="centerContinuous" vertical="center"/>
    </xf>
    <xf numFmtId="0" fontId="15" fillId="0" borderId="2" xfId="0" applyFont="1" applyBorder="1" applyAlignment="1">
      <alignment horizontal="left" vertical="center"/>
    </xf>
    <xf numFmtId="0" fontId="0" fillId="0" borderId="2" xfId="0" applyNumberFormat="1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0" fillId="0" borderId="14" xfId="0" applyFont="1" applyBorder="1" applyAlignment="1">
      <alignment vertical="center"/>
    </xf>
    <xf numFmtId="0" fontId="7" fillId="3" borderId="14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right" vertic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14" xfId="0" applyNumberFormat="1" applyFont="1" applyFill="1" applyBorder="1" applyAlignment="1">
      <alignment horizontal="right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right" vertical="center"/>
    </xf>
    <xf numFmtId="0" fontId="5" fillId="0" borderId="14" xfId="0" applyFont="1" applyFill="1" applyBorder="1" applyAlignment="1">
      <alignment horizontal="centerContinuous" vertical="center"/>
    </xf>
    <xf numFmtId="0" fontId="0" fillId="0" borderId="24" xfId="0" applyFont="1" applyFill="1" applyBorder="1" applyAlignment="1">
      <alignment vertical="center" wrapText="1"/>
    </xf>
    <xf numFmtId="0" fontId="0" fillId="0" borderId="25" xfId="0" applyFont="1" applyFill="1" applyBorder="1" applyAlignment="1">
      <alignment vertical="center" wrapText="1"/>
    </xf>
    <xf numFmtId="0" fontId="5" fillId="0" borderId="25" xfId="0" applyFont="1" applyFill="1" applyBorder="1" applyAlignment="1">
      <alignment horizontal="centerContinuous" vertical="center"/>
    </xf>
    <xf numFmtId="0" fontId="5" fillId="0" borderId="25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Continuous" vertical="center"/>
    </xf>
    <xf numFmtId="9" fontId="3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27" xfId="0" applyNumberFormat="1" applyFont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center"/>
    </xf>
    <xf numFmtId="165" fontId="11" fillId="3" borderId="8" xfId="0" applyNumberFormat="1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/>
    <xf numFmtId="0" fontId="19" fillId="0" borderId="1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" fontId="14" fillId="0" borderId="9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16" fontId="3" fillId="0" borderId="1" xfId="0" applyNumberFormat="1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164" fontId="3" fillId="0" borderId="16" xfId="0" applyNumberFormat="1" applyFont="1" applyBorder="1" applyAlignment="1">
      <alignment horizontal="center" vertical="center"/>
    </xf>
    <xf numFmtId="0" fontId="3" fillId="0" borderId="1" xfId="0" applyFont="1" applyBorder="1"/>
    <xf numFmtId="0" fontId="11" fillId="0" borderId="1" xfId="0" applyFont="1" applyBorder="1"/>
    <xf numFmtId="0" fontId="18" fillId="7" borderId="19" xfId="3" applyFont="1" applyFill="1" applyBorder="1" applyAlignment="1">
      <alignment horizontal="center" vertical="center"/>
    </xf>
    <xf numFmtId="0" fontId="18" fillId="7" borderId="10" xfId="3" applyFont="1" applyFill="1" applyBorder="1" applyAlignment="1">
      <alignment horizontal="center" vertical="center" wrapText="1"/>
    </xf>
    <xf numFmtId="0" fontId="18" fillId="7" borderId="10" xfId="3" applyFont="1" applyFill="1" applyBorder="1" applyAlignment="1">
      <alignment horizontal="center" vertical="center"/>
    </xf>
    <xf numFmtId="0" fontId="18" fillId="7" borderId="10" xfId="3" applyNumberFormat="1" applyFont="1" applyFill="1" applyBorder="1" applyAlignment="1">
      <alignment horizontal="center" vertical="center"/>
    </xf>
    <xf numFmtId="0" fontId="18" fillId="7" borderId="6" xfId="3" applyFont="1" applyFill="1" applyBorder="1" applyAlignment="1">
      <alignment horizontal="center" vertical="center" wrapText="1"/>
    </xf>
    <xf numFmtId="0" fontId="18" fillId="7" borderId="20" xfId="3" applyFont="1" applyFill="1" applyBorder="1" applyAlignment="1">
      <alignment horizontal="center" vertical="center" wrapText="1"/>
    </xf>
    <xf numFmtId="0" fontId="16" fillId="6" borderId="11" xfId="0" applyFont="1" applyFill="1" applyBorder="1" applyAlignment="1">
      <alignment vertical="center"/>
    </xf>
    <xf numFmtId="0" fontId="16" fillId="6" borderId="0" xfId="0" applyFont="1" applyFill="1" applyBorder="1" applyAlignment="1">
      <alignment vertical="center"/>
    </xf>
    <xf numFmtId="0" fontId="11" fillId="6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left" vertical="center"/>
    </xf>
    <xf numFmtId="0" fontId="1" fillId="6" borderId="0" xfId="0" applyFont="1" applyFill="1" applyBorder="1" applyAlignment="1">
      <alignment vertical="center"/>
    </xf>
    <xf numFmtId="0" fontId="16" fillId="6" borderId="14" xfId="0" applyFont="1" applyFill="1" applyBorder="1" applyAlignment="1">
      <alignment vertical="center"/>
    </xf>
    <xf numFmtId="0" fontId="1" fillId="6" borderId="11" xfId="0" applyFont="1" applyFill="1" applyBorder="1" applyAlignment="1">
      <alignment vertical="center"/>
    </xf>
    <xf numFmtId="0" fontId="1" fillId="6" borderId="0" xfId="0" applyFont="1" applyFill="1" applyBorder="1" applyAlignment="1">
      <alignment horizontal="right" vertical="center"/>
    </xf>
    <xf numFmtId="164" fontId="1" fillId="6" borderId="0" xfId="0" applyNumberFormat="1" applyFont="1" applyFill="1" applyBorder="1" applyAlignment="1">
      <alignment vertical="center"/>
    </xf>
    <xf numFmtId="164" fontId="1" fillId="6" borderId="14" xfId="0" applyNumberFormat="1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164" fontId="11" fillId="5" borderId="1" xfId="0" applyNumberFormat="1" applyFont="1" applyFill="1" applyBorder="1" applyAlignment="1">
      <alignment horizontal="center" vertical="center"/>
    </xf>
    <xf numFmtId="164" fontId="11" fillId="5" borderId="16" xfId="0" applyNumberFormat="1" applyFont="1" applyFill="1" applyBorder="1" applyAlignment="1">
      <alignment horizontal="center" vertical="center"/>
    </xf>
    <xf numFmtId="9" fontId="11" fillId="5" borderId="1" xfId="0" applyNumberFormat="1" applyFont="1" applyFill="1" applyBorder="1" applyAlignment="1">
      <alignment horizontal="center" vertical="center"/>
    </xf>
    <xf numFmtId="166" fontId="11" fillId="5" borderId="1" xfId="0" applyNumberFormat="1" applyFont="1" applyFill="1" applyBorder="1" applyAlignment="1">
      <alignment horizontal="center" vertical="center"/>
    </xf>
    <xf numFmtId="166" fontId="11" fillId="5" borderId="16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164" fontId="1" fillId="7" borderId="16" xfId="0" applyNumberFormat="1" applyFont="1" applyFill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1" fillId="5" borderId="22" xfId="0" applyFont="1" applyFill="1" applyBorder="1" applyAlignment="1">
      <alignment horizontal="right" vertical="center"/>
    </xf>
    <xf numFmtId="0" fontId="11" fillId="5" borderId="7" xfId="0" applyFont="1" applyFill="1" applyBorder="1" applyAlignment="1">
      <alignment horizontal="right" vertical="center"/>
    </xf>
    <xf numFmtId="0" fontId="11" fillId="5" borderId="23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12" fillId="0" borderId="28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4">
    <cellStyle name="Accent1" xfId="3" builtinId="29"/>
    <cellStyle name="Currency 2" xfId="2"/>
    <cellStyle name="Normal" xfId="0" builtinId="0"/>
    <cellStyle name="Style 1" xfId="1"/>
  </cellStyles>
  <dxfs count="0"/>
  <tableStyles count="0" defaultTableStyle="TableStyleMedium9" defaultPivotStyle="PivotStyleLight16"/>
  <colors>
    <mruColors>
      <color rgb="FF0000B3"/>
      <color rgb="FF00B300"/>
      <color rgb="FF3366CC"/>
      <color rgb="FFEFF5F5"/>
      <color rgb="FF4F81BD"/>
      <color rgb="FF3399FF"/>
      <color rgb="FFA744B8"/>
      <color rgb="FF8533C9"/>
      <color rgb="FF007F00"/>
      <color rgb="FFFC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5720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457200</xdr:colOff>
      <xdr:row>1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5720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4</xdr:col>
      <xdr:colOff>537883</xdr:colOff>
      <xdr:row>1</xdr:row>
      <xdr:rowOff>78441</xdr:rowOff>
    </xdr:from>
    <xdr:to>
      <xdr:col>6</xdr:col>
      <xdr:colOff>246530</xdr:colOff>
      <xdr:row>6</xdr:row>
      <xdr:rowOff>175927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1883" y="78441"/>
          <a:ext cx="1400735" cy="1162045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K582"/>
  <sheetViews>
    <sheetView showGridLines="0" tabSelected="1" view="pageBreakPreview" topLeftCell="A2" zoomScale="85" zoomScaleNormal="85" zoomScaleSheetLayoutView="85" workbookViewId="0">
      <pane ySplit="7" topLeftCell="A9" activePane="bottomLeft" state="frozen"/>
      <selection activeCell="A2" sqref="A2"/>
      <selection pane="bottomLeft" activeCell="F12" sqref="F12"/>
    </sheetView>
  </sheetViews>
  <sheetFormatPr defaultColWidth="9" defaultRowHeight="14.25" x14ac:dyDescent="0.2"/>
  <cols>
    <col min="1" max="1" width="6.375" style="9" customWidth="1"/>
    <col min="2" max="2" width="6.875" style="9" customWidth="1"/>
    <col min="3" max="3" width="9.375" style="9" customWidth="1"/>
    <col min="4" max="4" width="47.375" style="9" bestFit="1" customWidth="1"/>
    <col min="5" max="5" width="10.625" style="9" customWidth="1"/>
    <col min="6" max="7" width="11.625" style="28" customWidth="1"/>
    <col min="8" max="8" width="15" style="10" customWidth="1"/>
    <col min="9" max="9" width="12.625" style="9" customWidth="1"/>
    <col min="10" max="11" width="15.25" style="9" customWidth="1"/>
    <col min="12" max="16384" width="9" style="9"/>
  </cols>
  <sheetData>
    <row r="1" spans="1:11" s="1" customFormat="1" ht="15" hidden="1" customHeight="1" x14ac:dyDescent="0.2">
      <c r="A1" s="2"/>
      <c r="B1" s="3"/>
      <c r="C1" s="3"/>
      <c r="D1" s="3"/>
      <c r="E1" s="3"/>
      <c r="F1" s="24"/>
      <c r="G1" s="24"/>
      <c r="H1" s="3"/>
      <c r="I1" s="3"/>
      <c r="J1" s="3"/>
      <c r="K1" s="3"/>
    </row>
    <row r="2" spans="1:11" ht="15" customHeight="1" x14ac:dyDescent="0.2">
      <c r="A2" s="42"/>
      <c r="B2" s="43"/>
      <c r="C2" s="43"/>
      <c r="D2" s="44"/>
      <c r="E2" s="44"/>
      <c r="F2" s="45"/>
      <c r="G2" s="45"/>
      <c r="H2" s="46"/>
      <c r="I2" s="47"/>
      <c r="J2" s="47"/>
      <c r="K2" s="48"/>
    </row>
    <row r="3" spans="1:11" ht="15" customHeight="1" x14ac:dyDescent="0.2">
      <c r="A3" s="114" t="s">
        <v>12</v>
      </c>
      <c r="B3" s="115"/>
      <c r="C3" s="71" t="s">
        <v>184</v>
      </c>
      <c r="D3" s="11"/>
      <c r="E3" s="11"/>
      <c r="F3" s="32"/>
      <c r="G3" s="32"/>
      <c r="H3" s="6"/>
      <c r="I3" s="17"/>
      <c r="J3" s="12"/>
      <c r="K3" s="49"/>
    </row>
    <row r="4" spans="1:11" ht="18" customHeight="1" x14ac:dyDescent="0.2">
      <c r="A4" s="34"/>
      <c r="B4" s="36"/>
      <c r="C4" s="36"/>
      <c r="D4" s="20"/>
      <c r="E4" s="20"/>
      <c r="F4" s="32"/>
      <c r="G4" s="32"/>
      <c r="H4" s="6"/>
      <c r="I4" s="20"/>
      <c r="J4" s="12"/>
      <c r="K4" s="49"/>
    </row>
    <row r="5" spans="1:11" ht="18.75" x14ac:dyDescent="0.2">
      <c r="A5" s="116" t="s">
        <v>16</v>
      </c>
      <c r="B5" s="117"/>
      <c r="C5" s="69" t="s">
        <v>185</v>
      </c>
      <c r="D5" s="12"/>
      <c r="E5" s="12"/>
      <c r="F5" s="26"/>
      <c r="G5" s="26"/>
      <c r="H5" s="6"/>
      <c r="I5" s="6"/>
      <c r="J5" s="6"/>
      <c r="K5" s="50"/>
    </row>
    <row r="6" spans="1:11" ht="18" customHeight="1" x14ac:dyDescent="0.2">
      <c r="A6" s="35"/>
      <c r="B6" s="37"/>
      <c r="C6" s="37"/>
      <c r="D6" s="7"/>
      <c r="E6" s="7"/>
      <c r="F6" s="25"/>
      <c r="G6" s="25"/>
      <c r="H6" s="13"/>
      <c r="I6" s="8"/>
      <c r="J6" s="8"/>
      <c r="K6" s="51"/>
    </row>
    <row r="7" spans="1:11" ht="18" customHeight="1" x14ac:dyDescent="0.2">
      <c r="A7" s="127" t="s">
        <v>10</v>
      </c>
      <c r="B7" s="128"/>
      <c r="C7" s="70">
        <v>43809</v>
      </c>
      <c r="D7" s="20"/>
      <c r="E7" s="20"/>
      <c r="F7" s="33"/>
      <c r="G7" s="33"/>
      <c r="H7" s="13"/>
      <c r="I7" s="8"/>
      <c r="J7" s="8"/>
      <c r="K7" s="51"/>
    </row>
    <row r="8" spans="1:11" ht="29.25" customHeight="1" x14ac:dyDescent="0.2">
      <c r="A8" s="90" t="s">
        <v>5</v>
      </c>
      <c r="B8" s="91" t="s">
        <v>17</v>
      </c>
      <c r="C8" s="91" t="s">
        <v>14</v>
      </c>
      <c r="D8" s="92" t="s">
        <v>0</v>
      </c>
      <c r="E8" s="92" t="s">
        <v>2</v>
      </c>
      <c r="F8" s="93" t="s">
        <v>1</v>
      </c>
      <c r="G8" s="93" t="s">
        <v>18</v>
      </c>
      <c r="H8" s="94" t="s">
        <v>19</v>
      </c>
      <c r="I8" s="91" t="s">
        <v>4</v>
      </c>
      <c r="J8" s="91" t="s">
        <v>343</v>
      </c>
      <c r="K8" s="95" t="s">
        <v>6</v>
      </c>
    </row>
    <row r="9" spans="1:11" ht="18" customHeight="1" x14ac:dyDescent="0.2">
      <c r="A9" s="96"/>
      <c r="B9" s="97"/>
      <c r="C9" s="98">
        <v>23000</v>
      </c>
      <c r="D9" s="99" t="s">
        <v>15</v>
      </c>
      <c r="E9" s="100"/>
      <c r="F9" s="97"/>
      <c r="G9" s="97"/>
      <c r="H9" s="97"/>
      <c r="I9" s="97"/>
      <c r="J9" s="97"/>
      <c r="K9" s="101"/>
    </row>
    <row r="10" spans="1:11" s="15" customFormat="1" ht="15.75" x14ac:dyDescent="0.2">
      <c r="A10" s="55" t="str">
        <f>IF(F10=0,"",1+MAX(A$9:A9))</f>
        <v/>
      </c>
      <c r="B10" s="130" t="s">
        <v>342</v>
      </c>
      <c r="C10" s="38"/>
      <c r="D10" s="80" t="s">
        <v>126</v>
      </c>
      <c r="E10" s="81"/>
      <c r="F10" s="41"/>
      <c r="G10" s="40"/>
      <c r="H10" s="68"/>
      <c r="I10" s="16" t="str">
        <f t="shared" ref="I10:I73" si="0">IF(H10=0,"",0)</f>
        <v/>
      </c>
      <c r="J10" s="16" t="str">
        <f>IF(H10=0,"",0)</f>
        <v/>
      </c>
      <c r="K10" s="52" t="str">
        <f>IF(I10="","",(I10+J10)*H10)</f>
        <v/>
      </c>
    </row>
    <row r="11" spans="1:11" s="15" customFormat="1" ht="15.75" x14ac:dyDescent="0.2">
      <c r="A11" s="56" t="str">
        <f>IF(F11=0,"",1+MAX(A$9:A10))</f>
        <v/>
      </c>
      <c r="B11" s="130"/>
      <c r="C11" s="23"/>
      <c r="D11" s="72" t="s">
        <v>119</v>
      </c>
      <c r="E11" s="14"/>
      <c r="F11" s="14"/>
      <c r="G11" s="40"/>
      <c r="H11" s="41"/>
      <c r="I11" s="16" t="str">
        <f t="shared" si="0"/>
        <v/>
      </c>
      <c r="J11" s="16" t="str">
        <f t="shared" ref="J11:J74" si="1">IF(H11=0,"",0)</f>
        <v/>
      </c>
      <c r="K11" s="52" t="str">
        <f t="shared" ref="K11:K74" si="2">IF(I11="","",(I11+J11)*H11)</f>
        <v/>
      </c>
    </row>
    <row r="12" spans="1:11" s="15" customFormat="1" ht="15.75" x14ac:dyDescent="0.2">
      <c r="A12" s="56" t="str">
        <f>IF(F12=0,"",1+MAX(A$9:A11))</f>
        <v/>
      </c>
      <c r="B12" s="130"/>
      <c r="C12" s="23"/>
      <c r="D12" s="73" t="s">
        <v>21</v>
      </c>
      <c r="E12" s="14"/>
      <c r="F12" s="14"/>
      <c r="G12" s="40"/>
      <c r="H12" s="41"/>
      <c r="I12" s="16" t="str">
        <f t="shared" si="0"/>
        <v/>
      </c>
      <c r="J12" s="16" t="str">
        <f t="shared" si="1"/>
        <v/>
      </c>
      <c r="K12" s="87" t="str">
        <f t="shared" si="2"/>
        <v/>
      </c>
    </row>
    <row r="13" spans="1:11" s="15" customFormat="1" ht="15.75" x14ac:dyDescent="0.2">
      <c r="A13" s="56">
        <f>IF(F13=0,"",1+MAX(A$9:A12))</f>
        <v>1</v>
      </c>
      <c r="B13" s="130"/>
      <c r="C13" s="23"/>
      <c r="D13" s="74" t="s">
        <v>344</v>
      </c>
      <c r="E13" s="14" t="s">
        <v>22</v>
      </c>
      <c r="F13" s="14">
        <v>6</v>
      </c>
      <c r="G13" s="40">
        <v>0</v>
      </c>
      <c r="H13" s="41">
        <f t="shared" ref="H13:H19" si="3">(G13*F13)+F13</f>
        <v>6</v>
      </c>
      <c r="I13" s="16">
        <f t="shared" si="0"/>
        <v>0</v>
      </c>
      <c r="J13" s="16">
        <f t="shared" si="1"/>
        <v>0</v>
      </c>
      <c r="K13" s="87">
        <f t="shared" si="2"/>
        <v>0</v>
      </c>
    </row>
    <row r="14" spans="1:11" s="15" customFormat="1" ht="15.75" x14ac:dyDescent="0.2">
      <c r="A14" s="56">
        <f>IF(F14=0,"",1+MAX(A$9:A13))</f>
        <v>2</v>
      </c>
      <c r="B14" s="130"/>
      <c r="C14" s="23"/>
      <c r="D14" s="74" t="s">
        <v>345</v>
      </c>
      <c r="E14" s="14" t="s">
        <v>22</v>
      </c>
      <c r="F14" s="14">
        <v>20</v>
      </c>
      <c r="G14" s="40">
        <v>0</v>
      </c>
      <c r="H14" s="41">
        <f t="shared" si="3"/>
        <v>20</v>
      </c>
      <c r="I14" s="16">
        <f t="shared" si="0"/>
        <v>0</v>
      </c>
      <c r="J14" s="16">
        <f t="shared" si="1"/>
        <v>0</v>
      </c>
      <c r="K14" s="87">
        <f t="shared" si="2"/>
        <v>0</v>
      </c>
    </row>
    <row r="15" spans="1:11" s="15" customFormat="1" ht="15.75" x14ac:dyDescent="0.2">
      <c r="A15" s="56">
        <f>IF(F15=0,"",1+MAX(A$9:A14))</f>
        <v>3</v>
      </c>
      <c r="B15" s="130"/>
      <c r="C15" s="23"/>
      <c r="D15" s="74" t="s">
        <v>346</v>
      </c>
      <c r="E15" s="14" t="s">
        <v>22</v>
      </c>
      <c r="F15" s="14">
        <v>25</v>
      </c>
      <c r="G15" s="40">
        <v>0</v>
      </c>
      <c r="H15" s="41">
        <f t="shared" si="3"/>
        <v>25</v>
      </c>
      <c r="I15" s="16">
        <f t="shared" si="0"/>
        <v>0</v>
      </c>
      <c r="J15" s="16">
        <f t="shared" si="1"/>
        <v>0</v>
      </c>
      <c r="K15" s="87">
        <f t="shared" si="2"/>
        <v>0</v>
      </c>
    </row>
    <row r="16" spans="1:11" s="15" customFormat="1" ht="15.75" x14ac:dyDescent="0.2">
      <c r="A16" s="56" t="str">
        <f>IF(F16=0,"",1+MAX(A$9:A15))</f>
        <v/>
      </c>
      <c r="B16" s="130"/>
      <c r="C16" s="23"/>
      <c r="D16" s="76" t="s">
        <v>58</v>
      </c>
      <c r="E16" s="14"/>
      <c r="F16" s="14"/>
      <c r="G16" s="40"/>
      <c r="H16" s="41"/>
      <c r="I16" s="16" t="str">
        <f t="shared" si="0"/>
        <v/>
      </c>
      <c r="J16" s="16" t="str">
        <f t="shared" si="1"/>
        <v/>
      </c>
      <c r="K16" s="87" t="str">
        <f t="shared" si="2"/>
        <v/>
      </c>
    </row>
    <row r="17" spans="1:11" s="15" customFormat="1" ht="15.75" x14ac:dyDescent="0.2">
      <c r="A17" s="56">
        <f>IF(F17=0,"",1+MAX(A$9:A16))</f>
        <v>4</v>
      </c>
      <c r="B17" s="130"/>
      <c r="C17" s="23"/>
      <c r="D17" s="74" t="s">
        <v>348</v>
      </c>
      <c r="E17" s="14" t="s">
        <v>22</v>
      </c>
      <c r="F17" s="14">
        <v>6</v>
      </c>
      <c r="G17" s="40">
        <v>0</v>
      </c>
      <c r="H17" s="41">
        <f t="shared" si="3"/>
        <v>6</v>
      </c>
      <c r="I17" s="16">
        <f t="shared" si="0"/>
        <v>0</v>
      </c>
      <c r="J17" s="16">
        <f t="shared" si="1"/>
        <v>0</v>
      </c>
      <c r="K17" s="87">
        <f t="shared" si="2"/>
        <v>0</v>
      </c>
    </row>
    <row r="18" spans="1:11" s="15" customFormat="1" ht="15.75" x14ac:dyDescent="0.2">
      <c r="A18" s="56" t="str">
        <f>IF(F18=0,"",1+MAX(A$9:A17))</f>
        <v/>
      </c>
      <c r="B18" s="130"/>
      <c r="C18" s="23"/>
      <c r="D18" s="73" t="s">
        <v>60</v>
      </c>
      <c r="E18" s="14"/>
      <c r="F18" s="14"/>
      <c r="G18" s="40"/>
      <c r="H18" s="41"/>
      <c r="I18" s="16" t="str">
        <f t="shared" si="0"/>
        <v/>
      </c>
      <c r="J18" s="16" t="str">
        <f t="shared" si="1"/>
        <v/>
      </c>
      <c r="K18" s="87" t="str">
        <f t="shared" si="2"/>
        <v/>
      </c>
    </row>
    <row r="19" spans="1:11" s="15" customFormat="1" ht="31.5" x14ac:dyDescent="0.2">
      <c r="A19" s="56">
        <f>IF(F19=0,"",1+MAX(A$9:A18))</f>
        <v>5</v>
      </c>
      <c r="B19" s="130"/>
      <c r="C19" s="23"/>
      <c r="D19" s="75" t="s">
        <v>120</v>
      </c>
      <c r="E19" s="14" t="s">
        <v>24</v>
      </c>
      <c r="F19" s="14">
        <v>1</v>
      </c>
      <c r="G19" s="40">
        <v>0</v>
      </c>
      <c r="H19" s="41">
        <f t="shared" si="3"/>
        <v>1</v>
      </c>
      <c r="I19" s="16">
        <f t="shared" si="0"/>
        <v>0</v>
      </c>
      <c r="J19" s="16">
        <f t="shared" si="1"/>
        <v>0</v>
      </c>
      <c r="K19" s="87">
        <f t="shared" si="2"/>
        <v>0</v>
      </c>
    </row>
    <row r="20" spans="1:11" s="15" customFormat="1" ht="31.5" x14ac:dyDescent="0.2">
      <c r="A20" s="56">
        <f>IF(F20=0,"",1+MAX(A$9:A19))</f>
        <v>6</v>
      </c>
      <c r="B20" s="130"/>
      <c r="C20" s="23"/>
      <c r="D20" s="75" t="s">
        <v>121</v>
      </c>
      <c r="E20" s="14" t="s">
        <v>24</v>
      </c>
      <c r="F20" s="14">
        <v>1</v>
      </c>
      <c r="G20" s="40">
        <v>0</v>
      </c>
      <c r="H20" s="41">
        <f t="shared" ref="H20:H82" si="4">(G20*F20)+F20</f>
        <v>1</v>
      </c>
      <c r="I20" s="16">
        <f t="shared" si="0"/>
        <v>0</v>
      </c>
      <c r="J20" s="16">
        <f t="shared" si="1"/>
        <v>0</v>
      </c>
      <c r="K20" s="87">
        <f t="shared" si="2"/>
        <v>0</v>
      </c>
    </row>
    <row r="21" spans="1:11" s="15" customFormat="1" ht="15.75" x14ac:dyDescent="0.2">
      <c r="A21" s="56">
        <f>IF(F21=0,"",1+MAX(A$9:A20))</f>
        <v>7</v>
      </c>
      <c r="B21" s="130"/>
      <c r="C21" s="23"/>
      <c r="D21" s="75" t="s">
        <v>122</v>
      </c>
      <c r="E21" s="14" t="s">
        <v>24</v>
      </c>
      <c r="F21" s="14">
        <v>2</v>
      </c>
      <c r="G21" s="40">
        <v>0</v>
      </c>
      <c r="H21" s="41">
        <f t="shared" si="4"/>
        <v>2</v>
      </c>
      <c r="I21" s="16">
        <f t="shared" si="0"/>
        <v>0</v>
      </c>
      <c r="J21" s="16">
        <f t="shared" si="1"/>
        <v>0</v>
      </c>
      <c r="K21" s="87">
        <f t="shared" si="2"/>
        <v>0</v>
      </c>
    </row>
    <row r="22" spans="1:11" s="15" customFormat="1" ht="15.75" x14ac:dyDescent="0.2">
      <c r="A22" s="56">
        <f>IF(F22=0,"",1+MAX(A$9:A21))</f>
        <v>8</v>
      </c>
      <c r="B22" s="130"/>
      <c r="C22" s="23"/>
      <c r="D22" s="75" t="s">
        <v>64</v>
      </c>
      <c r="E22" s="14" t="s">
        <v>24</v>
      </c>
      <c r="F22" s="14">
        <v>2</v>
      </c>
      <c r="G22" s="40">
        <v>0</v>
      </c>
      <c r="H22" s="41">
        <f t="shared" si="4"/>
        <v>2</v>
      </c>
      <c r="I22" s="16">
        <f t="shared" si="0"/>
        <v>0</v>
      </c>
      <c r="J22" s="16">
        <f t="shared" si="1"/>
        <v>0</v>
      </c>
      <c r="K22" s="87">
        <f t="shared" si="2"/>
        <v>0</v>
      </c>
    </row>
    <row r="23" spans="1:11" s="15" customFormat="1" ht="15.75" x14ac:dyDescent="0.2">
      <c r="A23" s="56">
        <f>IF(F23=0,"",1+MAX(A$9:A22))</f>
        <v>9</v>
      </c>
      <c r="B23" s="130"/>
      <c r="C23" s="23"/>
      <c r="D23" s="75" t="s">
        <v>123</v>
      </c>
      <c r="E23" s="14" t="s">
        <v>24</v>
      </c>
      <c r="F23" s="14">
        <v>2</v>
      </c>
      <c r="G23" s="40">
        <v>0</v>
      </c>
      <c r="H23" s="41">
        <f t="shared" si="4"/>
        <v>2</v>
      </c>
      <c r="I23" s="16">
        <f t="shared" si="0"/>
        <v>0</v>
      </c>
      <c r="J23" s="16">
        <f t="shared" si="1"/>
        <v>0</v>
      </c>
      <c r="K23" s="87">
        <f t="shared" si="2"/>
        <v>0</v>
      </c>
    </row>
    <row r="24" spans="1:11" s="15" customFormat="1" ht="15.75" x14ac:dyDescent="0.2">
      <c r="A24" s="56">
        <f>IF(F24=0,"",1+MAX(A$9:A23))</f>
        <v>10</v>
      </c>
      <c r="B24" s="130"/>
      <c r="C24" s="23"/>
      <c r="D24" s="75" t="s">
        <v>94</v>
      </c>
      <c r="E24" s="14" t="s">
        <v>24</v>
      </c>
      <c r="F24" s="14">
        <v>4</v>
      </c>
      <c r="G24" s="40">
        <v>0</v>
      </c>
      <c r="H24" s="41">
        <f t="shared" si="4"/>
        <v>4</v>
      </c>
      <c r="I24" s="16">
        <f t="shared" si="0"/>
        <v>0</v>
      </c>
      <c r="J24" s="16">
        <f t="shared" si="1"/>
        <v>0</v>
      </c>
      <c r="K24" s="87">
        <f t="shared" si="2"/>
        <v>0</v>
      </c>
    </row>
    <row r="25" spans="1:11" s="15" customFormat="1" ht="15.75" x14ac:dyDescent="0.2">
      <c r="A25" s="56">
        <f>IF(F25=0,"",1+MAX(A$9:A24))</f>
        <v>11</v>
      </c>
      <c r="B25" s="130"/>
      <c r="C25" s="23"/>
      <c r="D25" s="75" t="s">
        <v>92</v>
      </c>
      <c r="E25" s="14" t="s">
        <v>24</v>
      </c>
      <c r="F25" s="14">
        <v>2</v>
      </c>
      <c r="G25" s="40">
        <v>0</v>
      </c>
      <c r="H25" s="41">
        <f t="shared" si="4"/>
        <v>2</v>
      </c>
      <c r="I25" s="16">
        <f t="shared" si="0"/>
        <v>0</v>
      </c>
      <c r="J25" s="16">
        <f t="shared" si="1"/>
        <v>0</v>
      </c>
      <c r="K25" s="87">
        <f t="shared" si="2"/>
        <v>0</v>
      </c>
    </row>
    <row r="26" spans="1:11" s="15" customFormat="1" ht="15.75" x14ac:dyDescent="0.2">
      <c r="A26" s="56">
        <f>IF(F26=0,"",1+MAX(A$9:A25))</f>
        <v>12</v>
      </c>
      <c r="B26" s="130"/>
      <c r="C26" s="23"/>
      <c r="D26" s="75" t="s">
        <v>124</v>
      </c>
      <c r="E26" s="14" t="s">
        <v>24</v>
      </c>
      <c r="F26" s="14">
        <v>2</v>
      </c>
      <c r="G26" s="40">
        <v>0</v>
      </c>
      <c r="H26" s="41">
        <f t="shared" si="4"/>
        <v>2</v>
      </c>
      <c r="I26" s="16">
        <f t="shared" si="0"/>
        <v>0</v>
      </c>
      <c r="J26" s="16">
        <f t="shared" si="1"/>
        <v>0</v>
      </c>
      <c r="K26" s="87">
        <f t="shared" si="2"/>
        <v>0</v>
      </c>
    </row>
    <row r="27" spans="1:11" s="15" customFormat="1" ht="15.75" x14ac:dyDescent="0.2">
      <c r="A27" s="56">
        <f>IF(F27=0,"",1+MAX(A$9:A26))</f>
        <v>13</v>
      </c>
      <c r="B27" s="130"/>
      <c r="C27" s="23"/>
      <c r="D27" s="75" t="s">
        <v>125</v>
      </c>
      <c r="E27" s="14" t="s">
        <v>24</v>
      </c>
      <c r="F27" s="14">
        <v>1</v>
      </c>
      <c r="G27" s="40">
        <v>0</v>
      </c>
      <c r="H27" s="41">
        <f t="shared" si="4"/>
        <v>1</v>
      </c>
      <c r="I27" s="16">
        <f t="shared" si="0"/>
        <v>0</v>
      </c>
      <c r="J27" s="16">
        <f t="shared" si="1"/>
        <v>0</v>
      </c>
      <c r="K27" s="87">
        <f t="shared" si="2"/>
        <v>0</v>
      </c>
    </row>
    <row r="28" spans="1:11" s="15" customFormat="1" ht="15.75" x14ac:dyDescent="0.2">
      <c r="A28" s="56" t="str">
        <f>IF(F28=0,"",1+MAX(A$9:A27))</f>
        <v/>
      </c>
      <c r="B28" s="130"/>
      <c r="C28" s="23"/>
      <c r="D28" s="72" t="s">
        <v>209</v>
      </c>
      <c r="E28" s="14"/>
      <c r="F28" s="14"/>
      <c r="G28" s="40"/>
      <c r="H28" s="41"/>
      <c r="I28" s="16" t="str">
        <f t="shared" si="0"/>
        <v/>
      </c>
      <c r="J28" s="16" t="str">
        <f t="shared" si="1"/>
        <v/>
      </c>
      <c r="K28" s="87" t="str">
        <f t="shared" si="2"/>
        <v/>
      </c>
    </row>
    <row r="29" spans="1:11" s="15" customFormat="1" ht="15.75" x14ac:dyDescent="0.2">
      <c r="A29" s="56" t="str">
        <f>IF(F29=0,"",1+MAX(A$9:A28))</f>
        <v/>
      </c>
      <c r="B29" s="130"/>
      <c r="C29" s="23"/>
      <c r="D29" s="73" t="s">
        <v>21</v>
      </c>
      <c r="E29" s="14"/>
      <c r="F29" s="14"/>
      <c r="G29" s="40"/>
      <c r="H29" s="41"/>
      <c r="I29" s="16" t="str">
        <f t="shared" si="0"/>
        <v/>
      </c>
      <c r="J29" s="16" t="str">
        <f t="shared" si="1"/>
        <v/>
      </c>
      <c r="K29" s="87" t="str">
        <f t="shared" si="2"/>
        <v/>
      </c>
    </row>
    <row r="30" spans="1:11" s="15" customFormat="1" ht="15.75" x14ac:dyDescent="0.2">
      <c r="A30" s="56">
        <f>IF(F30=0,"",1+MAX(A$9:A29))</f>
        <v>14</v>
      </c>
      <c r="B30" s="130"/>
      <c r="C30" s="23"/>
      <c r="D30" s="74" t="s">
        <v>349</v>
      </c>
      <c r="E30" s="14" t="s">
        <v>22</v>
      </c>
      <c r="F30" s="14">
        <v>7</v>
      </c>
      <c r="G30" s="40">
        <v>0</v>
      </c>
      <c r="H30" s="41">
        <f t="shared" si="4"/>
        <v>7</v>
      </c>
      <c r="I30" s="16">
        <f t="shared" si="0"/>
        <v>0</v>
      </c>
      <c r="J30" s="16">
        <f t="shared" si="1"/>
        <v>0</v>
      </c>
      <c r="K30" s="87">
        <f t="shared" si="2"/>
        <v>0</v>
      </c>
    </row>
    <row r="31" spans="1:11" s="15" customFormat="1" ht="15.75" x14ac:dyDescent="0.2">
      <c r="A31" s="56">
        <f>IF(F31=0,"",1+MAX(A$9:A30))</f>
        <v>15</v>
      </c>
      <c r="B31" s="130"/>
      <c r="C31" s="23"/>
      <c r="D31" s="74" t="s">
        <v>350</v>
      </c>
      <c r="E31" s="14" t="s">
        <v>22</v>
      </c>
      <c r="F31" s="14">
        <f>1264+36</f>
        <v>1300</v>
      </c>
      <c r="G31" s="40">
        <v>0</v>
      </c>
      <c r="H31" s="41">
        <f t="shared" si="4"/>
        <v>1300</v>
      </c>
      <c r="I31" s="16">
        <f t="shared" si="0"/>
        <v>0</v>
      </c>
      <c r="J31" s="16">
        <f t="shared" si="1"/>
        <v>0</v>
      </c>
      <c r="K31" s="87">
        <f t="shared" si="2"/>
        <v>0</v>
      </c>
    </row>
    <row r="32" spans="1:11" s="15" customFormat="1" ht="15.75" x14ac:dyDescent="0.2">
      <c r="A32" s="56">
        <f>IF(F32=0,"",1+MAX(A$9:A31))</f>
        <v>16</v>
      </c>
      <c r="B32" s="130"/>
      <c r="C32" s="23"/>
      <c r="D32" s="74" t="s">
        <v>351</v>
      </c>
      <c r="E32" s="14" t="s">
        <v>22</v>
      </c>
      <c r="F32" s="14">
        <v>10</v>
      </c>
      <c r="G32" s="40">
        <v>0</v>
      </c>
      <c r="H32" s="41">
        <f t="shared" si="4"/>
        <v>10</v>
      </c>
      <c r="I32" s="16">
        <f t="shared" si="0"/>
        <v>0</v>
      </c>
      <c r="J32" s="16">
        <f t="shared" si="1"/>
        <v>0</v>
      </c>
      <c r="K32" s="87">
        <f t="shared" si="2"/>
        <v>0</v>
      </c>
    </row>
    <row r="33" spans="1:11" s="15" customFormat="1" ht="15.75" x14ac:dyDescent="0.2">
      <c r="A33" s="56">
        <f>IF(F33=0,"",1+MAX(A$9:A32))</f>
        <v>17</v>
      </c>
      <c r="B33" s="130"/>
      <c r="C33" s="23"/>
      <c r="D33" s="74" t="s">
        <v>352</v>
      </c>
      <c r="E33" s="14" t="s">
        <v>22</v>
      </c>
      <c r="F33" s="14">
        <v>36</v>
      </c>
      <c r="G33" s="40">
        <v>0</v>
      </c>
      <c r="H33" s="41">
        <f t="shared" si="4"/>
        <v>36</v>
      </c>
      <c r="I33" s="16">
        <f t="shared" si="0"/>
        <v>0</v>
      </c>
      <c r="J33" s="16">
        <f t="shared" si="1"/>
        <v>0</v>
      </c>
      <c r="K33" s="87">
        <f t="shared" si="2"/>
        <v>0</v>
      </c>
    </row>
    <row r="34" spans="1:11" s="15" customFormat="1" ht="15.75" x14ac:dyDescent="0.2">
      <c r="A34" s="56">
        <f>IF(F34=0,"",1+MAX(A$9:A33))</f>
        <v>18</v>
      </c>
      <c r="B34" s="130"/>
      <c r="C34" s="23"/>
      <c r="D34" s="74" t="s">
        <v>353</v>
      </c>
      <c r="E34" s="14" t="s">
        <v>22</v>
      </c>
      <c r="F34" s="14">
        <f>55+90</f>
        <v>145</v>
      </c>
      <c r="G34" s="40">
        <v>0</v>
      </c>
      <c r="H34" s="41">
        <f t="shared" si="4"/>
        <v>145</v>
      </c>
      <c r="I34" s="16">
        <f t="shared" si="0"/>
        <v>0</v>
      </c>
      <c r="J34" s="16">
        <f t="shared" si="1"/>
        <v>0</v>
      </c>
      <c r="K34" s="87">
        <f t="shared" si="2"/>
        <v>0</v>
      </c>
    </row>
    <row r="35" spans="1:11" s="15" customFormat="1" ht="15.75" x14ac:dyDescent="0.2">
      <c r="A35" s="56">
        <f>IF(F35=0,"",1+MAX(A$9:A34))</f>
        <v>19</v>
      </c>
      <c r="B35" s="130"/>
      <c r="C35" s="23"/>
      <c r="D35" s="74" t="s">
        <v>354</v>
      </c>
      <c r="E35" s="14" t="s">
        <v>22</v>
      </c>
      <c r="F35" s="14">
        <v>20</v>
      </c>
      <c r="G35" s="40">
        <v>0</v>
      </c>
      <c r="H35" s="41">
        <f t="shared" si="4"/>
        <v>20</v>
      </c>
      <c r="I35" s="16">
        <f t="shared" si="0"/>
        <v>0</v>
      </c>
      <c r="J35" s="16">
        <f t="shared" si="1"/>
        <v>0</v>
      </c>
      <c r="K35" s="87">
        <f t="shared" si="2"/>
        <v>0</v>
      </c>
    </row>
    <row r="36" spans="1:11" s="15" customFormat="1" ht="15.75" x14ac:dyDescent="0.2">
      <c r="A36" s="56">
        <f>IF(F36=0,"",1+MAX(A$9:A35))</f>
        <v>20</v>
      </c>
      <c r="B36" s="130"/>
      <c r="C36" s="23"/>
      <c r="D36" s="74" t="s">
        <v>355</v>
      </c>
      <c r="E36" s="14" t="s">
        <v>22</v>
      </c>
      <c r="F36" s="14">
        <v>10</v>
      </c>
      <c r="G36" s="40">
        <v>0</v>
      </c>
      <c r="H36" s="41">
        <f t="shared" si="4"/>
        <v>10</v>
      </c>
      <c r="I36" s="16">
        <f t="shared" si="0"/>
        <v>0</v>
      </c>
      <c r="J36" s="16">
        <f t="shared" si="1"/>
        <v>0</v>
      </c>
      <c r="K36" s="87">
        <f t="shared" si="2"/>
        <v>0</v>
      </c>
    </row>
    <row r="37" spans="1:11" s="15" customFormat="1" ht="15.75" x14ac:dyDescent="0.2">
      <c r="A37" s="56">
        <f>IF(F37=0,"",1+MAX(A$9:A36))</f>
        <v>21</v>
      </c>
      <c r="B37" s="130"/>
      <c r="C37" s="23"/>
      <c r="D37" s="74" t="s">
        <v>356</v>
      </c>
      <c r="E37" s="14" t="s">
        <v>22</v>
      </c>
      <c r="F37" s="14">
        <v>18</v>
      </c>
      <c r="G37" s="40">
        <v>0</v>
      </c>
      <c r="H37" s="41">
        <f t="shared" si="4"/>
        <v>18</v>
      </c>
      <c r="I37" s="16">
        <f t="shared" si="0"/>
        <v>0</v>
      </c>
      <c r="J37" s="16">
        <f t="shared" si="1"/>
        <v>0</v>
      </c>
      <c r="K37" s="87">
        <f t="shared" si="2"/>
        <v>0</v>
      </c>
    </row>
    <row r="38" spans="1:11" s="15" customFormat="1" ht="15.75" x14ac:dyDescent="0.2">
      <c r="A38" s="56">
        <f>IF(F38=0,"",1+MAX(A$9:A37))</f>
        <v>22</v>
      </c>
      <c r="B38" s="130"/>
      <c r="C38" s="23"/>
      <c r="D38" s="74" t="s">
        <v>357</v>
      </c>
      <c r="E38" s="14" t="s">
        <v>22</v>
      </c>
      <c r="F38" s="14">
        <v>10</v>
      </c>
      <c r="G38" s="40">
        <v>0</v>
      </c>
      <c r="H38" s="41">
        <f t="shared" si="4"/>
        <v>10</v>
      </c>
      <c r="I38" s="16">
        <f t="shared" si="0"/>
        <v>0</v>
      </c>
      <c r="J38" s="16">
        <f t="shared" si="1"/>
        <v>0</v>
      </c>
      <c r="K38" s="87">
        <f t="shared" si="2"/>
        <v>0</v>
      </c>
    </row>
    <row r="39" spans="1:11" s="15" customFormat="1" ht="15.75" x14ac:dyDescent="0.2">
      <c r="A39" s="56">
        <f>IF(F39=0,"",1+MAX(A$9:A38))</f>
        <v>23</v>
      </c>
      <c r="B39" s="130"/>
      <c r="C39" s="23"/>
      <c r="D39" s="74" t="s">
        <v>358</v>
      </c>
      <c r="E39" s="14" t="s">
        <v>22</v>
      </c>
      <c r="F39" s="14">
        <v>27</v>
      </c>
      <c r="G39" s="40">
        <v>0</v>
      </c>
      <c r="H39" s="41">
        <f t="shared" si="4"/>
        <v>27</v>
      </c>
      <c r="I39" s="16">
        <f t="shared" si="0"/>
        <v>0</v>
      </c>
      <c r="J39" s="16">
        <f t="shared" si="1"/>
        <v>0</v>
      </c>
      <c r="K39" s="87">
        <f t="shared" si="2"/>
        <v>0</v>
      </c>
    </row>
    <row r="40" spans="1:11" s="15" customFormat="1" ht="15.75" x14ac:dyDescent="0.2">
      <c r="A40" s="56">
        <f>IF(F40=0,"",1+MAX(A$9:A39))</f>
        <v>24</v>
      </c>
      <c r="B40" s="130"/>
      <c r="C40" s="23"/>
      <c r="D40" s="74" t="s">
        <v>359</v>
      </c>
      <c r="E40" s="14" t="s">
        <v>22</v>
      </c>
      <c r="F40" s="14">
        <v>17</v>
      </c>
      <c r="G40" s="40">
        <v>0</v>
      </c>
      <c r="H40" s="41">
        <f t="shared" si="4"/>
        <v>17</v>
      </c>
      <c r="I40" s="16">
        <f t="shared" si="0"/>
        <v>0</v>
      </c>
      <c r="J40" s="16">
        <f t="shared" si="1"/>
        <v>0</v>
      </c>
      <c r="K40" s="87">
        <f t="shared" si="2"/>
        <v>0</v>
      </c>
    </row>
    <row r="41" spans="1:11" s="15" customFormat="1" ht="15.75" x14ac:dyDescent="0.2">
      <c r="A41" s="56">
        <f>IF(F41=0,"",1+MAX(A$9:A40))</f>
        <v>25</v>
      </c>
      <c r="B41" s="130"/>
      <c r="C41" s="23"/>
      <c r="D41" s="74" t="s">
        <v>360</v>
      </c>
      <c r="E41" s="14" t="s">
        <v>22</v>
      </c>
      <c r="F41" s="14">
        <v>21</v>
      </c>
      <c r="G41" s="40">
        <v>0</v>
      </c>
      <c r="H41" s="41">
        <f t="shared" si="4"/>
        <v>21</v>
      </c>
      <c r="I41" s="16">
        <f t="shared" si="0"/>
        <v>0</v>
      </c>
      <c r="J41" s="16">
        <f t="shared" si="1"/>
        <v>0</v>
      </c>
      <c r="K41" s="87">
        <f t="shared" si="2"/>
        <v>0</v>
      </c>
    </row>
    <row r="42" spans="1:11" s="15" customFormat="1" ht="15.75" x14ac:dyDescent="0.2">
      <c r="A42" s="56">
        <f>IF(F42=0,"",1+MAX(A$9:A41))</f>
        <v>26</v>
      </c>
      <c r="B42" s="130"/>
      <c r="C42" s="23"/>
      <c r="D42" s="74" t="s">
        <v>361</v>
      </c>
      <c r="E42" s="14" t="s">
        <v>22</v>
      </c>
      <c r="F42" s="14">
        <v>12</v>
      </c>
      <c r="G42" s="40">
        <v>0</v>
      </c>
      <c r="H42" s="41">
        <f t="shared" si="4"/>
        <v>12</v>
      </c>
      <c r="I42" s="16">
        <f t="shared" si="0"/>
        <v>0</v>
      </c>
      <c r="J42" s="16">
        <f t="shared" si="1"/>
        <v>0</v>
      </c>
      <c r="K42" s="87">
        <f t="shared" si="2"/>
        <v>0</v>
      </c>
    </row>
    <row r="43" spans="1:11" s="15" customFormat="1" ht="15.75" x14ac:dyDescent="0.2">
      <c r="A43" s="56">
        <f>IF(F43=0,"",1+MAX(A$9:A42))</f>
        <v>27</v>
      </c>
      <c r="B43" s="130"/>
      <c r="C43" s="23"/>
      <c r="D43" s="74" t="s">
        <v>362</v>
      </c>
      <c r="E43" s="14" t="s">
        <v>22</v>
      </c>
      <c r="F43" s="14">
        <v>8</v>
      </c>
      <c r="G43" s="40">
        <v>0</v>
      </c>
      <c r="H43" s="41">
        <f t="shared" si="4"/>
        <v>8</v>
      </c>
      <c r="I43" s="16">
        <f t="shared" si="0"/>
        <v>0</v>
      </c>
      <c r="J43" s="16">
        <f t="shared" si="1"/>
        <v>0</v>
      </c>
      <c r="K43" s="87">
        <f t="shared" si="2"/>
        <v>0</v>
      </c>
    </row>
    <row r="44" spans="1:11" s="15" customFormat="1" ht="15.75" x14ac:dyDescent="0.2">
      <c r="A44" s="56">
        <f>IF(F44=0,"",1+MAX(A$9:A43))</f>
        <v>28</v>
      </c>
      <c r="B44" s="130"/>
      <c r="C44" s="23"/>
      <c r="D44" s="74" t="s">
        <v>363</v>
      </c>
      <c r="E44" s="14" t="s">
        <v>22</v>
      </c>
      <c r="F44" s="14">
        <v>7</v>
      </c>
      <c r="G44" s="40">
        <v>0</v>
      </c>
      <c r="H44" s="41">
        <f t="shared" si="4"/>
        <v>7</v>
      </c>
      <c r="I44" s="16">
        <f t="shared" si="0"/>
        <v>0</v>
      </c>
      <c r="J44" s="16">
        <f t="shared" si="1"/>
        <v>0</v>
      </c>
      <c r="K44" s="87">
        <f t="shared" si="2"/>
        <v>0</v>
      </c>
    </row>
    <row r="45" spans="1:11" s="15" customFormat="1" ht="15.75" x14ac:dyDescent="0.2">
      <c r="A45" s="56">
        <f>IF(F45=0,"",1+MAX(A$9:A44))</f>
        <v>29</v>
      </c>
      <c r="B45" s="130"/>
      <c r="C45" s="23"/>
      <c r="D45" s="74" t="s">
        <v>364</v>
      </c>
      <c r="E45" s="14" t="s">
        <v>22</v>
      </c>
      <c r="F45" s="14">
        <v>34</v>
      </c>
      <c r="G45" s="40">
        <v>0</v>
      </c>
      <c r="H45" s="41">
        <f t="shared" si="4"/>
        <v>34</v>
      </c>
      <c r="I45" s="16">
        <f t="shared" si="0"/>
        <v>0</v>
      </c>
      <c r="J45" s="16">
        <f t="shared" si="1"/>
        <v>0</v>
      </c>
      <c r="K45" s="87">
        <f t="shared" si="2"/>
        <v>0</v>
      </c>
    </row>
    <row r="46" spans="1:11" s="15" customFormat="1" ht="15.75" x14ac:dyDescent="0.2">
      <c r="A46" s="56">
        <f>IF(F46=0,"",1+MAX(A$9:A45))</f>
        <v>30</v>
      </c>
      <c r="B46" s="130"/>
      <c r="C46" s="23"/>
      <c r="D46" s="74" t="s">
        <v>365</v>
      </c>
      <c r="E46" s="14" t="s">
        <v>22</v>
      </c>
      <c r="F46" s="14">
        <v>74</v>
      </c>
      <c r="G46" s="40">
        <v>0</v>
      </c>
      <c r="H46" s="41">
        <f t="shared" si="4"/>
        <v>74</v>
      </c>
      <c r="I46" s="16">
        <f t="shared" si="0"/>
        <v>0</v>
      </c>
      <c r="J46" s="16">
        <f t="shared" si="1"/>
        <v>0</v>
      </c>
      <c r="K46" s="87">
        <f t="shared" si="2"/>
        <v>0</v>
      </c>
    </row>
    <row r="47" spans="1:11" s="15" customFormat="1" ht="15.75" x14ac:dyDescent="0.2">
      <c r="A47" s="56">
        <f>IF(F47=0,"",1+MAX(A$9:A46))</f>
        <v>31</v>
      </c>
      <c r="B47" s="130"/>
      <c r="C47" s="23"/>
      <c r="D47" s="74" t="s">
        <v>366</v>
      </c>
      <c r="E47" s="14" t="s">
        <v>22</v>
      </c>
      <c r="F47" s="14">
        <v>24</v>
      </c>
      <c r="G47" s="40">
        <v>0</v>
      </c>
      <c r="H47" s="41">
        <f t="shared" si="4"/>
        <v>24</v>
      </c>
      <c r="I47" s="16">
        <f t="shared" si="0"/>
        <v>0</v>
      </c>
      <c r="J47" s="16">
        <f t="shared" si="1"/>
        <v>0</v>
      </c>
      <c r="K47" s="87">
        <f t="shared" si="2"/>
        <v>0</v>
      </c>
    </row>
    <row r="48" spans="1:11" s="15" customFormat="1" ht="15.75" x14ac:dyDescent="0.2">
      <c r="A48" s="56">
        <f>IF(F48=0,"",1+MAX(A$9:A47))</f>
        <v>32</v>
      </c>
      <c r="B48" s="130"/>
      <c r="C48" s="23"/>
      <c r="D48" s="74" t="s">
        <v>367</v>
      </c>
      <c r="E48" s="14" t="s">
        <v>22</v>
      </c>
      <c r="F48" s="14">
        <v>30</v>
      </c>
      <c r="G48" s="40">
        <v>0</v>
      </c>
      <c r="H48" s="41">
        <f t="shared" si="4"/>
        <v>30</v>
      </c>
      <c r="I48" s="16">
        <f t="shared" si="0"/>
        <v>0</v>
      </c>
      <c r="J48" s="16">
        <f t="shared" si="1"/>
        <v>0</v>
      </c>
      <c r="K48" s="87">
        <f t="shared" si="2"/>
        <v>0</v>
      </c>
    </row>
    <row r="49" spans="1:11" s="15" customFormat="1" ht="15.75" x14ac:dyDescent="0.2">
      <c r="A49" s="56">
        <f>IF(F49=0,"",1+MAX(A$9:A48))</f>
        <v>33</v>
      </c>
      <c r="B49" s="130"/>
      <c r="C49" s="23"/>
      <c r="D49" s="74" t="s">
        <v>368</v>
      </c>
      <c r="E49" s="14" t="s">
        <v>22</v>
      </c>
      <c r="F49" s="14">
        <v>6</v>
      </c>
      <c r="G49" s="40">
        <v>0</v>
      </c>
      <c r="H49" s="41">
        <f t="shared" si="4"/>
        <v>6</v>
      </c>
      <c r="I49" s="16">
        <f t="shared" si="0"/>
        <v>0</v>
      </c>
      <c r="J49" s="16">
        <f t="shared" si="1"/>
        <v>0</v>
      </c>
      <c r="K49" s="87">
        <f t="shared" si="2"/>
        <v>0</v>
      </c>
    </row>
    <row r="50" spans="1:11" s="15" customFormat="1" ht="15.75" x14ac:dyDescent="0.2">
      <c r="A50" s="56" t="str">
        <f>IF(F50=0,"",1+MAX(A$9:A49))</f>
        <v/>
      </c>
      <c r="B50" s="130"/>
      <c r="C50" s="23"/>
      <c r="D50" s="76" t="s">
        <v>347</v>
      </c>
      <c r="E50" s="14"/>
      <c r="F50" s="14"/>
      <c r="G50" s="40"/>
      <c r="H50" s="41"/>
      <c r="I50" s="16" t="str">
        <f t="shared" si="0"/>
        <v/>
      </c>
      <c r="J50" s="16" t="str">
        <f t="shared" si="1"/>
        <v/>
      </c>
      <c r="K50" s="87" t="str">
        <f t="shared" si="2"/>
        <v/>
      </c>
    </row>
    <row r="51" spans="1:11" s="15" customFormat="1" ht="15.75" x14ac:dyDescent="0.2">
      <c r="A51" s="56">
        <f>IF(F51=0,"",1+MAX(A$9:A50))</f>
        <v>34</v>
      </c>
      <c r="B51" s="130"/>
      <c r="C51" s="23"/>
      <c r="D51" s="75" t="s">
        <v>369</v>
      </c>
      <c r="E51" s="14" t="s">
        <v>22</v>
      </c>
      <c r="F51" s="14">
        <v>31</v>
      </c>
      <c r="G51" s="40">
        <v>0</v>
      </c>
      <c r="H51" s="41">
        <f t="shared" si="4"/>
        <v>31</v>
      </c>
      <c r="I51" s="16">
        <f t="shared" si="0"/>
        <v>0</v>
      </c>
      <c r="J51" s="16">
        <f t="shared" si="1"/>
        <v>0</v>
      </c>
      <c r="K51" s="87">
        <f t="shared" si="2"/>
        <v>0</v>
      </c>
    </row>
    <row r="52" spans="1:11" s="15" customFormat="1" ht="15.75" x14ac:dyDescent="0.2">
      <c r="A52" s="56">
        <f>IF(F52=0,"",1+MAX(A$9:A51))</f>
        <v>35</v>
      </c>
      <c r="B52" s="130"/>
      <c r="C52" s="23"/>
      <c r="D52" s="75" t="s">
        <v>370</v>
      </c>
      <c r="E52" s="14" t="s">
        <v>22</v>
      </c>
      <c r="F52" s="14">
        <v>270</v>
      </c>
      <c r="G52" s="40">
        <v>0</v>
      </c>
      <c r="H52" s="41">
        <f t="shared" si="4"/>
        <v>270</v>
      </c>
      <c r="I52" s="16">
        <f t="shared" si="0"/>
        <v>0</v>
      </c>
      <c r="J52" s="16">
        <f t="shared" si="1"/>
        <v>0</v>
      </c>
      <c r="K52" s="87">
        <f t="shared" si="2"/>
        <v>0</v>
      </c>
    </row>
    <row r="53" spans="1:11" s="15" customFormat="1" ht="15.75" x14ac:dyDescent="0.2">
      <c r="A53" s="56">
        <f>IF(F53=0,"",1+MAX(A$9:A52))</f>
        <v>36</v>
      </c>
      <c r="B53" s="130"/>
      <c r="C53" s="23"/>
      <c r="D53" s="75" t="s">
        <v>371</v>
      </c>
      <c r="E53" s="14" t="s">
        <v>22</v>
      </c>
      <c r="F53" s="14">
        <v>385</v>
      </c>
      <c r="G53" s="40">
        <v>0</v>
      </c>
      <c r="H53" s="41">
        <f t="shared" si="4"/>
        <v>385</v>
      </c>
      <c r="I53" s="16">
        <f t="shared" si="0"/>
        <v>0</v>
      </c>
      <c r="J53" s="16">
        <f t="shared" si="1"/>
        <v>0</v>
      </c>
      <c r="K53" s="87">
        <f t="shared" si="2"/>
        <v>0</v>
      </c>
    </row>
    <row r="54" spans="1:11" s="15" customFormat="1" ht="15.75" x14ac:dyDescent="0.2">
      <c r="A54" s="56">
        <f>IF(F54=0,"",1+MAX(A$9:A53))</f>
        <v>37</v>
      </c>
      <c r="B54" s="130"/>
      <c r="C54" s="23"/>
      <c r="D54" s="75" t="s">
        <v>348</v>
      </c>
      <c r="E54" s="14" t="s">
        <v>22</v>
      </c>
      <c r="F54" s="14">
        <v>314</v>
      </c>
      <c r="G54" s="40">
        <v>0</v>
      </c>
      <c r="H54" s="41">
        <f t="shared" si="4"/>
        <v>314</v>
      </c>
      <c r="I54" s="16">
        <f t="shared" si="0"/>
        <v>0</v>
      </c>
      <c r="J54" s="16">
        <f t="shared" si="1"/>
        <v>0</v>
      </c>
      <c r="K54" s="87">
        <f t="shared" si="2"/>
        <v>0</v>
      </c>
    </row>
    <row r="55" spans="1:11" s="15" customFormat="1" ht="15.75" x14ac:dyDescent="0.2">
      <c r="A55" s="56">
        <f>IF(F55=0,"",1+MAX(A$9:A54))</f>
        <v>38</v>
      </c>
      <c r="B55" s="130"/>
      <c r="C55" s="23"/>
      <c r="D55" s="75" t="s">
        <v>372</v>
      </c>
      <c r="E55" s="14" t="s">
        <v>22</v>
      </c>
      <c r="F55" s="14">
        <v>290</v>
      </c>
      <c r="G55" s="40">
        <v>0</v>
      </c>
      <c r="H55" s="41">
        <f t="shared" si="4"/>
        <v>290</v>
      </c>
      <c r="I55" s="16">
        <f t="shared" si="0"/>
        <v>0</v>
      </c>
      <c r="J55" s="16">
        <f t="shared" si="1"/>
        <v>0</v>
      </c>
      <c r="K55" s="87">
        <f t="shared" si="2"/>
        <v>0</v>
      </c>
    </row>
    <row r="56" spans="1:11" s="15" customFormat="1" ht="15.75" x14ac:dyDescent="0.2">
      <c r="A56" s="56">
        <f>IF(F56=0,"",1+MAX(A$9:A55))</f>
        <v>39</v>
      </c>
      <c r="B56" s="130"/>
      <c r="C56" s="23"/>
      <c r="D56" s="75" t="s">
        <v>373</v>
      </c>
      <c r="E56" s="14" t="s">
        <v>22</v>
      </c>
      <c r="F56" s="14">
        <v>15</v>
      </c>
      <c r="G56" s="40">
        <v>0</v>
      </c>
      <c r="H56" s="41">
        <f t="shared" si="4"/>
        <v>15</v>
      </c>
      <c r="I56" s="16">
        <f t="shared" si="0"/>
        <v>0</v>
      </c>
      <c r="J56" s="16">
        <f t="shared" si="1"/>
        <v>0</v>
      </c>
      <c r="K56" s="87">
        <f t="shared" si="2"/>
        <v>0</v>
      </c>
    </row>
    <row r="57" spans="1:11" s="15" customFormat="1" ht="15.75" x14ac:dyDescent="0.2">
      <c r="A57" s="56">
        <f>IF(F57=0,"",1+MAX(A$9:A56))</f>
        <v>40</v>
      </c>
      <c r="B57" s="130"/>
      <c r="C57" s="23"/>
      <c r="D57" s="75" t="s">
        <v>59</v>
      </c>
      <c r="E57" s="14" t="s">
        <v>22</v>
      </c>
      <c r="F57" s="14">
        <v>20</v>
      </c>
      <c r="G57" s="40">
        <v>0</v>
      </c>
      <c r="H57" s="41">
        <f t="shared" si="4"/>
        <v>20</v>
      </c>
      <c r="I57" s="16">
        <f t="shared" si="0"/>
        <v>0</v>
      </c>
      <c r="J57" s="16">
        <f t="shared" si="1"/>
        <v>0</v>
      </c>
      <c r="K57" s="87">
        <f t="shared" si="2"/>
        <v>0</v>
      </c>
    </row>
    <row r="58" spans="1:11" s="15" customFormat="1" ht="15.75" x14ac:dyDescent="0.2">
      <c r="A58" s="56" t="str">
        <f>IF(F58=0,"",1+MAX(A$9:A57))</f>
        <v/>
      </c>
      <c r="B58" s="130"/>
      <c r="C58" s="23"/>
      <c r="D58" s="73" t="s">
        <v>60</v>
      </c>
      <c r="E58" s="14"/>
      <c r="F58" s="14"/>
      <c r="G58" s="40"/>
      <c r="H58" s="41"/>
      <c r="I58" s="16" t="str">
        <f t="shared" si="0"/>
        <v/>
      </c>
      <c r="J58" s="16" t="str">
        <f t="shared" si="1"/>
        <v/>
      </c>
      <c r="K58" s="87" t="str">
        <f t="shared" si="2"/>
        <v/>
      </c>
    </row>
    <row r="59" spans="1:11" s="15" customFormat="1" ht="31.5" x14ac:dyDescent="0.2">
      <c r="A59" s="56">
        <f>IF(F59=0,"",1+MAX(A$9:A58))</f>
        <v>41</v>
      </c>
      <c r="B59" s="130"/>
      <c r="C59" s="23"/>
      <c r="D59" s="75" t="s">
        <v>23</v>
      </c>
      <c r="E59" s="14" t="s">
        <v>24</v>
      </c>
      <c r="F59" s="14">
        <v>18</v>
      </c>
      <c r="G59" s="40">
        <v>0</v>
      </c>
      <c r="H59" s="41">
        <f t="shared" si="4"/>
        <v>18</v>
      </c>
      <c r="I59" s="16">
        <f t="shared" si="0"/>
        <v>0</v>
      </c>
      <c r="J59" s="16">
        <f t="shared" si="1"/>
        <v>0</v>
      </c>
      <c r="K59" s="87">
        <f t="shared" si="2"/>
        <v>0</v>
      </c>
    </row>
    <row r="60" spans="1:11" s="15" customFormat="1" ht="31.5" x14ac:dyDescent="0.2">
      <c r="A60" s="56">
        <f>IF(F60=0,"",1+MAX(A$9:A59))</f>
        <v>42</v>
      </c>
      <c r="B60" s="130"/>
      <c r="C60" s="23"/>
      <c r="D60" s="75" t="s">
        <v>25</v>
      </c>
      <c r="E60" s="14" t="s">
        <v>24</v>
      </c>
      <c r="F60" s="14">
        <v>1</v>
      </c>
      <c r="G60" s="40">
        <v>0</v>
      </c>
      <c r="H60" s="41">
        <f t="shared" si="4"/>
        <v>1</v>
      </c>
      <c r="I60" s="16">
        <f t="shared" si="0"/>
        <v>0</v>
      </c>
      <c r="J60" s="16">
        <f t="shared" si="1"/>
        <v>0</v>
      </c>
      <c r="K60" s="87">
        <f t="shared" si="2"/>
        <v>0</v>
      </c>
    </row>
    <row r="61" spans="1:11" s="15" customFormat="1" ht="31.5" x14ac:dyDescent="0.2">
      <c r="A61" s="56">
        <f>IF(F61=0,"",1+MAX(A$9:A60))</f>
        <v>43</v>
      </c>
      <c r="B61" s="130"/>
      <c r="C61" s="23"/>
      <c r="D61" s="75" t="s">
        <v>26</v>
      </c>
      <c r="E61" s="14" t="s">
        <v>24</v>
      </c>
      <c r="F61" s="14">
        <v>1</v>
      </c>
      <c r="G61" s="40">
        <v>0</v>
      </c>
      <c r="H61" s="41">
        <f t="shared" si="4"/>
        <v>1</v>
      </c>
      <c r="I61" s="16">
        <f t="shared" si="0"/>
        <v>0</v>
      </c>
      <c r="J61" s="16">
        <f t="shared" si="1"/>
        <v>0</v>
      </c>
      <c r="K61" s="87">
        <f t="shared" si="2"/>
        <v>0</v>
      </c>
    </row>
    <row r="62" spans="1:11" s="15" customFormat="1" ht="31.5" x14ac:dyDescent="0.2">
      <c r="A62" s="56">
        <f>IF(F62=0,"",1+MAX(A$9:A61))</f>
        <v>44</v>
      </c>
      <c r="B62" s="130"/>
      <c r="C62" s="23"/>
      <c r="D62" s="75" t="s">
        <v>27</v>
      </c>
      <c r="E62" s="14" t="s">
        <v>24</v>
      </c>
      <c r="F62" s="14">
        <v>4</v>
      </c>
      <c r="G62" s="40">
        <v>0</v>
      </c>
      <c r="H62" s="41">
        <f t="shared" si="4"/>
        <v>4</v>
      </c>
      <c r="I62" s="16">
        <f t="shared" si="0"/>
        <v>0</v>
      </c>
      <c r="J62" s="16">
        <f t="shared" si="1"/>
        <v>0</v>
      </c>
      <c r="K62" s="87">
        <f t="shared" si="2"/>
        <v>0</v>
      </c>
    </row>
    <row r="63" spans="1:11" s="15" customFormat="1" ht="31.5" x14ac:dyDescent="0.2">
      <c r="A63" s="56">
        <f>IF(F63=0,"",1+MAX(A$9:A62))</f>
        <v>45</v>
      </c>
      <c r="B63" s="130"/>
      <c r="C63" s="23"/>
      <c r="D63" s="75" t="s">
        <v>28</v>
      </c>
      <c r="E63" s="14" t="s">
        <v>24</v>
      </c>
      <c r="F63" s="14">
        <v>2</v>
      </c>
      <c r="G63" s="40">
        <v>0</v>
      </c>
      <c r="H63" s="41">
        <f t="shared" si="4"/>
        <v>2</v>
      </c>
      <c r="I63" s="16">
        <f t="shared" si="0"/>
        <v>0</v>
      </c>
      <c r="J63" s="16">
        <f t="shared" si="1"/>
        <v>0</v>
      </c>
      <c r="K63" s="87">
        <f t="shared" si="2"/>
        <v>0</v>
      </c>
    </row>
    <row r="64" spans="1:11" s="15" customFormat="1" ht="31.5" x14ac:dyDescent="0.2">
      <c r="A64" s="56">
        <f>IF(F64=0,"",1+MAX(A$9:A63))</f>
        <v>46</v>
      </c>
      <c r="B64" s="130"/>
      <c r="C64" s="23"/>
      <c r="D64" s="75" t="s">
        <v>29</v>
      </c>
      <c r="E64" s="14" t="s">
        <v>24</v>
      </c>
      <c r="F64" s="14">
        <v>1</v>
      </c>
      <c r="G64" s="40">
        <v>0</v>
      </c>
      <c r="H64" s="41">
        <f t="shared" si="4"/>
        <v>1</v>
      </c>
      <c r="I64" s="16">
        <f t="shared" si="0"/>
        <v>0</v>
      </c>
      <c r="J64" s="16">
        <f t="shared" si="1"/>
        <v>0</v>
      </c>
      <c r="K64" s="87">
        <f t="shared" si="2"/>
        <v>0</v>
      </c>
    </row>
    <row r="65" spans="1:11" s="15" customFormat="1" ht="15.75" x14ac:dyDescent="0.2">
      <c r="A65" s="56">
        <f>IF(F65=0,"",1+MAX(A$9:A64))</f>
        <v>47</v>
      </c>
      <c r="B65" s="130"/>
      <c r="C65" s="23"/>
      <c r="D65" s="75" t="s">
        <v>30</v>
      </c>
      <c r="E65" s="14" t="s">
        <v>24</v>
      </c>
      <c r="F65" s="14">
        <v>2</v>
      </c>
      <c r="G65" s="40">
        <v>0</v>
      </c>
      <c r="H65" s="41">
        <f t="shared" si="4"/>
        <v>2</v>
      </c>
      <c r="I65" s="16">
        <f t="shared" si="0"/>
        <v>0</v>
      </c>
      <c r="J65" s="16">
        <f t="shared" si="1"/>
        <v>0</v>
      </c>
      <c r="K65" s="87">
        <f t="shared" si="2"/>
        <v>0</v>
      </c>
    </row>
    <row r="66" spans="1:11" s="15" customFormat="1" ht="15.75" x14ac:dyDescent="0.2">
      <c r="A66" s="56">
        <f>IF(F66=0,"",1+MAX(A$9:A65))</f>
        <v>48</v>
      </c>
      <c r="B66" s="130"/>
      <c r="C66" s="23"/>
      <c r="D66" s="75" t="s">
        <v>31</v>
      </c>
      <c r="E66" s="14" t="s">
        <v>24</v>
      </c>
      <c r="F66" s="14">
        <v>1</v>
      </c>
      <c r="G66" s="40">
        <v>0</v>
      </c>
      <c r="H66" s="41">
        <f t="shared" si="4"/>
        <v>1</v>
      </c>
      <c r="I66" s="16">
        <f t="shared" si="0"/>
        <v>0</v>
      </c>
      <c r="J66" s="16">
        <f t="shared" si="1"/>
        <v>0</v>
      </c>
      <c r="K66" s="87">
        <f t="shared" si="2"/>
        <v>0</v>
      </c>
    </row>
    <row r="67" spans="1:11" s="15" customFormat="1" ht="15.75" x14ac:dyDescent="0.2">
      <c r="A67" s="56">
        <f>IF(F67=0,"",1+MAX(A$9:A66))</f>
        <v>49</v>
      </c>
      <c r="B67" s="130"/>
      <c r="C67" s="23"/>
      <c r="D67" s="75" t="s">
        <v>32</v>
      </c>
      <c r="E67" s="14" t="s">
        <v>24</v>
      </c>
      <c r="F67" s="14">
        <v>1</v>
      </c>
      <c r="G67" s="40">
        <v>0</v>
      </c>
      <c r="H67" s="41">
        <f t="shared" si="4"/>
        <v>1</v>
      </c>
      <c r="I67" s="16">
        <f t="shared" si="0"/>
        <v>0</v>
      </c>
      <c r="J67" s="16">
        <f t="shared" si="1"/>
        <v>0</v>
      </c>
      <c r="K67" s="87">
        <f t="shared" si="2"/>
        <v>0</v>
      </c>
    </row>
    <row r="68" spans="1:11" s="15" customFormat="1" ht="15.75" x14ac:dyDescent="0.2">
      <c r="A68" s="56">
        <f>IF(F68=0,"",1+MAX(A$9:A67))</f>
        <v>50</v>
      </c>
      <c r="B68" s="130"/>
      <c r="C68" s="23"/>
      <c r="D68" s="75" t="s">
        <v>33</v>
      </c>
      <c r="E68" s="14" t="s">
        <v>24</v>
      </c>
      <c r="F68" s="14">
        <v>1</v>
      </c>
      <c r="G68" s="40">
        <v>0</v>
      </c>
      <c r="H68" s="41">
        <f t="shared" si="4"/>
        <v>1</v>
      </c>
      <c r="I68" s="16">
        <f t="shared" si="0"/>
        <v>0</v>
      </c>
      <c r="J68" s="16">
        <f t="shared" si="1"/>
        <v>0</v>
      </c>
      <c r="K68" s="87">
        <f t="shared" si="2"/>
        <v>0</v>
      </c>
    </row>
    <row r="69" spans="1:11" s="15" customFormat="1" ht="15.75" x14ac:dyDescent="0.2">
      <c r="A69" s="56">
        <f>IF(F69=0,"",1+MAX(A$9:A68))</f>
        <v>51</v>
      </c>
      <c r="B69" s="130"/>
      <c r="C69" s="23"/>
      <c r="D69" s="75" t="s">
        <v>34</v>
      </c>
      <c r="E69" s="14" t="s">
        <v>24</v>
      </c>
      <c r="F69" s="14">
        <v>1</v>
      </c>
      <c r="G69" s="40">
        <v>0</v>
      </c>
      <c r="H69" s="41">
        <f t="shared" si="4"/>
        <v>1</v>
      </c>
      <c r="I69" s="16">
        <f t="shared" si="0"/>
        <v>0</v>
      </c>
      <c r="J69" s="16">
        <f t="shared" si="1"/>
        <v>0</v>
      </c>
      <c r="K69" s="87">
        <f t="shared" si="2"/>
        <v>0</v>
      </c>
    </row>
    <row r="70" spans="1:11" s="15" customFormat="1" ht="15.75" x14ac:dyDescent="0.2">
      <c r="A70" s="56">
        <f>IF(F70=0,"",1+MAX(A$9:A69))</f>
        <v>52</v>
      </c>
      <c r="B70" s="130"/>
      <c r="C70" s="23"/>
      <c r="D70" s="75" t="s">
        <v>35</v>
      </c>
      <c r="E70" s="14" t="s">
        <v>24</v>
      </c>
      <c r="F70" s="14">
        <v>1</v>
      </c>
      <c r="G70" s="40">
        <v>0</v>
      </c>
      <c r="H70" s="41">
        <f t="shared" si="4"/>
        <v>1</v>
      </c>
      <c r="I70" s="16">
        <f t="shared" si="0"/>
        <v>0</v>
      </c>
      <c r="J70" s="16">
        <f t="shared" si="1"/>
        <v>0</v>
      </c>
      <c r="K70" s="87">
        <f t="shared" si="2"/>
        <v>0</v>
      </c>
    </row>
    <row r="71" spans="1:11" s="15" customFormat="1" ht="15.75" x14ac:dyDescent="0.2">
      <c r="A71" s="56">
        <f>IF(F71=0,"",1+MAX(A$9:A70))</f>
        <v>53</v>
      </c>
      <c r="B71" s="130"/>
      <c r="C71" s="23"/>
      <c r="D71" s="75" t="s">
        <v>36</v>
      </c>
      <c r="E71" s="14" t="s">
        <v>24</v>
      </c>
      <c r="F71" s="14">
        <v>1</v>
      </c>
      <c r="G71" s="40">
        <v>0</v>
      </c>
      <c r="H71" s="41">
        <f t="shared" si="4"/>
        <v>1</v>
      </c>
      <c r="I71" s="16">
        <f t="shared" si="0"/>
        <v>0</v>
      </c>
      <c r="J71" s="16">
        <f t="shared" si="1"/>
        <v>0</v>
      </c>
      <c r="K71" s="87">
        <f t="shared" si="2"/>
        <v>0</v>
      </c>
    </row>
    <row r="72" spans="1:11" s="15" customFormat="1" ht="15.75" x14ac:dyDescent="0.2">
      <c r="A72" s="56">
        <f>IF(F72=0,"",1+MAX(A$9:A71))</f>
        <v>54</v>
      </c>
      <c r="B72" s="130"/>
      <c r="C72" s="23"/>
      <c r="D72" s="75" t="s">
        <v>37</v>
      </c>
      <c r="E72" s="14" t="s">
        <v>24</v>
      </c>
      <c r="F72" s="14">
        <v>1</v>
      </c>
      <c r="G72" s="40">
        <v>0</v>
      </c>
      <c r="H72" s="41">
        <f t="shared" si="4"/>
        <v>1</v>
      </c>
      <c r="I72" s="16">
        <f t="shared" si="0"/>
        <v>0</v>
      </c>
      <c r="J72" s="16">
        <f t="shared" si="1"/>
        <v>0</v>
      </c>
      <c r="K72" s="87">
        <f t="shared" si="2"/>
        <v>0</v>
      </c>
    </row>
    <row r="73" spans="1:11" s="15" customFormat="1" ht="15.75" x14ac:dyDescent="0.2">
      <c r="A73" s="56">
        <f>IF(F73=0,"",1+MAX(A$9:A72))</f>
        <v>55</v>
      </c>
      <c r="B73" s="130"/>
      <c r="C73" s="23"/>
      <c r="D73" s="75" t="s">
        <v>38</v>
      </c>
      <c r="E73" s="14" t="s">
        <v>24</v>
      </c>
      <c r="F73" s="14">
        <v>9</v>
      </c>
      <c r="G73" s="40">
        <v>0</v>
      </c>
      <c r="H73" s="41">
        <f t="shared" si="4"/>
        <v>9</v>
      </c>
      <c r="I73" s="16">
        <f t="shared" si="0"/>
        <v>0</v>
      </c>
      <c r="J73" s="16">
        <f t="shared" si="1"/>
        <v>0</v>
      </c>
      <c r="K73" s="87">
        <f t="shared" si="2"/>
        <v>0</v>
      </c>
    </row>
    <row r="74" spans="1:11" s="15" customFormat="1" ht="15.75" x14ac:dyDescent="0.2">
      <c r="A74" s="56">
        <f>IF(F74=0,"",1+MAX(A$9:A73))</f>
        <v>56</v>
      </c>
      <c r="B74" s="130"/>
      <c r="C74" s="23"/>
      <c r="D74" s="75" t="s">
        <v>39</v>
      </c>
      <c r="E74" s="14" t="s">
        <v>24</v>
      </c>
      <c r="F74" s="14">
        <v>1</v>
      </c>
      <c r="G74" s="40">
        <v>0</v>
      </c>
      <c r="H74" s="41">
        <f t="shared" si="4"/>
        <v>1</v>
      </c>
      <c r="I74" s="16">
        <f t="shared" ref="I74:I137" si="5">IF(H74=0,"",0)</f>
        <v>0</v>
      </c>
      <c r="J74" s="16">
        <f t="shared" si="1"/>
        <v>0</v>
      </c>
      <c r="K74" s="87">
        <f t="shared" si="2"/>
        <v>0</v>
      </c>
    </row>
    <row r="75" spans="1:11" s="15" customFormat="1" ht="15.75" x14ac:dyDescent="0.2">
      <c r="A75" s="56">
        <f>IF(F75=0,"",1+MAX(A$9:A74))</f>
        <v>57</v>
      </c>
      <c r="B75" s="130"/>
      <c r="C75" s="23"/>
      <c r="D75" s="75" t="s">
        <v>40</v>
      </c>
      <c r="E75" s="14" t="s">
        <v>24</v>
      </c>
      <c r="F75" s="14">
        <v>1</v>
      </c>
      <c r="G75" s="40">
        <v>0</v>
      </c>
      <c r="H75" s="41">
        <f t="shared" si="4"/>
        <v>1</v>
      </c>
      <c r="I75" s="16">
        <f t="shared" si="5"/>
        <v>0</v>
      </c>
      <c r="J75" s="16">
        <f t="shared" ref="J75:J138" si="6">IF(H75=0,"",0)</f>
        <v>0</v>
      </c>
      <c r="K75" s="87">
        <f t="shared" ref="K75:K138" si="7">IF(I75="","",(I75+J75)*H75)</f>
        <v>0</v>
      </c>
    </row>
    <row r="76" spans="1:11" s="15" customFormat="1" ht="15.75" x14ac:dyDescent="0.2">
      <c r="A76" s="56">
        <f>IF(F76=0,"",1+MAX(A$9:A75))</f>
        <v>58</v>
      </c>
      <c r="B76" s="130"/>
      <c r="C76" s="23"/>
      <c r="D76" s="75" t="s">
        <v>41</v>
      </c>
      <c r="E76" s="14" t="s">
        <v>24</v>
      </c>
      <c r="F76" s="14">
        <v>1</v>
      </c>
      <c r="G76" s="40">
        <v>0</v>
      </c>
      <c r="H76" s="41">
        <f t="shared" si="4"/>
        <v>1</v>
      </c>
      <c r="I76" s="16">
        <f t="shared" si="5"/>
        <v>0</v>
      </c>
      <c r="J76" s="16">
        <f t="shared" si="6"/>
        <v>0</v>
      </c>
      <c r="K76" s="87">
        <f t="shared" si="7"/>
        <v>0</v>
      </c>
    </row>
    <row r="77" spans="1:11" s="15" customFormat="1" ht="15.75" x14ac:dyDescent="0.2">
      <c r="A77" s="56">
        <f>IF(F77=0,"",1+MAX(A$9:A76))</f>
        <v>59</v>
      </c>
      <c r="B77" s="130"/>
      <c r="C77" s="23"/>
      <c r="D77" s="75" t="s">
        <v>42</v>
      </c>
      <c r="E77" s="14" t="s">
        <v>24</v>
      </c>
      <c r="F77" s="14">
        <v>2</v>
      </c>
      <c r="G77" s="40">
        <v>0</v>
      </c>
      <c r="H77" s="41">
        <f t="shared" si="4"/>
        <v>2</v>
      </c>
      <c r="I77" s="16">
        <f t="shared" si="5"/>
        <v>0</v>
      </c>
      <c r="J77" s="16">
        <f t="shared" si="6"/>
        <v>0</v>
      </c>
      <c r="K77" s="87">
        <f t="shared" si="7"/>
        <v>0</v>
      </c>
    </row>
    <row r="78" spans="1:11" s="15" customFormat="1" ht="15.75" x14ac:dyDescent="0.2">
      <c r="A78" s="56">
        <f>IF(F78=0,"",1+MAX(A$9:A77))</f>
        <v>60</v>
      </c>
      <c r="B78" s="130"/>
      <c r="C78" s="23"/>
      <c r="D78" s="75" t="s">
        <v>43</v>
      </c>
      <c r="E78" s="14" t="s">
        <v>24</v>
      </c>
      <c r="F78" s="14">
        <v>2</v>
      </c>
      <c r="G78" s="40">
        <v>0</v>
      </c>
      <c r="H78" s="41">
        <f t="shared" si="4"/>
        <v>2</v>
      </c>
      <c r="I78" s="16">
        <f t="shared" si="5"/>
        <v>0</v>
      </c>
      <c r="J78" s="16">
        <f t="shared" si="6"/>
        <v>0</v>
      </c>
      <c r="K78" s="87">
        <f t="shared" si="7"/>
        <v>0</v>
      </c>
    </row>
    <row r="79" spans="1:11" s="15" customFormat="1" ht="15.75" x14ac:dyDescent="0.2">
      <c r="A79" s="56">
        <f>IF(F79=0,"",1+MAX(A$9:A78))</f>
        <v>61</v>
      </c>
      <c r="B79" s="130"/>
      <c r="C79" s="23"/>
      <c r="D79" s="75" t="s">
        <v>44</v>
      </c>
      <c r="E79" s="14" t="s">
        <v>24</v>
      </c>
      <c r="F79" s="14">
        <v>1</v>
      </c>
      <c r="G79" s="40">
        <v>0</v>
      </c>
      <c r="H79" s="41">
        <f t="shared" si="4"/>
        <v>1</v>
      </c>
      <c r="I79" s="16">
        <f t="shared" si="5"/>
        <v>0</v>
      </c>
      <c r="J79" s="16">
        <f t="shared" si="6"/>
        <v>0</v>
      </c>
      <c r="K79" s="87">
        <f t="shared" si="7"/>
        <v>0</v>
      </c>
    </row>
    <row r="80" spans="1:11" s="15" customFormat="1" ht="15.75" x14ac:dyDescent="0.2">
      <c r="A80" s="56">
        <f>IF(F80=0,"",1+MAX(A$9:A79))</f>
        <v>62</v>
      </c>
      <c r="B80" s="130"/>
      <c r="C80" s="23"/>
      <c r="D80" s="75" t="s">
        <v>45</v>
      </c>
      <c r="E80" s="14" t="s">
        <v>24</v>
      </c>
      <c r="F80" s="14">
        <v>2</v>
      </c>
      <c r="G80" s="40">
        <v>0</v>
      </c>
      <c r="H80" s="41">
        <f t="shared" si="4"/>
        <v>2</v>
      </c>
      <c r="I80" s="16">
        <f t="shared" si="5"/>
        <v>0</v>
      </c>
      <c r="J80" s="16">
        <f t="shared" si="6"/>
        <v>0</v>
      </c>
      <c r="K80" s="87">
        <f t="shared" si="7"/>
        <v>0</v>
      </c>
    </row>
    <row r="81" spans="1:11" s="15" customFormat="1" ht="15.75" x14ac:dyDescent="0.2">
      <c r="A81" s="56">
        <f>IF(F81=0,"",1+MAX(A$9:A80))</f>
        <v>63</v>
      </c>
      <c r="B81" s="130"/>
      <c r="C81" s="23"/>
      <c r="D81" s="75" t="s">
        <v>46</v>
      </c>
      <c r="E81" s="14" t="s">
        <v>24</v>
      </c>
      <c r="F81" s="14">
        <v>1</v>
      </c>
      <c r="G81" s="40">
        <v>0</v>
      </c>
      <c r="H81" s="41">
        <f t="shared" si="4"/>
        <v>1</v>
      </c>
      <c r="I81" s="16">
        <f t="shared" si="5"/>
        <v>0</v>
      </c>
      <c r="J81" s="16">
        <f t="shared" si="6"/>
        <v>0</v>
      </c>
      <c r="K81" s="87">
        <f t="shared" si="7"/>
        <v>0</v>
      </c>
    </row>
    <row r="82" spans="1:11" s="15" customFormat="1" ht="15.75" x14ac:dyDescent="0.2">
      <c r="A82" s="56">
        <f>IF(F82=0,"",1+MAX(A$9:A81))</f>
        <v>64</v>
      </c>
      <c r="B82" s="130"/>
      <c r="C82" s="23"/>
      <c r="D82" s="75" t="s">
        <v>47</v>
      </c>
      <c r="E82" s="14" t="s">
        <v>24</v>
      </c>
      <c r="F82" s="14">
        <v>1</v>
      </c>
      <c r="G82" s="40">
        <v>0</v>
      </c>
      <c r="H82" s="41">
        <f t="shared" si="4"/>
        <v>1</v>
      </c>
      <c r="I82" s="16">
        <f t="shared" si="5"/>
        <v>0</v>
      </c>
      <c r="J82" s="16">
        <f t="shared" si="6"/>
        <v>0</v>
      </c>
      <c r="K82" s="87">
        <f t="shared" si="7"/>
        <v>0</v>
      </c>
    </row>
    <row r="83" spans="1:11" s="15" customFormat="1" ht="15.75" x14ac:dyDescent="0.2">
      <c r="A83" s="56">
        <f>IF(F83=0,"",1+MAX(A$9:A82))</f>
        <v>65</v>
      </c>
      <c r="B83" s="130"/>
      <c r="C83" s="23"/>
      <c r="D83" s="75" t="s">
        <v>48</v>
      </c>
      <c r="E83" s="14" t="s">
        <v>24</v>
      </c>
      <c r="F83" s="14">
        <v>1</v>
      </c>
      <c r="G83" s="40">
        <v>0</v>
      </c>
      <c r="H83" s="41">
        <f t="shared" ref="H83:H146" si="8">(G83*F83)+F83</f>
        <v>1</v>
      </c>
      <c r="I83" s="16">
        <f t="shared" si="5"/>
        <v>0</v>
      </c>
      <c r="J83" s="16">
        <f t="shared" si="6"/>
        <v>0</v>
      </c>
      <c r="K83" s="87">
        <f t="shared" si="7"/>
        <v>0</v>
      </c>
    </row>
    <row r="84" spans="1:11" s="15" customFormat="1" ht="15.75" x14ac:dyDescent="0.2">
      <c r="A84" s="56">
        <f>IF(F84=0,"",1+MAX(A$9:A83))</f>
        <v>66</v>
      </c>
      <c r="B84" s="130"/>
      <c r="C84" s="23"/>
      <c r="D84" s="75" t="s">
        <v>49</v>
      </c>
      <c r="E84" s="14" t="s">
        <v>24</v>
      </c>
      <c r="F84" s="14">
        <v>1</v>
      </c>
      <c r="G84" s="40">
        <v>0</v>
      </c>
      <c r="H84" s="41">
        <f t="shared" si="8"/>
        <v>1</v>
      </c>
      <c r="I84" s="16">
        <f t="shared" si="5"/>
        <v>0</v>
      </c>
      <c r="J84" s="16">
        <f t="shared" si="6"/>
        <v>0</v>
      </c>
      <c r="K84" s="87">
        <f t="shared" si="7"/>
        <v>0</v>
      </c>
    </row>
    <row r="85" spans="1:11" s="15" customFormat="1" ht="15.75" x14ac:dyDescent="0.2">
      <c r="A85" s="56">
        <f>IF(F85=0,"",1+MAX(A$9:A84))</f>
        <v>67</v>
      </c>
      <c r="B85" s="130"/>
      <c r="C85" s="23"/>
      <c r="D85" s="75" t="s">
        <v>50</v>
      </c>
      <c r="E85" s="14" t="s">
        <v>24</v>
      </c>
      <c r="F85" s="14">
        <v>1</v>
      </c>
      <c r="G85" s="40">
        <v>0</v>
      </c>
      <c r="H85" s="41">
        <f t="shared" si="8"/>
        <v>1</v>
      </c>
      <c r="I85" s="16">
        <f t="shared" si="5"/>
        <v>0</v>
      </c>
      <c r="J85" s="16">
        <f t="shared" si="6"/>
        <v>0</v>
      </c>
      <c r="K85" s="87">
        <f t="shared" si="7"/>
        <v>0</v>
      </c>
    </row>
    <row r="86" spans="1:11" s="15" customFormat="1" ht="15.75" x14ac:dyDescent="0.2">
      <c r="A86" s="56">
        <f>IF(F86=0,"",1+MAX(A$9:A85))</f>
        <v>68</v>
      </c>
      <c r="B86" s="130"/>
      <c r="C86" s="23"/>
      <c r="D86" s="75" t="s">
        <v>51</v>
      </c>
      <c r="E86" s="14" t="s">
        <v>24</v>
      </c>
      <c r="F86" s="14">
        <v>2</v>
      </c>
      <c r="G86" s="40">
        <v>0</v>
      </c>
      <c r="H86" s="41">
        <f t="shared" si="8"/>
        <v>2</v>
      </c>
      <c r="I86" s="16">
        <f t="shared" si="5"/>
        <v>0</v>
      </c>
      <c r="J86" s="16">
        <f t="shared" si="6"/>
        <v>0</v>
      </c>
      <c r="K86" s="87">
        <f t="shared" si="7"/>
        <v>0</v>
      </c>
    </row>
    <row r="87" spans="1:11" s="15" customFormat="1" ht="15.75" x14ac:dyDescent="0.2">
      <c r="A87" s="56">
        <f>IF(F87=0,"",1+MAX(A$9:A86))</f>
        <v>69</v>
      </c>
      <c r="B87" s="130"/>
      <c r="C87" s="23"/>
      <c r="D87" s="75" t="s">
        <v>52</v>
      </c>
      <c r="E87" s="14" t="s">
        <v>24</v>
      </c>
      <c r="F87" s="14">
        <v>1</v>
      </c>
      <c r="G87" s="40">
        <v>0</v>
      </c>
      <c r="H87" s="41">
        <f t="shared" si="8"/>
        <v>1</v>
      </c>
      <c r="I87" s="16">
        <f t="shared" si="5"/>
        <v>0</v>
      </c>
      <c r="J87" s="16">
        <f t="shared" si="6"/>
        <v>0</v>
      </c>
      <c r="K87" s="87">
        <f t="shared" si="7"/>
        <v>0</v>
      </c>
    </row>
    <row r="88" spans="1:11" s="15" customFormat="1" ht="15.75" x14ac:dyDescent="0.2">
      <c r="A88" s="56">
        <f>IF(F88=0,"",1+MAX(A$9:A87))</f>
        <v>70</v>
      </c>
      <c r="B88" s="130"/>
      <c r="C88" s="23"/>
      <c r="D88" s="75" t="s">
        <v>53</v>
      </c>
      <c r="E88" s="14" t="s">
        <v>24</v>
      </c>
      <c r="F88" s="14">
        <v>3</v>
      </c>
      <c r="G88" s="40">
        <v>0</v>
      </c>
      <c r="H88" s="41">
        <f t="shared" si="8"/>
        <v>3</v>
      </c>
      <c r="I88" s="16">
        <f t="shared" si="5"/>
        <v>0</v>
      </c>
      <c r="J88" s="16">
        <f t="shared" si="6"/>
        <v>0</v>
      </c>
      <c r="K88" s="87">
        <f t="shared" si="7"/>
        <v>0</v>
      </c>
    </row>
    <row r="89" spans="1:11" s="15" customFormat="1" ht="15.75" x14ac:dyDescent="0.2">
      <c r="A89" s="56">
        <f>IF(F89=0,"",1+MAX(A$9:A88))</f>
        <v>71</v>
      </c>
      <c r="B89" s="130"/>
      <c r="C89" s="23"/>
      <c r="D89" s="75" t="s">
        <v>54</v>
      </c>
      <c r="E89" s="14" t="s">
        <v>24</v>
      </c>
      <c r="F89" s="14">
        <v>20</v>
      </c>
      <c r="G89" s="40">
        <v>0</v>
      </c>
      <c r="H89" s="41">
        <f t="shared" si="8"/>
        <v>20</v>
      </c>
      <c r="I89" s="16">
        <f t="shared" si="5"/>
        <v>0</v>
      </c>
      <c r="J89" s="16">
        <f t="shared" si="6"/>
        <v>0</v>
      </c>
      <c r="K89" s="87">
        <f t="shared" si="7"/>
        <v>0</v>
      </c>
    </row>
    <row r="90" spans="1:11" s="15" customFormat="1" ht="15.75" x14ac:dyDescent="0.2">
      <c r="A90" s="56">
        <f>IF(F90=0,"",1+MAX(A$9:A89))</f>
        <v>72</v>
      </c>
      <c r="B90" s="130"/>
      <c r="C90" s="23"/>
      <c r="D90" s="75" t="s">
        <v>55</v>
      </c>
      <c r="E90" s="14" t="s">
        <v>24</v>
      </c>
      <c r="F90" s="14">
        <v>19</v>
      </c>
      <c r="G90" s="40">
        <v>0</v>
      </c>
      <c r="H90" s="41">
        <f t="shared" si="8"/>
        <v>19</v>
      </c>
      <c r="I90" s="16">
        <f t="shared" si="5"/>
        <v>0</v>
      </c>
      <c r="J90" s="16">
        <f t="shared" si="6"/>
        <v>0</v>
      </c>
      <c r="K90" s="87">
        <f t="shared" si="7"/>
        <v>0</v>
      </c>
    </row>
    <row r="91" spans="1:11" s="15" customFormat="1" ht="15.75" x14ac:dyDescent="0.2">
      <c r="A91" s="56">
        <f>IF(F91=0,"",1+MAX(A$9:A90))</f>
        <v>73</v>
      </c>
      <c r="B91" s="130"/>
      <c r="C91" s="23"/>
      <c r="D91" s="75" t="s">
        <v>56</v>
      </c>
      <c r="E91" s="14" t="s">
        <v>24</v>
      </c>
      <c r="F91" s="14">
        <v>7</v>
      </c>
      <c r="G91" s="40">
        <v>0</v>
      </c>
      <c r="H91" s="41">
        <f t="shared" si="8"/>
        <v>7</v>
      </c>
      <c r="I91" s="16">
        <f t="shared" si="5"/>
        <v>0</v>
      </c>
      <c r="J91" s="16">
        <f t="shared" si="6"/>
        <v>0</v>
      </c>
      <c r="K91" s="87">
        <f t="shared" si="7"/>
        <v>0</v>
      </c>
    </row>
    <row r="92" spans="1:11" s="15" customFormat="1" ht="15.75" x14ac:dyDescent="0.2">
      <c r="A92" s="56">
        <f>IF(F92=0,"",1+MAX(A$9:A91))</f>
        <v>74</v>
      </c>
      <c r="B92" s="130"/>
      <c r="C92" s="23"/>
      <c r="D92" s="75" t="s">
        <v>57</v>
      </c>
      <c r="E92" s="14" t="s">
        <v>24</v>
      </c>
      <c r="F92" s="14">
        <v>1</v>
      </c>
      <c r="G92" s="40">
        <v>0</v>
      </c>
      <c r="H92" s="41">
        <f t="shared" si="8"/>
        <v>1</v>
      </c>
      <c r="I92" s="16">
        <f t="shared" si="5"/>
        <v>0</v>
      </c>
      <c r="J92" s="16">
        <f t="shared" si="6"/>
        <v>0</v>
      </c>
      <c r="K92" s="87">
        <f t="shared" si="7"/>
        <v>0</v>
      </c>
    </row>
    <row r="93" spans="1:11" s="15" customFormat="1" ht="15.75" x14ac:dyDescent="0.2">
      <c r="A93" s="56">
        <f>IF(F93=0,"",1+MAX(A$9:A92))</f>
        <v>75</v>
      </c>
      <c r="B93" s="130"/>
      <c r="C93" s="23"/>
      <c r="D93" s="75" t="s">
        <v>61</v>
      </c>
      <c r="E93" s="14" t="s">
        <v>24</v>
      </c>
      <c r="F93" s="14">
        <v>1</v>
      </c>
      <c r="G93" s="40">
        <v>0</v>
      </c>
      <c r="H93" s="41">
        <f t="shared" si="8"/>
        <v>1</v>
      </c>
      <c r="I93" s="16">
        <f t="shared" si="5"/>
        <v>0</v>
      </c>
      <c r="J93" s="16">
        <f t="shared" si="6"/>
        <v>0</v>
      </c>
      <c r="K93" s="87">
        <f t="shared" si="7"/>
        <v>0</v>
      </c>
    </row>
    <row r="94" spans="1:11" s="15" customFormat="1" ht="15.75" x14ac:dyDescent="0.2">
      <c r="A94" s="56">
        <f>IF(F94=0,"",1+MAX(A$9:A93))</f>
        <v>76</v>
      </c>
      <c r="B94" s="130"/>
      <c r="C94" s="23"/>
      <c r="D94" s="75" t="s">
        <v>62</v>
      </c>
      <c r="E94" s="14" t="s">
        <v>24</v>
      </c>
      <c r="F94" s="14">
        <v>7</v>
      </c>
      <c r="G94" s="40">
        <v>0</v>
      </c>
      <c r="H94" s="41">
        <f t="shared" si="8"/>
        <v>7</v>
      </c>
      <c r="I94" s="16">
        <f t="shared" si="5"/>
        <v>0</v>
      </c>
      <c r="J94" s="16">
        <f t="shared" si="6"/>
        <v>0</v>
      </c>
      <c r="K94" s="87">
        <f t="shared" si="7"/>
        <v>0</v>
      </c>
    </row>
    <row r="95" spans="1:11" s="15" customFormat="1" ht="15.75" x14ac:dyDescent="0.2">
      <c r="A95" s="56">
        <f>IF(F95=0,"",1+MAX(A$9:A94))</f>
        <v>77</v>
      </c>
      <c r="B95" s="130"/>
      <c r="C95" s="23"/>
      <c r="D95" s="75" t="s">
        <v>63</v>
      </c>
      <c r="E95" s="14" t="s">
        <v>24</v>
      </c>
      <c r="F95" s="14">
        <v>19</v>
      </c>
      <c r="G95" s="40">
        <v>0</v>
      </c>
      <c r="H95" s="41">
        <f t="shared" si="8"/>
        <v>19</v>
      </c>
      <c r="I95" s="16">
        <f t="shared" si="5"/>
        <v>0</v>
      </c>
      <c r="J95" s="16">
        <f t="shared" si="6"/>
        <v>0</v>
      </c>
      <c r="K95" s="87">
        <f t="shared" si="7"/>
        <v>0</v>
      </c>
    </row>
    <row r="96" spans="1:11" s="15" customFormat="1" ht="15.75" x14ac:dyDescent="0.2">
      <c r="A96" s="56">
        <f>IF(F96=0,"",1+MAX(A$9:A95))</f>
        <v>78</v>
      </c>
      <c r="B96" s="130"/>
      <c r="C96" s="23"/>
      <c r="D96" s="75" t="s">
        <v>64</v>
      </c>
      <c r="E96" s="14" t="s">
        <v>24</v>
      </c>
      <c r="F96" s="14">
        <v>21</v>
      </c>
      <c r="G96" s="40">
        <v>0</v>
      </c>
      <c r="H96" s="41">
        <f t="shared" si="8"/>
        <v>21</v>
      </c>
      <c r="I96" s="16">
        <f t="shared" si="5"/>
        <v>0</v>
      </c>
      <c r="J96" s="16">
        <f t="shared" si="6"/>
        <v>0</v>
      </c>
      <c r="K96" s="87">
        <f t="shared" si="7"/>
        <v>0</v>
      </c>
    </row>
    <row r="97" spans="1:11" s="15" customFormat="1" ht="15.75" x14ac:dyDescent="0.2">
      <c r="A97" s="56">
        <f>IF(F97=0,"",1+MAX(A$9:A96))</f>
        <v>79</v>
      </c>
      <c r="B97" s="130"/>
      <c r="C97" s="23"/>
      <c r="D97" s="75" t="s">
        <v>65</v>
      </c>
      <c r="E97" s="14" t="s">
        <v>24</v>
      </c>
      <c r="F97" s="14">
        <v>3</v>
      </c>
      <c r="G97" s="40">
        <v>0</v>
      </c>
      <c r="H97" s="41">
        <f t="shared" si="8"/>
        <v>3</v>
      </c>
      <c r="I97" s="16">
        <f t="shared" si="5"/>
        <v>0</v>
      </c>
      <c r="J97" s="16">
        <f t="shared" si="6"/>
        <v>0</v>
      </c>
      <c r="K97" s="87">
        <f t="shared" si="7"/>
        <v>0</v>
      </c>
    </row>
    <row r="98" spans="1:11" s="15" customFormat="1" ht="31.5" x14ac:dyDescent="0.2">
      <c r="A98" s="56">
        <f>IF(F98=0,"",1+MAX(A$9:A97))</f>
        <v>80</v>
      </c>
      <c r="B98" s="130"/>
      <c r="C98" s="23"/>
      <c r="D98" s="75" t="s">
        <v>66</v>
      </c>
      <c r="E98" s="14" t="s">
        <v>24</v>
      </c>
      <c r="F98" s="14">
        <v>8</v>
      </c>
      <c r="G98" s="40">
        <v>0</v>
      </c>
      <c r="H98" s="41">
        <f t="shared" si="8"/>
        <v>8</v>
      </c>
      <c r="I98" s="16">
        <f t="shared" si="5"/>
        <v>0</v>
      </c>
      <c r="J98" s="16">
        <f t="shared" si="6"/>
        <v>0</v>
      </c>
      <c r="K98" s="87">
        <f t="shared" si="7"/>
        <v>0</v>
      </c>
    </row>
    <row r="99" spans="1:11" s="15" customFormat="1" ht="31.5" x14ac:dyDescent="0.2">
      <c r="A99" s="56">
        <f>IF(F99=0,"",1+MAX(A$9:A98))</f>
        <v>81</v>
      </c>
      <c r="B99" s="130"/>
      <c r="C99" s="23"/>
      <c r="D99" s="75" t="s">
        <v>67</v>
      </c>
      <c r="E99" s="14" t="s">
        <v>24</v>
      </c>
      <c r="F99" s="14">
        <v>12</v>
      </c>
      <c r="G99" s="40">
        <v>0</v>
      </c>
      <c r="H99" s="41">
        <f t="shared" si="8"/>
        <v>12</v>
      </c>
      <c r="I99" s="16">
        <f t="shared" si="5"/>
        <v>0</v>
      </c>
      <c r="J99" s="16">
        <f t="shared" si="6"/>
        <v>0</v>
      </c>
      <c r="K99" s="87">
        <f t="shared" si="7"/>
        <v>0</v>
      </c>
    </row>
    <row r="100" spans="1:11" s="15" customFormat="1" ht="31.5" x14ac:dyDescent="0.2">
      <c r="A100" s="56">
        <f>IF(F100=0,"",1+MAX(A$9:A99))</f>
        <v>82</v>
      </c>
      <c r="B100" s="130"/>
      <c r="C100" s="23"/>
      <c r="D100" s="75" t="s">
        <v>68</v>
      </c>
      <c r="E100" s="14" t="s">
        <v>24</v>
      </c>
      <c r="F100" s="14">
        <v>7</v>
      </c>
      <c r="G100" s="40">
        <v>0</v>
      </c>
      <c r="H100" s="41">
        <f t="shared" si="8"/>
        <v>7</v>
      </c>
      <c r="I100" s="16">
        <f t="shared" si="5"/>
        <v>0</v>
      </c>
      <c r="J100" s="16">
        <f t="shared" si="6"/>
        <v>0</v>
      </c>
      <c r="K100" s="87">
        <f t="shared" si="7"/>
        <v>0</v>
      </c>
    </row>
    <row r="101" spans="1:11" s="15" customFormat="1" ht="31.5" x14ac:dyDescent="0.2">
      <c r="A101" s="56">
        <f>IF(F101=0,"",1+MAX(A$9:A100))</f>
        <v>83</v>
      </c>
      <c r="B101" s="130"/>
      <c r="C101" s="23"/>
      <c r="D101" s="75" t="s">
        <v>69</v>
      </c>
      <c r="E101" s="14" t="s">
        <v>24</v>
      </c>
      <c r="F101" s="14">
        <v>6</v>
      </c>
      <c r="G101" s="40">
        <v>0</v>
      </c>
      <c r="H101" s="41">
        <f t="shared" si="8"/>
        <v>6</v>
      </c>
      <c r="I101" s="16">
        <f t="shared" si="5"/>
        <v>0</v>
      </c>
      <c r="J101" s="16">
        <f t="shared" si="6"/>
        <v>0</v>
      </c>
      <c r="K101" s="87">
        <f t="shared" si="7"/>
        <v>0</v>
      </c>
    </row>
    <row r="102" spans="1:11" s="15" customFormat="1" ht="15.75" x14ac:dyDescent="0.2">
      <c r="A102" s="56">
        <f>IF(F102=0,"",1+MAX(A$9:A101))</f>
        <v>84</v>
      </c>
      <c r="B102" s="130"/>
      <c r="C102" s="23"/>
      <c r="D102" s="75" t="s">
        <v>70</v>
      </c>
      <c r="E102" s="14" t="s">
        <v>24</v>
      </c>
      <c r="F102" s="14">
        <v>2</v>
      </c>
      <c r="G102" s="40">
        <v>0</v>
      </c>
      <c r="H102" s="41">
        <f t="shared" si="8"/>
        <v>2</v>
      </c>
      <c r="I102" s="16">
        <f t="shared" si="5"/>
        <v>0</v>
      </c>
      <c r="J102" s="16">
        <f t="shared" si="6"/>
        <v>0</v>
      </c>
      <c r="K102" s="87">
        <f t="shared" si="7"/>
        <v>0</v>
      </c>
    </row>
    <row r="103" spans="1:11" s="15" customFormat="1" ht="15.75" x14ac:dyDescent="0.2">
      <c r="A103" s="56">
        <f>IF(F103=0,"",1+MAX(A$9:A102))</f>
        <v>85</v>
      </c>
      <c r="B103" s="130"/>
      <c r="C103" s="23"/>
      <c r="D103" s="75" t="s">
        <v>71</v>
      </c>
      <c r="E103" s="14" t="s">
        <v>24</v>
      </c>
      <c r="F103" s="14">
        <v>3</v>
      </c>
      <c r="G103" s="40">
        <v>0</v>
      </c>
      <c r="H103" s="41">
        <f t="shared" si="8"/>
        <v>3</v>
      </c>
      <c r="I103" s="16">
        <f t="shared" si="5"/>
        <v>0</v>
      </c>
      <c r="J103" s="16">
        <f t="shared" si="6"/>
        <v>0</v>
      </c>
      <c r="K103" s="87">
        <f t="shared" si="7"/>
        <v>0</v>
      </c>
    </row>
    <row r="104" spans="1:11" s="15" customFormat="1" ht="15.75" x14ac:dyDescent="0.2">
      <c r="A104" s="56">
        <f>IF(F104=0,"",1+MAX(A$9:A103))</f>
        <v>86</v>
      </c>
      <c r="B104" s="130"/>
      <c r="C104" s="23"/>
      <c r="D104" s="75" t="s">
        <v>72</v>
      </c>
      <c r="E104" s="14" t="s">
        <v>24</v>
      </c>
      <c r="F104" s="14">
        <v>2</v>
      </c>
      <c r="G104" s="40">
        <v>0</v>
      </c>
      <c r="H104" s="41">
        <f t="shared" si="8"/>
        <v>2</v>
      </c>
      <c r="I104" s="16">
        <f t="shared" si="5"/>
        <v>0</v>
      </c>
      <c r="J104" s="16">
        <f t="shared" si="6"/>
        <v>0</v>
      </c>
      <c r="K104" s="87">
        <f t="shared" si="7"/>
        <v>0</v>
      </c>
    </row>
    <row r="105" spans="1:11" s="15" customFormat="1" ht="15.75" x14ac:dyDescent="0.2">
      <c r="A105" s="56">
        <f>IF(F105=0,"",1+MAX(A$9:A104))</f>
        <v>87</v>
      </c>
      <c r="B105" s="130"/>
      <c r="C105" s="23"/>
      <c r="D105" s="75" t="s">
        <v>73</v>
      </c>
      <c r="E105" s="14" t="s">
        <v>24</v>
      </c>
      <c r="F105" s="14">
        <v>1</v>
      </c>
      <c r="G105" s="40">
        <v>0</v>
      </c>
      <c r="H105" s="41">
        <f t="shared" si="8"/>
        <v>1</v>
      </c>
      <c r="I105" s="16">
        <f t="shared" si="5"/>
        <v>0</v>
      </c>
      <c r="J105" s="16">
        <f t="shared" si="6"/>
        <v>0</v>
      </c>
      <c r="K105" s="87">
        <f t="shared" si="7"/>
        <v>0</v>
      </c>
    </row>
    <row r="106" spans="1:11" s="15" customFormat="1" ht="15.75" x14ac:dyDescent="0.2">
      <c r="A106" s="56">
        <f>IF(F106=0,"",1+MAX(A$9:A105))</f>
        <v>88</v>
      </c>
      <c r="B106" s="130"/>
      <c r="C106" s="23"/>
      <c r="D106" s="75" t="s">
        <v>74</v>
      </c>
      <c r="E106" s="14" t="s">
        <v>24</v>
      </c>
      <c r="F106" s="14">
        <v>5</v>
      </c>
      <c r="G106" s="40">
        <v>0</v>
      </c>
      <c r="H106" s="41">
        <f t="shared" si="8"/>
        <v>5</v>
      </c>
      <c r="I106" s="16">
        <f t="shared" si="5"/>
        <v>0</v>
      </c>
      <c r="J106" s="16">
        <f t="shared" si="6"/>
        <v>0</v>
      </c>
      <c r="K106" s="87">
        <f t="shared" si="7"/>
        <v>0</v>
      </c>
    </row>
    <row r="107" spans="1:11" s="15" customFormat="1" ht="15.75" x14ac:dyDescent="0.2">
      <c r="A107" s="56">
        <f>IF(F107=0,"",1+MAX(A$9:A106))</f>
        <v>89</v>
      </c>
      <c r="B107" s="130"/>
      <c r="C107" s="23"/>
      <c r="D107" s="75" t="s">
        <v>75</v>
      </c>
      <c r="E107" s="14" t="s">
        <v>24</v>
      </c>
      <c r="F107" s="14">
        <v>1</v>
      </c>
      <c r="G107" s="40">
        <v>0</v>
      </c>
      <c r="H107" s="41">
        <f t="shared" si="8"/>
        <v>1</v>
      </c>
      <c r="I107" s="16">
        <f t="shared" si="5"/>
        <v>0</v>
      </c>
      <c r="J107" s="16">
        <f t="shared" si="6"/>
        <v>0</v>
      </c>
      <c r="K107" s="87">
        <f t="shared" si="7"/>
        <v>0</v>
      </c>
    </row>
    <row r="108" spans="1:11" s="15" customFormat="1" ht="15.75" x14ac:dyDescent="0.2">
      <c r="A108" s="56">
        <f>IF(F108=0,"",1+MAX(A$9:A107))</f>
        <v>90</v>
      </c>
      <c r="B108" s="130"/>
      <c r="C108" s="23"/>
      <c r="D108" s="75" t="s">
        <v>76</v>
      </c>
      <c r="E108" s="14" t="s">
        <v>24</v>
      </c>
      <c r="F108" s="14">
        <v>2</v>
      </c>
      <c r="G108" s="40">
        <v>0</v>
      </c>
      <c r="H108" s="41">
        <f t="shared" si="8"/>
        <v>2</v>
      </c>
      <c r="I108" s="16">
        <f t="shared" si="5"/>
        <v>0</v>
      </c>
      <c r="J108" s="16">
        <f t="shared" si="6"/>
        <v>0</v>
      </c>
      <c r="K108" s="87">
        <f t="shared" si="7"/>
        <v>0</v>
      </c>
    </row>
    <row r="109" spans="1:11" s="15" customFormat="1" ht="15.75" x14ac:dyDescent="0.2">
      <c r="A109" s="56">
        <f>IF(F109=0,"",1+MAX(A$9:A108))</f>
        <v>91</v>
      </c>
      <c r="B109" s="130"/>
      <c r="C109" s="23"/>
      <c r="D109" s="75" t="s">
        <v>77</v>
      </c>
      <c r="E109" s="14" t="s">
        <v>24</v>
      </c>
      <c r="F109" s="14">
        <v>1</v>
      </c>
      <c r="G109" s="40">
        <v>0</v>
      </c>
      <c r="H109" s="41">
        <f t="shared" si="8"/>
        <v>1</v>
      </c>
      <c r="I109" s="16">
        <f t="shared" si="5"/>
        <v>0</v>
      </c>
      <c r="J109" s="16">
        <f t="shared" si="6"/>
        <v>0</v>
      </c>
      <c r="K109" s="87">
        <f t="shared" si="7"/>
        <v>0</v>
      </c>
    </row>
    <row r="110" spans="1:11" s="15" customFormat="1" ht="15.75" x14ac:dyDescent="0.2">
      <c r="A110" s="56">
        <f>IF(F110=0,"",1+MAX(A$9:A109))</f>
        <v>92</v>
      </c>
      <c r="B110" s="130"/>
      <c r="C110" s="23"/>
      <c r="D110" s="75" t="s">
        <v>78</v>
      </c>
      <c r="E110" s="14" t="s">
        <v>24</v>
      </c>
      <c r="F110" s="14">
        <v>1</v>
      </c>
      <c r="G110" s="40">
        <v>0</v>
      </c>
      <c r="H110" s="41">
        <f t="shared" si="8"/>
        <v>1</v>
      </c>
      <c r="I110" s="16">
        <f t="shared" si="5"/>
        <v>0</v>
      </c>
      <c r="J110" s="16">
        <f t="shared" si="6"/>
        <v>0</v>
      </c>
      <c r="K110" s="87">
        <f t="shared" si="7"/>
        <v>0</v>
      </c>
    </row>
    <row r="111" spans="1:11" s="15" customFormat="1" ht="15.75" x14ac:dyDescent="0.2">
      <c r="A111" s="56">
        <f>IF(F111=0,"",1+MAX(A$9:A110))</f>
        <v>93</v>
      </c>
      <c r="B111" s="130"/>
      <c r="C111" s="23"/>
      <c r="D111" s="75" t="s">
        <v>79</v>
      </c>
      <c r="E111" s="14" t="s">
        <v>24</v>
      </c>
      <c r="F111" s="14">
        <v>1</v>
      </c>
      <c r="G111" s="40">
        <v>0</v>
      </c>
      <c r="H111" s="41">
        <f t="shared" si="8"/>
        <v>1</v>
      </c>
      <c r="I111" s="16">
        <f t="shared" si="5"/>
        <v>0</v>
      </c>
      <c r="J111" s="16">
        <f t="shared" si="6"/>
        <v>0</v>
      </c>
      <c r="K111" s="87">
        <f t="shared" si="7"/>
        <v>0</v>
      </c>
    </row>
    <row r="112" spans="1:11" s="15" customFormat="1" ht="15.75" x14ac:dyDescent="0.2">
      <c r="A112" s="56">
        <f>IF(F112=0,"",1+MAX(A$9:A111))</f>
        <v>94</v>
      </c>
      <c r="B112" s="130"/>
      <c r="C112" s="23"/>
      <c r="D112" s="75" t="s">
        <v>80</v>
      </c>
      <c r="E112" s="14" t="s">
        <v>24</v>
      </c>
      <c r="F112" s="14">
        <v>3</v>
      </c>
      <c r="G112" s="40">
        <v>0</v>
      </c>
      <c r="H112" s="41">
        <f t="shared" si="8"/>
        <v>3</v>
      </c>
      <c r="I112" s="16">
        <f t="shared" si="5"/>
        <v>0</v>
      </c>
      <c r="J112" s="16">
        <f t="shared" si="6"/>
        <v>0</v>
      </c>
      <c r="K112" s="87">
        <f t="shared" si="7"/>
        <v>0</v>
      </c>
    </row>
    <row r="113" spans="1:11" s="15" customFormat="1" ht="15.75" x14ac:dyDescent="0.2">
      <c r="A113" s="56">
        <f>IF(F113=0,"",1+MAX(A$9:A112))</f>
        <v>95</v>
      </c>
      <c r="B113" s="130"/>
      <c r="C113" s="23"/>
      <c r="D113" s="75" t="s">
        <v>81</v>
      </c>
      <c r="E113" s="14" t="s">
        <v>24</v>
      </c>
      <c r="F113" s="14">
        <v>1</v>
      </c>
      <c r="G113" s="40">
        <v>0</v>
      </c>
      <c r="H113" s="41">
        <f t="shared" si="8"/>
        <v>1</v>
      </c>
      <c r="I113" s="16">
        <f t="shared" si="5"/>
        <v>0</v>
      </c>
      <c r="J113" s="16">
        <f t="shared" si="6"/>
        <v>0</v>
      </c>
      <c r="K113" s="87">
        <f t="shared" si="7"/>
        <v>0</v>
      </c>
    </row>
    <row r="114" spans="1:11" s="15" customFormat="1" ht="15.75" x14ac:dyDescent="0.2">
      <c r="A114" s="56">
        <f>IF(F114=0,"",1+MAX(A$9:A113))</f>
        <v>96</v>
      </c>
      <c r="B114" s="130"/>
      <c r="C114" s="23"/>
      <c r="D114" s="75" t="s">
        <v>82</v>
      </c>
      <c r="E114" s="14" t="s">
        <v>24</v>
      </c>
      <c r="F114" s="14">
        <v>1</v>
      </c>
      <c r="G114" s="40">
        <v>0</v>
      </c>
      <c r="H114" s="41">
        <f t="shared" si="8"/>
        <v>1</v>
      </c>
      <c r="I114" s="16">
        <f t="shared" si="5"/>
        <v>0</v>
      </c>
      <c r="J114" s="16">
        <f t="shared" si="6"/>
        <v>0</v>
      </c>
      <c r="K114" s="87">
        <f t="shared" si="7"/>
        <v>0</v>
      </c>
    </row>
    <row r="115" spans="1:11" s="15" customFormat="1" ht="15.75" x14ac:dyDescent="0.2">
      <c r="A115" s="56">
        <f>IF(F115=0,"",1+MAX(A$9:A114))</f>
        <v>97</v>
      </c>
      <c r="B115" s="130"/>
      <c r="C115" s="23"/>
      <c r="D115" s="75" t="s">
        <v>83</v>
      </c>
      <c r="E115" s="14" t="s">
        <v>24</v>
      </c>
      <c r="F115" s="14">
        <v>1</v>
      </c>
      <c r="G115" s="40">
        <v>0</v>
      </c>
      <c r="H115" s="41">
        <f t="shared" si="8"/>
        <v>1</v>
      </c>
      <c r="I115" s="16">
        <f t="shared" si="5"/>
        <v>0</v>
      </c>
      <c r="J115" s="16">
        <f t="shared" si="6"/>
        <v>0</v>
      </c>
      <c r="K115" s="87">
        <f t="shared" si="7"/>
        <v>0</v>
      </c>
    </row>
    <row r="116" spans="1:11" s="15" customFormat="1" ht="15.75" x14ac:dyDescent="0.2">
      <c r="A116" s="56">
        <f>IF(F116=0,"",1+MAX(A$9:A115))</f>
        <v>98</v>
      </c>
      <c r="B116" s="130"/>
      <c r="C116" s="23"/>
      <c r="D116" s="75" t="s">
        <v>84</v>
      </c>
      <c r="E116" s="14" t="s">
        <v>24</v>
      </c>
      <c r="F116" s="14">
        <v>6</v>
      </c>
      <c r="G116" s="40">
        <v>0</v>
      </c>
      <c r="H116" s="41">
        <f t="shared" si="8"/>
        <v>6</v>
      </c>
      <c r="I116" s="16">
        <f t="shared" si="5"/>
        <v>0</v>
      </c>
      <c r="J116" s="16">
        <f t="shared" si="6"/>
        <v>0</v>
      </c>
      <c r="K116" s="87">
        <f t="shared" si="7"/>
        <v>0</v>
      </c>
    </row>
    <row r="117" spans="1:11" s="15" customFormat="1" ht="15.75" x14ac:dyDescent="0.2">
      <c r="A117" s="56">
        <f>IF(F117=0,"",1+MAX(A$9:A116))</f>
        <v>99</v>
      </c>
      <c r="B117" s="130"/>
      <c r="C117" s="23"/>
      <c r="D117" s="75" t="s">
        <v>85</v>
      </c>
      <c r="E117" s="14" t="s">
        <v>24</v>
      </c>
      <c r="F117" s="14">
        <v>3</v>
      </c>
      <c r="G117" s="40">
        <v>0</v>
      </c>
      <c r="H117" s="41">
        <f t="shared" si="8"/>
        <v>3</v>
      </c>
      <c r="I117" s="16">
        <f t="shared" si="5"/>
        <v>0</v>
      </c>
      <c r="J117" s="16">
        <f t="shared" si="6"/>
        <v>0</v>
      </c>
      <c r="K117" s="87">
        <f t="shared" si="7"/>
        <v>0</v>
      </c>
    </row>
    <row r="118" spans="1:11" s="15" customFormat="1" ht="15.75" x14ac:dyDescent="0.2">
      <c r="A118" s="56">
        <f>IF(F118=0,"",1+MAX(A$9:A117))</f>
        <v>100</v>
      </c>
      <c r="B118" s="130"/>
      <c r="C118" s="23"/>
      <c r="D118" s="75" t="s">
        <v>86</v>
      </c>
      <c r="E118" s="14" t="s">
        <v>24</v>
      </c>
      <c r="F118" s="14">
        <v>2</v>
      </c>
      <c r="G118" s="40">
        <v>0</v>
      </c>
      <c r="H118" s="41">
        <f t="shared" si="8"/>
        <v>2</v>
      </c>
      <c r="I118" s="16">
        <f t="shared" si="5"/>
        <v>0</v>
      </c>
      <c r="J118" s="16">
        <f t="shared" si="6"/>
        <v>0</v>
      </c>
      <c r="K118" s="87">
        <f t="shared" si="7"/>
        <v>0</v>
      </c>
    </row>
    <row r="119" spans="1:11" s="15" customFormat="1" ht="15.75" x14ac:dyDescent="0.2">
      <c r="A119" s="56">
        <f>IF(F119=0,"",1+MAX(A$9:A118))</f>
        <v>101</v>
      </c>
      <c r="B119" s="130"/>
      <c r="C119" s="23"/>
      <c r="D119" s="75" t="s">
        <v>87</v>
      </c>
      <c r="E119" s="14" t="s">
        <v>24</v>
      </c>
      <c r="F119" s="14">
        <v>2</v>
      </c>
      <c r="G119" s="40">
        <v>0</v>
      </c>
      <c r="H119" s="41">
        <f t="shared" si="8"/>
        <v>2</v>
      </c>
      <c r="I119" s="16">
        <f t="shared" si="5"/>
        <v>0</v>
      </c>
      <c r="J119" s="16">
        <f t="shared" si="6"/>
        <v>0</v>
      </c>
      <c r="K119" s="87">
        <f t="shared" si="7"/>
        <v>0</v>
      </c>
    </row>
    <row r="120" spans="1:11" s="15" customFormat="1" ht="15.75" x14ac:dyDescent="0.2">
      <c r="A120" s="56">
        <f>IF(F120=0,"",1+MAX(A$9:A119))</f>
        <v>102</v>
      </c>
      <c r="B120" s="130"/>
      <c r="C120" s="23"/>
      <c r="D120" s="75" t="s">
        <v>88</v>
      </c>
      <c r="E120" s="14" t="s">
        <v>24</v>
      </c>
      <c r="F120" s="14">
        <v>1</v>
      </c>
      <c r="G120" s="40">
        <v>0</v>
      </c>
      <c r="H120" s="41">
        <f t="shared" si="8"/>
        <v>1</v>
      </c>
      <c r="I120" s="16">
        <f t="shared" si="5"/>
        <v>0</v>
      </c>
      <c r="J120" s="16">
        <f t="shared" si="6"/>
        <v>0</v>
      </c>
      <c r="K120" s="87">
        <f t="shared" si="7"/>
        <v>0</v>
      </c>
    </row>
    <row r="121" spans="1:11" s="15" customFormat="1" ht="15.75" x14ac:dyDescent="0.2">
      <c r="A121" s="56">
        <f>IF(F121=0,"",1+MAX(A$9:A120))</f>
        <v>103</v>
      </c>
      <c r="B121" s="130"/>
      <c r="C121" s="23"/>
      <c r="D121" s="75" t="s">
        <v>89</v>
      </c>
      <c r="E121" s="14" t="s">
        <v>24</v>
      </c>
      <c r="F121" s="14">
        <v>1</v>
      </c>
      <c r="G121" s="40">
        <v>0</v>
      </c>
      <c r="H121" s="41">
        <f t="shared" si="8"/>
        <v>1</v>
      </c>
      <c r="I121" s="16">
        <f t="shared" si="5"/>
        <v>0</v>
      </c>
      <c r="J121" s="16">
        <f t="shared" si="6"/>
        <v>0</v>
      </c>
      <c r="K121" s="87">
        <f t="shared" si="7"/>
        <v>0</v>
      </c>
    </row>
    <row r="122" spans="1:11" s="15" customFormat="1" ht="15.75" x14ac:dyDescent="0.2">
      <c r="A122" s="56">
        <f>IF(F122=0,"",1+MAX(A$9:A121))</f>
        <v>104</v>
      </c>
      <c r="B122" s="130"/>
      <c r="C122" s="23"/>
      <c r="D122" s="75" t="s">
        <v>90</v>
      </c>
      <c r="E122" s="14" t="s">
        <v>24</v>
      </c>
      <c r="F122" s="14">
        <v>1</v>
      </c>
      <c r="G122" s="40">
        <v>0</v>
      </c>
      <c r="H122" s="41">
        <f t="shared" si="8"/>
        <v>1</v>
      </c>
      <c r="I122" s="16">
        <f t="shared" si="5"/>
        <v>0</v>
      </c>
      <c r="J122" s="16">
        <f t="shared" si="6"/>
        <v>0</v>
      </c>
      <c r="K122" s="87">
        <f t="shared" si="7"/>
        <v>0</v>
      </c>
    </row>
    <row r="123" spans="1:11" s="15" customFormat="1" ht="15.75" x14ac:dyDescent="0.2">
      <c r="A123" s="56">
        <f>IF(F123=0,"",1+MAX(A$9:A122))</f>
        <v>105</v>
      </c>
      <c r="B123" s="130"/>
      <c r="C123" s="23"/>
      <c r="D123" s="75" t="s">
        <v>91</v>
      </c>
      <c r="E123" s="14" t="s">
        <v>24</v>
      </c>
      <c r="F123" s="14">
        <v>1</v>
      </c>
      <c r="G123" s="40">
        <v>0</v>
      </c>
      <c r="H123" s="41">
        <f t="shared" si="8"/>
        <v>1</v>
      </c>
      <c r="I123" s="16">
        <f t="shared" si="5"/>
        <v>0</v>
      </c>
      <c r="J123" s="16">
        <f t="shared" si="6"/>
        <v>0</v>
      </c>
      <c r="K123" s="87">
        <f t="shared" si="7"/>
        <v>0</v>
      </c>
    </row>
    <row r="124" spans="1:11" s="15" customFormat="1" ht="15.75" x14ac:dyDescent="0.2">
      <c r="A124" s="56">
        <f>IF(F124=0,"",1+MAX(A$9:A123))</f>
        <v>106</v>
      </c>
      <c r="B124" s="130"/>
      <c r="C124" s="23"/>
      <c r="D124" s="75" t="s">
        <v>92</v>
      </c>
      <c r="E124" s="14" t="s">
        <v>24</v>
      </c>
      <c r="F124" s="14">
        <v>48</v>
      </c>
      <c r="G124" s="40">
        <v>0</v>
      </c>
      <c r="H124" s="41">
        <f t="shared" si="8"/>
        <v>48</v>
      </c>
      <c r="I124" s="16">
        <f t="shared" si="5"/>
        <v>0</v>
      </c>
      <c r="J124" s="16">
        <f t="shared" si="6"/>
        <v>0</v>
      </c>
      <c r="K124" s="87">
        <f t="shared" si="7"/>
        <v>0</v>
      </c>
    </row>
    <row r="125" spans="1:11" s="15" customFormat="1" ht="15.75" x14ac:dyDescent="0.2">
      <c r="A125" s="56">
        <f>IF(F125=0,"",1+MAX(A$9:A124))</f>
        <v>107</v>
      </c>
      <c r="B125" s="130"/>
      <c r="C125" s="23"/>
      <c r="D125" s="75" t="s">
        <v>93</v>
      </c>
      <c r="E125" s="14" t="s">
        <v>24</v>
      </c>
      <c r="F125" s="14">
        <v>56</v>
      </c>
      <c r="G125" s="40">
        <v>0</v>
      </c>
      <c r="H125" s="41">
        <f t="shared" si="8"/>
        <v>56</v>
      </c>
      <c r="I125" s="16">
        <f t="shared" si="5"/>
        <v>0</v>
      </c>
      <c r="J125" s="16">
        <f t="shared" si="6"/>
        <v>0</v>
      </c>
      <c r="K125" s="87">
        <f t="shared" si="7"/>
        <v>0</v>
      </c>
    </row>
    <row r="126" spans="1:11" s="15" customFormat="1" ht="15.75" x14ac:dyDescent="0.2">
      <c r="A126" s="56">
        <f>IF(F126=0,"",1+MAX(A$9:A125))</f>
        <v>108</v>
      </c>
      <c r="B126" s="130"/>
      <c r="C126" s="23"/>
      <c r="D126" s="75" t="s">
        <v>417</v>
      </c>
      <c r="E126" s="14" t="s">
        <v>24</v>
      </c>
      <c r="F126" s="14">
        <v>1</v>
      </c>
      <c r="G126" s="40">
        <v>0</v>
      </c>
      <c r="H126" s="41">
        <f t="shared" si="8"/>
        <v>1</v>
      </c>
      <c r="I126" s="16">
        <f t="shared" si="5"/>
        <v>0</v>
      </c>
      <c r="J126" s="16">
        <f t="shared" si="6"/>
        <v>0</v>
      </c>
      <c r="K126" s="87">
        <f t="shared" si="7"/>
        <v>0</v>
      </c>
    </row>
    <row r="127" spans="1:11" s="15" customFormat="1" ht="15.75" x14ac:dyDescent="0.2">
      <c r="A127" s="56">
        <f>IF(F127=0,"",1+MAX(A$9:A126))</f>
        <v>109</v>
      </c>
      <c r="B127" s="130"/>
      <c r="C127" s="23"/>
      <c r="D127" s="75" t="s">
        <v>94</v>
      </c>
      <c r="E127" s="14" t="s">
        <v>24</v>
      </c>
      <c r="F127" s="14">
        <v>4</v>
      </c>
      <c r="G127" s="40">
        <v>0</v>
      </c>
      <c r="H127" s="41">
        <f t="shared" si="8"/>
        <v>4</v>
      </c>
      <c r="I127" s="16">
        <f t="shared" si="5"/>
        <v>0</v>
      </c>
      <c r="J127" s="16">
        <f t="shared" si="6"/>
        <v>0</v>
      </c>
      <c r="K127" s="87">
        <f t="shared" si="7"/>
        <v>0</v>
      </c>
    </row>
    <row r="128" spans="1:11" s="15" customFormat="1" ht="15.75" x14ac:dyDescent="0.2">
      <c r="A128" s="56">
        <f>IF(F128=0,"",1+MAX(A$9:A127))</f>
        <v>110</v>
      </c>
      <c r="B128" s="130"/>
      <c r="C128" s="23"/>
      <c r="D128" s="75" t="s">
        <v>95</v>
      </c>
      <c r="E128" s="14" t="s">
        <v>24</v>
      </c>
      <c r="F128" s="14">
        <v>20</v>
      </c>
      <c r="G128" s="40">
        <v>0</v>
      </c>
      <c r="H128" s="41">
        <f t="shared" si="8"/>
        <v>20</v>
      </c>
      <c r="I128" s="16">
        <f t="shared" si="5"/>
        <v>0</v>
      </c>
      <c r="J128" s="16">
        <f t="shared" si="6"/>
        <v>0</v>
      </c>
      <c r="K128" s="87">
        <f t="shared" si="7"/>
        <v>0</v>
      </c>
    </row>
    <row r="129" spans="1:11" s="15" customFormat="1" ht="15.75" x14ac:dyDescent="0.2">
      <c r="A129" s="56">
        <f>IF(F129=0,"",1+MAX(A$9:A128))</f>
        <v>111</v>
      </c>
      <c r="B129" s="130"/>
      <c r="C129" s="23"/>
      <c r="D129" s="75" t="s">
        <v>96</v>
      </c>
      <c r="E129" s="14" t="s">
        <v>24</v>
      </c>
      <c r="F129" s="14">
        <v>11</v>
      </c>
      <c r="G129" s="40">
        <v>0</v>
      </c>
      <c r="H129" s="41">
        <f t="shared" si="8"/>
        <v>11</v>
      </c>
      <c r="I129" s="16">
        <f t="shared" si="5"/>
        <v>0</v>
      </c>
      <c r="J129" s="16">
        <f t="shared" si="6"/>
        <v>0</v>
      </c>
      <c r="K129" s="87">
        <f t="shared" si="7"/>
        <v>0</v>
      </c>
    </row>
    <row r="130" spans="1:11" s="15" customFormat="1" ht="15.75" x14ac:dyDescent="0.2">
      <c r="A130" s="56">
        <f>IF(F130=0,"",1+MAX(A$9:A129))</f>
        <v>112</v>
      </c>
      <c r="B130" s="130"/>
      <c r="C130" s="23"/>
      <c r="D130" s="75" t="s">
        <v>97</v>
      </c>
      <c r="E130" s="14" t="s">
        <v>24</v>
      </c>
      <c r="F130" s="14">
        <v>28</v>
      </c>
      <c r="G130" s="40">
        <v>0</v>
      </c>
      <c r="H130" s="41">
        <f t="shared" si="8"/>
        <v>28</v>
      </c>
      <c r="I130" s="16">
        <f t="shared" si="5"/>
        <v>0</v>
      </c>
      <c r="J130" s="16">
        <f t="shared" si="6"/>
        <v>0</v>
      </c>
      <c r="K130" s="87">
        <f t="shared" si="7"/>
        <v>0</v>
      </c>
    </row>
    <row r="131" spans="1:11" s="15" customFormat="1" ht="15.75" x14ac:dyDescent="0.2">
      <c r="A131" s="56">
        <f>IF(F131=0,"",1+MAX(A$9:A130))</f>
        <v>113</v>
      </c>
      <c r="B131" s="130"/>
      <c r="C131" s="23"/>
      <c r="D131" s="75" t="s">
        <v>98</v>
      </c>
      <c r="E131" s="14" t="s">
        <v>24</v>
      </c>
      <c r="F131" s="14">
        <v>15</v>
      </c>
      <c r="G131" s="40">
        <v>0</v>
      </c>
      <c r="H131" s="41">
        <f t="shared" si="8"/>
        <v>15</v>
      </c>
      <c r="I131" s="16">
        <f t="shared" si="5"/>
        <v>0</v>
      </c>
      <c r="J131" s="16">
        <f t="shared" si="6"/>
        <v>0</v>
      </c>
      <c r="K131" s="87">
        <f t="shared" si="7"/>
        <v>0</v>
      </c>
    </row>
    <row r="132" spans="1:11" s="15" customFormat="1" ht="15.75" x14ac:dyDescent="0.2">
      <c r="A132" s="56">
        <f>IF(F132=0,"",1+MAX(A$9:A131))</f>
        <v>114</v>
      </c>
      <c r="B132" s="130"/>
      <c r="C132" s="23"/>
      <c r="D132" s="75" t="s">
        <v>99</v>
      </c>
      <c r="E132" s="14" t="s">
        <v>24</v>
      </c>
      <c r="F132" s="14">
        <v>14</v>
      </c>
      <c r="G132" s="40">
        <v>0</v>
      </c>
      <c r="H132" s="41">
        <f t="shared" si="8"/>
        <v>14</v>
      </c>
      <c r="I132" s="16">
        <f t="shared" si="5"/>
        <v>0</v>
      </c>
      <c r="J132" s="16">
        <f t="shared" si="6"/>
        <v>0</v>
      </c>
      <c r="K132" s="87">
        <f t="shared" si="7"/>
        <v>0</v>
      </c>
    </row>
    <row r="133" spans="1:11" s="15" customFormat="1" ht="15.75" x14ac:dyDescent="0.2">
      <c r="A133" s="56">
        <f>IF(F133=0,"",1+MAX(A$9:A132))</f>
        <v>115</v>
      </c>
      <c r="B133" s="130"/>
      <c r="C133" s="23"/>
      <c r="D133" s="75" t="s">
        <v>100</v>
      </c>
      <c r="E133" s="14" t="s">
        <v>24</v>
      </c>
      <c r="F133" s="14">
        <v>14</v>
      </c>
      <c r="G133" s="40">
        <v>0</v>
      </c>
      <c r="H133" s="41">
        <f t="shared" si="8"/>
        <v>14</v>
      </c>
      <c r="I133" s="16">
        <f t="shared" si="5"/>
        <v>0</v>
      </c>
      <c r="J133" s="16">
        <f t="shared" si="6"/>
        <v>0</v>
      </c>
      <c r="K133" s="87">
        <f t="shared" si="7"/>
        <v>0</v>
      </c>
    </row>
    <row r="134" spans="1:11" s="15" customFormat="1" ht="15.75" x14ac:dyDescent="0.2">
      <c r="A134" s="56">
        <f>IF(F134=0,"",1+MAX(A$9:A133))</f>
        <v>116</v>
      </c>
      <c r="B134" s="130"/>
      <c r="C134" s="23"/>
      <c r="D134" s="75" t="s">
        <v>101</v>
      </c>
      <c r="E134" s="14" t="s">
        <v>24</v>
      </c>
      <c r="F134" s="14">
        <v>6</v>
      </c>
      <c r="G134" s="40">
        <v>0</v>
      </c>
      <c r="H134" s="41">
        <f t="shared" si="8"/>
        <v>6</v>
      </c>
      <c r="I134" s="16">
        <f t="shared" si="5"/>
        <v>0</v>
      </c>
      <c r="J134" s="16">
        <f t="shared" si="6"/>
        <v>0</v>
      </c>
      <c r="K134" s="87">
        <f t="shared" si="7"/>
        <v>0</v>
      </c>
    </row>
    <row r="135" spans="1:11" s="15" customFormat="1" ht="15.75" x14ac:dyDescent="0.2">
      <c r="A135" s="56">
        <f>IF(F135=0,"",1+MAX(A$9:A134))</f>
        <v>117</v>
      </c>
      <c r="B135" s="130"/>
      <c r="C135" s="23"/>
      <c r="D135" s="75" t="s">
        <v>102</v>
      </c>
      <c r="E135" s="14" t="s">
        <v>24</v>
      </c>
      <c r="F135" s="14">
        <v>4</v>
      </c>
      <c r="G135" s="40">
        <v>0</v>
      </c>
      <c r="H135" s="41">
        <f t="shared" si="8"/>
        <v>4</v>
      </c>
      <c r="I135" s="16">
        <f t="shared" si="5"/>
        <v>0</v>
      </c>
      <c r="J135" s="16">
        <f t="shared" si="6"/>
        <v>0</v>
      </c>
      <c r="K135" s="87">
        <f t="shared" si="7"/>
        <v>0</v>
      </c>
    </row>
    <row r="136" spans="1:11" s="15" customFormat="1" ht="15.75" x14ac:dyDescent="0.2">
      <c r="A136" s="56">
        <f>IF(F136=0,"",1+MAX(A$9:A135))</f>
        <v>118</v>
      </c>
      <c r="B136" s="130"/>
      <c r="C136" s="23"/>
      <c r="D136" s="75" t="s">
        <v>103</v>
      </c>
      <c r="E136" s="14" t="s">
        <v>24</v>
      </c>
      <c r="F136" s="14">
        <v>1</v>
      </c>
      <c r="G136" s="40">
        <v>0</v>
      </c>
      <c r="H136" s="41">
        <f t="shared" si="8"/>
        <v>1</v>
      </c>
      <c r="I136" s="16">
        <f t="shared" si="5"/>
        <v>0</v>
      </c>
      <c r="J136" s="16">
        <f t="shared" si="6"/>
        <v>0</v>
      </c>
      <c r="K136" s="87">
        <f t="shared" si="7"/>
        <v>0</v>
      </c>
    </row>
    <row r="137" spans="1:11" s="15" customFormat="1" ht="15.75" x14ac:dyDescent="0.2">
      <c r="A137" s="56">
        <f>IF(F137=0,"",1+MAX(A$9:A136))</f>
        <v>119</v>
      </c>
      <c r="B137" s="130"/>
      <c r="C137" s="23"/>
      <c r="D137" s="75" t="s">
        <v>104</v>
      </c>
      <c r="E137" s="14" t="s">
        <v>24</v>
      </c>
      <c r="F137" s="14">
        <v>18</v>
      </c>
      <c r="G137" s="40">
        <v>0</v>
      </c>
      <c r="H137" s="41">
        <f t="shared" si="8"/>
        <v>18</v>
      </c>
      <c r="I137" s="16">
        <f t="shared" si="5"/>
        <v>0</v>
      </c>
      <c r="J137" s="16">
        <f t="shared" si="6"/>
        <v>0</v>
      </c>
      <c r="K137" s="87">
        <f t="shared" si="7"/>
        <v>0</v>
      </c>
    </row>
    <row r="138" spans="1:11" s="15" customFormat="1" ht="15.75" x14ac:dyDescent="0.2">
      <c r="A138" s="56">
        <f>IF(F138=0,"",1+MAX(A$9:A137))</f>
        <v>120</v>
      </c>
      <c r="B138" s="130"/>
      <c r="C138" s="23"/>
      <c r="D138" s="75" t="s">
        <v>105</v>
      </c>
      <c r="E138" s="14" t="s">
        <v>24</v>
      </c>
      <c r="F138" s="14">
        <v>3</v>
      </c>
      <c r="G138" s="40">
        <v>0</v>
      </c>
      <c r="H138" s="41">
        <f t="shared" si="8"/>
        <v>3</v>
      </c>
      <c r="I138" s="16">
        <f t="shared" ref="I138:I201" si="9">IF(H138=0,"",0)</f>
        <v>0</v>
      </c>
      <c r="J138" s="16">
        <f t="shared" si="6"/>
        <v>0</v>
      </c>
      <c r="K138" s="87">
        <f t="shared" si="7"/>
        <v>0</v>
      </c>
    </row>
    <row r="139" spans="1:11" s="15" customFormat="1" ht="15.75" x14ac:dyDescent="0.2">
      <c r="A139" s="56">
        <f>IF(F139=0,"",1+MAX(A$9:A138))</f>
        <v>121</v>
      </c>
      <c r="B139" s="130"/>
      <c r="C139" s="23"/>
      <c r="D139" s="75" t="s">
        <v>106</v>
      </c>
      <c r="E139" s="14" t="s">
        <v>24</v>
      </c>
      <c r="F139" s="14">
        <v>2</v>
      </c>
      <c r="G139" s="40">
        <v>0</v>
      </c>
      <c r="H139" s="41">
        <f t="shared" si="8"/>
        <v>2</v>
      </c>
      <c r="I139" s="16">
        <f t="shared" si="9"/>
        <v>0</v>
      </c>
      <c r="J139" s="16">
        <f t="shared" ref="J139:J202" si="10">IF(H139=0,"",0)</f>
        <v>0</v>
      </c>
      <c r="K139" s="87">
        <f t="shared" ref="K139:K202" si="11">IF(I139="","",(I139+J139)*H139)</f>
        <v>0</v>
      </c>
    </row>
    <row r="140" spans="1:11" s="15" customFormat="1" ht="15.75" x14ac:dyDescent="0.2">
      <c r="A140" s="56">
        <f>IF(F140=0,"",1+MAX(A$9:A139))</f>
        <v>122</v>
      </c>
      <c r="B140" s="130"/>
      <c r="C140" s="23"/>
      <c r="D140" s="75" t="s">
        <v>107</v>
      </c>
      <c r="E140" s="14" t="s">
        <v>24</v>
      </c>
      <c r="F140" s="14">
        <v>1</v>
      </c>
      <c r="G140" s="40">
        <v>0</v>
      </c>
      <c r="H140" s="41">
        <f t="shared" si="8"/>
        <v>1</v>
      </c>
      <c r="I140" s="16">
        <f t="shared" si="9"/>
        <v>0</v>
      </c>
      <c r="J140" s="16">
        <f t="shared" si="10"/>
        <v>0</v>
      </c>
      <c r="K140" s="87">
        <f t="shared" si="11"/>
        <v>0</v>
      </c>
    </row>
    <row r="141" spans="1:11" s="15" customFormat="1" ht="15.75" x14ac:dyDescent="0.2">
      <c r="A141" s="56">
        <f>IF(F141=0,"",1+MAX(A$9:A140))</f>
        <v>123</v>
      </c>
      <c r="B141" s="130"/>
      <c r="C141" s="23"/>
      <c r="D141" s="75" t="s">
        <v>108</v>
      </c>
      <c r="E141" s="14" t="s">
        <v>24</v>
      </c>
      <c r="F141" s="14">
        <v>1</v>
      </c>
      <c r="G141" s="40">
        <v>0</v>
      </c>
      <c r="H141" s="41">
        <f t="shared" si="8"/>
        <v>1</v>
      </c>
      <c r="I141" s="16">
        <f t="shared" si="9"/>
        <v>0</v>
      </c>
      <c r="J141" s="16">
        <f t="shared" si="10"/>
        <v>0</v>
      </c>
      <c r="K141" s="87">
        <f t="shared" si="11"/>
        <v>0</v>
      </c>
    </row>
    <row r="142" spans="1:11" s="15" customFormat="1" ht="15.75" x14ac:dyDescent="0.2">
      <c r="A142" s="56">
        <f>IF(F142=0,"",1+MAX(A$9:A141))</f>
        <v>124</v>
      </c>
      <c r="B142" s="130"/>
      <c r="C142" s="23"/>
      <c r="D142" s="75" t="s">
        <v>109</v>
      </c>
      <c r="E142" s="14" t="s">
        <v>24</v>
      </c>
      <c r="F142" s="14">
        <v>6</v>
      </c>
      <c r="G142" s="40">
        <v>0</v>
      </c>
      <c r="H142" s="41">
        <f t="shared" si="8"/>
        <v>6</v>
      </c>
      <c r="I142" s="16">
        <f t="shared" si="9"/>
        <v>0</v>
      </c>
      <c r="J142" s="16">
        <f t="shared" si="10"/>
        <v>0</v>
      </c>
      <c r="K142" s="87">
        <f t="shared" si="11"/>
        <v>0</v>
      </c>
    </row>
    <row r="143" spans="1:11" s="15" customFormat="1" ht="15.75" x14ac:dyDescent="0.2">
      <c r="A143" s="56">
        <f>IF(F143=0,"",1+MAX(A$9:A142))</f>
        <v>125</v>
      </c>
      <c r="B143" s="130"/>
      <c r="C143" s="23"/>
      <c r="D143" s="75" t="s">
        <v>110</v>
      </c>
      <c r="E143" s="14" t="s">
        <v>24</v>
      </c>
      <c r="F143" s="14">
        <v>9</v>
      </c>
      <c r="G143" s="40">
        <v>0</v>
      </c>
      <c r="H143" s="41">
        <f t="shared" si="8"/>
        <v>9</v>
      </c>
      <c r="I143" s="16">
        <f t="shared" si="9"/>
        <v>0</v>
      </c>
      <c r="J143" s="16">
        <f t="shared" si="10"/>
        <v>0</v>
      </c>
      <c r="K143" s="87">
        <f t="shared" si="11"/>
        <v>0</v>
      </c>
    </row>
    <row r="144" spans="1:11" s="15" customFormat="1" ht="15.75" x14ac:dyDescent="0.2">
      <c r="A144" s="56">
        <f>IF(F144=0,"",1+MAX(A$9:A143))</f>
        <v>126</v>
      </c>
      <c r="B144" s="130"/>
      <c r="C144" s="23"/>
      <c r="D144" s="75" t="s">
        <v>111</v>
      </c>
      <c r="E144" s="14" t="s">
        <v>24</v>
      </c>
      <c r="F144" s="14">
        <v>5</v>
      </c>
      <c r="G144" s="40">
        <v>0</v>
      </c>
      <c r="H144" s="41">
        <f t="shared" si="8"/>
        <v>5</v>
      </c>
      <c r="I144" s="16">
        <f t="shared" si="9"/>
        <v>0</v>
      </c>
      <c r="J144" s="16">
        <f t="shared" si="10"/>
        <v>0</v>
      </c>
      <c r="K144" s="87">
        <f t="shared" si="11"/>
        <v>0</v>
      </c>
    </row>
    <row r="145" spans="1:11" s="15" customFormat="1" ht="15.75" x14ac:dyDescent="0.2">
      <c r="A145" s="56">
        <f>IF(F145=0,"",1+MAX(A$9:A144))</f>
        <v>127</v>
      </c>
      <c r="B145" s="130"/>
      <c r="C145" s="23"/>
      <c r="D145" s="75" t="s">
        <v>112</v>
      </c>
      <c r="E145" s="14" t="s">
        <v>24</v>
      </c>
      <c r="F145" s="14">
        <v>2</v>
      </c>
      <c r="G145" s="40">
        <v>0</v>
      </c>
      <c r="H145" s="41">
        <f t="shared" si="8"/>
        <v>2</v>
      </c>
      <c r="I145" s="16">
        <f t="shared" si="9"/>
        <v>0</v>
      </c>
      <c r="J145" s="16">
        <f t="shared" si="10"/>
        <v>0</v>
      </c>
      <c r="K145" s="87">
        <f t="shared" si="11"/>
        <v>0</v>
      </c>
    </row>
    <row r="146" spans="1:11" s="15" customFormat="1" ht="15.75" x14ac:dyDescent="0.2">
      <c r="A146" s="56">
        <f>IF(F146=0,"",1+MAX(A$9:A145))</f>
        <v>128</v>
      </c>
      <c r="B146" s="130"/>
      <c r="C146" s="23"/>
      <c r="D146" s="75" t="s">
        <v>113</v>
      </c>
      <c r="E146" s="14" t="s">
        <v>24</v>
      </c>
      <c r="F146" s="14">
        <v>1</v>
      </c>
      <c r="G146" s="40">
        <v>0</v>
      </c>
      <c r="H146" s="41">
        <f t="shared" si="8"/>
        <v>1</v>
      </c>
      <c r="I146" s="16">
        <f t="shared" si="9"/>
        <v>0</v>
      </c>
      <c r="J146" s="16">
        <f t="shared" si="10"/>
        <v>0</v>
      </c>
      <c r="K146" s="87">
        <f t="shared" si="11"/>
        <v>0</v>
      </c>
    </row>
    <row r="147" spans="1:11" s="15" customFormat="1" ht="15.75" x14ac:dyDescent="0.2">
      <c r="A147" s="56">
        <f>IF(F147=0,"",1+MAX(A$9:A146))</f>
        <v>129</v>
      </c>
      <c r="B147" s="130"/>
      <c r="C147" s="23"/>
      <c r="D147" s="75" t="s">
        <v>114</v>
      </c>
      <c r="E147" s="14" t="s">
        <v>24</v>
      </c>
      <c r="F147" s="14">
        <v>7</v>
      </c>
      <c r="G147" s="40">
        <v>0</v>
      </c>
      <c r="H147" s="41">
        <f t="shared" ref="H147:H537" si="12">(G147*F147)+F147</f>
        <v>7</v>
      </c>
      <c r="I147" s="16">
        <f t="shared" si="9"/>
        <v>0</v>
      </c>
      <c r="J147" s="16">
        <f t="shared" si="10"/>
        <v>0</v>
      </c>
      <c r="K147" s="87">
        <f t="shared" si="11"/>
        <v>0</v>
      </c>
    </row>
    <row r="148" spans="1:11" s="15" customFormat="1" ht="15.75" x14ac:dyDescent="0.2">
      <c r="A148" s="56">
        <f>IF(F148=0,"",1+MAX(A$9:A147))</f>
        <v>130</v>
      </c>
      <c r="B148" s="130"/>
      <c r="C148" s="23"/>
      <c r="D148" s="75" t="s">
        <v>115</v>
      </c>
      <c r="E148" s="14" t="s">
        <v>24</v>
      </c>
      <c r="F148" s="14">
        <v>2</v>
      </c>
      <c r="G148" s="40">
        <v>0</v>
      </c>
      <c r="H148" s="41">
        <f t="shared" si="12"/>
        <v>2</v>
      </c>
      <c r="I148" s="16">
        <f t="shared" si="9"/>
        <v>0</v>
      </c>
      <c r="J148" s="16">
        <f t="shared" si="10"/>
        <v>0</v>
      </c>
      <c r="K148" s="87">
        <f t="shared" si="11"/>
        <v>0</v>
      </c>
    </row>
    <row r="149" spans="1:11" s="15" customFormat="1" ht="15.75" x14ac:dyDescent="0.2">
      <c r="A149" s="56">
        <f>IF(F149=0,"",1+MAX(A$9:A148))</f>
        <v>131</v>
      </c>
      <c r="B149" s="130"/>
      <c r="C149" s="23"/>
      <c r="D149" s="75" t="s">
        <v>116</v>
      </c>
      <c r="E149" s="14" t="s">
        <v>24</v>
      </c>
      <c r="F149" s="14">
        <v>1</v>
      </c>
      <c r="G149" s="40">
        <v>0</v>
      </c>
      <c r="H149" s="41">
        <f t="shared" si="12"/>
        <v>1</v>
      </c>
      <c r="I149" s="16">
        <f t="shared" si="9"/>
        <v>0</v>
      </c>
      <c r="J149" s="16">
        <f t="shared" si="10"/>
        <v>0</v>
      </c>
      <c r="K149" s="87">
        <f t="shared" si="11"/>
        <v>0</v>
      </c>
    </row>
    <row r="150" spans="1:11" s="15" customFormat="1" ht="15.75" x14ac:dyDescent="0.2">
      <c r="A150" s="56">
        <f>IF(F150=0,"",1+MAX(A$9:A149))</f>
        <v>132</v>
      </c>
      <c r="B150" s="130"/>
      <c r="C150" s="23"/>
      <c r="D150" s="74" t="s">
        <v>117</v>
      </c>
      <c r="E150" s="14" t="s">
        <v>24</v>
      </c>
      <c r="F150" s="14">
        <v>1</v>
      </c>
      <c r="G150" s="40">
        <v>0</v>
      </c>
      <c r="H150" s="41">
        <f t="shared" si="12"/>
        <v>1</v>
      </c>
      <c r="I150" s="16">
        <f t="shared" si="9"/>
        <v>0</v>
      </c>
      <c r="J150" s="16">
        <f t="shared" si="10"/>
        <v>0</v>
      </c>
      <c r="K150" s="87">
        <f t="shared" si="11"/>
        <v>0</v>
      </c>
    </row>
    <row r="151" spans="1:11" s="15" customFormat="1" ht="15.75" x14ac:dyDescent="0.2">
      <c r="A151" s="56">
        <f>IF(F151=0,"",1+MAX(A$9:A150))</f>
        <v>133</v>
      </c>
      <c r="B151" s="130"/>
      <c r="C151" s="23"/>
      <c r="D151" s="74" t="s">
        <v>118</v>
      </c>
      <c r="E151" s="14" t="s">
        <v>24</v>
      </c>
      <c r="F151" s="14">
        <v>1</v>
      </c>
      <c r="G151" s="40">
        <v>0</v>
      </c>
      <c r="H151" s="41">
        <f t="shared" si="12"/>
        <v>1</v>
      </c>
      <c r="I151" s="16">
        <f t="shared" si="9"/>
        <v>0</v>
      </c>
      <c r="J151" s="16">
        <f t="shared" si="10"/>
        <v>0</v>
      </c>
      <c r="K151" s="87">
        <f t="shared" si="11"/>
        <v>0</v>
      </c>
    </row>
    <row r="152" spans="1:11" s="15" customFormat="1" ht="15.75" x14ac:dyDescent="0.2">
      <c r="A152" s="56" t="str">
        <f>IF(F152=0,"",1+MAX(A$9:A151))</f>
        <v/>
      </c>
      <c r="B152" s="130"/>
      <c r="C152" s="23"/>
      <c r="D152" s="72" t="s">
        <v>210</v>
      </c>
      <c r="E152" s="14"/>
      <c r="F152" s="14"/>
      <c r="G152" s="40"/>
      <c r="H152" s="41"/>
      <c r="I152" s="16" t="str">
        <f t="shared" si="9"/>
        <v/>
      </c>
      <c r="J152" s="16" t="str">
        <f t="shared" si="10"/>
        <v/>
      </c>
      <c r="K152" s="87" t="str">
        <f t="shared" si="11"/>
        <v/>
      </c>
    </row>
    <row r="153" spans="1:11" s="15" customFormat="1" ht="15.75" x14ac:dyDescent="0.25">
      <c r="A153" s="56">
        <f>IF(F153=0,"",1+MAX(A$9:A152))</f>
        <v>134</v>
      </c>
      <c r="B153" s="130"/>
      <c r="C153" s="23"/>
      <c r="D153" s="88" t="s">
        <v>93</v>
      </c>
      <c r="E153" s="14" t="s">
        <v>24</v>
      </c>
      <c r="F153" s="14">
        <v>11</v>
      </c>
      <c r="G153" s="40">
        <v>0</v>
      </c>
      <c r="H153" s="41">
        <f t="shared" si="12"/>
        <v>11</v>
      </c>
      <c r="I153" s="16">
        <f t="shared" si="9"/>
        <v>0</v>
      </c>
      <c r="J153" s="16">
        <f t="shared" si="10"/>
        <v>0</v>
      </c>
      <c r="K153" s="87">
        <f t="shared" si="11"/>
        <v>0</v>
      </c>
    </row>
    <row r="154" spans="1:11" s="15" customFormat="1" ht="15.75" x14ac:dyDescent="0.25">
      <c r="A154" s="56">
        <f>IF(F154=0,"",1+MAX(A$9:A153))</f>
        <v>135</v>
      </c>
      <c r="B154" s="130"/>
      <c r="C154" s="23"/>
      <c r="D154" s="88" t="s">
        <v>417</v>
      </c>
      <c r="E154" s="14" t="s">
        <v>24</v>
      </c>
      <c r="F154" s="14">
        <v>2</v>
      </c>
      <c r="G154" s="40">
        <v>0</v>
      </c>
      <c r="H154" s="41">
        <f t="shared" ref="H154:H205" si="13">(G154*F154)+F154</f>
        <v>2</v>
      </c>
      <c r="I154" s="16">
        <f t="shared" si="9"/>
        <v>0</v>
      </c>
      <c r="J154" s="16">
        <f t="shared" si="10"/>
        <v>0</v>
      </c>
      <c r="K154" s="87">
        <f t="shared" si="11"/>
        <v>0</v>
      </c>
    </row>
    <row r="155" spans="1:11" s="15" customFormat="1" ht="15.75" x14ac:dyDescent="0.25">
      <c r="A155" s="56">
        <f>IF(F155=0,"",1+MAX(A$9:A154))</f>
        <v>136</v>
      </c>
      <c r="B155" s="130"/>
      <c r="C155" s="23"/>
      <c r="D155" s="88" t="s">
        <v>94</v>
      </c>
      <c r="E155" s="14" t="s">
        <v>24</v>
      </c>
      <c r="F155" s="14">
        <v>3</v>
      </c>
      <c r="G155" s="40">
        <v>0</v>
      </c>
      <c r="H155" s="41">
        <f t="shared" si="13"/>
        <v>3</v>
      </c>
      <c r="I155" s="16">
        <f t="shared" si="9"/>
        <v>0</v>
      </c>
      <c r="J155" s="16">
        <f t="shared" si="10"/>
        <v>0</v>
      </c>
      <c r="K155" s="87">
        <f t="shared" si="11"/>
        <v>0</v>
      </c>
    </row>
    <row r="156" spans="1:11" s="15" customFormat="1" ht="15.75" x14ac:dyDescent="0.25">
      <c r="A156" s="56">
        <f>IF(F156=0,"",1+MAX(A$9:A155))</f>
        <v>137</v>
      </c>
      <c r="B156" s="130"/>
      <c r="C156" s="23"/>
      <c r="D156" s="88" t="s">
        <v>92</v>
      </c>
      <c r="E156" s="14" t="s">
        <v>24</v>
      </c>
      <c r="F156" s="14">
        <v>47</v>
      </c>
      <c r="G156" s="40">
        <v>0</v>
      </c>
      <c r="H156" s="41">
        <f t="shared" si="13"/>
        <v>47</v>
      </c>
      <c r="I156" s="16">
        <f t="shared" si="9"/>
        <v>0</v>
      </c>
      <c r="J156" s="16">
        <f t="shared" si="10"/>
        <v>0</v>
      </c>
      <c r="K156" s="87">
        <f t="shared" si="11"/>
        <v>0</v>
      </c>
    </row>
    <row r="157" spans="1:11" s="15" customFormat="1" ht="15.75" x14ac:dyDescent="0.25">
      <c r="A157" s="56">
        <f>IF(F157=0,"",1+MAX(A$9:A156))</f>
        <v>138</v>
      </c>
      <c r="B157" s="130"/>
      <c r="C157" s="23"/>
      <c r="D157" s="88" t="s">
        <v>418</v>
      </c>
      <c r="E157" s="14" t="s">
        <v>24</v>
      </c>
      <c r="F157" s="14">
        <v>27</v>
      </c>
      <c r="G157" s="40">
        <v>0</v>
      </c>
      <c r="H157" s="41">
        <f t="shared" si="13"/>
        <v>27</v>
      </c>
      <c r="I157" s="16">
        <f t="shared" si="9"/>
        <v>0</v>
      </c>
      <c r="J157" s="16">
        <f t="shared" si="10"/>
        <v>0</v>
      </c>
      <c r="K157" s="87">
        <f t="shared" si="11"/>
        <v>0</v>
      </c>
    </row>
    <row r="158" spans="1:11" s="15" customFormat="1" ht="15.75" x14ac:dyDescent="0.25">
      <c r="A158" s="56">
        <f>IF(F158=0,"",1+MAX(A$9:A157))</f>
        <v>139</v>
      </c>
      <c r="B158" s="130"/>
      <c r="C158" s="23"/>
      <c r="D158" s="88" t="s">
        <v>419</v>
      </c>
      <c r="E158" s="14" t="s">
        <v>24</v>
      </c>
      <c r="F158" s="14">
        <v>21</v>
      </c>
      <c r="G158" s="40">
        <v>0</v>
      </c>
      <c r="H158" s="41">
        <f t="shared" si="13"/>
        <v>21</v>
      </c>
      <c r="I158" s="16">
        <f t="shared" si="9"/>
        <v>0</v>
      </c>
      <c r="J158" s="16">
        <f t="shared" si="10"/>
        <v>0</v>
      </c>
      <c r="K158" s="87">
        <f t="shared" si="11"/>
        <v>0</v>
      </c>
    </row>
    <row r="159" spans="1:11" s="15" customFormat="1" ht="15.75" x14ac:dyDescent="0.25">
      <c r="A159" s="56">
        <f>IF(F159=0,"",1+MAX(A$9:A158))</f>
        <v>140</v>
      </c>
      <c r="B159" s="130"/>
      <c r="C159" s="23"/>
      <c r="D159" s="88" t="s">
        <v>420</v>
      </c>
      <c r="E159" s="14" t="s">
        <v>24</v>
      </c>
      <c r="F159" s="14">
        <v>1</v>
      </c>
      <c r="G159" s="40">
        <v>0</v>
      </c>
      <c r="H159" s="41">
        <f t="shared" si="13"/>
        <v>1</v>
      </c>
      <c r="I159" s="16">
        <f t="shared" si="9"/>
        <v>0</v>
      </c>
      <c r="J159" s="16">
        <f t="shared" si="10"/>
        <v>0</v>
      </c>
      <c r="K159" s="87">
        <f t="shared" si="11"/>
        <v>0</v>
      </c>
    </row>
    <row r="160" spans="1:11" s="15" customFormat="1" ht="15.75" x14ac:dyDescent="0.25">
      <c r="A160" s="56">
        <f>IF(F160=0,"",1+MAX(A$9:A159))</f>
        <v>141</v>
      </c>
      <c r="B160" s="130"/>
      <c r="C160" s="23"/>
      <c r="D160" s="88" t="s">
        <v>421</v>
      </c>
      <c r="E160" s="14" t="s">
        <v>24</v>
      </c>
      <c r="F160" s="14">
        <v>3</v>
      </c>
      <c r="G160" s="40">
        <v>0</v>
      </c>
      <c r="H160" s="41">
        <f t="shared" si="13"/>
        <v>3</v>
      </c>
      <c r="I160" s="16">
        <f t="shared" si="9"/>
        <v>0</v>
      </c>
      <c r="J160" s="16">
        <f t="shared" si="10"/>
        <v>0</v>
      </c>
      <c r="K160" s="87">
        <f t="shared" si="11"/>
        <v>0</v>
      </c>
    </row>
    <row r="161" spans="1:11" s="15" customFormat="1" ht="15.75" x14ac:dyDescent="0.25">
      <c r="A161" s="56">
        <f>IF(F161=0,"",1+MAX(A$9:A160))</f>
        <v>142</v>
      </c>
      <c r="B161" s="130"/>
      <c r="C161" s="23"/>
      <c r="D161" s="88" t="s">
        <v>422</v>
      </c>
      <c r="E161" s="14" t="s">
        <v>24</v>
      </c>
      <c r="F161" s="14">
        <v>1</v>
      </c>
      <c r="G161" s="40">
        <v>0</v>
      </c>
      <c r="H161" s="41">
        <f t="shared" si="13"/>
        <v>1</v>
      </c>
      <c r="I161" s="16">
        <f t="shared" si="9"/>
        <v>0</v>
      </c>
      <c r="J161" s="16">
        <f t="shared" si="10"/>
        <v>0</v>
      </c>
      <c r="K161" s="87">
        <f t="shared" si="11"/>
        <v>0</v>
      </c>
    </row>
    <row r="162" spans="1:11" s="15" customFormat="1" ht="15.75" x14ac:dyDescent="0.25">
      <c r="A162" s="56">
        <f>IF(F162=0,"",1+MAX(A$9:A161))</f>
        <v>143</v>
      </c>
      <c r="B162" s="130"/>
      <c r="C162" s="23"/>
      <c r="D162" s="88" t="s">
        <v>423</v>
      </c>
      <c r="E162" s="14" t="s">
        <v>24</v>
      </c>
      <c r="F162" s="14">
        <v>5</v>
      </c>
      <c r="G162" s="40">
        <v>0</v>
      </c>
      <c r="H162" s="41">
        <f t="shared" si="13"/>
        <v>5</v>
      </c>
      <c r="I162" s="16">
        <f t="shared" si="9"/>
        <v>0</v>
      </c>
      <c r="J162" s="16">
        <f t="shared" si="10"/>
        <v>0</v>
      </c>
      <c r="K162" s="87">
        <f t="shared" si="11"/>
        <v>0</v>
      </c>
    </row>
    <row r="163" spans="1:11" s="15" customFormat="1" ht="15.75" x14ac:dyDescent="0.25">
      <c r="A163" s="56">
        <f>IF(F163=0,"",1+MAX(A$9:A162))</f>
        <v>144</v>
      </c>
      <c r="B163" s="130"/>
      <c r="C163" s="23"/>
      <c r="D163" s="88" t="s">
        <v>424</v>
      </c>
      <c r="E163" s="14" t="s">
        <v>24</v>
      </c>
      <c r="F163" s="14">
        <v>7</v>
      </c>
      <c r="G163" s="40">
        <v>0</v>
      </c>
      <c r="H163" s="41">
        <f t="shared" si="13"/>
        <v>7</v>
      </c>
      <c r="I163" s="16">
        <f t="shared" si="9"/>
        <v>0</v>
      </c>
      <c r="J163" s="16">
        <f t="shared" si="10"/>
        <v>0</v>
      </c>
      <c r="K163" s="87">
        <f t="shared" si="11"/>
        <v>0</v>
      </c>
    </row>
    <row r="164" spans="1:11" s="15" customFormat="1" ht="15.75" x14ac:dyDescent="0.25">
      <c r="A164" s="56">
        <f>IF(F164=0,"",1+MAX(A$9:A163))</f>
        <v>145</v>
      </c>
      <c r="B164" s="130"/>
      <c r="C164" s="23"/>
      <c r="D164" s="88" t="s">
        <v>425</v>
      </c>
      <c r="E164" s="14" t="s">
        <v>24</v>
      </c>
      <c r="F164" s="14">
        <v>7</v>
      </c>
      <c r="G164" s="40">
        <v>0</v>
      </c>
      <c r="H164" s="41">
        <f t="shared" si="13"/>
        <v>7</v>
      </c>
      <c r="I164" s="16">
        <f t="shared" si="9"/>
        <v>0</v>
      </c>
      <c r="J164" s="16">
        <f t="shared" si="10"/>
        <v>0</v>
      </c>
      <c r="K164" s="87">
        <f t="shared" si="11"/>
        <v>0</v>
      </c>
    </row>
    <row r="165" spans="1:11" s="15" customFormat="1" ht="15.75" x14ac:dyDescent="0.25">
      <c r="A165" s="56">
        <f>IF(F165=0,"",1+MAX(A$9:A164))</f>
        <v>146</v>
      </c>
      <c r="B165" s="130"/>
      <c r="C165" s="23"/>
      <c r="D165" s="88" t="s">
        <v>426</v>
      </c>
      <c r="E165" s="14" t="s">
        <v>24</v>
      </c>
      <c r="F165" s="14">
        <v>3</v>
      </c>
      <c r="G165" s="40">
        <v>0</v>
      </c>
      <c r="H165" s="41">
        <f t="shared" si="13"/>
        <v>3</v>
      </c>
      <c r="I165" s="16">
        <f t="shared" si="9"/>
        <v>0</v>
      </c>
      <c r="J165" s="16">
        <f t="shared" si="10"/>
        <v>0</v>
      </c>
      <c r="K165" s="87">
        <f t="shared" si="11"/>
        <v>0</v>
      </c>
    </row>
    <row r="166" spans="1:11" s="15" customFormat="1" ht="15.75" x14ac:dyDescent="0.25">
      <c r="A166" s="56">
        <f>IF(F166=0,"",1+MAX(A$9:A165))</f>
        <v>147</v>
      </c>
      <c r="B166" s="130"/>
      <c r="C166" s="23"/>
      <c r="D166" s="88" t="s">
        <v>427</v>
      </c>
      <c r="E166" s="14" t="s">
        <v>24</v>
      </c>
      <c r="F166" s="14">
        <v>1</v>
      </c>
      <c r="G166" s="40">
        <v>0</v>
      </c>
      <c r="H166" s="41">
        <f t="shared" si="13"/>
        <v>1</v>
      </c>
      <c r="I166" s="16">
        <f t="shared" si="9"/>
        <v>0</v>
      </c>
      <c r="J166" s="16">
        <f t="shared" si="10"/>
        <v>0</v>
      </c>
      <c r="K166" s="87">
        <f t="shared" si="11"/>
        <v>0</v>
      </c>
    </row>
    <row r="167" spans="1:11" s="15" customFormat="1" ht="15.75" x14ac:dyDescent="0.25">
      <c r="A167" s="56">
        <f>IF(F167=0,"",1+MAX(A$9:A166))</f>
        <v>148</v>
      </c>
      <c r="B167" s="130"/>
      <c r="C167" s="23"/>
      <c r="D167" s="88" t="s">
        <v>428</v>
      </c>
      <c r="E167" s="14" t="s">
        <v>24</v>
      </c>
      <c r="F167" s="14">
        <v>2</v>
      </c>
      <c r="G167" s="40">
        <v>0</v>
      </c>
      <c r="H167" s="41">
        <f t="shared" si="13"/>
        <v>2</v>
      </c>
      <c r="I167" s="16">
        <f t="shared" si="9"/>
        <v>0</v>
      </c>
      <c r="J167" s="16">
        <f t="shared" si="10"/>
        <v>0</v>
      </c>
      <c r="K167" s="87">
        <f t="shared" si="11"/>
        <v>0</v>
      </c>
    </row>
    <row r="168" spans="1:11" s="15" customFormat="1" ht="15.75" x14ac:dyDescent="0.25">
      <c r="A168" s="56">
        <f>IF(F168=0,"",1+MAX(A$9:A167))</f>
        <v>149</v>
      </c>
      <c r="B168" s="130"/>
      <c r="C168" s="23"/>
      <c r="D168" s="88" t="s">
        <v>427</v>
      </c>
      <c r="E168" s="14" t="s">
        <v>24</v>
      </c>
      <c r="F168" s="14">
        <v>5</v>
      </c>
      <c r="G168" s="40">
        <v>0</v>
      </c>
      <c r="H168" s="41">
        <f t="shared" si="13"/>
        <v>5</v>
      </c>
      <c r="I168" s="16">
        <f t="shared" si="9"/>
        <v>0</v>
      </c>
      <c r="J168" s="16">
        <f t="shared" si="10"/>
        <v>0</v>
      </c>
      <c r="K168" s="87">
        <f t="shared" si="11"/>
        <v>0</v>
      </c>
    </row>
    <row r="169" spans="1:11" s="15" customFormat="1" ht="15.75" x14ac:dyDescent="0.25">
      <c r="A169" s="56">
        <f>IF(F169=0,"",1+MAX(A$9:A168))</f>
        <v>150</v>
      </c>
      <c r="B169" s="130"/>
      <c r="C169" s="23"/>
      <c r="D169" s="88" t="s">
        <v>429</v>
      </c>
      <c r="E169" s="14" t="s">
        <v>24</v>
      </c>
      <c r="F169" s="14">
        <v>3</v>
      </c>
      <c r="G169" s="40">
        <v>0</v>
      </c>
      <c r="H169" s="41">
        <f t="shared" si="13"/>
        <v>3</v>
      </c>
      <c r="I169" s="16">
        <f t="shared" si="9"/>
        <v>0</v>
      </c>
      <c r="J169" s="16">
        <f t="shared" si="10"/>
        <v>0</v>
      </c>
      <c r="K169" s="87">
        <f t="shared" si="11"/>
        <v>0</v>
      </c>
    </row>
    <row r="170" spans="1:11" s="15" customFormat="1" ht="15.75" x14ac:dyDescent="0.25">
      <c r="A170" s="56">
        <f>IF(F170=0,"",1+MAX(A$9:A169))</f>
        <v>151</v>
      </c>
      <c r="B170" s="130"/>
      <c r="C170" s="23"/>
      <c r="D170" s="88" t="s">
        <v>115</v>
      </c>
      <c r="E170" s="14" t="s">
        <v>24</v>
      </c>
      <c r="F170" s="14">
        <v>4</v>
      </c>
      <c r="G170" s="40">
        <v>0</v>
      </c>
      <c r="H170" s="41">
        <f t="shared" si="13"/>
        <v>4</v>
      </c>
      <c r="I170" s="16">
        <f t="shared" si="9"/>
        <v>0</v>
      </c>
      <c r="J170" s="16">
        <f t="shared" si="10"/>
        <v>0</v>
      </c>
      <c r="K170" s="87">
        <f t="shared" si="11"/>
        <v>0</v>
      </c>
    </row>
    <row r="171" spans="1:11" s="15" customFormat="1" ht="15.75" x14ac:dyDescent="0.25">
      <c r="A171" s="56">
        <f>IF(F171=0,"",1+MAX(A$9:A170))</f>
        <v>152</v>
      </c>
      <c r="B171" s="130"/>
      <c r="C171" s="23"/>
      <c r="D171" s="88" t="s">
        <v>117</v>
      </c>
      <c r="E171" s="14" t="s">
        <v>24</v>
      </c>
      <c r="F171" s="14">
        <v>1</v>
      </c>
      <c r="G171" s="40">
        <v>0</v>
      </c>
      <c r="H171" s="41">
        <f t="shared" si="13"/>
        <v>1</v>
      </c>
      <c r="I171" s="16">
        <f t="shared" si="9"/>
        <v>0</v>
      </c>
      <c r="J171" s="16">
        <f t="shared" si="10"/>
        <v>0</v>
      </c>
      <c r="K171" s="87">
        <f t="shared" si="11"/>
        <v>0</v>
      </c>
    </row>
    <row r="172" spans="1:11" s="15" customFormat="1" ht="15.75" x14ac:dyDescent="0.25">
      <c r="A172" s="56">
        <f>IF(F172=0,"",1+MAX(A$9:A171))</f>
        <v>153</v>
      </c>
      <c r="B172" s="130"/>
      <c r="C172" s="23"/>
      <c r="D172" s="88" t="s">
        <v>430</v>
      </c>
      <c r="E172" s="14" t="s">
        <v>24</v>
      </c>
      <c r="F172" s="14">
        <v>2</v>
      </c>
      <c r="G172" s="40">
        <v>0</v>
      </c>
      <c r="H172" s="41">
        <f t="shared" si="13"/>
        <v>2</v>
      </c>
      <c r="I172" s="16">
        <f t="shared" si="9"/>
        <v>0</v>
      </c>
      <c r="J172" s="16">
        <f t="shared" si="10"/>
        <v>0</v>
      </c>
      <c r="K172" s="87">
        <f t="shared" si="11"/>
        <v>0</v>
      </c>
    </row>
    <row r="173" spans="1:11" s="15" customFormat="1" ht="15.75" x14ac:dyDescent="0.25">
      <c r="A173" s="56">
        <f>IF(F173=0,"",1+MAX(A$9:A172))</f>
        <v>154</v>
      </c>
      <c r="B173" s="130"/>
      <c r="C173" s="23"/>
      <c r="D173" s="88" t="s">
        <v>431</v>
      </c>
      <c r="E173" s="14" t="s">
        <v>24</v>
      </c>
      <c r="F173" s="14">
        <v>1</v>
      </c>
      <c r="G173" s="40">
        <v>0</v>
      </c>
      <c r="H173" s="41">
        <f t="shared" si="13"/>
        <v>1</v>
      </c>
      <c r="I173" s="16">
        <f t="shared" si="9"/>
        <v>0</v>
      </c>
      <c r="J173" s="16">
        <f t="shared" si="10"/>
        <v>0</v>
      </c>
      <c r="K173" s="87">
        <f t="shared" si="11"/>
        <v>0</v>
      </c>
    </row>
    <row r="174" spans="1:11" s="15" customFormat="1" ht="15.75" x14ac:dyDescent="0.25">
      <c r="A174" s="56">
        <f>IF(F174=0,"",1+MAX(A$9:A173))</f>
        <v>155</v>
      </c>
      <c r="B174" s="130"/>
      <c r="C174" s="23"/>
      <c r="D174" s="88" t="s">
        <v>432</v>
      </c>
      <c r="E174" s="14" t="s">
        <v>24</v>
      </c>
      <c r="F174" s="14">
        <v>1</v>
      </c>
      <c r="G174" s="40">
        <v>0</v>
      </c>
      <c r="H174" s="41">
        <f t="shared" si="13"/>
        <v>1</v>
      </c>
      <c r="I174" s="16">
        <f t="shared" si="9"/>
        <v>0</v>
      </c>
      <c r="J174" s="16">
        <f t="shared" si="10"/>
        <v>0</v>
      </c>
      <c r="K174" s="87">
        <f t="shared" si="11"/>
        <v>0</v>
      </c>
    </row>
    <row r="175" spans="1:11" s="15" customFormat="1" ht="15.75" x14ac:dyDescent="0.25">
      <c r="A175" s="56">
        <f>IF(F175=0,"",1+MAX(A$9:A174))</f>
        <v>156</v>
      </c>
      <c r="B175" s="130"/>
      <c r="C175" s="23"/>
      <c r="D175" s="88" t="s">
        <v>433</v>
      </c>
      <c r="E175" s="14" t="s">
        <v>24</v>
      </c>
      <c r="F175" s="14">
        <v>1</v>
      </c>
      <c r="G175" s="40">
        <v>0</v>
      </c>
      <c r="H175" s="41">
        <f t="shared" si="13"/>
        <v>1</v>
      </c>
      <c r="I175" s="16">
        <f t="shared" si="9"/>
        <v>0</v>
      </c>
      <c r="J175" s="16">
        <f t="shared" si="10"/>
        <v>0</v>
      </c>
      <c r="K175" s="87">
        <f t="shared" si="11"/>
        <v>0</v>
      </c>
    </row>
    <row r="176" spans="1:11" s="15" customFormat="1" ht="15.75" x14ac:dyDescent="0.25">
      <c r="A176" s="56">
        <f>IF(F176=0,"",1+MAX(A$9:A175))</f>
        <v>157</v>
      </c>
      <c r="B176" s="130"/>
      <c r="C176" s="23"/>
      <c r="D176" s="88" t="s">
        <v>434</v>
      </c>
      <c r="E176" s="14" t="s">
        <v>24</v>
      </c>
      <c r="F176" s="14">
        <v>2</v>
      </c>
      <c r="G176" s="40">
        <v>0</v>
      </c>
      <c r="H176" s="41">
        <f t="shared" si="13"/>
        <v>2</v>
      </c>
      <c r="I176" s="16">
        <f t="shared" si="9"/>
        <v>0</v>
      </c>
      <c r="J176" s="16">
        <f t="shared" si="10"/>
        <v>0</v>
      </c>
      <c r="K176" s="87">
        <f t="shared" si="11"/>
        <v>0</v>
      </c>
    </row>
    <row r="177" spans="1:11" s="15" customFormat="1" ht="15.75" x14ac:dyDescent="0.25">
      <c r="A177" s="56">
        <f>IF(F177=0,"",1+MAX(A$9:A176))</f>
        <v>158</v>
      </c>
      <c r="B177" s="130"/>
      <c r="C177" s="23"/>
      <c r="D177" s="88" t="s">
        <v>435</v>
      </c>
      <c r="E177" s="14" t="s">
        <v>24</v>
      </c>
      <c r="F177" s="14">
        <v>4</v>
      </c>
      <c r="G177" s="40">
        <v>0</v>
      </c>
      <c r="H177" s="41">
        <f t="shared" si="13"/>
        <v>4</v>
      </c>
      <c r="I177" s="16">
        <f t="shared" si="9"/>
        <v>0</v>
      </c>
      <c r="J177" s="16">
        <f t="shared" si="10"/>
        <v>0</v>
      </c>
      <c r="K177" s="87">
        <f t="shared" si="11"/>
        <v>0</v>
      </c>
    </row>
    <row r="178" spans="1:11" s="15" customFormat="1" ht="15.75" x14ac:dyDescent="0.25">
      <c r="A178" s="56">
        <f>IF(F178=0,"",1+MAX(A$9:A177))</f>
        <v>159</v>
      </c>
      <c r="B178" s="130"/>
      <c r="C178" s="23"/>
      <c r="D178" s="88" t="s">
        <v>436</v>
      </c>
      <c r="E178" s="14" t="s">
        <v>24</v>
      </c>
      <c r="F178" s="14">
        <v>1</v>
      </c>
      <c r="G178" s="40">
        <v>0</v>
      </c>
      <c r="H178" s="41">
        <f t="shared" si="13"/>
        <v>1</v>
      </c>
      <c r="I178" s="16">
        <f t="shared" si="9"/>
        <v>0</v>
      </c>
      <c r="J178" s="16">
        <f t="shared" si="10"/>
        <v>0</v>
      </c>
      <c r="K178" s="87">
        <f t="shared" si="11"/>
        <v>0</v>
      </c>
    </row>
    <row r="179" spans="1:11" s="15" customFormat="1" ht="15.75" x14ac:dyDescent="0.25">
      <c r="A179" s="56">
        <f>IF(F179=0,"",1+MAX(A$9:A178))</f>
        <v>160</v>
      </c>
      <c r="B179" s="130"/>
      <c r="C179" s="23"/>
      <c r="D179" s="88" t="s">
        <v>437</v>
      </c>
      <c r="E179" s="14" t="s">
        <v>24</v>
      </c>
      <c r="F179" s="14">
        <v>1</v>
      </c>
      <c r="G179" s="40">
        <v>0</v>
      </c>
      <c r="H179" s="41">
        <f t="shared" si="13"/>
        <v>1</v>
      </c>
      <c r="I179" s="16">
        <f t="shared" si="9"/>
        <v>0</v>
      </c>
      <c r="J179" s="16">
        <f t="shared" si="10"/>
        <v>0</v>
      </c>
      <c r="K179" s="87">
        <f t="shared" si="11"/>
        <v>0</v>
      </c>
    </row>
    <row r="180" spans="1:11" s="15" customFormat="1" ht="15.75" x14ac:dyDescent="0.25">
      <c r="A180" s="56" t="str">
        <f>IF(F180=0,"",1+MAX(A$9:A179))</f>
        <v/>
      </c>
      <c r="B180" s="130"/>
      <c r="C180" s="23"/>
      <c r="D180" s="89" t="s">
        <v>438</v>
      </c>
      <c r="E180" s="14"/>
      <c r="F180" s="14"/>
      <c r="G180" s="40"/>
      <c r="H180" s="41"/>
      <c r="I180" s="16" t="str">
        <f t="shared" si="9"/>
        <v/>
      </c>
      <c r="J180" s="16" t="str">
        <f t="shared" si="10"/>
        <v/>
      </c>
      <c r="K180" s="87" t="str">
        <f t="shared" si="11"/>
        <v/>
      </c>
    </row>
    <row r="181" spans="1:11" s="15" customFormat="1" ht="15.75" x14ac:dyDescent="0.25">
      <c r="A181" s="56">
        <f>IF(F181=0,"",1+MAX(A$9:A180))</f>
        <v>161</v>
      </c>
      <c r="B181" s="130"/>
      <c r="C181" s="23"/>
      <c r="D181" s="88" t="s">
        <v>368</v>
      </c>
      <c r="E181" s="14" t="s">
        <v>22</v>
      </c>
      <c r="F181" s="30">
        <v>16.16</v>
      </c>
      <c r="G181" s="40">
        <v>0</v>
      </c>
      <c r="H181" s="41">
        <f t="shared" si="13"/>
        <v>16.16</v>
      </c>
      <c r="I181" s="16">
        <f t="shared" si="9"/>
        <v>0</v>
      </c>
      <c r="J181" s="16">
        <f t="shared" si="10"/>
        <v>0</v>
      </c>
      <c r="K181" s="87">
        <f t="shared" si="11"/>
        <v>0</v>
      </c>
    </row>
    <row r="182" spans="1:11" s="15" customFormat="1" ht="15.75" x14ac:dyDescent="0.25">
      <c r="A182" s="56">
        <f>IF(F182=0,"",1+MAX(A$9:A181))</f>
        <v>162</v>
      </c>
      <c r="B182" s="130"/>
      <c r="C182" s="23"/>
      <c r="D182" s="88" t="s">
        <v>367</v>
      </c>
      <c r="E182" s="14" t="s">
        <v>22</v>
      </c>
      <c r="F182" s="30">
        <v>32.29</v>
      </c>
      <c r="G182" s="40">
        <v>0</v>
      </c>
      <c r="H182" s="41">
        <f t="shared" si="13"/>
        <v>32.29</v>
      </c>
      <c r="I182" s="16">
        <f t="shared" si="9"/>
        <v>0</v>
      </c>
      <c r="J182" s="16">
        <f t="shared" si="10"/>
        <v>0</v>
      </c>
      <c r="K182" s="87">
        <f t="shared" si="11"/>
        <v>0</v>
      </c>
    </row>
    <row r="183" spans="1:11" s="15" customFormat="1" ht="15.75" x14ac:dyDescent="0.25">
      <c r="A183" s="56">
        <f>IF(F183=0,"",1+MAX(A$9:A182))</f>
        <v>163</v>
      </c>
      <c r="B183" s="130"/>
      <c r="C183" s="23"/>
      <c r="D183" s="88" t="s">
        <v>439</v>
      </c>
      <c r="E183" s="14" t="s">
        <v>22</v>
      </c>
      <c r="F183" s="30">
        <v>12.22</v>
      </c>
      <c r="G183" s="40">
        <v>0</v>
      </c>
      <c r="H183" s="41">
        <f t="shared" si="13"/>
        <v>12.22</v>
      </c>
      <c r="I183" s="16">
        <f t="shared" si="9"/>
        <v>0</v>
      </c>
      <c r="J183" s="16">
        <f t="shared" si="10"/>
        <v>0</v>
      </c>
      <c r="K183" s="87">
        <f t="shared" si="11"/>
        <v>0</v>
      </c>
    </row>
    <row r="184" spans="1:11" s="15" customFormat="1" ht="15.75" x14ac:dyDescent="0.25">
      <c r="A184" s="56">
        <f>IF(F184=0,"",1+MAX(A$9:A183))</f>
        <v>164</v>
      </c>
      <c r="B184" s="130"/>
      <c r="C184" s="23"/>
      <c r="D184" s="88" t="s">
        <v>365</v>
      </c>
      <c r="E184" s="14" t="s">
        <v>22</v>
      </c>
      <c r="F184" s="30">
        <v>8.5299999999999994</v>
      </c>
      <c r="G184" s="40">
        <v>0</v>
      </c>
      <c r="H184" s="41">
        <f t="shared" si="13"/>
        <v>8.5299999999999994</v>
      </c>
      <c r="I184" s="16">
        <f t="shared" si="9"/>
        <v>0</v>
      </c>
      <c r="J184" s="16">
        <f t="shared" si="10"/>
        <v>0</v>
      </c>
      <c r="K184" s="87">
        <f t="shared" si="11"/>
        <v>0</v>
      </c>
    </row>
    <row r="185" spans="1:11" s="15" customFormat="1" ht="15.75" x14ac:dyDescent="0.25">
      <c r="A185" s="56">
        <f>IF(F185=0,"",1+MAX(A$9:A184))</f>
        <v>165</v>
      </c>
      <c r="B185" s="130"/>
      <c r="C185" s="23"/>
      <c r="D185" s="88" t="s">
        <v>397</v>
      </c>
      <c r="E185" s="14" t="s">
        <v>22</v>
      </c>
      <c r="F185" s="30">
        <v>17.14</v>
      </c>
      <c r="G185" s="40">
        <v>0</v>
      </c>
      <c r="H185" s="41">
        <f t="shared" si="13"/>
        <v>17.14</v>
      </c>
      <c r="I185" s="16">
        <f t="shared" si="9"/>
        <v>0</v>
      </c>
      <c r="J185" s="16">
        <f t="shared" si="10"/>
        <v>0</v>
      </c>
      <c r="K185" s="87">
        <f t="shared" si="11"/>
        <v>0</v>
      </c>
    </row>
    <row r="186" spans="1:11" s="15" customFormat="1" ht="15.75" x14ac:dyDescent="0.25">
      <c r="A186" s="56">
        <f>IF(F186=0,"",1+MAX(A$9:A185))</f>
        <v>166</v>
      </c>
      <c r="B186" s="130"/>
      <c r="C186" s="23"/>
      <c r="D186" s="88" t="s">
        <v>359</v>
      </c>
      <c r="E186" s="14" t="s">
        <v>22</v>
      </c>
      <c r="F186" s="30">
        <v>20.75</v>
      </c>
      <c r="G186" s="40">
        <v>0</v>
      </c>
      <c r="H186" s="41">
        <f t="shared" si="13"/>
        <v>20.75</v>
      </c>
      <c r="I186" s="16">
        <f t="shared" si="9"/>
        <v>0</v>
      </c>
      <c r="J186" s="16">
        <f t="shared" si="10"/>
        <v>0</v>
      </c>
      <c r="K186" s="87">
        <f t="shared" si="11"/>
        <v>0</v>
      </c>
    </row>
    <row r="187" spans="1:11" s="15" customFormat="1" ht="15.75" x14ac:dyDescent="0.25">
      <c r="A187" s="56">
        <f>IF(F187=0,"",1+MAX(A$9:A186))</f>
        <v>167</v>
      </c>
      <c r="B187" s="130"/>
      <c r="C187" s="23"/>
      <c r="D187" s="88" t="s">
        <v>440</v>
      </c>
      <c r="E187" s="14" t="s">
        <v>22</v>
      </c>
      <c r="F187" s="30">
        <v>12.99</v>
      </c>
      <c r="G187" s="40">
        <v>0</v>
      </c>
      <c r="H187" s="41">
        <f t="shared" si="13"/>
        <v>12.99</v>
      </c>
      <c r="I187" s="16">
        <f t="shared" si="9"/>
        <v>0</v>
      </c>
      <c r="J187" s="16">
        <f t="shared" si="10"/>
        <v>0</v>
      </c>
      <c r="K187" s="87">
        <f t="shared" si="11"/>
        <v>0</v>
      </c>
    </row>
    <row r="188" spans="1:11" s="15" customFormat="1" ht="15.75" x14ac:dyDescent="0.25">
      <c r="A188" s="56">
        <f>IF(F188=0,"",1+MAX(A$9:A187))</f>
        <v>168</v>
      </c>
      <c r="B188" s="130"/>
      <c r="C188" s="23"/>
      <c r="D188" s="88" t="s">
        <v>441</v>
      </c>
      <c r="E188" s="14" t="s">
        <v>22</v>
      </c>
      <c r="F188" s="30">
        <v>7.67</v>
      </c>
      <c r="G188" s="40">
        <v>0</v>
      </c>
      <c r="H188" s="41">
        <f t="shared" si="13"/>
        <v>7.67</v>
      </c>
      <c r="I188" s="16">
        <f t="shared" si="9"/>
        <v>0</v>
      </c>
      <c r="J188" s="16">
        <f t="shared" si="10"/>
        <v>0</v>
      </c>
      <c r="K188" s="87">
        <f t="shared" si="11"/>
        <v>0</v>
      </c>
    </row>
    <row r="189" spans="1:11" s="15" customFormat="1" ht="15.75" x14ac:dyDescent="0.25">
      <c r="A189" s="56">
        <f>IF(F189=0,"",1+MAX(A$9:A188))</f>
        <v>169</v>
      </c>
      <c r="B189" s="130"/>
      <c r="C189" s="23"/>
      <c r="D189" s="88" t="s">
        <v>356</v>
      </c>
      <c r="E189" s="14" t="s">
        <v>22</v>
      </c>
      <c r="F189" s="30">
        <v>3.47</v>
      </c>
      <c r="G189" s="40">
        <v>0</v>
      </c>
      <c r="H189" s="41">
        <f t="shared" si="13"/>
        <v>3.47</v>
      </c>
      <c r="I189" s="16">
        <f t="shared" si="9"/>
        <v>0</v>
      </c>
      <c r="J189" s="16">
        <f t="shared" si="10"/>
        <v>0</v>
      </c>
      <c r="K189" s="87">
        <f t="shared" si="11"/>
        <v>0</v>
      </c>
    </row>
    <row r="190" spans="1:11" s="15" customFormat="1" ht="15.75" x14ac:dyDescent="0.25">
      <c r="A190" s="56">
        <f>IF(F190=0,"",1+MAX(A$9:A189))</f>
        <v>170</v>
      </c>
      <c r="B190" s="130"/>
      <c r="C190" s="23"/>
      <c r="D190" s="88" t="s">
        <v>353</v>
      </c>
      <c r="E190" s="14" t="s">
        <v>22</v>
      </c>
      <c r="F190" s="30">
        <v>6.71</v>
      </c>
      <c r="G190" s="40">
        <v>0</v>
      </c>
      <c r="H190" s="41">
        <f t="shared" si="13"/>
        <v>6.71</v>
      </c>
      <c r="I190" s="16">
        <f t="shared" si="9"/>
        <v>0</v>
      </c>
      <c r="J190" s="16">
        <f t="shared" si="10"/>
        <v>0</v>
      </c>
      <c r="K190" s="87">
        <f t="shared" si="11"/>
        <v>0</v>
      </c>
    </row>
    <row r="191" spans="1:11" s="15" customFormat="1" ht="15.75" x14ac:dyDescent="0.25">
      <c r="A191" s="56">
        <f>IF(F191=0,"",1+MAX(A$9:A190))</f>
        <v>171</v>
      </c>
      <c r="B191" s="130"/>
      <c r="C191" s="23"/>
      <c r="D191" s="88" t="s">
        <v>442</v>
      </c>
      <c r="E191" s="14" t="s">
        <v>22</v>
      </c>
      <c r="F191" s="30">
        <f>11.04+4.5+9+4.5</f>
        <v>29.04</v>
      </c>
      <c r="G191" s="40">
        <v>0</v>
      </c>
      <c r="H191" s="41">
        <f t="shared" si="13"/>
        <v>29.04</v>
      </c>
      <c r="I191" s="16">
        <f t="shared" si="9"/>
        <v>0</v>
      </c>
      <c r="J191" s="16">
        <f t="shared" si="10"/>
        <v>0</v>
      </c>
      <c r="K191" s="87">
        <f t="shared" si="11"/>
        <v>0</v>
      </c>
    </row>
    <row r="192" spans="1:11" s="15" customFormat="1" ht="15.75" x14ac:dyDescent="0.25">
      <c r="A192" s="56">
        <f>IF(F192=0,"",1+MAX(A$9:A191))</f>
        <v>172</v>
      </c>
      <c r="B192" s="130"/>
      <c r="C192" s="23"/>
      <c r="D192" s="88" t="s">
        <v>443</v>
      </c>
      <c r="E192" s="14" t="s">
        <v>22</v>
      </c>
      <c r="F192" s="30">
        <f>5.75+18</f>
        <v>23.75</v>
      </c>
      <c r="G192" s="40">
        <v>0</v>
      </c>
      <c r="H192" s="41">
        <f t="shared" si="13"/>
        <v>23.75</v>
      </c>
      <c r="I192" s="16">
        <f t="shared" si="9"/>
        <v>0</v>
      </c>
      <c r="J192" s="16">
        <f t="shared" si="10"/>
        <v>0</v>
      </c>
      <c r="K192" s="87">
        <f t="shared" si="11"/>
        <v>0</v>
      </c>
    </row>
    <row r="193" spans="1:11" s="15" customFormat="1" ht="15.75" x14ac:dyDescent="0.25">
      <c r="A193" s="56">
        <f>IF(F193=0,"",1+MAX(A$9:A192))</f>
        <v>173</v>
      </c>
      <c r="B193" s="130"/>
      <c r="C193" s="23"/>
      <c r="D193" s="88" t="s">
        <v>444</v>
      </c>
      <c r="E193" s="14" t="s">
        <v>22</v>
      </c>
      <c r="F193" s="30">
        <f>17.41+9+9+9</f>
        <v>44.41</v>
      </c>
      <c r="G193" s="40">
        <v>0</v>
      </c>
      <c r="H193" s="41">
        <f t="shared" si="13"/>
        <v>44.41</v>
      </c>
      <c r="I193" s="16">
        <f t="shared" si="9"/>
        <v>0</v>
      </c>
      <c r="J193" s="16">
        <f t="shared" si="10"/>
        <v>0</v>
      </c>
      <c r="K193" s="87">
        <f t="shared" si="11"/>
        <v>0</v>
      </c>
    </row>
    <row r="194" spans="1:11" s="15" customFormat="1" ht="15.75" x14ac:dyDescent="0.25">
      <c r="A194" s="56">
        <f>IF(F194=0,"",1+MAX(A$9:A193))</f>
        <v>174</v>
      </c>
      <c r="B194" s="130"/>
      <c r="C194" s="23"/>
      <c r="D194" s="88" t="s">
        <v>445</v>
      </c>
      <c r="E194" s="14" t="s">
        <v>22</v>
      </c>
      <c r="F194" s="30">
        <v>30.46</v>
      </c>
      <c r="G194" s="40">
        <v>0</v>
      </c>
      <c r="H194" s="41">
        <f t="shared" si="13"/>
        <v>30.46</v>
      </c>
      <c r="I194" s="16">
        <f t="shared" si="9"/>
        <v>0</v>
      </c>
      <c r="J194" s="16">
        <f t="shared" si="10"/>
        <v>0</v>
      </c>
      <c r="K194" s="87">
        <f t="shared" si="11"/>
        <v>0</v>
      </c>
    </row>
    <row r="195" spans="1:11" s="15" customFormat="1" ht="15.75" x14ac:dyDescent="0.25">
      <c r="A195" s="56">
        <f>IF(F195=0,"",1+MAX(A$9:A194))</f>
        <v>175</v>
      </c>
      <c r="B195" s="130"/>
      <c r="C195" s="23"/>
      <c r="D195" s="88" t="s">
        <v>446</v>
      </c>
      <c r="E195" s="14" t="s">
        <v>22</v>
      </c>
      <c r="F195" s="30">
        <v>1543.03</v>
      </c>
      <c r="G195" s="40">
        <v>0</v>
      </c>
      <c r="H195" s="41">
        <f t="shared" si="13"/>
        <v>1543.03</v>
      </c>
      <c r="I195" s="16">
        <f t="shared" si="9"/>
        <v>0</v>
      </c>
      <c r="J195" s="16">
        <f t="shared" si="10"/>
        <v>0</v>
      </c>
      <c r="K195" s="87">
        <f t="shared" si="11"/>
        <v>0</v>
      </c>
    </row>
    <row r="196" spans="1:11" s="15" customFormat="1" ht="15.75" x14ac:dyDescent="0.25">
      <c r="A196" s="56">
        <f>IF(F196=0,"",1+MAX(A$9:A195))</f>
        <v>176</v>
      </c>
      <c r="B196" s="130"/>
      <c r="C196" s="23"/>
      <c r="D196" s="88" t="s">
        <v>447</v>
      </c>
      <c r="E196" s="14" t="s">
        <v>22</v>
      </c>
      <c r="F196" s="30">
        <v>20.76</v>
      </c>
      <c r="G196" s="40">
        <v>0</v>
      </c>
      <c r="H196" s="41">
        <f t="shared" si="13"/>
        <v>20.76</v>
      </c>
      <c r="I196" s="16">
        <f t="shared" si="9"/>
        <v>0</v>
      </c>
      <c r="J196" s="16">
        <f t="shared" si="10"/>
        <v>0</v>
      </c>
      <c r="K196" s="87">
        <f t="shared" si="11"/>
        <v>0</v>
      </c>
    </row>
    <row r="197" spans="1:11" s="15" customFormat="1" ht="15.75" x14ac:dyDescent="0.25">
      <c r="A197" s="56">
        <f>IF(F197=0,"",1+MAX(A$9:A196))</f>
        <v>177</v>
      </c>
      <c r="B197" s="130"/>
      <c r="C197" s="23"/>
      <c r="D197" s="88" t="s">
        <v>448</v>
      </c>
      <c r="E197" s="14" t="s">
        <v>22</v>
      </c>
      <c r="F197" s="30">
        <v>12.48</v>
      </c>
      <c r="G197" s="40">
        <v>0</v>
      </c>
      <c r="H197" s="41">
        <f t="shared" si="13"/>
        <v>12.48</v>
      </c>
      <c r="I197" s="16">
        <f t="shared" si="9"/>
        <v>0</v>
      </c>
      <c r="J197" s="16">
        <f t="shared" si="10"/>
        <v>0</v>
      </c>
      <c r="K197" s="87">
        <f t="shared" si="11"/>
        <v>0</v>
      </c>
    </row>
    <row r="198" spans="1:11" s="15" customFormat="1" ht="15.75" x14ac:dyDescent="0.25">
      <c r="A198" s="56">
        <f>IF(F198=0,"",1+MAX(A$9:A197))</f>
        <v>178</v>
      </c>
      <c r="B198" s="130"/>
      <c r="C198" s="23"/>
      <c r="D198" s="88" t="s">
        <v>449</v>
      </c>
      <c r="E198" s="14" t="s">
        <v>22</v>
      </c>
      <c r="F198" s="30">
        <v>5.82</v>
      </c>
      <c r="G198" s="40">
        <v>0</v>
      </c>
      <c r="H198" s="41">
        <f t="shared" si="13"/>
        <v>5.82</v>
      </c>
      <c r="I198" s="16">
        <f t="shared" si="9"/>
        <v>0</v>
      </c>
      <c r="J198" s="16">
        <f t="shared" si="10"/>
        <v>0</v>
      </c>
      <c r="K198" s="87">
        <f t="shared" si="11"/>
        <v>0</v>
      </c>
    </row>
    <row r="199" spans="1:11" s="15" customFormat="1" ht="15.75" x14ac:dyDescent="0.25">
      <c r="A199" s="56">
        <f>IF(F199=0,"",1+MAX(A$9:A198))</f>
        <v>179</v>
      </c>
      <c r="B199" s="130"/>
      <c r="C199" s="23"/>
      <c r="D199" s="88" t="s">
        <v>450</v>
      </c>
      <c r="E199" s="14" t="s">
        <v>22</v>
      </c>
      <c r="F199" s="30">
        <v>20</v>
      </c>
      <c r="G199" s="40">
        <v>0</v>
      </c>
      <c r="H199" s="41">
        <f t="shared" si="13"/>
        <v>20</v>
      </c>
      <c r="I199" s="16">
        <f t="shared" si="9"/>
        <v>0</v>
      </c>
      <c r="J199" s="16">
        <f t="shared" si="10"/>
        <v>0</v>
      </c>
      <c r="K199" s="87">
        <f t="shared" si="11"/>
        <v>0</v>
      </c>
    </row>
    <row r="200" spans="1:11" s="15" customFormat="1" ht="15.75" x14ac:dyDescent="0.25">
      <c r="A200" s="56">
        <f>IF(F200=0,"",1+MAX(A$9:A199))</f>
        <v>180</v>
      </c>
      <c r="B200" s="130"/>
      <c r="C200" s="23"/>
      <c r="D200" s="88" t="s">
        <v>451</v>
      </c>
      <c r="E200" s="14" t="s">
        <v>22</v>
      </c>
      <c r="F200" s="30">
        <v>21.27</v>
      </c>
      <c r="G200" s="40">
        <v>0</v>
      </c>
      <c r="H200" s="41">
        <f t="shared" si="13"/>
        <v>21.27</v>
      </c>
      <c r="I200" s="16">
        <f t="shared" si="9"/>
        <v>0</v>
      </c>
      <c r="J200" s="16">
        <f t="shared" si="10"/>
        <v>0</v>
      </c>
      <c r="K200" s="87">
        <f t="shared" si="11"/>
        <v>0</v>
      </c>
    </row>
    <row r="201" spans="1:11" s="15" customFormat="1" ht="15.75" x14ac:dyDescent="0.25">
      <c r="A201" s="56" t="str">
        <f>IF(F201=0,"",1+MAX(A$9:A200))</f>
        <v/>
      </c>
      <c r="B201" s="130"/>
      <c r="C201" s="23"/>
      <c r="D201" s="89" t="s">
        <v>452</v>
      </c>
      <c r="E201" s="14"/>
      <c r="F201" s="30"/>
      <c r="G201" s="40"/>
      <c r="H201" s="41"/>
      <c r="I201" s="16" t="str">
        <f t="shared" si="9"/>
        <v/>
      </c>
      <c r="J201" s="16" t="str">
        <f t="shared" si="10"/>
        <v/>
      </c>
      <c r="K201" s="87" t="str">
        <f t="shared" si="11"/>
        <v/>
      </c>
    </row>
    <row r="202" spans="1:11" s="15" customFormat="1" ht="15.75" x14ac:dyDescent="0.25">
      <c r="A202" s="56">
        <f>IF(F202=0,"",1+MAX(A$9:A201))</f>
        <v>181</v>
      </c>
      <c r="B202" s="130"/>
      <c r="C202" s="23"/>
      <c r="D202" s="88" t="s">
        <v>453</v>
      </c>
      <c r="E202" s="14" t="s">
        <v>22</v>
      </c>
      <c r="F202" s="30">
        <v>81.31</v>
      </c>
      <c r="G202" s="40">
        <v>0</v>
      </c>
      <c r="H202" s="41">
        <f t="shared" si="13"/>
        <v>81.31</v>
      </c>
      <c r="I202" s="16">
        <f t="shared" ref="I202:I262" si="14">IF(H202=0,"",0)</f>
        <v>0</v>
      </c>
      <c r="J202" s="16">
        <f t="shared" si="10"/>
        <v>0</v>
      </c>
      <c r="K202" s="87">
        <f t="shared" si="11"/>
        <v>0</v>
      </c>
    </row>
    <row r="203" spans="1:11" s="15" customFormat="1" ht="15.75" x14ac:dyDescent="0.25">
      <c r="A203" s="56">
        <f>IF(F203=0,"",1+MAX(A$9:A202))</f>
        <v>182</v>
      </c>
      <c r="B203" s="130"/>
      <c r="C203" s="23"/>
      <c r="D203" s="88" t="s">
        <v>454</v>
      </c>
      <c r="E203" s="14" t="s">
        <v>22</v>
      </c>
      <c r="F203" s="30">
        <v>125.24</v>
      </c>
      <c r="G203" s="40">
        <v>0</v>
      </c>
      <c r="H203" s="41">
        <f t="shared" si="13"/>
        <v>125.24</v>
      </c>
      <c r="I203" s="16">
        <f t="shared" si="14"/>
        <v>0</v>
      </c>
      <c r="J203" s="16">
        <f t="shared" ref="J203:J262" si="15">IF(H203=0,"",0)</f>
        <v>0</v>
      </c>
      <c r="K203" s="87">
        <f t="shared" ref="K203:K262" si="16">IF(I203="","",(I203+J203)*H203)</f>
        <v>0</v>
      </c>
    </row>
    <row r="204" spans="1:11" s="15" customFormat="1" ht="15.75" x14ac:dyDescent="0.25">
      <c r="A204" s="56">
        <f>IF(F204=0,"",1+MAX(A$9:A203))</f>
        <v>183</v>
      </c>
      <c r="B204" s="130"/>
      <c r="C204" s="23"/>
      <c r="D204" s="88" t="s">
        <v>455</v>
      </c>
      <c r="E204" s="14" t="s">
        <v>22</v>
      </c>
      <c r="F204" s="30">
        <v>128.06</v>
      </c>
      <c r="G204" s="40">
        <v>0</v>
      </c>
      <c r="H204" s="41">
        <f t="shared" si="13"/>
        <v>128.06</v>
      </c>
      <c r="I204" s="16">
        <f t="shared" si="14"/>
        <v>0</v>
      </c>
      <c r="J204" s="16">
        <f t="shared" si="15"/>
        <v>0</v>
      </c>
      <c r="K204" s="87">
        <f t="shared" si="16"/>
        <v>0</v>
      </c>
    </row>
    <row r="205" spans="1:11" s="15" customFormat="1" ht="15.75" x14ac:dyDescent="0.25">
      <c r="A205" s="56">
        <f>IF(F205=0,"",1+MAX(A$9:A204))</f>
        <v>184</v>
      </c>
      <c r="B205" s="130"/>
      <c r="C205" s="23"/>
      <c r="D205" s="88" t="s">
        <v>456</v>
      </c>
      <c r="E205" s="14" t="s">
        <v>22</v>
      </c>
      <c r="F205" s="30">
        <v>280.70999999999998</v>
      </c>
      <c r="G205" s="40">
        <v>0</v>
      </c>
      <c r="H205" s="41">
        <f t="shared" si="13"/>
        <v>280.70999999999998</v>
      </c>
      <c r="I205" s="16">
        <f t="shared" si="14"/>
        <v>0</v>
      </c>
      <c r="J205" s="16">
        <f t="shared" si="15"/>
        <v>0</v>
      </c>
      <c r="K205" s="87">
        <f t="shared" si="16"/>
        <v>0</v>
      </c>
    </row>
    <row r="206" spans="1:11" s="15" customFormat="1" ht="15.75" x14ac:dyDescent="0.25">
      <c r="A206" s="56">
        <f>IF(F206=0,"",1+MAX(A$9:A205))</f>
        <v>185</v>
      </c>
      <c r="B206" s="130"/>
      <c r="C206" s="23"/>
      <c r="D206" s="88" t="s">
        <v>457</v>
      </c>
      <c r="E206" s="14" t="s">
        <v>22</v>
      </c>
      <c r="F206" s="30">
        <v>403.16</v>
      </c>
      <c r="G206" s="40">
        <v>0</v>
      </c>
      <c r="H206" s="41">
        <f t="shared" si="12"/>
        <v>403.16</v>
      </c>
      <c r="I206" s="16">
        <f t="shared" si="14"/>
        <v>0</v>
      </c>
      <c r="J206" s="16">
        <f t="shared" si="15"/>
        <v>0</v>
      </c>
      <c r="K206" s="87">
        <f t="shared" si="16"/>
        <v>0</v>
      </c>
    </row>
    <row r="207" spans="1:11" s="15" customFormat="1" ht="15.75" x14ac:dyDescent="0.25">
      <c r="A207" s="56">
        <f>IF(F207=0,"",1+MAX(A$9:A206))</f>
        <v>186</v>
      </c>
      <c r="B207" s="130"/>
      <c r="C207" s="23"/>
      <c r="D207" s="88" t="s">
        <v>458</v>
      </c>
      <c r="E207" s="14" t="s">
        <v>22</v>
      </c>
      <c r="F207" s="30">
        <v>54</v>
      </c>
      <c r="G207" s="40">
        <v>0</v>
      </c>
      <c r="H207" s="41">
        <f t="shared" si="12"/>
        <v>54</v>
      </c>
      <c r="I207" s="16">
        <f t="shared" si="14"/>
        <v>0</v>
      </c>
      <c r="J207" s="16">
        <f t="shared" si="15"/>
        <v>0</v>
      </c>
      <c r="K207" s="87">
        <f t="shared" si="16"/>
        <v>0</v>
      </c>
    </row>
    <row r="208" spans="1:11" s="15" customFormat="1" ht="15.75" x14ac:dyDescent="0.25">
      <c r="A208" s="56">
        <f>IF(F208=0,"",1+MAX(A$9:A207))</f>
        <v>187</v>
      </c>
      <c r="B208" s="130"/>
      <c r="C208" s="23"/>
      <c r="D208" s="88" t="s">
        <v>459</v>
      </c>
      <c r="E208" s="14" t="s">
        <v>22</v>
      </c>
      <c r="F208" s="30">
        <v>6.39</v>
      </c>
      <c r="G208" s="40">
        <v>0</v>
      </c>
      <c r="H208" s="41">
        <f t="shared" si="12"/>
        <v>6.39</v>
      </c>
      <c r="I208" s="16">
        <f t="shared" si="14"/>
        <v>0</v>
      </c>
      <c r="J208" s="16">
        <f t="shared" si="15"/>
        <v>0</v>
      </c>
      <c r="K208" s="87">
        <f t="shared" si="16"/>
        <v>0</v>
      </c>
    </row>
    <row r="209" spans="1:11" s="15" customFormat="1" ht="15.75" x14ac:dyDescent="0.25">
      <c r="A209" s="56">
        <f>IF(F209=0,"",1+MAX(A$9:A208))</f>
        <v>188</v>
      </c>
      <c r="B209" s="130"/>
      <c r="C209" s="23"/>
      <c r="D209" s="88" t="s">
        <v>460</v>
      </c>
      <c r="E209" s="14" t="s">
        <v>22</v>
      </c>
      <c r="F209" s="30">
        <v>44.77</v>
      </c>
      <c r="G209" s="40">
        <v>0</v>
      </c>
      <c r="H209" s="41">
        <f t="shared" si="12"/>
        <v>44.77</v>
      </c>
      <c r="I209" s="16">
        <f t="shared" si="14"/>
        <v>0</v>
      </c>
      <c r="J209" s="16">
        <f t="shared" si="15"/>
        <v>0</v>
      </c>
      <c r="K209" s="87">
        <f t="shared" si="16"/>
        <v>0</v>
      </c>
    </row>
    <row r="210" spans="1:11" s="15" customFormat="1" ht="15.75" x14ac:dyDescent="0.25">
      <c r="A210" s="56" t="str">
        <f>IF(F210=0,"",1+MAX(A$9:A209))</f>
        <v/>
      </c>
      <c r="B210" s="130"/>
      <c r="C210" s="23"/>
      <c r="D210" s="89" t="s">
        <v>461</v>
      </c>
      <c r="E210" s="14"/>
      <c r="F210" s="14"/>
      <c r="G210" s="40"/>
      <c r="H210" s="41"/>
      <c r="I210" s="16" t="str">
        <f t="shared" si="14"/>
        <v/>
      </c>
      <c r="J210" s="16" t="str">
        <f t="shared" si="15"/>
        <v/>
      </c>
      <c r="K210" s="87" t="str">
        <f t="shared" si="16"/>
        <v/>
      </c>
    </row>
    <row r="211" spans="1:11" s="15" customFormat="1" ht="15.75" x14ac:dyDescent="0.25">
      <c r="A211" s="56">
        <f>IF(F211=0,"",1+MAX(A$9:A210))</f>
        <v>189</v>
      </c>
      <c r="B211" s="130"/>
      <c r="C211" s="23"/>
      <c r="D211" s="88" t="s">
        <v>462</v>
      </c>
      <c r="E211" s="14" t="s">
        <v>24</v>
      </c>
      <c r="F211" s="14">
        <v>1</v>
      </c>
      <c r="G211" s="40">
        <v>0</v>
      </c>
      <c r="H211" s="41">
        <f t="shared" si="12"/>
        <v>1</v>
      </c>
      <c r="I211" s="16">
        <f t="shared" si="14"/>
        <v>0</v>
      </c>
      <c r="J211" s="16">
        <f t="shared" si="15"/>
        <v>0</v>
      </c>
      <c r="K211" s="87">
        <f t="shared" si="16"/>
        <v>0</v>
      </c>
    </row>
    <row r="212" spans="1:11" s="15" customFormat="1" ht="15.75" x14ac:dyDescent="0.25">
      <c r="A212" s="56">
        <f>IF(F212=0,"",1+MAX(A$9:A211))</f>
        <v>190</v>
      </c>
      <c r="B212" s="130"/>
      <c r="C212" s="23"/>
      <c r="D212" s="88" t="s">
        <v>463</v>
      </c>
      <c r="E212" s="14" t="s">
        <v>24</v>
      </c>
      <c r="F212" s="14">
        <v>1</v>
      </c>
      <c r="G212" s="40">
        <v>0</v>
      </c>
      <c r="H212" s="41">
        <f t="shared" si="12"/>
        <v>1</v>
      </c>
      <c r="I212" s="16">
        <f t="shared" si="14"/>
        <v>0</v>
      </c>
      <c r="J212" s="16">
        <f t="shared" si="15"/>
        <v>0</v>
      </c>
      <c r="K212" s="87">
        <f t="shared" si="16"/>
        <v>0</v>
      </c>
    </row>
    <row r="213" spans="1:11" s="15" customFormat="1" ht="15.75" x14ac:dyDescent="0.25">
      <c r="A213" s="56">
        <f>IF(F213=0,"",1+MAX(A$9:A212))</f>
        <v>191</v>
      </c>
      <c r="B213" s="130"/>
      <c r="C213" s="23"/>
      <c r="D213" s="88" t="s">
        <v>464</v>
      </c>
      <c r="E213" s="14" t="s">
        <v>24</v>
      </c>
      <c r="F213" s="14">
        <v>1</v>
      </c>
      <c r="G213" s="40">
        <v>0</v>
      </c>
      <c r="H213" s="41">
        <f t="shared" si="12"/>
        <v>1</v>
      </c>
      <c r="I213" s="16">
        <f t="shared" si="14"/>
        <v>0</v>
      </c>
      <c r="J213" s="16">
        <f t="shared" si="15"/>
        <v>0</v>
      </c>
      <c r="K213" s="87">
        <f t="shared" si="16"/>
        <v>0</v>
      </c>
    </row>
    <row r="214" spans="1:11" s="15" customFormat="1" ht="15.75" x14ac:dyDescent="0.25">
      <c r="A214" s="56">
        <f>IF(F214=0,"",1+MAX(A$9:A213))</f>
        <v>192</v>
      </c>
      <c r="B214" s="130"/>
      <c r="C214" s="23"/>
      <c r="D214" s="88" t="s">
        <v>465</v>
      </c>
      <c r="E214" s="14" t="s">
        <v>24</v>
      </c>
      <c r="F214" s="14">
        <v>2</v>
      </c>
      <c r="G214" s="40">
        <v>0</v>
      </c>
      <c r="H214" s="41">
        <f t="shared" si="12"/>
        <v>2</v>
      </c>
      <c r="I214" s="16">
        <f t="shared" si="14"/>
        <v>0</v>
      </c>
      <c r="J214" s="16">
        <f t="shared" si="15"/>
        <v>0</v>
      </c>
      <c r="K214" s="87">
        <f t="shared" si="16"/>
        <v>0</v>
      </c>
    </row>
    <row r="215" spans="1:11" s="15" customFormat="1" ht="15.75" x14ac:dyDescent="0.25">
      <c r="A215" s="56">
        <f>IF(F215=0,"",1+MAX(A$9:A214))</f>
        <v>193</v>
      </c>
      <c r="B215" s="130"/>
      <c r="C215" s="23"/>
      <c r="D215" s="88" t="s">
        <v>466</v>
      </c>
      <c r="E215" s="14" t="s">
        <v>24</v>
      </c>
      <c r="F215" s="14">
        <v>2</v>
      </c>
      <c r="G215" s="40">
        <v>0</v>
      </c>
      <c r="H215" s="41">
        <f t="shared" si="12"/>
        <v>2</v>
      </c>
      <c r="I215" s="16">
        <f t="shared" si="14"/>
        <v>0</v>
      </c>
      <c r="J215" s="16">
        <f t="shared" si="15"/>
        <v>0</v>
      </c>
      <c r="K215" s="87">
        <f t="shared" si="16"/>
        <v>0</v>
      </c>
    </row>
    <row r="216" spans="1:11" s="15" customFormat="1" ht="15.75" x14ac:dyDescent="0.25">
      <c r="A216" s="56">
        <f>IF(F216=0,"",1+MAX(A$9:A215))</f>
        <v>194</v>
      </c>
      <c r="B216" s="130"/>
      <c r="C216" s="23"/>
      <c r="D216" s="88" t="s">
        <v>467</v>
      </c>
      <c r="E216" s="14" t="s">
        <v>24</v>
      </c>
      <c r="F216" s="14">
        <v>6</v>
      </c>
      <c r="G216" s="40">
        <v>0</v>
      </c>
      <c r="H216" s="41">
        <f t="shared" si="12"/>
        <v>6</v>
      </c>
      <c r="I216" s="16">
        <f t="shared" si="14"/>
        <v>0</v>
      </c>
      <c r="J216" s="16">
        <f t="shared" si="15"/>
        <v>0</v>
      </c>
      <c r="K216" s="87">
        <f t="shared" si="16"/>
        <v>0</v>
      </c>
    </row>
    <row r="217" spans="1:11" s="15" customFormat="1" ht="15.75" x14ac:dyDescent="0.25">
      <c r="A217" s="56">
        <f>IF(F217=0,"",1+MAX(A$9:A216))</f>
        <v>195</v>
      </c>
      <c r="B217" s="130"/>
      <c r="C217" s="23"/>
      <c r="D217" s="88" t="s">
        <v>468</v>
      </c>
      <c r="E217" s="14" t="s">
        <v>24</v>
      </c>
      <c r="F217" s="14">
        <v>5</v>
      </c>
      <c r="G217" s="40">
        <v>0</v>
      </c>
      <c r="H217" s="41">
        <f t="shared" si="12"/>
        <v>5</v>
      </c>
      <c r="I217" s="16">
        <f t="shared" si="14"/>
        <v>0</v>
      </c>
      <c r="J217" s="16">
        <f t="shared" si="15"/>
        <v>0</v>
      </c>
      <c r="K217" s="87">
        <f t="shared" si="16"/>
        <v>0</v>
      </c>
    </row>
    <row r="218" spans="1:11" s="15" customFormat="1" ht="15.75" x14ac:dyDescent="0.25">
      <c r="A218" s="56">
        <f>IF(F218=0,"",1+MAX(A$9:A217))</f>
        <v>196</v>
      </c>
      <c r="B218" s="130"/>
      <c r="C218" s="23"/>
      <c r="D218" s="88" t="s">
        <v>469</v>
      </c>
      <c r="E218" s="14" t="s">
        <v>24</v>
      </c>
      <c r="F218" s="14">
        <v>8</v>
      </c>
      <c r="G218" s="40">
        <v>0</v>
      </c>
      <c r="H218" s="41">
        <f t="shared" si="12"/>
        <v>8</v>
      </c>
      <c r="I218" s="16">
        <f t="shared" si="14"/>
        <v>0</v>
      </c>
      <c r="J218" s="16">
        <f t="shared" si="15"/>
        <v>0</v>
      </c>
      <c r="K218" s="87">
        <f t="shared" si="16"/>
        <v>0</v>
      </c>
    </row>
    <row r="219" spans="1:11" s="15" customFormat="1" ht="15.75" x14ac:dyDescent="0.25">
      <c r="A219" s="56">
        <f>IF(F219=0,"",1+MAX(A$9:A218))</f>
        <v>197</v>
      </c>
      <c r="B219" s="130"/>
      <c r="C219" s="23"/>
      <c r="D219" s="88" t="s">
        <v>470</v>
      </c>
      <c r="E219" s="14" t="s">
        <v>24</v>
      </c>
      <c r="F219" s="14">
        <v>1</v>
      </c>
      <c r="G219" s="40">
        <v>0</v>
      </c>
      <c r="H219" s="41">
        <f t="shared" si="12"/>
        <v>1</v>
      </c>
      <c r="I219" s="16">
        <f t="shared" si="14"/>
        <v>0</v>
      </c>
      <c r="J219" s="16">
        <f t="shared" si="15"/>
        <v>0</v>
      </c>
      <c r="K219" s="87">
        <f t="shared" si="16"/>
        <v>0</v>
      </c>
    </row>
    <row r="220" spans="1:11" s="15" customFormat="1" ht="15.75" x14ac:dyDescent="0.25">
      <c r="A220" s="56">
        <f>IF(F220=0,"",1+MAX(A$9:A219))</f>
        <v>198</v>
      </c>
      <c r="B220" s="130"/>
      <c r="C220" s="23"/>
      <c r="D220" s="88" t="s">
        <v>471</v>
      </c>
      <c r="E220" s="14" t="s">
        <v>24</v>
      </c>
      <c r="F220" s="14">
        <v>3</v>
      </c>
      <c r="G220" s="40">
        <v>0</v>
      </c>
      <c r="H220" s="41">
        <f t="shared" si="12"/>
        <v>3</v>
      </c>
      <c r="I220" s="16">
        <f t="shared" si="14"/>
        <v>0</v>
      </c>
      <c r="J220" s="16">
        <f t="shared" si="15"/>
        <v>0</v>
      </c>
      <c r="K220" s="87">
        <f t="shared" si="16"/>
        <v>0</v>
      </c>
    </row>
    <row r="221" spans="1:11" s="15" customFormat="1" ht="15.75" x14ac:dyDescent="0.25">
      <c r="A221" s="56">
        <f>IF(F221=0,"",1+MAX(A$9:A220))</f>
        <v>199</v>
      </c>
      <c r="B221" s="130"/>
      <c r="C221" s="23"/>
      <c r="D221" s="88" t="s">
        <v>472</v>
      </c>
      <c r="E221" s="14" t="s">
        <v>24</v>
      </c>
      <c r="F221" s="14">
        <v>2</v>
      </c>
      <c r="G221" s="40">
        <v>0</v>
      </c>
      <c r="H221" s="41">
        <f t="shared" si="12"/>
        <v>2</v>
      </c>
      <c r="I221" s="16">
        <f t="shared" si="14"/>
        <v>0</v>
      </c>
      <c r="J221" s="16">
        <f t="shared" si="15"/>
        <v>0</v>
      </c>
      <c r="K221" s="87">
        <f t="shared" si="16"/>
        <v>0</v>
      </c>
    </row>
    <row r="222" spans="1:11" s="15" customFormat="1" ht="15.75" x14ac:dyDescent="0.25">
      <c r="A222" s="56">
        <f>IF(F222=0,"",1+MAX(A$9:A221))</f>
        <v>200</v>
      </c>
      <c r="B222" s="130"/>
      <c r="C222" s="23"/>
      <c r="D222" s="88" t="s">
        <v>473</v>
      </c>
      <c r="E222" s="14" t="s">
        <v>24</v>
      </c>
      <c r="F222" s="14">
        <v>3</v>
      </c>
      <c r="G222" s="40">
        <v>0</v>
      </c>
      <c r="H222" s="41">
        <f t="shared" si="12"/>
        <v>3</v>
      </c>
      <c r="I222" s="16">
        <f t="shared" si="14"/>
        <v>0</v>
      </c>
      <c r="J222" s="16">
        <f t="shared" si="15"/>
        <v>0</v>
      </c>
      <c r="K222" s="87">
        <f t="shared" si="16"/>
        <v>0</v>
      </c>
    </row>
    <row r="223" spans="1:11" s="15" customFormat="1" ht="15.75" x14ac:dyDescent="0.25">
      <c r="A223" s="56">
        <f>IF(F223=0,"",1+MAX(A$9:A222))</f>
        <v>201</v>
      </c>
      <c r="B223" s="130"/>
      <c r="C223" s="23"/>
      <c r="D223" s="88" t="s">
        <v>474</v>
      </c>
      <c r="E223" s="14" t="s">
        <v>24</v>
      </c>
      <c r="F223" s="14">
        <v>1</v>
      </c>
      <c r="G223" s="40">
        <v>0</v>
      </c>
      <c r="H223" s="41">
        <f t="shared" si="12"/>
        <v>1</v>
      </c>
      <c r="I223" s="16">
        <f t="shared" si="14"/>
        <v>0</v>
      </c>
      <c r="J223" s="16">
        <f t="shared" si="15"/>
        <v>0</v>
      </c>
      <c r="K223" s="87">
        <f t="shared" si="16"/>
        <v>0</v>
      </c>
    </row>
    <row r="224" spans="1:11" s="15" customFormat="1" ht="15.75" x14ac:dyDescent="0.25">
      <c r="A224" s="56">
        <f>IF(F224=0,"",1+MAX(A$9:A223))</f>
        <v>202</v>
      </c>
      <c r="B224" s="130"/>
      <c r="C224" s="23"/>
      <c r="D224" s="88" t="s">
        <v>475</v>
      </c>
      <c r="E224" s="14" t="s">
        <v>24</v>
      </c>
      <c r="F224" s="14">
        <v>8</v>
      </c>
      <c r="G224" s="40">
        <v>0</v>
      </c>
      <c r="H224" s="41">
        <f t="shared" si="12"/>
        <v>8</v>
      </c>
      <c r="I224" s="16">
        <f t="shared" si="14"/>
        <v>0</v>
      </c>
      <c r="J224" s="16">
        <f t="shared" si="15"/>
        <v>0</v>
      </c>
      <c r="K224" s="87">
        <f t="shared" si="16"/>
        <v>0</v>
      </c>
    </row>
    <row r="225" spans="1:11" s="15" customFormat="1" ht="15.75" x14ac:dyDescent="0.25">
      <c r="A225" s="56" t="str">
        <f>IF(F225=0,"",1+MAX(A$9:A224))</f>
        <v/>
      </c>
      <c r="B225" s="130"/>
      <c r="C225" s="23"/>
      <c r="D225" s="89" t="s">
        <v>476</v>
      </c>
      <c r="E225" s="14"/>
      <c r="F225" s="14"/>
      <c r="G225" s="40"/>
      <c r="H225" s="41"/>
      <c r="I225" s="16" t="str">
        <f t="shared" si="14"/>
        <v/>
      </c>
      <c r="J225" s="16" t="str">
        <f t="shared" si="15"/>
        <v/>
      </c>
      <c r="K225" s="87" t="str">
        <f t="shared" si="16"/>
        <v/>
      </c>
    </row>
    <row r="226" spans="1:11" s="15" customFormat="1" ht="15.75" x14ac:dyDescent="0.25">
      <c r="A226" s="56">
        <f>IF(F226=0,"",1+MAX(A$9:A225))</f>
        <v>203</v>
      </c>
      <c r="B226" s="130"/>
      <c r="C226" s="23"/>
      <c r="D226" s="88" t="s">
        <v>477</v>
      </c>
      <c r="E226" s="14" t="s">
        <v>24</v>
      </c>
      <c r="F226" s="14">
        <v>2</v>
      </c>
      <c r="G226" s="40">
        <v>0</v>
      </c>
      <c r="H226" s="41">
        <f t="shared" si="12"/>
        <v>2</v>
      </c>
      <c r="I226" s="16">
        <f t="shared" si="14"/>
        <v>0</v>
      </c>
      <c r="J226" s="16">
        <f t="shared" si="15"/>
        <v>0</v>
      </c>
      <c r="K226" s="87">
        <f t="shared" si="16"/>
        <v>0</v>
      </c>
    </row>
    <row r="227" spans="1:11" s="15" customFormat="1" ht="15.75" x14ac:dyDescent="0.25">
      <c r="A227" s="56">
        <f>IF(F227=0,"",1+MAX(A$9:A226))</f>
        <v>204</v>
      </c>
      <c r="B227" s="130"/>
      <c r="C227" s="23"/>
      <c r="D227" s="88" t="s">
        <v>478</v>
      </c>
      <c r="E227" s="14" t="s">
        <v>24</v>
      </c>
      <c r="F227" s="14">
        <v>11</v>
      </c>
      <c r="G227" s="40">
        <v>0</v>
      </c>
      <c r="H227" s="41">
        <f t="shared" si="12"/>
        <v>11</v>
      </c>
      <c r="I227" s="16">
        <f t="shared" si="14"/>
        <v>0</v>
      </c>
      <c r="J227" s="16">
        <f t="shared" si="15"/>
        <v>0</v>
      </c>
      <c r="K227" s="87">
        <f t="shared" si="16"/>
        <v>0</v>
      </c>
    </row>
    <row r="228" spans="1:11" s="15" customFormat="1" ht="15.75" x14ac:dyDescent="0.25">
      <c r="A228" s="56">
        <f>IF(F228=0,"",1+MAX(A$9:A227))</f>
        <v>205</v>
      </c>
      <c r="B228" s="130"/>
      <c r="C228" s="23"/>
      <c r="D228" s="88" t="s">
        <v>479</v>
      </c>
      <c r="E228" s="14" t="s">
        <v>24</v>
      </c>
      <c r="F228" s="14">
        <v>22</v>
      </c>
      <c r="G228" s="40">
        <v>0</v>
      </c>
      <c r="H228" s="41">
        <f t="shared" si="12"/>
        <v>22</v>
      </c>
      <c r="I228" s="16">
        <f t="shared" si="14"/>
        <v>0</v>
      </c>
      <c r="J228" s="16">
        <f t="shared" si="15"/>
        <v>0</v>
      </c>
      <c r="K228" s="87">
        <f t="shared" si="16"/>
        <v>0</v>
      </c>
    </row>
    <row r="229" spans="1:11" s="15" customFormat="1" ht="15.75" x14ac:dyDescent="0.25">
      <c r="A229" s="56">
        <f>IF(F229=0,"",1+MAX(A$9:A228))</f>
        <v>206</v>
      </c>
      <c r="B229" s="130"/>
      <c r="C229" s="23"/>
      <c r="D229" s="88" t="s">
        <v>480</v>
      </c>
      <c r="E229" s="14" t="s">
        <v>24</v>
      </c>
      <c r="F229" s="14">
        <v>15</v>
      </c>
      <c r="G229" s="40">
        <v>0</v>
      </c>
      <c r="H229" s="41">
        <f t="shared" si="12"/>
        <v>15</v>
      </c>
      <c r="I229" s="16">
        <f t="shared" si="14"/>
        <v>0</v>
      </c>
      <c r="J229" s="16">
        <f t="shared" si="15"/>
        <v>0</v>
      </c>
      <c r="K229" s="87">
        <f t="shared" si="16"/>
        <v>0</v>
      </c>
    </row>
    <row r="230" spans="1:11" s="15" customFormat="1" ht="15.75" x14ac:dyDescent="0.25">
      <c r="A230" s="56">
        <f>IF(F230=0,"",1+MAX(A$9:A229))</f>
        <v>207</v>
      </c>
      <c r="B230" s="130"/>
      <c r="C230" s="23"/>
      <c r="D230" s="88" t="s">
        <v>481</v>
      </c>
      <c r="E230" s="14" t="s">
        <v>24</v>
      </c>
      <c r="F230" s="14">
        <v>17</v>
      </c>
      <c r="G230" s="40">
        <v>0</v>
      </c>
      <c r="H230" s="41">
        <f t="shared" si="12"/>
        <v>17</v>
      </c>
      <c r="I230" s="16">
        <f t="shared" si="14"/>
        <v>0</v>
      </c>
      <c r="J230" s="16">
        <f t="shared" si="15"/>
        <v>0</v>
      </c>
      <c r="K230" s="87">
        <f t="shared" si="16"/>
        <v>0</v>
      </c>
    </row>
    <row r="231" spans="1:11" s="15" customFormat="1" ht="15.75" x14ac:dyDescent="0.25">
      <c r="A231" s="56">
        <f>IF(F231=0,"",1+MAX(A$9:A230))</f>
        <v>208</v>
      </c>
      <c r="B231" s="130"/>
      <c r="C231" s="23"/>
      <c r="D231" s="88" t="s">
        <v>482</v>
      </c>
      <c r="E231" s="14" t="s">
        <v>24</v>
      </c>
      <c r="F231" s="14">
        <v>32</v>
      </c>
      <c r="G231" s="40">
        <v>0</v>
      </c>
      <c r="H231" s="41">
        <f t="shared" si="12"/>
        <v>32</v>
      </c>
      <c r="I231" s="16">
        <f t="shared" si="14"/>
        <v>0</v>
      </c>
      <c r="J231" s="16">
        <f t="shared" si="15"/>
        <v>0</v>
      </c>
      <c r="K231" s="87">
        <f t="shared" si="16"/>
        <v>0</v>
      </c>
    </row>
    <row r="232" spans="1:11" s="15" customFormat="1" ht="15.75" x14ac:dyDescent="0.25">
      <c r="A232" s="56">
        <f>IF(F232=0,"",1+MAX(A$9:A231))</f>
        <v>209</v>
      </c>
      <c r="B232" s="130"/>
      <c r="C232" s="23"/>
      <c r="D232" s="88" t="s">
        <v>483</v>
      </c>
      <c r="E232" s="14" t="s">
        <v>24</v>
      </c>
      <c r="F232" s="14">
        <v>1</v>
      </c>
      <c r="G232" s="40">
        <v>0</v>
      </c>
      <c r="H232" s="41">
        <f t="shared" si="12"/>
        <v>1</v>
      </c>
      <c r="I232" s="16">
        <f t="shared" si="14"/>
        <v>0</v>
      </c>
      <c r="J232" s="16">
        <f t="shared" si="15"/>
        <v>0</v>
      </c>
      <c r="K232" s="87">
        <f t="shared" si="16"/>
        <v>0</v>
      </c>
    </row>
    <row r="233" spans="1:11" s="15" customFormat="1" ht="15.75" x14ac:dyDescent="0.25">
      <c r="A233" s="56">
        <f>IF(F233=0,"",1+MAX(A$9:A232))</f>
        <v>210</v>
      </c>
      <c r="B233" s="130"/>
      <c r="C233" s="23"/>
      <c r="D233" s="88" t="s">
        <v>484</v>
      </c>
      <c r="E233" s="14" t="s">
        <v>24</v>
      </c>
      <c r="F233" s="14">
        <v>8</v>
      </c>
      <c r="G233" s="40">
        <v>0</v>
      </c>
      <c r="H233" s="41">
        <f t="shared" si="12"/>
        <v>8</v>
      </c>
      <c r="I233" s="16">
        <f t="shared" si="14"/>
        <v>0</v>
      </c>
      <c r="J233" s="16">
        <f t="shared" si="15"/>
        <v>0</v>
      </c>
      <c r="K233" s="87">
        <f t="shared" si="16"/>
        <v>0</v>
      </c>
    </row>
    <row r="234" spans="1:11" s="15" customFormat="1" ht="15.75" x14ac:dyDescent="0.25">
      <c r="A234" s="56" t="str">
        <f>IF(F234=0,"",1+MAX(A$9:A233))</f>
        <v/>
      </c>
      <c r="B234" s="130"/>
      <c r="C234" s="23"/>
      <c r="D234" s="89" t="s">
        <v>485</v>
      </c>
      <c r="E234" s="14"/>
      <c r="F234" s="14"/>
      <c r="G234" s="40"/>
      <c r="H234" s="41"/>
      <c r="I234" s="16" t="str">
        <f t="shared" si="14"/>
        <v/>
      </c>
      <c r="J234" s="16" t="str">
        <f t="shared" si="15"/>
        <v/>
      </c>
      <c r="K234" s="87" t="str">
        <f t="shared" si="16"/>
        <v/>
      </c>
    </row>
    <row r="235" spans="1:11" s="15" customFormat="1" ht="15.75" x14ac:dyDescent="0.25">
      <c r="A235" s="56">
        <f>IF(F235=0,"",1+MAX(A$9:A234))</f>
        <v>211</v>
      </c>
      <c r="B235" s="130"/>
      <c r="C235" s="23"/>
      <c r="D235" s="88" t="s">
        <v>486</v>
      </c>
      <c r="E235" s="14" t="s">
        <v>24</v>
      </c>
      <c r="F235" s="14">
        <v>5</v>
      </c>
      <c r="G235" s="40">
        <v>0</v>
      </c>
      <c r="H235" s="41">
        <f t="shared" si="12"/>
        <v>5</v>
      </c>
      <c r="I235" s="16">
        <f t="shared" si="14"/>
        <v>0</v>
      </c>
      <c r="J235" s="16">
        <f t="shared" si="15"/>
        <v>0</v>
      </c>
      <c r="K235" s="87">
        <f t="shared" si="16"/>
        <v>0</v>
      </c>
    </row>
    <row r="236" spans="1:11" s="15" customFormat="1" ht="15.75" x14ac:dyDescent="0.25">
      <c r="A236" s="56">
        <f>IF(F236=0,"",1+MAX(A$9:A235))</f>
        <v>212</v>
      </c>
      <c r="B236" s="130"/>
      <c r="C236" s="23"/>
      <c r="D236" s="88" t="s">
        <v>487</v>
      </c>
      <c r="E236" s="14" t="s">
        <v>24</v>
      </c>
      <c r="F236" s="14">
        <v>24</v>
      </c>
      <c r="G236" s="40">
        <v>0</v>
      </c>
      <c r="H236" s="41">
        <f t="shared" si="12"/>
        <v>24</v>
      </c>
      <c r="I236" s="16">
        <f t="shared" si="14"/>
        <v>0</v>
      </c>
      <c r="J236" s="16">
        <f t="shared" si="15"/>
        <v>0</v>
      </c>
      <c r="K236" s="87">
        <f t="shared" si="16"/>
        <v>0</v>
      </c>
    </row>
    <row r="237" spans="1:11" s="15" customFormat="1" ht="15.75" x14ac:dyDescent="0.25">
      <c r="A237" s="56">
        <f>IF(F237=0,"",1+MAX(A$9:A236))</f>
        <v>213</v>
      </c>
      <c r="B237" s="130"/>
      <c r="C237" s="23"/>
      <c r="D237" s="88" t="s">
        <v>507</v>
      </c>
      <c r="E237" s="14" t="s">
        <v>24</v>
      </c>
      <c r="F237" s="14">
        <v>1</v>
      </c>
      <c r="G237" s="40">
        <v>0</v>
      </c>
      <c r="H237" s="41">
        <f t="shared" si="12"/>
        <v>1</v>
      </c>
      <c r="I237" s="16">
        <f t="shared" si="14"/>
        <v>0</v>
      </c>
      <c r="J237" s="16">
        <f t="shared" si="15"/>
        <v>0</v>
      </c>
      <c r="K237" s="87">
        <f t="shared" si="16"/>
        <v>0</v>
      </c>
    </row>
    <row r="238" spans="1:11" s="15" customFormat="1" ht="15.75" x14ac:dyDescent="0.25">
      <c r="A238" s="56">
        <f>IF(F238=0,"",1+MAX(A$9:A237))</f>
        <v>214</v>
      </c>
      <c r="B238" s="130"/>
      <c r="C238" s="23"/>
      <c r="D238" s="88" t="s">
        <v>488</v>
      </c>
      <c r="E238" s="14" t="s">
        <v>24</v>
      </c>
      <c r="F238" s="14">
        <v>1</v>
      </c>
      <c r="G238" s="40">
        <v>0</v>
      </c>
      <c r="H238" s="41">
        <f t="shared" si="12"/>
        <v>1</v>
      </c>
      <c r="I238" s="16">
        <f t="shared" si="14"/>
        <v>0</v>
      </c>
      <c r="J238" s="16">
        <f t="shared" si="15"/>
        <v>0</v>
      </c>
      <c r="K238" s="87">
        <f t="shared" si="16"/>
        <v>0</v>
      </c>
    </row>
    <row r="239" spans="1:11" s="15" customFormat="1" ht="15.75" x14ac:dyDescent="0.25">
      <c r="A239" s="56">
        <f>IF(F239=0,"",1+MAX(A$9:A238))</f>
        <v>215</v>
      </c>
      <c r="B239" s="130"/>
      <c r="C239" s="23"/>
      <c r="D239" s="88" t="s">
        <v>489</v>
      </c>
      <c r="E239" s="14" t="s">
        <v>24</v>
      </c>
      <c r="F239" s="14">
        <v>1</v>
      </c>
      <c r="G239" s="40">
        <v>0</v>
      </c>
      <c r="H239" s="41">
        <f t="shared" si="12"/>
        <v>1</v>
      </c>
      <c r="I239" s="16">
        <f t="shared" si="14"/>
        <v>0</v>
      </c>
      <c r="J239" s="16">
        <f t="shared" si="15"/>
        <v>0</v>
      </c>
      <c r="K239" s="87">
        <f t="shared" si="16"/>
        <v>0</v>
      </c>
    </row>
    <row r="240" spans="1:11" s="15" customFormat="1" ht="15.75" x14ac:dyDescent="0.25">
      <c r="A240" s="56">
        <f>IF(F240=0,"",1+MAX(A$9:A239))</f>
        <v>216</v>
      </c>
      <c r="B240" s="130"/>
      <c r="C240" s="23"/>
      <c r="D240" s="88" t="s">
        <v>490</v>
      </c>
      <c r="E240" s="14" t="s">
        <v>24</v>
      </c>
      <c r="F240" s="14">
        <v>1</v>
      </c>
      <c r="G240" s="40">
        <v>0</v>
      </c>
      <c r="H240" s="41">
        <f t="shared" si="12"/>
        <v>1</v>
      </c>
      <c r="I240" s="16">
        <f t="shared" si="14"/>
        <v>0</v>
      </c>
      <c r="J240" s="16">
        <f t="shared" si="15"/>
        <v>0</v>
      </c>
      <c r="K240" s="87">
        <f t="shared" si="16"/>
        <v>0</v>
      </c>
    </row>
    <row r="241" spans="1:11" s="15" customFormat="1" ht="15.75" x14ac:dyDescent="0.25">
      <c r="A241" s="56">
        <f>IF(F241=0,"",1+MAX(A$9:A240))</f>
        <v>217</v>
      </c>
      <c r="B241" s="130"/>
      <c r="C241" s="23"/>
      <c r="D241" s="88" t="s">
        <v>491</v>
      </c>
      <c r="E241" s="14" t="s">
        <v>24</v>
      </c>
      <c r="F241" s="14">
        <v>6</v>
      </c>
      <c r="G241" s="40">
        <v>0</v>
      </c>
      <c r="H241" s="41">
        <f t="shared" si="12"/>
        <v>6</v>
      </c>
      <c r="I241" s="16">
        <f t="shared" si="14"/>
        <v>0</v>
      </c>
      <c r="J241" s="16">
        <f t="shared" si="15"/>
        <v>0</v>
      </c>
      <c r="K241" s="87">
        <f t="shared" si="16"/>
        <v>0</v>
      </c>
    </row>
    <row r="242" spans="1:11" s="15" customFormat="1" ht="15.75" x14ac:dyDescent="0.25">
      <c r="A242" s="56">
        <f>IF(F242=0,"",1+MAX(A$9:A241))</f>
        <v>218</v>
      </c>
      <c r="B242" s="130"/>
      <c r="C242" s="23"/>
      <c r="D242" s="88" t="s">
        <v>492</v>
      </c>
      <c r="E242" s="14" t="s">
        <v>24</v>
      </c>
      <c r="F242" s="14">
        <v>4</v>
      </c>
      <c r="G242" s="40">
        <v>0</v>
      </c>
      <c r="H242" s="41">
        <f t="shared" si="12"/>
        <v>4</v>
      </c>
      <c r="I242" s="16">
        <f t="shared" si="14"/>
        <v>0</v>
      </c>
      <c r="J242" s="16">
        <f t="shared" si="15"/>
        <v>0</v>
      </c>
      <c r="K242" s="87">
        <f t="shared" si="16"/>
        <v>0</v>
      </c>
    </row>
    <row r="243" spans="1:11" s="15" customFormat="1" ht="15.75" x14ac:dyDescent="0.25">
      <c r="A243" s="56">
        <f>IF(F243=0,"",1+MAX(A$9:A242))</f>
        <v>219</v>
      </c>
      <c r="B243" s="130"/>
      <c r="C243" s="23"/>
      <c r="D243" s="88" t="s">
        <v>493</v>
      </c>
      <c r="E243" s="14" t="s">
        <v>24</v>
      </c>
      <c r="F243" s="14">
        <v>1</v>
      </c>
      <c r="G243" s="40">
        <v>0</v>
      </c>
      <c r="H243" s="41">
        <f t="shared" si="12"/>
        <v>1</v>
      </c>
      <c r="I243" s="16">
        <f t="shared" si="14"/>
        <v>0</v>
      </c>
      <c r="J243" s="16">
        <f t="shared" si="15"/>
        <v>0</v>
      </c>
      <c r="K243" s="87">
        <f t="shared" si="16"/>
        <v>0</v>
      </c>
    </row>
    <row r="244" spans="1:11" s="15" customFormat="1" ht="15.75" x14ac:dyDescent="0.25">
      <c r="A244" s="56">
        <f>IF(F244=0,"",1+MAX(A$9:A243))</f>
        <v>220</v>
      </c>
      <c r="B244" s="130"/>
      <c r="C244" s="23"/>
      <c r="D244" s="88" t="s">
        <v>515</v>
      </c>
      <c r="E244" s="14" t="s">
        <v>24</v>
      </c>
      <c r="F244" s="14">
        <v>3</v>
      </c>
      <c r="G244" s="40">
        <v>0</v>
      </c>
      <c r="H244" s="41">
        <f t="shared" si="12"/>
        <v>3</v>
      </c>
      <c r="I244" s="16">
        <f t="shared" si="14"/>
        <v>0</v>
      </c>
      <c r="J244" s="16">
        <f t="shared" si="15"/>
        <v>0</v>
      </c>
      <c r="K244" s="87">
        <f t="shared" si="16"/>
        <v>0</v>
      </c>
    </row>
    <row r="245" spans="1:11" s="15" customFormat="1" ht="15.75" x14ac:dyDescent="0.25">
      <c r="A245" s="56">
        <f>IF(F245=0,"",1+MAX(A$9:A244))</f>
        <v>221</v>
      </c>
      <c r="B245" s="130"/>
      <c r="C245" s="23"/>
      <c r="D245" s="88" t="s">
        <v>516</v>
      </c>
      <c r="E245" s="14" t="s">
        <v>24</v>
      </c>
      <c r="F245" s="14">
        <v>1</v>
      </c>
      <c r="G245" s="40">
        <v>0</v>
      </c>
      <c r="H245" s="41">
        <f t="shared" si="12"/>
        <v>1</v>
      </c>
      <c r="I245" s="16">
        <f t="shared" si="14"/>
        <v>0</v>
      </c>
      <c r="J245" s="16">
        <f t="shared" si="15"/>
        <v>0</v>
      </c>
      <c r="K245" s="87">
        <f t="shared" si="16"/>
        <v>0</v>
      </c>
    </row>
    <row r="246" spans="1:11" s="15" customFormat="1" ht="15.75" x14ac:dyDescent="0.25">
      <c r="A246" s="56">
        <f>IF(F246=0,"",1+MAX(A$9:A245))</f>
        <v>222</v>
      </c>
      <c r="B246" s="130"/>
      <c r="C246" s="23"/>
      <c r="D246" s="88" t="s">
        <v>494</v>
      </c>
      <c r="E246" s="14" t="s">
        <v>24</v>
      </c>
      <c r="F246" s="14">
        <v>1</v>
      </c>
      <c r="G246" s="40">
        <v>0</v>
      </c>
      <c r="H246" s="41">
        <f t="shared" si="12"/>
        <v>1</v>
      </c>
      <c r="I246" s="16">
        <f t="shared" si="14"/>
        <v>0</v>
      </c>
      <c r="J246" s="16">
        <f t="shared" si="15"/>
        <v>0</v>
      </c>
      <c r="K246" s="87">
        <f t="shared" si="16"/>
        <v>0</v>
      </c>
    </row>
    <row r="247" spans="1:11" s="15" customFormat="1" ht="15.75" x14ac:dyDescent="0.25">
      <c r="A247" s="56">
        <f>IF(F247=0,"",1+MAX(A$9:A246))</f>
        <v>223</v>
      </c>
      <c r="B247" s="130"/>
      <c r="C247" s="23"/>
      <c r="D247" s="88" t="s">
        <v>495</v>
      </c>
      <c r="E247" s="14" t="s">
        <v>24</v>
      </c>
      <c r="F247" s="14">
        <v>1</v>
      </c>
      <c r="G247" s="40">
        <v>0</v>
      </c>
      <c r="H247" s="41">
        <f t="shared" si="12"/>
        <v>1</v>
      </c>
      <c r="I247" s="16">
        <f t="shared" si="14"/>
        <v>0</v>
      </c>
      <c r="J247" s="16">
        <f t="shared" si="15"/>
        <v>0</v>
      </c>
      <c r="K247" s="87">
        <f t="shared" si="16"/>
        <v>0</v>
      </c>
    </row>
    <row r="248" spans="1:11" s="15" customFormat="1" ht="15.75" x14ac:dyDescent="0.25">
      <c r="A248" s="56">
        <f>IF(F248=0,"",1+MAX(A$9:A247))</f>
        <v>224</v>
      </c>
      <c r="B248" s="130"/>
      <c r="C248" s="23"/>
      <c r="D248" s="88" t="s">
        <v>496</v>
      </c>
      <c r="E248" s="14" t="s">
        <v>24</v>
      </c>
      <c r="F248" s="14">
        <v>2</v>
      </c>
      <c r="G248" s="40">
        <v>0</v>
      </c>
      <c r="H248" s="41">
        <f t="shared" si="12"/>
        <v>2</v>
      </c>
      <c r="I248" s="16">
        <f t="shared" si="14"/>
        <v>0</v>
      </c>
      <c r="J248" s="16">
        <f t="shared" si="15"/>
        <v>0</v>
      </c>
      <c r="K248" s="87">
        <f t="shared" si="16"/>
        <v>0</v>
      </c>
    </row>
    <row r="249" spans="1:11" s="15" customFormat="1" ht="15.75" x14ac:dyDescent="0.25">
      <c r="A249" s="56">
        <f>IF(F249=0,"",1+MAX(A$9:A248))</f>
        <v>225</v>
      </c>
      <c r="B249" s="130"/>
      <c r="C249" s="23"/>
      <c r="D249" s="88" t="s">
        <v>497</v>
      </c>
      <c r="E249" s="14" t="s">
        <v>24</v>
      </c>
      <c r="F249" s="14">
        <v>1</v>
      </c>
      <c r="G249" s="40">
        <v>0</v>
      </c>
      <c r="H249" s="41">
        <f t="shared" si="12"/>
        <v>1</v>
      </c>
      <c r="I249" s="16">
        <f t="shared" si="14"/>
        <v>0</v>
      </c>
      <c r="J249" s="16">
        <f t="shared" si="15"/>
        <v>0</v>
      </c>
      <c r="K249" s="87">
        <f t="shared" si="16"/>
        <v>0</v>
      </c>
    </row>
    <row r="250" spans="1:11" s="15" customFormat="1" ht="15.75" x14ac:dyDescent="0.25">
      <c r="A250" s="56">
        <f>IF(F250=0,"",1+MAX(A$9:A249))</f>
        <v>226</v>
      </c>
      <c r="B250" s="130"/>
      <c r="C250" s="23"/>
      <c r="D250" s="88" t="s">
        <v>498</v>
      </c>
      <c r="E250" s="14" t="s">
        <v>24</v>
      </c>
      <c r="F250" s="14">
        <v>1</v>
      </c>
      <c r="G250" s="40">
        <v>0</v>
      </c>
      <c r="H250" s="41">
        <f t="shared" si="12"/>
        <v>1</v>
      </c>
      <c r="I250" s="16">
        <f t="shared" si="14"/>
        <v>0</v>
      </c>
      <c r="J250" s="16">
        <f t="shared" si="15"/>
        <v>0</v>
      </c>
      <c r="K250" s="87">
        <f t="shared" si="16"/>
        <v>0</v>
      </c>
    </row>
    <row r="251" spans="1:11" s="15" customFormat="1" ht="15.75" x14ac:dyDescent="0.25">
      <c r="A251" s="56">
        <f>IF(F251=0,"",1+MAX(A$9:A250))</f>
        <v>227</v>
      </c>
      <c r="B251" s="130"/>
      <c r="C251" s="23"/>
      <c r="D251" s="88" t="s">
        <v>499</v>
      </c>
      <c r="E251" s="14" t="s">
        <v>24</v>
      </c>
      <c r="F251" s="14">
        <v>2</v>
      </c>
      <c r="G251" s="40">
        <v>0</v>
      </c>
      <c r="H251" s="41">
        <f t="shared" si="12"/>
        <v>2</v>
      </c>
      <c r="I251" s="16">
        <f t="shared" si="14"/>
        <v>0</v>
      </c>
      <c r="J251" s="16">
        <f t="shared" si="15"/>
        <v>0</v>
      </c>
      <c r="K251" s="87">
        <f t="shared" si="16"/>
        <v>0</v>
      </c>
    </row>
    <row r="252" spans="1:11" s="15" customFormat="1" ht="15.75" x14ac:dyDescent="0.25">
      <c r="A252" s="56">
        <f>IF(F252=0,"",1+MAX(A$9:A251))</f>
        <v>228</v>
      </c>
      <c r="B252" s="130"/>
      <c r="C252" s="23"/>
      <c r="D252" s="88" t="s">
        <v>500</v>
      </c>
      <c r="E252" s="14" t="s">
        <v>24</v>
      </c>
      <c r="F252" s="14">
        <v>3</v>
      </c>
      <c r="G252" s="40">
        <v>0</v>
      </c>
      <c r="H252" s="41">
        <f t="shared" si="12"/>
        <v>3</v>
      </c>
      <c r="I252" s="16">
        <f t="shared" si="14"/>
        <v>0</v>
      </c>
      <c r="J252" s="16">
        <f t="shared" si="15"/>
        <v>0</v>
      </c>
      <c r="K252" s="87">
        <f t="shared" si="16"/>
        <v>0</v>
      </c>
    </row>
    <row r="253" spans="1:11" s="15" customFormat="1" ht="15.75" x14ac:dyDescent="0.25">
      <c r="A253" s="56">
        <f>IF(F253=0,"",1+MAX(A$9:A252))</f>
        <v>229</v>
      </c>
      <c r="B253" s="130"/>
      <c r="C253" s="23"/>
      <c r="D253" s="88" t="s">
        <v>501</v>
      </c>
      <c r="E253" s="14" t="s">
        <v>24</v>
      </c>
      <c r="F253" s="14">
        <v>2</v>
      </c>
      <c r="G253" s="40">
        <v>0</v>
      </c>
      <c r="H253" s="41">
        <f t="shared" si="12"/>
        <v>2</v>
      </c>
      <c r="I253" s="16">
        <f t="shared" si="14"/>
        <v>0</v>
      </c>
      <c r="J253" s="16">
        <f t="shared" si="15"/>
        <v>0</v>
      </c>
      <c r="K253" s="87">
        <f t="shared" si="16"/>
        <v>0</v>
      </c>
    </row>
    <row r="254" spans="1:11" s="15" customFormat="1" ht="15.75" x14ac:dyDescent="0.25">
      <c r="A254" s="56">
        <f>IF(F254=0,"",1+MAX(A$9:A253))</f>
        <v>230</v>
      </c>
      <c r="B254" s="130"/>
      <c r="C254" s="23"/>
      <c r="D254" s="88" t="s">
        <v>508</v>
      </c>
      <c r="E254" s="14" t="s">
        <v>24</v>
      </c>
      <c r="F254" s="14">
        <v>2</v>
      </c>
      <c r="G254" s="40">
        <v>0</v>
      </c>
      <c r="H254" s="41">
        <f t="shared" si="12"/>
        <v>2</v>
      </c>
      <c r="I254" s="16">
        <f t="shared" si="14"/>
        <v>0</v>
      </c>
      <c r="J254" s="16">
        <f t="shared" si="15"/>
        <v>0</v>
      </c>
      <c r="K254" s="87">
        <f t="shared" si="16"/>
        <v>0</v>
      </c>
    </row>
    <row r="255" spans="1:11" s="15" customFormat="1" ht="15.75" x14ac:dyDescent="0.25">
      <c r="A255" s="56">
        <f>IF(F255=0,"",1+MAX(A$9:A254))</f>
        <v>231</v>
      </c>
      <c r="B255" s="130"/>
      <c r="C255" s="23"/>
      <c r="D255" s="88" t="s">
        <v>509</v>
      </c>
      <c r="E255" s="14" t="s">
        <v>24</v>
      </c>
      <c r="F255" s="14">
        <v>1</v>
      </c>
      <c r="G255" s="40">
        <v>0</v>
      </c>
      <c r="H255" s="41">
        <f t="shared" si="12"/>
        <v>1</v>
      </c>
      <c r="I255" s="16">
        <f t="shared" si="14"/>
        <v>0</v>
      </c>
      <c r="J255" s="16">
        <f t="shared" si="15"/>
        <v>0</v>
      </c>
      <c r="K255" s="87">
        <f t="shared" si="16"/>
        <v>0</v>
      </c>
    </row>
    <row r="256" spans="1:11" s="15" customFormat="1" ht="15.75" x14ac:dyDescent="0.25">
      <c r="A256" s="56">
        <f>IF(F256=0,"",1+MAX(A$9:A255))</f>
        <v>232</v>
      </c>
      <c r="B256" s="130"/>
      <c r="C256" s="23"/>
      <c r="D256" s="88" t="s">
        <v>502</v>
      </c>
      <c r="E256" s="14" t="s">
        <v>24</v>
      </c>
      <c r="F256" s="14">
        <v>3</v>
      </c>
      <c r="G256" s="40">
        <v>0</v>
      </c>
      <c r="H256" s="41">
        <f t="shared" si="12"/>
        <v>3</v>
      </c>
      <c r="I256" s="16">
        <f t="shared" si="14"/>
        <v>0</v>
      </c>
      <c r="J256" s="16">
        <f t="shared" si="15"/>
        <v>0</v>
      </c>
      <c r="K256" s="87">
        <f t="shared" si="16"/>
        <v>0</v>
      </c>
    </row>
    <row r="257" spans="1:11" s="15" customFormat="1" ht="15.75" x14ac:dyDescent="0.25">
      <c r="A257" s="56">
        <f>IF(F257=0,"",1+MAX(A$9:A256))</f>
        <v>233</v>
      </c>
      <c r="B257" s="130"/>
      <c r="C257" s="23"/>
      <c r="D257" s="88" t="s">
        <v>503</v>
      </c>
      <c r="E257" s="14" t="s">
        <v>24</v>
      </c>
      <c r="F257" s="14">
        <v>14</v>
      </c>
      <c r="G257" s="40">
        <v>0</v>
      </c>
      <c r="H257" s="41">
        <f t="shared" si="12"/>
        <v>14</v>
      </c>
      <c r="I257" s="16">
        <f t="shared" si="14"/>
        <v>0</v>
      </c>
      <c r="J257" s="16">
        <f t="shared" si="15"/>
        <v>0</v>
      </c>
      <c r="K257" s="87">
        <f t="shared" si="16"/>
        <v>0</v>
      </c>
    </row>
    <row r="258" spans="1:11" s="15" customFormat="1" ht="15.75" x14ac:dyDescent="0.25">
      <c r="A258" s="56">
        <f>IF(F258=0,"",1+MAX(A$9:A257))</f>
        <v>234</v>
      </c>
      <c r="B258" s="130"/>
      <c r="C258" s="23"/>
      <c r="D258" s="88" t="s">
        <v>502</v>
      </c>
      <c r="E258" s="14" t="s">
        <v>24</v>
      </c>
      <c r="F258" s="14">
        <v>10</v>
      </c>
      <c r="G258" s="40">
        <v>0</v>
      </c>
      <c r="H258" s="41">
        <f t="shared" ref="H258:H262" si="17">(G258*F258)+F258</f>
        <v>10</v>
      </c>
      <c r="I258" s="16">
        <f t="shared" si="14"/>
        <v>0</v>
      </c>
      <c r="J258" s="16">
        <f t="shared" si="15"/>
        <v>0</v>
      </c>
      <c r="K258" s="87">
        <f t="shared" si="16"/>
        <v>0</v>
      </c>
    </row>
    <row r="259" spans="1:11" s="15" customFormat="1" ht="15.75" x14ac:dyDescent="0.25">
      <c r="A259" s="56">
        <f>IF(F259=0,"",1+MAX(A$9:A258))</f>
        <v>235</v>
      </c>
      <c r="B259" s="130"/>
      <c r="C259" s="23"/>
      <c r="D259" s="88" t="s">
        <v>504</v>
      </c>
      <c r="E259" s="14" t="s">
        <v>24</v>
      </c>
      <c r="F259" s="14">
        <v>3</v>
      </c>
      <c r="G259" s="40">
        <v>0</v>
      </c>
      <c r="H259" s="41">
        <f t="shared" si="17"/>
        <v>3</v>
      </c>
      <c r="I259" s="16">
        <f t="shared" si="14"/>
        <v>0</v>
      </c>
      <c r="J259" s="16">
        <f t="shared" si="15"/>
        <v>0</v>
      </c>
      <c r="K259" s="87">
        <f t="shared" si="16"/>
        <v>0</v>
      </c>
    </row>
    <row r="260" spans="1:11" s="15" customFormat="1" ht="15.75" x14ac:dyDescent="0.25">
      <c r="A260" s="56">
        <f>IF(F260=0,"",1+MAX(A$9:A259))</f>
        <v>236</v>
      </c>
      <c r="B260" s="130"/>
      <c r="C260" s="23"/>
      <c r="D260" s="88" t="s">
        <v>505</v>
      </c>
      <c r="E260" s="14" t="s">
        <v>24</v>
      </c>
      <c r="F260" s="14">
        <v>6</v>
      </c>
      <c r="G260" s="40">
        <v>0</v>
      </c>
      <c r="H260" s="41">
        <f t="shared" si="17"/>
        <v>6</v>
      </c>
      <c r="I260" s="16">
        <f t="shared" si="14"/>
        <v>0</v>
      </c>
      <c r="J260" s="16">
        <f t="shared" si="15"/>
        <v>0</v>
      </c>
      <c r="K260" s="87">
        <f t="shared" si="16"/>
        <v>0</v>
      </c>
    </row>
    <row r="261" spans="1:11" s="15" customFormat="1" ht="15.75" x14ac:dyDescent="0.25">
      <c r="A261" s="56">
        <f>IF(F261=0,"",1+MAX(A$9:A260))</f>
        <v>237</v>
      </c>
      <c r="B261" s="130"/>
      <c r="C261" s="23"/>
      <c r="D261" s="88" t="s">
        <v>506</v>
      </c>
      <c r="E261" s="14" t="s">
        <v>24</v>
      </c>
      <c r="F261" s="14">
        <v>3</v>
      </c>
      <c r="G261" s="40">
        <v>0</v>
      </c>
      <c r="H261" s="41">
        <f t="shared" si="17"/>
        <v>3</v>
      </c>
      <c r="I261" s="16">
        <f t="shared" si="14"/>
        <v>0</v>
      </c>
      <c r="J261" s="16">
        <f t="shared" si="15"/>
        <v>0</v>
      </c>
      <c r="K261" s="87">
        <f t="shared" si="16"/>
        <v>0</v>
      </c>
    </row>
    <row r="262" spans="1:11" s="15" customFormat="1" ht="15.75" x14ac:dyDescent="0.25">
      <c r="A262" s="56">
        <f>IF(F262=0,"",1+MAX(A$9:A261))</f>
        <v>238</v>
      </c>
      <c r="B262" s="130"/>
      <c r="C262" s="23"/>
      <c r="D262" s="88" t="s">
        <v>504</v>
      </c>
      <c r="E262" s="14" t="s">
        <v>24</v>
      </c>
      <c r="F262" s="14">
        <v>2</v>
      </c>
      <c r="G262" s="40">
        <v>0</v>
      </c>
      <c r="H262" s="41">
        <f t="shared" si="17"/>
        <v>2</v>
      </c>
      <c r="I262" s="16">
        <f t="shared" si="14"/>
        <v>0</v>
      </c>
      <c r="J262" s="16">
        <f t="shared" si="15"/>
        <v>0</v>
      </c>
      <c r="K262" s="87">
        <f t="shared" si="16"/>
        <v>0</v>
      </c>
    </row>
    <row r="263" spans="1:11" s="15" customFormat="1" ht="15.75" x14ac:dyDescent="0.2">
      <c r="A263" s="56" t="str">
        <f>IF(F263=0,"",1+MAX(A$9:A262))</f>
        <v/>
      </c>
      <c r="B263" s="129" t="s">
        <v>340</v>
      </c>
      <c r="C263" s="23"/>
      <c r="D263" s="31" t="s">
        <v>176</v>
      </c>
      <c r="E263" s="14"/>
      <c r="F263" s="14"/>
      <c r="G263" s="40"/>
      <c r="H263" s="41"/>
      <c r="I263" s="16" t="str">
        <f t="shared" ref="I263:I285" si="18">IF(H263=0,"",0)</f>
        <v/>
      </c>
      <c r="J263" s="16" t="str">
        <f t="shared" ref="J263:J285" si="19">IF(H263=0,"",0)</f>
        <v/>
      </c>
      <c r="K263" s="87" t="str">
        <f t="shared" ref="K263:K285" si="20">IF(I263="","",(I263+J263)*H263)</f>
        <v/>
      </c>
    </row>
    <row r="264" spans="1:11" s="15" customFormat="1" ht="15.75" x14ac:dyDescent="0.2">
      <c r="A264" s="56" t="str">
        <f>IF(F264=0,"",1+MAX(A$9:A263))</f>
        <v/>
      </c>
      <c r="B264" s="130"/>
      <c r="C264" s="23"/>
      <c r="D264" s="72" t="s">
        <v>209</v>
      </c>
      <c r="E264" s="14"/>
      <c r="F264" s="14"/>
      <c r="G264" s="40"/>
      <c r="H264" s="41"/>
      <c r="I264" s="16" t="str">
        <f t="shared" si="18"/>
        <v/>
      </c>
      <c r="J264" s="16" t="str">
        <f t="shared" si="19"/>
        <v/>
      </c>
      <c r="K264" s="87" t="str">
        <f t="shared" si="20"/>
        <v/>
      </c>
    </row>
    <row r="265" spans="1:11" s="15" customFormat="1" ht="15.75" x14ac:dyDescent="0.2">
      <c r="A265" s="56" t="str">
        <f>IF(F265=0,"",1+MAX(A$9:A264))</f>
        <v/>
      </c>
      <c r="B265" s="130"/>
      <c r="C265" s="23"/>
      <c r="D265" s="73" t="s">
        <v>21</v>
      </c>
      <c r="E265" s="14"/>
      <c r="F265" s="14"/>
      <c r="G265" s="40"/>
      <c r="H265" s="41"/>
      <c r="I265" s="16" t="str">
        <f t="shared" si="18"/>
        <v/>
      </c>
      <c r="J265" s="16" t="str">
        <f t="shared" si="19"/>
        <v/>
      </c>
      <c r="K265" s="87" t="str">
        <f t="shared" si="20"/>
        <v/>
      </c>
    </row>
    <row r="266" spans="1:11" s="15" customFormat="1" ht="15.75" x14ac:dyDescent="0.2">
      <c r="A266" s="56">
        <f>IF(F266=0,"",1+MAX(A$9:A265))</f>
        <v>239</v>
      </c>
      <c r="B266" s="130"/>
      <c r="C266" s="23"/>
      <c r="D266" s="82" t="s">
        <v>366</v>
      </c>
      <c r="E266" s="14" t="s">
        <v>22</v>
      </c>
      <c r="F266" s="14">
        <v>57</v>
      </c>
      <c r="G266" s="40">
        <v>0</v>
      </c>
      <c r="H266" s="41">
        <f t="shared" ref="H266:H285" si="21">(G266*F266)+F266</f>
        <v>57</v>
      </c>
      <c r="I266" s="16">
        <f t="shared" si="18"/>
        <v>0</v>
      </c>
      <c r="J266" s="16">
        <f t="shared" si="19"/>
        <v>0</v>
      </c>
      <c r="K266" s="87">
        <f t="shared" si="20"/>
        <v>0</v>
      </c>
    </row>
    <row r="267" spans="1:11" s="15" customFormat="1" ht="15.75" x14ac:dyDescent="0.2">
      <c r="A267" s="56">
        <f>IF(F267=0,"",1+MAX(A$9:A266))</f>
        <v>240</v>
      </c>
      <c r="B267" s="130"/>
      <c r="C267" s="23"/>
      <c r="D267" s="82" t="s">
        <v>364</v>
      </c>
      <c r="E267" s="14" t="s">
        <v>22</v>
      </c>
      <c r="F267" s="14">
        <v>33</v>
      </c>
      <c r="G267" s="40">
        <v>0</v>
      </c>
      <c r="H267" s="41">
        <f t="shared" si="21"/>
        <v>33</v>
      </c>
      <c r="I267" s="16">
        <f t="shared" si="18"/>
        <v>0</v>
      </c>
      <c r="J267" s="16">
        <f t="shared" si="19"/>
        <v>0</v>
      </c>
      <c r="K267" s="87">
        <f t="shared" si="20"/>
        <v>0</v>
      </c>
    </row>
    <row r="268" spans="1:11" s="15" customFormat="1" ht="15.75" x14ac:dyDescent="0.2">
      <c r="A268" s="56">
        <f>IF(F268=0,"",1+MAX(A$9:A267))</f>
        <v>241</v>
      </c>
      <c r="B268" s="130"/>
      <c r="C268" s="23"/>
      <c r="D268" s="82" t="s">
        <v>374</v>
      </c>
      <c r="E268" s="14" t="s">
        <v>22</v>
      </c>
      <c r="F268" s="14">
        <v>24</v>
      </c>
      <c r="G268" s="40">
        <v>0</v>
      </c>
      <c r="H268" s="41">
        <f t="shared" si="21"/>
        <v>24</v>
      </c>
      <c r="I268" s="16">
        <f t="shared" si="18"/>
        <v>0</v>
      </c>
      <c r="J268" s="16">
        <f t="shared" si="19"/>
        <v>0</v>
      </c>
      <c r="K268" s="87">
        <f t="shared" si="20"/>
        <v>0</v>
      </c>
    </row>
    <row r="269" spans="1:11" s="15" customFormat="1" ht="15.75" x14ac:dyDescent="0.2">
      <c r="A269" s="56">
        <f>IF(F269=0,"",1+MAX(A$9:A268))</f>
        <v>242</v>
      </c>
      <c r="B269" s="130"/>
      <c r="C269" s="23"/>
      <c r="D269" s="75" t="s">
        <v>375</v>
      </c>
      <c r="E269" s="14" t="s">
        <v>22</v>
      </c>
      <c r="F269" s="14">
        <v>10</v>
      </c>
      <c r="G269" s="40">
        <v>0</v>
      </c>
      <c r="H269" s="41">
        <f t="shared" si="21"/>
        <v>10</v>
      </c>
      <c r="I269" s="16">
        <f t="shared" si="18"/>
        <v>0</v>
      </c>
      <c r="J269" s="16">
        <f t="shared" si="19"/>
        <v>0</v>
      </c>
      <c r="K269" s="87">
        <f t="shared" si="20"/>
        <v>0</v>
      </c>
    </row>
    <row r="270" spans="1:11" s="15" customFormat="1" ht="15.75" x14ac:dyDescent="0.2">
      <c r="A270" s="56">
        <f>IF(F270=0,"",1+MAX(A$9:A269))</f>
        <v>243</v>
      </c>
      <c r="B270" s="130"/>
      <c r="C270" s="23"/>
      <c r="D270" s="75" t="s">
        <v>345</v>
      </c>
      <c r="E270" s="14" t="s">
        <v>22</v>
      </c>
      <c r="F270" s="14">
        <v>4</v>
      </c>
      <c r="G270" s="40">
        <v>0</v>
      </c>
      <c r="H270" s="41">
        <f t="shared" si="21"/>
        <v>4</v>
      </c>
      <c r="I270" s="16">
        <f t="shared" si="18"/>
        <v>0</v>
      </c>
      <c r="J270" s="16">
        <f t="shared" si="19"/>
        <v>0</v>
      </c>
      <c r="K270" s="87">
        <f t="shared" si="20"/>
        <v>0</v>
      </c>
    </row>
    <row r="271" spans="1:11" s="15" customFormat="1" ht="15.75" x14ac:dyDescent="0.2">
      <c r="A271" s="56">
        <f>IF(F271=0,"",1+MAX(A$9:A270))</f>
        <v>244</v>
      </c>
      <c r="B271" s="130"/>
      <c r="C271" s="23"/>
      <c r="D271" s="75" t="s">
        <v>376</v>
      </c>
      <c r="E271" s="14" t="s">
        <v>22</v>
      </c>
      <c r="F271" s="14">
        <v>11</v>
      </c>
      <c r="G271" s="40">
        <v>0</v>
      </c>
      <c r="H271" s="41">
        <f t="shared" si="21"/>
        <v>11</v>
      </c>
      <c r="I271" s="16">
        <f t="shared" si="18"/>
        <v>0</v>
      </c>
      <c r="J271" s="16">
        <f t="shared" si="19"/>
        <v>0</v>
      </c>
      <c r="K271" s="87">
        <f t="shared" si="20"/>
        <v>0</v>
      </c>
    </row>
    <row r="272" spans="1:11" s="15" customFormat="1" ht="15.75" x14ac:dyDescent="0.2">
      <c r="A272" s="56">
        <f>IF(F272=0,"",1+MAX(A$9:A271))</f>
        <v>245</v>
      </c>
      <c r="B272" s="130"/>
      <c r="C272" s="23"/>
      <c r="D272" s="75" t="s">
        <v>377</v>
      </c>
      <c r="E272" s="14" t="s">
        <v>22</v>
      </c>
      <c r="F272" s="14">
        <v>19</v>
      </c>
      <c r="G272" s="40">
        <v>0</v>
      </c>
      <c r="H272" s="41">
        <f t="shared" si="21"/>
        <v>19</v>
      </c>
      <c r="I272" s="16">
        <f t="shared" si="18"/>
        <v>0</v>
      </c>
      <c r="J272" s="16">
        <f t="shared" si="19"/>
        <v>0</v>
      </c>
      <c r="K272" s="87">
        <f t="shared" si="20"/>
        <v>0</v>
      </c>
    </row>
    <row r="273" spans="1:11" s="15" customFormat="1" ht="15.75" x14ac:dyDescent="0.2">
      <c r="A273" s="56">
        <f>IF(F273=0,"",1+MAX(A$9:A272))</f>
        <v>246</v>
      </c>
      <c r="B273" s="130"/>
      <c r="C273" s="23"/>
      <c r="D273" s="75" t="s">
        <v>378</v>
      </c>
      <c r="E273" s="14" t="s">
        <v>22</v>
      </c>
      <c r="F273" s="14">
        <v>2</v>
      </c>
      <c r="G273" s="40">
        <v>0</v>
      </c>
      <c r="H273" s="41">
        <f t="shared" si="21"/>
        <v>2</v>
      </c>
      <c r="I273" s="16">
        <f t="shared" si="18"/>
        <v>0</v>
      </c>
      <c r="J273" s="16">
        <f t="shared" si="19"/>
        <v>0</v>
      </c>
      <c r="K273" s="87">
        <f t="shared" si="20"/>
        <v>0</v>
      </c>
    </row>
    <row r="274" spans="1:11" s="15" customFormat="1" ht="15.75" x14ac:dyDescent="0.2">
      <c r="A274" s="56">
        <f>IF(F274=0,"",1+MAX(A$9:A273))</f>
        <v>247</v>
      </c>
      <c r="B274" s="130"/>
      <c r="C274" s="23"/>
      <c r="D274" s="75" t="s">
        <v>359</v>
      </c>
      <c r="E274" s="14" t="s">
        <v>22</v>
      </c>
      <c r="F274" s="14">
        <v>47</v>
      </c>
      <c r="G274" s="40">
        <v>0</v>
      </c>
      <c r="H274" s="41">
        <f t="shared" si="21"/>
        <v>47</v>
      </c>
      <c r="I274" s="16">
        <f t="shared" si="18"/>
        <v>0</v>
      </c>
      <c r="J274" s="16">
        <f t="shared" si="19"/>
        <v>0</v>
      </c>
      <c r="K274" s="87">
        <f t="shared" si="20"/>
        <v>0</v>
      </c>
    </row>
    <row r="275" spans="1:11" s="15" customFormat="1" ht="15.75" x14ac:dyDescent="0.2">
      <c r="A275" s="56">
        <f>IF(F275=0,"",1+MAX(A$9:A274))</f>
        <v>248</v>
      </c>
      <c r="B275" s="130"/>
      <c r="C275" s="23"/>
      <c r="D275" s="75" t="s">
        <v>379</v>
      </c>
      <c r="E275" s="14" t="s">
        <v>22</v>
      </c>
      <c r="F275" s="14">
        <v>54</v>
      </c>
      <c r="G275" s="40">
        <v>0</v>
      </c>
      <c r="H275" s="41">
        <f t="shared" si="21"/>
        <v>54</v>
      </c>
      <c r="I275" s="16">
        <f t="shared" si="18"/>
        <v>0</v>
      </c>
      <c r="J275" s="16">
        <f t="shared" si="19"/>
        <v>0</v>
      </c>
      <c r="K275" s="87">
        <f t="shared" si="20"/>
        <v>0</v>
      </c>
    </row>
    <row r="276" spans="1:11" s="15" customFormat="1" ht="15.75" x14ac:dyDescent="0.2">
      <c r="A276" s="56">
        <f>IF(F276=0,"",1+MAX(A$9:A275))</f>
        <v>249</v>
      </c>
      <c r="B276" s="130"/>
      <c r="C276" s="23"/>
      <c r="D276" s="75" t="s">
        <v>380</v>
      </c>
      <c r="E276" s="14" t="s">
        <v>22</v>
      </c>
      <c r="F276" s="14">
        <v>15</v>
      </c>
      <c r="G276" s="40">
        <v>0</v>
      </c>
      <c r="H276" s="41">
        <f t="shared" si="21"/>
        <v>15</v>
      </c>
      <c r="I276" s="16">
        <f t="shared" si="18"/>
        <v>0</v>
      </c>
      <c r="J276" s="16">
        <f t="shared" si="19"/>
        <v>0</v>
      </c>
      <c r="K276" s="87">
        <f t="shared" si="20"/>
        <v>0</v>
      </c>
    </row>
    <row r="277" spans="1:11" s="15" customFormat="1" ht="15.75" x14ac:dyDescent="0.2">
      <c r="A277" s="56">
        <f>IF(F277=0,"",1+MAX(A$9:A276))</f>
        <v>250</v>
      </c>
      <c r="B277" s="130"/>
      <c r="C277" s="23"/>
      <c r="D277" s="75" t="s">
        <v>517</v>
      </c>
      <c r="E277" s="14" t="s">
        <v>22</v>
      </c>
      <c r="F277" s="14">
        <v>34</v>
      </c>
      <c r="G277" s="40">
        <v>0</v>
      </c>
      <c r="H277" s="41">
        <f t="shared" si="21"/>
        <v>34</v>
      </c>
      <c r="I277" s="16">
        <f t="shared" si="18"/>
        <v>0</v>
      </c>
      <c r="J277" s="16">
        <f t="shared" si="19"/>
        <v>0</v>
      </c>
      <c r="K277" s="87">
        <f t="shared" si="20"/>
        <v>0</v>
      </c>
    </row>
    <row r="278" spans="1:11" s="15" customFormat="1" ht="15.75" x14ac:dyDescent="0.2">
      <c r="A278" s="56">
        <f>IF(F278=0,"",1+MAX(A$9:A277))</f>
        <v>251</v>
      </c>
      <c r="B278" s="130"/>
      <c r="C278" s="23"/>
      <c r="D278" s="75" t="s">
        <v>344</v>
      </c>
      <c r="E278" s="14" t="s">
        <v>22</v>
      </c>
      <c r="F278" s="14">
        <v>43</v>
      </c>
      <c r="G278" s="40">
        <v>0</v>
      </c>
      <c r="H278" s="41">
        <f t="shared" si="21"/>
        <v>43</v>
      </c>
      <c r="I278" s="16">
        <f t="shared" si="18"/>
        <v>0</v>
      </c>
      <c r="J278" s="16">
        <f t="shared" si="19"/>
        <v>0</v>
      </c>
      <c r="K278" s="87">
        <f t="shared" si="20"/>
        <v>0</v>
      </c>
    </row>
    <row r="279" spans="1:11" s="15" customFormat="1" ht="15.75" x14ac:dyDescent="0.2">
      <c r="A279" s="56">
        <f>IF(F279=0,"",1+MAX(A$9:A278))</f>
        <v>252</v>
      </c>
      <c r="B279" s="130"/>
      <c r="C279" s="23"/>
      <c r="D279" s="75" t="s">
        <v>381</v>
      </c>
      <c r="E279" s="14" t="s">
        <v>22</v>
      </c>
      <c r="F279" s="14">
        <v>29</v>
      </c>
      <c r="G279" s="40">
        <v>0</v>
      </c>
      <c r="H279" s="41">
        <f t="shared" si="21"/>
        <v>29</v>
      </c>
      <c r="I279" s="16">
        <f t="shared" si="18"/>
        <v>0</v>
      </c>
      <c r="J279" s="16">
        <f t="shared" si="19"/>
        <v>0</v>
      </c>
      <c r="K279" s="87">
        <f t="shared" si="20"/>
        <v>0</v>
      </c>
    </row>
    <row r="280" spans="1:11" s="15" customFormat="1" ht="15.75" x14ac:dyDescent="0.2">
      <c r="A280" s="56">
        <f>IF(F280=0,"",1+MAX(A$9:A279))</f>
        <v>253</v>
      </c>
      <c r="B280" s="130"/>
      <c r="C280" s="23"/>
      <c r="D280" s="75" t="s">
        <v>382</v>
      </c>
      <c r="E280" s="14" t="s">
        <v>22</v>
      </c>
      <c r="F280" s="14">
        <v>11</v>
      </c>
      <c r="G280" s="40">
        <v>0</v>
      </c>
      <c r="H280" s="41">
        <f t="shared" si="21"/>
        <v>11</v>
      </c>
      <c r="I280" s="16">
        <f t="shared" si="18"/>
        <v>0</v>
      </c>
      <c r="J280" s="16">
        <f t="shared" si="19"/>
        <v>0</v>
      </c>
      <c r="K280" s="87">
        <f t="shared" si="20"/>
        <v>0</v>
      </c>
    </row>
    <row r="281" spans="1:11" s="15" customFormat="1" ht="15.75" x14ac:dyDescent="0.2">
      <c r="A281" s="56">
        <f>IF(F281=0,"",1+MAX(A$9:A280))</f>
        <v>254</v>
      </c>
      <c r="B281" s="130"/>
      <c r="C281" s="23"/>
      <c r="D281" s="75" t="s">
        <v>383</v>
      </c>
      <c r="E281" s="14" t="s">
        <v>22</v>
      </c>
      <c r="F281" s="14">
        <v>11</v>
      </c>
      <c r="G281" s="40">
        <v>0</v>
      </c>
      <c r="H281" s="41">
        <f t="shared" si="21"/>
        <v>11</v>
      </c>
      <c r="I281" s="16">
        <f t="shared" si="18"/>
        <v>0</v>
      </c>
      <c r="J281" s="16">
        <f t="shared" si="19"/>
        <v>0</v>
      </c>
      <c r="K281" s="87">
        <f t="shared" si="20"/>
        <v>0</v>
      </c>
    </row>
    <row r="282" spans="1:11" s="15" customFormat="1" ht="15.75" x14ac:dyDescent="0.2">
      <c r="A282" s="56">
        <f>IF(F282=0,"",1+MAX(A$9:A281))</f>
        <v>255</v>
      </c>
      <c r="B282" s="130"/>
      <c r="C282" s="23"/>
      <c r="D282" s="75" t="s">
        <v>384</v>
      </c>
      <c r="E282" s="14" t="s">
        <v>22</v>
      </c>
      <c r="F282" s="14">
        <v>16</v>
      </c>
      <c r="G282" s="40">
        <v>0</v>
      </c>
      <c r="H282" s="41">
        <f t="shared" si="21"/>
        <v>16</v>
      </c>
      <c r="I282" s="16">
        <f t="shared" si="18"/>
        <v>0</v>
      </c>
      <c r="J282" s="16">
        <f t="shared" si="19"/>
        <v>0</v>
      </c>
      <c r="K282" s="87">
        <f t="shared" si="20"/>
        <v>0</v>
      </c>
    </row>
    <row r="283" spans="1:11" s="15" customFormat="1" ht="15.75" x14ac:dyDescent="0.2">
      <c r="A283" s="56">
        <f>IF(F283=0,"",1+MAX(A$9:A282))</f>
        <v>256</v>
      </c>
      <c r="B283" s="130"/>
      <c r="C283" s="23"/>
      <c r="D283" s="75" t="s">
        <v>385</v>
      </c>
      <c r="E283" s="14" t="s">
        <v>22</v>
      </c>
      <c r="F283" s="14">
        <v>103</v>
      </c>
      <c r="G283" s="40">
        <v>0</v>
      </c>
      <c r="H283" s="41">
        <f t="shared" si="21"/>
        <v>103</v>
      </c>
      <c r="I283" s="16">
        <f t="shared" si="18"/>
        <v>0</v>
      </c>
      <c r="J283" s="16">
        <f t="shared" si="19"/>
        <v>0</v>
      </c>
      <c r="K283" s="87">
        <f t="shared" si="20"/>
        <v>0</v>
      </c>
    </row>
    <row r="284" spans="1:11" s="15" customFormat="1" ht="15.75" x14ac:dyDescent="0.2">
      <c r="A284" s="56">
        <f>IF(F284=0,"",1+MAX(A$9:A283))</f>
        <v>257</v>
      </c>
      <c r="B284" s="130"/>
      <c r="C284" s="23"/>
      <c r="D284" s="75" t="s">
        <v>386</v>
      </c>
      <c r="E284" s="14" t="s">
        <v>22</v>
      </c>
      <c r="F284" s="14">
        <v>35</v>
      </c>
      <c r="G284" s="40">
        <v>0</v>
      </c>
      <c r="H284" s="41">
        <f t="shared" ref="H284" si="22">(G284*F284)+F284</f>
        <v>35</v>
      </c>
      <c r="I284" s="16">
        <f t="shared" si="18"/>
        <v>0</v>
      </c>
      <c r="J284" s="16">
        <f t="shared" si="19"/>
        <v>0</v>
      </c>
      <c r="K284" s="87">
        <f t="shared" si="20"/>
        <v>0</v>
      </c>
    </row>
    <row r="285" spans="1:11" s="15" customFormat="1" ht="15.75" x14ac:dyDescent="0.2">
      <c r="A285" s="56">
        <f>IF(F285=0,"",1+MAX(A$9:A284))</f>
        <v>258</v>
      </c>
      <c r="B285" s="130"/>
      <c r="C285" s="23"/>
      <c r="D285" s="75" t="s">
        <v>510</v>
      </c>
      <c r="E285" s="14" t="s">
        <v>24</v>
      </c>
      <c r="F285" s="14">
        <v>2</v>
      </c>
      <c r="G285" s="40">
        <v>0</v>
      </c>
      <c r="H285" s="41">
        <f t="shared" si="21"/>
        <v>2</v>
      </c>
      <c r="I285" s="16">
        <f t="shared" si="18"/>
        <v>0</v>
      </c>
      <c r="J285" s="16">
        <f t="shared" si="19"/>
        <v>0</v>
      </c>
      <c r="K285" s="87">
        <f t="shared" si="20"/>
        <v>0</v>
      </c>
    </row>
    <row r="286" spans="1:11" s="15" customFormat="1" ht="15.75" x14ac:dyDescent="0.2">
      <c r="A286" s="56" t="str">
        <f>IF(F286=0,"",1+MAX(A$9:A285))</f>
        <v/>
      </c>
      <c r="B286" s="130"/>
      <c r="C286" s="23"/>
      <c r="D286" s="76" t="s">
        <v>58</v>
      </c>
      <c r="E286" s="14"/>
      <c r="F286" s="14"/>
      <c r="G286" s="40"/>
      <c r="H286" s="41"/>
      <c r="I286" s="16" t="str">
        <f t="shared" ref="I286:I358" si="23">IF(H286=0,"",0)</f>
        <v/>
      </c>
      <c r="J286" s="16" t="str">
        <f t="shared" ref="J286:J359" si="24">IF(H286=0,"",0)</f>
        <v/>
      </c>
      <c r="K286" s="87" t="str">
        <f t="shared" ref="K286:K359" si="25">IF(I286="","",(I286+J286)*H286)</f>
        <v/>
      </c>
    </row>
    <row r="287" spans="1:11" s="15" customFormat="1" ht="15.75" x14ac:dyDescent="0.2">
      <c r="A287" s="56">
        <f>IF(F287=0,"",1+MAX(A$9:A286))</f>
        <v>259</v>
      </c>
      <c r="B287" s="130"/>
      <c r="C287" s="23"/>
      <c r="D287" s="75" t="s">
        <v>387</v>
      </c>
      <c r="E287" s="14" t="s">
        <v>22</v>
      </c>
      <c r="F287" s="14">
        <v>36</v>
      </c>
      <c r="G287" s="40">
        <v>0</v>
      </c>
      <c r="H287" s="41">
        <f t="shared" si="12"/>
        <v>36</v>
      </c>
      <c r="I287" s="16">
        <f t="shared" si="23"/>
        <v>0</v>
      </c>
      <c r="J287" s="16">
        <f t="shared" si="24"/>
        <v>0</v>
      </c>
      <c r="K287" s="87">
        <f t="shared" si="25"/>
        <v>0</v>
      </c>
    </row>
    <row r="288" spans="1:11" s="15" customFormat="1" ht="15.75" x14ac:dyDescent="0.2">
      <c r="A288" s="56">
        <f>IF(F288=0,"",1+MAX(A$9:A287))</f>
        <v>260</v>
      </c>
      <c r="B288" s="130"/>
      <c r="C288" s="23"/>
      <c r="D288" s="75" t="s">
        <v>388</v>
      </c>
      <c r="E288" s="14" t="s">
        <v>22</v>
      </c>
      <c r="F288" s="14">
        <v>3</v>
      </c>
      <c r="G288" s="40">
        <v>0</v>
      </c>
      <c r="H288" s="41">
        <f t="shared" ref="H288:H335" si="26">(G288*F288)+F288</f>
        <v>3</v>
      </c>
      <c r="I288" s="16">
        <f t="shared" si="23"/>
        <v>0</v>
      </c>
      <c r="J288" s="16">
        <f t="shared" si="24"/>
        <v>0</v>
      </c>
      <c r="K288" s="87">
        <f t="shared" si="25"/>
        <v>0</v>
      </c>
    </row>
    <row r="289" spans="1:11" s="15" customFormat="1" ht="15.75" x14ac:dyDescent="0.2">
      <c r="A289" s="56">
        <f>IF(F289=0,"",1+MAX(A$9:A288))</f>
        <v>261</v>
      </c>
      <c r="B289" s="130"/>
      <c r="C289" s="23"/>
      <c r="D289" s="75" t="s">
        <v>389</v>
      </c>
      <c r="E289" s="14" t="s">
        <v>22</v>
      </c>
      <c r="F289" s="14">
        <v>61</v>
      </c>
      <c r="G289" s="40">
        <v>0</v>
      </c>
      <c r="H289" s="41">
        <f t="shared" si="26"/>
        <v>61</v>
      </c>
      <c r="I289" s="16">
        <f t="shared" si="23"/>
        <v>0</v>
      </c>
      <c r="J289" s="16">
        <f t="shared" si="24"/>
        <v>0</v>
      </c>
      <c r="K289" s="87">
        <f t="shared" si="25"/>
        <v>0</v>
      </c>
    </row>
    <row r="290" spans="1:11" s="15" customFormat="1" ht="15.75" x14ac:dyDescent="0.2">
      <c r="A290" s="56">
        <f>IF(F290=0,"",1+MAX(A$9:A289))</f>
        <v>262</v>
      </c>
      <c r="B290" s="130"/>
      <c r="C290" s="23"/>
      <c r="D290" s="75" t="s">
        <v>390</v>
      </c>
      <c r="E290" s="14" t="s">
        <v>22</v>
      </c>
      <c r="F290" s="14">
        <v>39</v>
      </c>
      <c r="G290" s="40">
        <v>0</v>
      </c>
      <c r="H290" s="41">
        <f t="shared" si="26"/>
        <v>39</v>
      </c>
      <c r="I290" s="16">
        <f t="shared" si="23"/>
        <v>0</v>
      </c>
      <c r="J290" s="16">
        <f t="shared" si="24"/>
        <v>0</v>
      </c>
      <c r="K290" s="87">
        <f t="shared" si="25"/>
        <v>0</v>
      </c>
    </row>
    <row r="291" spans="1:11" s="15" customFormat="1" ht="15.75" x14ac:dyDescent="0.2">
      <c r="A291" s="56">
        <f>IF(F291=0,"",1+MAX(A$9:A290))</f>
        <v>263</v>
      </c>
      <c r="B291" s="130"/>
      <c r="C291" s="23"/>
      <c r="D291" s="75" t="s">
        <v>391</v>
      </c>
      <c r="E291" s="14" t="s">
        <v>22</v>
      </c>
      <c r="F291" s="14">
        <v>162</v>
      </c>
      <c r="G291" s="40">
        <v>0</v>
      </c>
      <c r="H291" s="41">
        <f t="shared" si="26"/>
        <v>162</v>
      </c>
      <c r="I291" s="16">
        <f t="shared" si="23"/>
        <v>0</v>
      </c>
      <c r="J291" s="16">
        <f t="shared" si="24"/>
        <v>0</v>
      </c>
      <c r="K291" s="87">
        <f t="shared" si="25"/>
        <v>0</v>
      </c>
    </row>
    <row r="292" spans="1:11" s="15" customFormat="1" ht="15.75" x14ac:dyDescent="0.2">
      <c r="A292" s="56">
        <f>IF(F292=0,"",1+MAX(A$9:A291))</f>
        <v>264</v>
      </c>
      <c r="B292" s="130"/>
      <c r="C292" s="23"/>
      <c r="D292" s="75" t="s">
        <v>392</v>
      </c>
      <c r="E292" s="14" t="s">
        <v>22</v>
      </c>
      <c r="F292" s="14">
        <v>51</v>
      </c>
      <c r="G292" s="40">
        <v>0</v>
      </c>
      <c r="H292" s="41">
        <f t="shared" si="26"/>
        <v>51</v>
      </c>
      <c r="I292" s="16">
        <f t="shared" si="23"/>
        <v>0</v>
      </c>
      <c r="J292" s="16">
        <f t="shared" si="24"/>
        <v>0</v>
      </c>
      <c r="K292" s="87">
        <f t="shared" si="25"/>
        <v>0</v>
      </c>
    </row>
    <row r="293" spans="1:11" s="15" customFormat="1" ht="15.75" x14ac:dyDescent="0.2">
      <c r="A293" s="56" t="str">
        <f>IF(F293=0,"",1+MAX(A$9:A292))</f>
        <v/>
      </c>
      <c r="B293" s="130"/>
      <c r="C293" s="23"/>
      <c r="D293" s="76" t="s">
        <v>60</v>
      </c>
      <c r="E293" s="14"/>
      <c r="F293" s="14"/>
      <c r="G293" s="40"/>
      <c r="H293" s="41"/>
      <c r="I293" s="16" t="str">
        <f t="shared" si="23"/>
        <v/>
      </c>
      <c r="J293" s="16" t="str">
        <f t="shared" si="24"/>
        <v/>
      </c>
      <c r="K293" s="87" t="str">
        <f t="shared" si="25"/>
        <v/>
      </c>
    </row>
    <row r="294" spans="1:11" s="15" customFormat="1" ht="15.75" x14ac:dyDescent="0.2">
      <c r="A294" s="56">
        <f>IF(F294=0,"",1+MAX(A$9:A293))</f>
        <v>265</v>
      </c>
      <c r="B294" s="130"/>
      <c r="C294" s="23"/>
      <c r="D294" s="75" t="s">
        <v>211</v>
      </c>
      <c r="E294" s="14" t="s">
        <v>24</v>
      </c>
      <c r="F294" s="14">
        <v>3</v>
      </c>
      <c r="G294" s="40">
        <v>0</v>
      </c>
      <c r="H294" s="41">
        <f t="shared" ref="H294:H307" si="27">(G294*F294)+F294</f>
        <v>3</v>
      </c>
      <c r="I294" s="16">
        <f t="shared" si="23"/>
        <v>0</v>
      </c>
      <c r="J294" s="16">
        <f t="shared" si="24"/>
        <v>0</v>
      </c>
      <c r="K294" s="87">
        <f t="shared" si="25"/>
        <v>0</v>
      </c>
    </row>
    <row r="295" spans="1:11" s="15" customFormat="1" ht="15.75" x14ac:dyDescent="0.2">
      <c r="A295" s="56">
        <f>IF(F295=0,"",1+MAX(A$9:A294))</f>
        <v>266</v>
      </c>
      <c r="B295" s="130"/>
      <c r="C295" s="23"/>
      <c r="D295" s="75" t="s">
        <v>212</v>
      </c>
      <c r="E295" s="14" t="s">
        <v>24</v>
      </c>
      <c r="F295" s="14">
        <v>1</v>
      </c>
      <c r="G295" s="40">
        <v>0</v>
      </c>
      <c r="H295" s="41">
        <f t="shared" si="27"/>
        <v>1</v>
      </c>
      <c r="I295" s="16">
        <f t="shared" si="23"/>
        <v>0</v>
      </c>
      <c r="J295" s="16">
        <f t="shared" si="24"/>
        <v>0</v>
      </c>
      <c r="K295" s="87">
        <f t="shared" si="25"/>
        <v>0</v>
      </c>
    </row>
    <row r="296" spans="1:11" s="15" customFormat="1" ht="15.75" x14ac:dyDescent="0.2">
      <c r="A296" s="56">
        <f>IF(F296=0,"",1+MAX(A$9:A295))</f>
        <v>267</v>
      </c>
      <c r="B296" s="130"/>
      <c r="C296" s="23"/>
      <c r="D296" s="75" t="s">
        <v>213</v>
      </c>
      <c r="E296" s="14" t="s">
        <v>24</v>
      </c>
      <c r="F296" s="14">
        <v>4</v>
      </c>
      <c r="G296" s="40">
        <v>0</v>
      </c>
      <c r="H296" s="41">
        <f t="shared" si="27"/>
        <v>4</v>
      </c>
      <c r="I296" s="16">
        <f t="shared" si="23"/>
        <v>0</v>
      </c>
      <c r="J296" s="16">
        <f t="shared" si="24"/>
        <v>0</v>
      </c>
      <c r="K296" s="87">
        <f t="shared" si="25"/>
        <v>0</v>
      </c>
    </row>
    <row r="297" spans="1:11" s="15" customFormat="1" ht="15.75" x14ac:dyDescent="0.2">
      <c r="A297" s="56">
        <f>IF(F297=0,"",1+MAX(A$9:A296))</f>
        <v>268</v>
      </c>
      <c r="B297" s="130"/>
      <c r="C297" s="23"/>
      <c r="D297" s="75" t="s">
        <v>214</v>
      </c>
      <c r="E297" s="14" t="s">
        <v>24</v>
      </c>
      <c r="F297" s="14">
        <v>1</v>
      </c>
      <c r="G297" s="40">
        <v>0</v>
      </c>
      <c r="H297" s="41">
        <f t="shared" si="27"/>
        <v>1</v>
      </c>
      <c r="I297" s="16">
        <f t="shared" si="23"/>
        <v>0</v>
      </c>
      <c r="J297" s="16">
        <f t="shared" si="24"/>
        <v>0</v>
      </c>
      <c r="K297" s="87">
        <f t="shared" si="25"/>
        <v>0</v>
      </c>
    </row>
    <row r="298" spans="1:11" s="15" customFormat="1" ht="15.75" x14ac:dyDescent="0.2">
      <c r="A298" s="56">
        <f>IF(F298=0,"",1+MAX(A$9:A297))</f>
        <v>269</v>
      </c>
      <c r="B298" s="130"/>
      <c r="C298" s="23"/>
      <c r="D298" s="75" t="s">
        <v>215</v>
      </c>
      <c r="E298" s="14" t="s">
        <v>24</v>
      </c>
      <c r="F298" s="14">
        <v>1</v>
      </c>
      <c r="G298" s="40">
        <v>0</v>
      </c>
      <c r="H298" s="41">
        <f t="shared" si="27"/>
        <v>1</v>
      </c>
      <c r="I298" s="16">
        <f t="shared" si="23"/>
        <v>0</v>
      </c>
      <c r="J298" s="16">
        <f t="shared" si="24"/>
        <v>0</v>
      </c>
      <c r="K298" s="87">
        <f t="shared" si="25"/>
        <v>0</v>
      </c>
    </row>
    <row r="299" spans="1:11" s="15" customFormat="1" ht="15.75" x14ac:dyDescent="0.2">
      <c r="A299" s="56" t="str">
        <f>IF(F299=0,"",1+MAX(A$9:A298))</f>
        <v/>
      </c>
      <c r="B299" s="130"/>
      <c r="C299" s="23"/>
      <c r="D299" s="75" t="s">
        <v>518</v>
      </c>
      <c r="E299" s="14" t="s">
        <v>22</v>
      </c>
      <c r="F299" s="14">
        <v>0</v>
      </c>
      <c r="G299" s="40">
        <v>0</v>
      </c>
      <c r="H299" s="41">
        <f t="shared" si="27"/>
        <v>0</v>
      </c>
      <c r="I299" s="16" t="str">
        <f t="shared" si="23"/>
        <v/>
      </c>
      <c r="J299" s="16" t="str">
        <f t="shared" si="24"/>
        <v/>
      </c>
      <c r="K299" s="87" t="str">
        <f t="shared" si="25"/>
        <v/>
      </c>
    </row>
    <row r="300" spans="1:11" s="15" customFormat="1" ht="15.75" x14ac:dyDescent="0.2">
      <c r="A300" s="56">
        <f>IF(F300=0,"",1+MAX(A$9:A299))</f>
        <v>270</v>
      </c>
      <c r="B300" s="130"/>
      <c r="C300" s="23"/>
      <c r="D300" s="75" t="s">
        <v>518</v>
      </c>
      <c r="E300" s="14" t="s">
        <v>24</v>
      </c>
      <c r="F300" s="14">
        <v>1</v>
      </c>
      <c r="G300" s="40">
        <v>0</v>
      </c>
      <c r="H300" s="41">
        <f t="shared" si="27"/>
        <v>1</v>
      </c>
      <c r="I300" s="16">
        <f t="shared" si="23"/>
        <v>0</v>
      </c>
      <c r="J300" s="16">
        <f t="shared" si="24"/>
        <v>0</v>
      </c>
      <c r="K300" s="87">
        <f t="shared" si="25"/>
        <v>0</v>
      </c>
    </row>
    <row r="301" spans="1:11" s="15" customFormat="1" ht="15.75" x14ac:dyDescent="0.2">
      <c r="A301" s="56">
        <f>IF(F301=0,"",1+MAX(A$9:A300))</f>
        <v>271</v>
      </c>
      <c r="B301" s="130"/>
      <c r="C301" s="23"/>
      <c r="D301" s="83" t="s">
        <v>216</v>
      </c>
      <c r="E301" s="14" t="s">
        <v>24</v>
      </c>
      <c r="F301" s="14">
        <v>1</v>
      </c>
      <c r="G301" s="40">
        <v>0</v>
      </c>
      <c r="H301" s="41">
        <f t="shared" si="27"/>
        <v>1</v>
      </c>
      <c r="I301" s="16">
        <f t="shared" si="23"/>
        <v>0</v>
      </c>
      <c r="J301" s="16">
        <f t="shared" si="24"/>
        <v>0</v>
      </c>
      <c r="K301" s="87">
        <f t="shared" si="25"/>
        <v>0</v>
      </c>
    </row>
    <row r="302" spans="1:11" s="15" customFormat="1" ht="15.75" x14ac:dyDescent="0.2">
      <c r="A302" s="56">
        <f>IF(F302=0,"",1+MAX(A$9:A301))</f>
        <v>272</v>
      </c>
      <c r="B302" s="130"/>
      <c r="C302" s="23"/>
      <c r="D302" s="75" t="s">
        <v>217</v>
      </c>
      <c r="E302" s="14" t="s">
        <v>24</v>
      </c>
      <c r="F302" s="14">
        <v>2</v>
      </c>
      <c r="G302" s="40">
        <v>0</v>
      </c>
      <c r="H302" s="41">
        <f t="shared" si="27"/>
        <v>2</v>
      </c>
      <c r="I302" s="16">
        <f t="shared" si="23"/>
        <v>0</v>
      </c>
      <c r="J302" s="16">
        <f t="shared" si="24"/>
        <v>0</v>
      </c>
      <c r="K302" s="87">
        <f t="shared" si="25"/>
        <v>0</v>
      </c>
    </row>
    <row r="303" spans="1:11" s="15" customFormat="1" ht="15.75" x14ac:dyDescent="0.2">
      <c r="A303" s="56">
        <f>IF(F303=0,"",1+MAX(A$9:A302))</f>
        <v>273</v>
      </c>
      <c r="B303" s="130"/>
      <c r="C303" s="23"/>
      <c r="D303" s="75" t="s">
        <v>218</v>
      </c>
      <c r="E303" s="14" t="s">
        <v>24</v>
      </c>
      <c r="F303" s="14">
        <v>1</v>
      </c>
      <c r="G303" s="40">
        <v>0</v>
      </c>
      <c r="H303" s="41">
        <f t="shared" si="27"/>
        <v>1</v>
      </c>
      <c r="I303" s="16">
        <f t="shared" si="23"/>
        <v>0</v>
      </c>
      <c r="J303" s="16">
        <f t="shared" si="24"/>
        <v>0</v>
      </c>
      <c r="K303" s="87">
        <f t="shared" si="25"/>
        <v>0</v>
      </c>
    </row>
    <row r="304" spans="1:11" s="15" customFormat="1" ht="15.75" x14ac:dyDescent="0.2">
      <c r="A304" s="56">
        <f>IF(F304=0,"",1+MAX(A$9:A303))</f>
        <v>274</v>
      </c>
      <c r="B304" s="130"/>
      <c r="C304" s="23"/>
      <c r="D304" s="75" t="s">
        <v>415</v>
      </c>
      <c r="E304" s="14" t="s">
        <v>24</v>
      </c>
      <c r="F304" s="14">
        <v>1</v>
      </c>
      <c r="G304" s="40">
        <v>0</v>
      </c>
      <c r="H304" s="41">
        <f t="shared" si="27"/>
        <v>1</v>
      </c>
      <c r="I304" s="16">
        <f t="shared" si="23"/>
        <v>0</v>
      </c>
      <c r="J304" s="16">
        <f t="shared" ref="J304:J307" si="28">IF(H304=0,"",0)</f>
        <v>0</v>
      </c>
      <c r="K304" s="87">
        <f t="shared" ref="K304:K307" si="29">IF(I304="","",(I304+J304)*H304)</f>
        <v>0</v>
      </c>
    </row>
    <row r="305" spans="1:11" s="15" customFormat="1" ht="15.75" x14ac:dyDescent="0.2">
      <c r="A305" s="56">
        <f>IF(F305=0,"",1+MAX(A$9:A304))</f>
        <v>275</v>
      </c>
      <c r="B305" s="130"/>
      <c r="C305" s="23"/>
      <c r="D305" s="75" t="s">
        <v>416</v>
      </c>
      <c r="E305" s="14" t="s">
        <v>24</v>
      </c>
      <c r="F305" s="14">
        <v>2</v>
      </c>
      <c r="G305" s="40">
        <v>0</v>
      </c>
      <c r="H305" s="41">
        <f t="shared" si="27"/>
        <v>2</v>
      </c>
      <c r="I305" s="16">
        <f t="shared" si="23"/>
        <v>0</v>
      </c>
      <c r="J305" s="16">
        <f t="shared" si="28"/>
        <v>0</v>
      </c>
      <c r="K305" s="87">
        <f t="shared" si="29"/>
        <v>0</v>
      </c>
    </row>
    <row r="306" spans="1:11" s="15" customFormat="1" ht="15.75" x14ac:dyDescent="0.2">
      <c r="A306" s="56">
        <f>IF(F306=0,"",1+MAX(A$9:A305))</f>
        <v>276</v>
      </c>
      <c r="B306" s="130"/>
      <c r="C306" s="23"/>
      <c r="D306" s="75" t="s">
        <v>511</v>
      </c>
      <c r="E306" s="14" t="s">
        <v>24</v>
      </c>
      <c r="F306" s="14">
        <v>1</v>
      </c>
      <c r="G306" s="40">
        <v>0</v>
      </c>
      <c r="H306" s="41">
        <f t="shared" si="27"/>
        <v>1</v>
      </c>
      <c r="I306" s="16">
        <f t="shared" si="23"/>
        <v>0</v>
      </c>
      <c r="J306" s="16">
        <f t="shared" si="28"/>
        <v>0</v>
      </c>
      <c r="K306" s="87">
        <f t="shared" si="29"/>
        <v>0</v>
      </c>
    </row>
    <row r="307" spans="1:11" s="15" customFormat="1" ht="15.75" x14ac:dyDescent="0.2">
      <c r="A307" s="56">
        <f>IF(F307=0,"",1+MAX(A$9:A306))</f>
        <v>277</v>
      </c>
      <c r="B307" s="130"/>
      <c r="C307" s="23"/>
      <c r="D307" s="75" t="s">
        <v>512</v>
      </c>
      <c r="E307" s="14" t="s">
        <v>24</v>
      </c>
      <c r="F307" s="14">
        <v>1</v>
      </c>
      <c r="G307" s="40">
        <v>0</v>
      </c>
      <c r="H307" s="41">
        <f t="shared" si="27"/>
        <v>1</v>
      </c>
      <c r="I307" s="16">
        <f t="shared" si="23"/>
        <v>0</v>
      </c>
      <c r="J307" s="16">
        <f t="shared" si="28"/>
        <v>0</v>
      </c>
      <c r="K307" s="87">
        <f t="shared" si="29"/>
        <v>0</v>
      </c>
    </row>
    <row r="308" spans="1:11" s="15" customFormat="1" ht="15.75" x14ac:dyDescent="0.2">
      <c r="A308" s="56">
        <f>IF(F308=0,"",1+MAX(A$9:A307))</f>
        <v>278</v>
      </c>
      <c r="B308" s="130"/>
      <c r="C308" s="23"/>
      <c r="D308" s="75" t="s">
        <v>229</v>
      </c>
      <c r="E308" s="14" t="s">
        <v>24</v>
      </c>
      <c r="F308" s="14">
        <v>2</v>
      </c>
      <c r="G308" s="40">
        <v>0</v>
      </c>
      <c r="H308" s="41">
        <f t="shared" si="26"/>
        <v>2</v>
      </c>
      <c r="I308" s="16">
        <f t="shared" si="23"/>
        <v>0</v>
      </c>
      <c r="J308" s="16">
        <f t="shared" si="24"/>
        <v>0</v>
      </c>
      <c r="K308" s="87">
        <f t="shared" si="25"/>
        <v>0</v>
      </c>
    </row>
    <row r="309" spans="1:11" s="15" customFormat="1" ht="15.75" x14ac:dyDescent="0.2">
      <c r="A309" s="56">
        <f>IF(F309=0,"",1+MAX(A$9:A308))</f>
        <v>279</v>
      </c>
      <c r="B309" s="130"/>
      <c r="C309" s="23"/>
      <c r="D309" s="75" t="s">
        <v>230</v>
      </c>
      <c r="E309" s="14" t="s">
        <v>24</v>
      </c>
      <c r="F309" s="14">
        <v>2</v>
      </c>
      <c r="G309" s="40">
        <v>0</v>
      </c>
      <c r="H309" s="41">
        <f t="shared" si="26"/>
        <v>2</v>
      </c>
      <c r="I309" s="16">
        <f t="shared" si="23"/>
        <v>0</v>
      </c>
      <c r="J309" s="16">
        <f t="shared" si="24"/>
        <v>0</v>
      </c>
      <c r="K309" s="87">
        <f t="shared" si="25"/>
        <v>0</v>
      </c>
    </row>
    <row r="310" spans="1:11" s="15" customFormat="1" ht="15.75" x14ac:dyDescent="0.2">
      <c r="A310" s="56">
        <f>IF(F310=0,"",1+MAX(A$9:A309))</f>
        <v>280</v>
      </c>
      <c r="B310" s="130"/>
      <c r="C310" s="23"/>
      <c r="D310" s="75" t="s">
        <v>231</v>
      </c>
      <c r="E310" s="14" t="s">
        <v>24</v>
      </c>
      <c r="F310" s="14">
        <v>24</v>
      </c>
      <c r="G310" s="40">
        <v>0</v>
      </c>
      <c r="H310" s="41">
        <f t="shared" si="26"/>
        <v>24</v>
      </c>
      <c r="I310" s="16">
        <f t="shared" si="23"/>
        <v>0</v>
      </c>
      <c r="J310" s="16">
        <f t="shared" si="24"/>
        <v>0</v>
      </c>
      <c r="K310" s="87">
        <f t="shared" si="25"/>
        <v>0</v>
      </c>
    </row>
    <row r="311" spans="1:11" s="15" customFormat="1" ht="15.75" x14ac:dyDescent="0.2">
      <c r="A311" s="56">
        <f>IF(F311=0,"",1+MAX(A$9:A310))</f>
        <v>281</v>
      </c>
      <c r="B311" s="130"/>
      <c r="C311" s="23"/>
      <c r="D311" s="75" t="s">
        <v>232</v>
      </c>
      <c r="E311" s="14" t="s">
        <v>24</v>
      </c>
      <c r="F311" s="14">
        <v>16</v>
      </c>
      <c r="G311" s="40">
        <v>0</v>
      </c>
      <c r="H311" s="41">
        <f t="shared" si="26"/>
        <v>16</v>
      </c>
      <c r="I311" s="16">
        <f t="shared" si="23"/>
        <v>0</v>
      </c>
      <c r="J311" s="16">
        <f t="shared" si="24"/>
        <v>0</v>
      </c>
      <c r="K311" s="87">
        <f t="shared" si="25"/>
        <v>0</v>
      </c>
    </row>
    <row r="312" spans="1:11" s="15" customFormat="1" ht="15.75" x14ac:dyDescent="0.2">
      <c r="A312" s="56">
        <f>IF(F312=0,"",1+MAX(A$9:A311))</f>
        <v>282</v>
      </c>
      <c r="B312" s="130"/>
      <c r="C312" s="23"/>
      <c r="D312" s="75" t="s">
        <v>233</v>
      </c>
      <c r="E312" s="14" t="s">
        <v>24</v>
      </c>
      <c r="F312" s="14">
        <v>2</v>
      </c>
      <c r="G312" s="40">
        <v>0</v>
      </c>
      <c r="H312" s="41">
        <f t="shared" si="26"/>
        <v>2</v>
      </c>
      <c r="I312" s="16">
        <f t="shared" si="23"/>
        <v>0</v>
      </c>
      <c r="J312" s="16">
        <f t="shared" si="24"/>
        <v>0</v>
      </c>
      <c r="K312" s="87">
        <f t="shared" si="25"/>
        <v>0</v>
      </c>
    </row>
    <row r="313" spans="1:11" s="15" customFormat="1" ht="15.75" x14ac:dyDescent="0.2">
      <c r="A313" s="56">
        <f>IF(F313=0,"",1+MAX(A$9:A312))</f>
        <v>283</v>
      </c>
      <c r="B313" s="130"/>
      <c r="C313" s="23"/>
      <c r="D313" s="75" t="s">
        <v>234</v>
      </c>
      <c r="E313" s="14" t="s">
        <v>24</v>
      </c>
      <c r="F313" s="14">
        <v>1</v>
      </c>
      <c r="G313" s="40">
        <v>0</v>
      </c>
      <c r="H313" s="41">
        <f t="shared" si="26"/>
        <v>1</v>
      </c>
      <c r="I313" s="16">
        <f t="shared" si="23"/>
        <v>0</v>
      </c>
      <c r="J313" s="16">
        <f t="shared" si="24"/>
        <v>0</v>
      </c>
      <c r="K313" s="87">
        <f t="shared" si="25"/>
        <v>0</v>
      </c>
    </row>
    <row r="314" spans="1:11" s="15" customFormat="1" ht="15.75" x14ac:dyDescent="0.2">
      <c r="A314" s="56">
        <f>IF(F314=0,"",1+MAX(A$9:A313))</f>
        <v>284</v>
      </c>
      <c r="B314" s="130"/>
      <c r="C314" s="23"/>
      <c r="D314" s="75" t="s">
        <v>235</v>
      </c>
      <c r="E314" s="14" t="s">
        <v>24</v>
      </c>
      <c r="F314" s="14">
        <v>3</v>
      </c>
      <c r="G314" s="40">
        <v>0</v>
      </c>
      <c r="H314" s="41">
        <f t="shared" si="26"/>
        <v>3</v>
      </c>
      <c r="I314" s="16">
        <f t="shared" si="23"/>
        <v>0</v>
      </c>
      <c r="J314" s="16">
        <f t="shared" si="24"/>
        <v>0</v>
      </c>
      <c r="K314" s="87">
        <f t="shared" si="25"/>
        <v>0</v>
      </c>
    </row>
    <row r="315" spans="1:11" s="15" customFormat="1" ht="15.75" x14ac:dyDescent="0.2">
      <c r="A315" s="56">
        <f>IF(F315=0,"",1+MAX(A$9:A314))</f>
        <v>285</v>
      </c>
      <c r="B315" s="130"/>
      <c r="C315" s="23"/>
      <c r="D315" s="75" t="s">
        <v>236</v>
      </c>
      <c r="E315" s="14" t="s">
        <v>24</v>
      </c>
      <c r="F315" s="14">
        <v>1</v>
      </c>
      <c r="G315" s="40">
        <v>0</v>
      </c>
      <c r="H315" s="41">
        <f t="shared" si="26"/>
        <v>1</v>
      </c>
      <c r="I315" s="16">
        <f t="shared" si="23"/>
        <v>0</v>
      </c>
      <c r="J315" s="16">
        <f t="shared" si="24"/>
        <v>0</v>
      </c>
      <c r="K315" s="87">
        <f t="shared" si="25"/>
        <v>0</v>
      </c>
    </row>
    <row r="316" spans="1:11" s="15" customFormat="1" ht="15.75" x14ac:dyDescent="0.2">
      <c r="A316" s="56">
        <f>IF(F316=0,"",1+MAX(A$9:A315))</f>
        <v>286</v>
      </c>
      <c r="B316" s="130"/>
      <c r="C316" s="23"/>
      <c r="D316" s="75" t="s">
        <v>238</v>
      </c>
      <c r="E316" s="14" t="s">
        <v>24</v>
      </c>
      <c r="F316" s="14">
        <v>1</v>
      </c>
      <c r="G316" s="40">
        <v>0</v>
      </c>
      <c r="H316" s="41">
        <f t="shared" si="26"/>
        <v>1</v>
      </c>
      <c r="I316" s="16">
        <f t="shared" si="23"/>
        <v>0</v>
      </c>
      <c r="J316" s="16">
        <f t="shared" si="24"/>
        <v>0</v>
      </c>
      <c r="K316" s="87">
        <f t="shared" si="25"/>
        <v>0</v>
      </c>
    </row>
    <row r="317" spans="1:11" s="15" customFormat="1" ht="15.75" x14ac:dyDescent="0.2">
      <c r="A317" s="56">
        <f>IF(F317=0,"",1+MAX(A$9:A316))</f>
        <v>287</v>
      </c>
      <c r="B317" s="130"/>
      <c r="C317" s="23"/>
      <c r="D317" s="75" t="s">
        <v>239</v>
      </c>
      <c r="E317" s="14" t="s">
        <v>24</v>
      </c>
      <c r="F317" s="14">
        <v>2</v>
      </c>
      <c r="G317" s="40">
        <v>0</v>
      </c>
      <c r="H317" s="41">
        <f t="shared" si="26"/>
        <v>2</v>
      </c>
      <c r="I317" s="16">
        <f t="shared" si="23"/>
        <v>0</v>
      </c>
      <c r="J317" s="16">
        <f t="shared" si="24"/>
        <v>0</v>
      </c>
      <c r="K317" s="87">
        <f t="shared" si="25"/>
        <v>0</v>
      </c>
    </row>
    <row r="318" spans="1:11" s="15" customFormat="1" ht="15.75" x14ac:dyDescent="0.2">
      <c r="A318" s="56">
        <f>IF(F318=0,"",1+MAX(A$9:A317))</f>
        <v>288</v>
      </c>
      <c r="B318" s="130"/>
      <c r="C318" s="23"/>
      <c r="D318" s="75" t="s">
        <v>240</v>
      </c>
      <c r="E318" s="14" t="s">
        <v>24</v>
      </c>
      <c r="F318" s="14">
        <v>1</v>
      </c>
      <c r="G318" s="40">
        <v>0</v>
      </c>
      <c r="H318" s="41">
        <f t="shared" si="26"/>
        <v>1</v>
      </c>
      <c r="I318" s="16">
        <f t="shared" si="23"/>
        <v>0</v>
      </c>
      <c r="J318" s="16">
        <f t="shared" si="24"/>
        <v>0</v>
      </c>
      <c r="K318" s="87">
        <f t="shared" si="25"/>
        <v>0</v>
      </c>
    </row>
    <row r="319" spans="1:11" s="15" customFormat="1" ht="15.75" x14ac:dyDescent="0.2">
      <c r="A319" s="56">
        <f>IF(F319=0,"",1+MAX(A$9:A318))</f>
        <v>289</v>
      </c>
      <c r="B319" s="130"/>
      <c r="C319" s="23"/>
      <c r="D319" s="75" t="s">
        <v>241</v>
      </c>
      <c r="E319" s="14" t="s">
        <v>24</v>
      </c>
      <c r="F319" s="14">
        <v>3</v>
      </c>
      <c r="G319" s="40">
        <v>0</v>
      </c>
      <c r="H319" s="41">
        <f t="shared" si="26"/>
        <v>3</v>
      </c>
      <c r="I319" s="16">
        <f t="shared" si="23"/>
        <v>0</v>
      </c>
      <c r="J319" s="16">
        <f t="shared" si="24"/>
        <v>0</v>
      </c>
      <c r="K319" s="87">
        <f t="shared" si="25"/>
        <v>0</v>
      </c>
    </row>
    <row r="320" spans="1:11" s="15" customFormat="1" ht="15.75" x14ac:dyDescent="0.2">
      <c r="A320" s="56">
        <f>IF(F320=0,"",1+MAX(A$9:A319))</f>
        <v>290</v>
      </c>
      <c r="B320" s="130"/>
      <c r="C320" s="23"/>
      <c r="D320" s="75" t="s">
        <v>242</v>
      </c>
      <c r="E320" s="14" t="s">
        <v>24</v>
      </c>
      <c r="F320" s="14">
        <v>1</v>
      </c>
      <c r="G320" s="40">
        <v>0</v>
      </c>
      <c r="H320" s="41">
        <f t="shared" si="26"/>
        <v>1</v>
      </c>
      <c r="I320" s="16">
        <f t="shared" si="23"/>
        <v>0</v>
      </c>
      <c r="J320" s="16">
        <f t="shared" si="24"/>
        <v>0</v>
      </c>
      <c r="K320" s="87">
        <f t="shared" si="25"/>
        <v>0</v>
      </c>
    </row>
    <row r="321" spans="1:11" s="15" customFormat="1" ht="15.75" x14ac:dyDescent="0.2">
      <c r="A321" s="56">
        <f>IF(F321=0,"",1+MAX(A$9:A320))</f>
        <v>291</v>
      </c>
      <c r="B321" s="130"/>
      <c r="C321" s="23"/>
      <c r="D321" s="75" t="s">
        <v>237</v>
      </c>
      <c r="E321" s="14" t="s">
        <v>24</v>
      </c>
      <c r="F321" s="14">
        <v>2</v>
      </c>
      <c r="G321" s="40">
        <v>0</v>
      </c>
      <c r="H321" s="41">
        <f t="shared" si="26"/>
        <v>2</v>
      </c>
      <c r="I321" s="16">
        <f t="shared" si="23"/>
        <v>0</v>
      </c>
      <c r="J321" s="16">
        <f t="shared" si="24"/>
        <v>0</v>
      </c>
      <c r="K321" s="87">
        <f t="shared" si="25"/>
        <v>0</v>
      </c>
    </row>
    <row r="322" spans="1:11" s="15" customFormat="1" ht="15.75" x14ac:dyDescent="0.2">
      <c r="A322" s="56">
        <f>IF(F322=0,"",1+MAX(A$9:A321))</f>
        <v>292</v>
      </c>
      <c r="B322" s="130"/>
      <c r="C322" s="23"/>
      <c r="D322" s="75" t="s">
        <v>243</v>
      </c>
      <c r="E322" s="14" t="s">
        <v>24</v>
      </c>
      <c r="F322" s="14">
        <v>1</v>
      </c>
      <c r="G322" s="40">
        <v>0</v>
      </c>
      <c r="H322" s="41">
        <f t="shared" si="26"/>
        <v>1</v>
      </c>
      <c r="I322" s="16">
        <f t="shared" si="23"/>
        <v>0</v>
      </c>
      <c r="J322" s="16">
        <f t="shared" si="24"/>
        <v>0</v>
      </c>
      <c r="K322" s="87">
        <f t="shared" si="25"/>
        <v>0</v>
      </c>
    </row>
    <row r="323" spans="1:11" s="15" customFormat="1" ht="15.75" x14ac:dyDescent="0.2">
      <c r="A323" s="56">
        <f>IF(F323=0,"",1+MAX(A$9:A322))</f>
        <v>293</v>
      </c>
      <c r="B323" s="130"/>
      <c r="C323" s="23"/>
      <c r="D323" s="75" t="s">
        <v>219</v>
      </c>
      <c r="E323" s="14" t="s">
        <v>24</v>
      </c>
      <c r="F323" s="14">
        <v>14</v>
      </c>
      <c r="G323" s="40">
        <v>0</v>
      </c>
      <c r="H323" s="41">
        <f t="shared" si="26"/>
        <v>14</v>
      </c>
      <c r="I323" s="16">
        <f t="shared" si="23"/>
        <v>0</v>
      </c>
      <c r="J323" s="16">
        <f t="shared" si="24"/>
        <v>0</v>
      </c>
      <c r="K323" s="87">
        <f t="shared" si="25"/>
        <v>0</v>
      </c>
    </row>
    <row r="324" spans="1:11" s="15" customFormat="1" ht="15.75" x14ac:dyDescent="0.2">
      <c r="A324" s="56">
        <f>IF(F324=0,"",1+MAX(A$9:A323))</f>
        <v>294</v>
      </c>
      <c r="B324" s="130"/>
      <c r="C324" s="23"/>
      <c r="D324" s="75" t="s">
        <v>220</v>
      </c>
      <c r="E324" s="14" t="s">
        <v>24</v>
      </c>
      <c r="F324" s="14">
        <v>1</v>
      </c>
      <c r="G324" s="40">
        <v>0</v>
      </c>
      <c r="H324" s="41">
        <f t="shared" si="26"/>
        <v>1</v>
      </c>
      <c r="I324" s="16">
        <f t="shared" si="23"/>
        <v>0</v>
      </c>
      <c r="J324" s="16">
        <f t="shared" si="24"/>
        <v>0</v>
      </c>
      <c r="K324" s="87">
        <f t="shared" si="25"/>
        <v>0</v>
      </c>
    </row>
    <row r="325" spans="1:11" s="15" customFormat="1" ht="15.75" x14ac:dyDescent="0.2">
      <c r="A325" s="56">
        <f>IF(F325=0,"",1+MAX(A$9:A324))</f>
        <v>295</v>
      </c>
      <c r="B325" s="130"/>
      <c r="C325" s="23"/>
      <c r="D325" s="75" t="s">
        <v>221</v>
      </c>
      <c r="E325" s="14" t="s">
        <v>24</v>
      </c>
      <c r="F325" s="14">
        <v>1</v>
      </c>
      <c r="G325" s="40">
        <v>0</v>
      </c>
      <c r="H325" s="41">
        <f t="shared" si="26"/>
        <v>1</v>
      </c>
      <c r="I325" s="16">
        <f t="shared" si="23"/>
        <v>0</v>
      </c>
      <c r="J325" s="16">
        <f t="shared" si="24"/>
        <v>0</v>
      </c>
      <c r="K325" s="87">
        <f t="shared" si="25"/>
        <v>0</v>
      </c>
    </row>
    <row r="326" spans="1:11" s="15" customFormat="1" ht="15.75" x14ac:dyDescent="0.2">
      <c r="A326" s="56">
        <f>IF(F326=0,"",1+MAX(A$9:A325))</f>
        <v>296</v>
      </c>
      <c r="B326" s="130"/>
      <c r="C326" s="23"/>
      <c r="D326" s="75" t="s">
        <v>513</v>
      </c>
      <c r="E326" s="14" t="s">
        <v>24</v>
      </c>
      <c r="F326" s="14">
        <v>1</v>
      </c>
      <c r="G326" s="40">
        <v>0</v>
      </c>
      <c r="H326" s="41">
        <f t="shared" si="26"/>
        <v>1</v>
      </c>
      <c r="I326" s="16">
        <f t="shared" si="23"/>
        <v>0</v>
      </c>
      <c r="J326" s="16">
        <f t="shared" si="24"/>
        <v>0</v>
      </c>
      <c r="K326" s="87">
        <f t="shared" si="25"/>
        <v>0</v>
      </c>
    </row>
    <row r="327" spans="1:11" s="15" customFormat="1" ht="15.75" x14ac:dyDescent="0.2">
      <c r="A327" s="56">
        <f>IF(F327=0,"",1+MAX(A$9:A326))</f>
        <v>297</v>
      </c>
      <c r="B327" s="130"/>
      <c r="C327" s="23"/>
      <c r="D327" s="75" t="s">
        <v>225</v>
      </c>
      <c r="E327" s="14" t="s">
        <v>24</v>
      </c>
      <c r="F327" s="14">
        <v>8</v>
      </c>
      <c r="G327" s="40">
        <v>0</v>
      </c>
      <c r="H327" s="41">
        <f t="shared" si="26"/>
        <v>8</v>
      </c>
      <c r="I327" s="16">
        <f t="shared" si="23"/>
        <v>0</v>
      </c>
      <c r="J327" s="16">
        <f t="shared" si="24"/>
        <v>0</v>
      </c>
      <c r="K327" s="87">
        <f t="shared" si="25"/>
        <v>0</v>
      </c>
    </row>
    <row r="328" spans="1:11" s="15" customFormat="1" ht="15.75" x14ac:dyDescent="0.2">
      <c r="A328" s="56">
        <f>IF(F328=0,"",1+MAX(A$9:A327))</f>
        <v>298</v>
      </c>
      <c r="B328" s="130"/>
      <c r="C328" s="23"/>
      <c r="D328" s="75" t="s">
        <v>100</v>
      </c>
      <c r="E328" s="14" t="s">
        <v>24</v>
      </c>
      <c r="F328" s="14">
        <v>5</v>
      </c>
      <c r="G328" s="40">
        <v>0</v>
      </c>
      <c r="H328" s="41">
        <f t="shared" si="26"/>
        <v>5</v>
      </c>
      <c r="I328" s="16">
        <f t="shared" si="23"/>
        <v>0</v>
      </c>
      <c r="J328" s="16">
        <f t="shared" si="24"/>
        <v>0</v>
      </c>
      <c r="K328" s="87">
        <f t="shared" si="25"/>
        <v>0</v>
      </c>
    </row>
    <row r="329" spans="1:11" s="15" customFormat="1" ht="15.75" x14ac:dyDescent="0.2">
      <c r="A329" s="56">
        <f>IF(F329=0,"",1+MAX(A$9:A328))</f>
        <v>299</v>
      </c>
      <c r="B329" s="130"/>
      <c r="C329" s="23"/>
      <c r="D329" s="75" t="s">
        <v>99</v>
      </c>
      <c r="E329" s="14" t="s">
        <v>24</v>
      </c>
      <c r="F329" s="14">
        <v>4</v>
      </c>
      <c r="G329" s="40">
        <v>0</v>
      </c>
      <c r="H329" s="41">
        <f t="shared" si="26"/>
        <v>4</v>
      </c>
      <c r="I329" s="16">
        <f t="shared" si="23"/>
        <v>0</v>
      </c>
      <c r="J329" s="16">
        <f t="shared" si="24"/>
        <v>0</v>
      </c>
      <c r="K329" s="87">
        <f t="shared" si="25"/>
        <v>0</v>
      </c>
    </row>
    <row r="330" spans="1:11" s="15" customFormat="1" ht="15.75" x14ac:dyDescent="0.2">
      <c r="A330" s="56">
        <f>IF(F330=0,"",1+MAX(A$9:A329))</f>
        <v>300</v>
      </c>
      <c r="B330" s="130"/>
      <c r="C330" s="23"/>
      <c r="D330" s="75" t="s">
        <v>226</v>
      </c>
      <c r="E330" s="14" t="s">
        <v>24</v>
      </c>
      <c r="F330" s="14">
        <v>2</v>
      </c>
      <c r="G330" s="40">
        <v>0</v>
      </c>
      <c r="H330" s="41">
        <f t="shared" si="26"/>
        <v>2</v>
      </c>
      <c r="I330" s="16">
        <f t="shared" si="23"/>
        <v>0</v>
      </c>
      <c r="J330" s="16">
        <f t="shared" si="24"/>
        <v>0</v>
      </c>
      <c r="K330" s="87">
        <f t="shared" si="25"/>
        <v>0</v>
      </c>
    </row>
    <row r="331" spans="1:11" s="15" customFormat="1" ht="15.75" x14ac:dyDescent="0.2">
      <c r="A331" s="56">
        <f>IF(F331=0,"",1+MAX(A$9:A330))</f>
        <v>301</v>
      </c>
      <c r="B331" s="130"/>
      <c r="C331" s="23"/>
      <c r="D331" s="74" t="s">
        <v>227</v>
      </c>
      <c r="E331" s="14" t="s">
        <v>24</v>
      </c>
      <c r="F331" s="14">
        <v>10</v>
      </c>
      <c r="G331" s="40">
        <v>0</v>
      </c>
      <c r="H331" s="41">
        <f t="shared" si="26"/>
        <v>10</v>
      </c>
      <c r="I331" s="16">
        <f t="shared" si="23"/>
        <v>0</v>
      </c>
      <c r="J331" s="16">
        <f t="shared" si="24"/>
        <v>0</v>
      </c>
      <c r="K331" s="87">
        <f t="shared" si="25"/>
        <v>0</v>
      </c>
    </row>
    <row r="332" spans="1:11" s="15" customFormat="1" ht="15.75" x14ac:dyDescent="0.2">
      <c r="A332" s="56">
        <f>IF(F332=0,"",1+MAX(A$9:A331))</f>
        <v>302</v>
      </c>
      <c r="B332" s="130"/>
      <c r="C332" s="23"/>
      <c r="D332" s="74" t="s">
        <v>228</v>
      </c>
      <c r="E332" s="14" t="s">
        <v>24</v>
      </c>
      <c r="F332" s="14">
        <v>3</v>
      </c>
      <c r="G332" s="40">
        <v>0</v>
      </c>
      <c r="H332" s="41">
        <f t="shared" si="26"/>
        <v>3</v>
      </c>
      <c r="I332" s="16">
        <f t="shared" si="23"/>
        <v>0</v>
      </c>
      <c r="J332" s="16">
        <f t="shared" si="24"/>
        <v>0</v>
      </c>
      <c r="K332" s="87">
        <f t="shared" si="25"/>
        <v>0</v>
      </c>
    </row>
    <row r="333" spans="1:11" s="15" customFormat="1" ht="15.75" x14ac:dyDescent="0.2">
      <c r="A333" s="56">
        <f>IF(F333=0,"",1+MAX(A$9:A332))</f>
        <v>303</v>
      </c>
      <c r="B333" s="130"/>
      <c r="C333" s="23"/>
      <c r="D333" s="74" t="s">
        <v>222</v>
      </c>
      <c r="E333" s="14" t="s">
        <v>24</v>
      </c>
      <c r="F333" s="14">
        <v>6</v>
      </c>
      <c r="G333" s="40">
        <v>0</v>
      </c>
      <c r="H333" s="41">
        <f t="shared" si="26"/>
        <v>6</v>
      </c>
      <c r="I333" s="16">
        <f t="shared" si="23"/>
        <v>0</v>
      </c>
      <c r="J333" s="16">
        <f t="shared" si="24"/>
        <v>0</v>
      </c>
      <c r="K333" s="87">
        <f t="shared" si="25"/>
        <v>0</v>
      </c>
    </row>
    <row r="334" spans="1:11" s="15" customFormat="1" ht="15.75" x14ac:dyDescent="0.2">
      <c r="A334" s="56">
        <f>IF(F334=0,"",1+MAX(A$9:A333))</f>
        <v>304</v>
      </c>
      <c r="B334" s="130"/>
      <c r="C334" s="23"/>
      <c r="D334" s="74" t="s">
        <v>92</v>
      </c>
      <c r="E334" s="14" t="s">
        <v>24</v>
      </c>
      <c r="F334" s="14">
        <v>14</v>
      </c>
      <c r="G334" s="40">
        <v>0</v>
      </c>
      <c r="H334" s="41">
        <f t="shared" si="26"/>
        <v>14</v>
      </c>
      <c r="I334" s="16">
        <f t="shared" si="23"/>
        <v>0</v>
      </c>
      <c r="J334" s="16">
        <f t="shared" si="24"/>
        <v>0</v>
      </c>
      <c r="K334" s="87">
        <f t="shared" si="25"/>
        <v>0</v>
      </c>
    </row>
    <row r="335" spans="1:11" s="15" customFormat="1" ht="15.75" x14ac:dyDescent="0.2">
      <c r="A335" s="56">
        <f>IF(F335=0,"",1+MAX(A$9:A334))</f>
        <v>305</v>
      </c>
      <c r="B335" s="130"/>
      <c r="C335" s="23"/>
      <c r="D335" s="74" t="s">
        <v>93</v>
      </c>
      <c r="E335" s="14" t="s">
        <v>24</v>
      </c>
      <c r="F335" s="14">
        <v>9</v>
      </c>
      <c r="G335" s="40">
        <v>0</v>
      </c>
      <c r="H335" s="41">
        <f t="shared" si="26"/>
        <v>9</v>
      </c>
      <c r="I335" s="16">
        <f t="shared" si="23"/>
        <v>0</v>
      </c>
      <c r="J335" s="16">
        <f t="shared" si="24"/>
        <v>0</v>
      </c>
      <c r="K335" s="87">
        <f t="shared" si="25"/>
        <v>0</v>
      </c>
    </row>
    <row r="336" spans="1:11" s="15" customFormat="1" ht="15.75" x14ac:dyDescent="0.2">
      <c r="A336" s="56" t="str">
        <f>IF(F336=0,"",1+MAX(A$9:A335))</f>
        <v/>
      </c>
      <c r="B336" s="130"/>
      <c r="C336" s="23"/>
      <c r="D336" s="72" t="s">
        <v>223</v>
      </c>
      <c r="E336" s="14"/>
      <c r="F336" s="14"/>
      <c r="G336" s="40"/>
      <c r="H336" s="41"/>
      <c r="I336" s="16" t="str">
        <f t="shared" si="23"/>
        <v/>
      </c>
      <c r="J336" s="16" t="str">
        <f t="shared" si="24"/>
        <v/>
      </c>
      <c r="K336" s="87" t="str">
        <f t="shared" si="25"/>
        <v/>
      </c>
    </row>
    <row r="337" spans="1:11" s="15" customFormat="1" ht="15.75" x14ac:dyDescent="0.2">
      <c r="A337" s="56" t="str">
        <f>IF(F337=0,"",1+MAX(A$9:A336))</f>
        <v/>
      </c>
      <c r="B337" s="130"/>
      <c r="C337" s="23"/>
      <c r="D337" s="73" t="s">
        <v>21</v>
      </c>
      <c r="E337" s="14"/>
      <c r="F337" s="14"/>
      <c r="G337" s="40"/>
      <c r="H337" s="41"/>
      <c r="I337" s="16" t="str">
        <f t="shared" si="23"/>
        <v/>
      </c>
      <c r="J337" s="16" t="str">
        <f t="shared" si="24"/>
        <v/>
      </c>
      <c r="K337" s="87" t="str">
        <f t="shared" si="25"/>
        <v/>
      </c>
    </row>
    <row r="338" spans="1:11" s="15" customFormat="1" ht="15.75" x14ac:dyDescent="0.2">
      <c r="A338" s="56">
        <f>IF(F338=0,"",1+MAX(A$9:A337))</f>
        <v>306</v>
      </c>
      <c r="B338" s="130"/>
      <c r="C338" s="23"/>
      <c r="D338" s="74" t="s">
        <v>393</v>
      </c>
      <c r="E338" s="14" t="s">
        <v>22</v>
      </c>
      <c r="F338" s="14">
        <v>66</v>
      </c>
      <c r="G338" s="40">
        <v>0</v>
      </c>
      <c r="H338" s="41">
        <f t="shared" ref="H338:H341" si="30">(G338*F338)+F338</f>
        <v>66</v>
      </c>
      <c r="I338" s="16">
        <f t="shared" si="23"/>
        <v>0</v>
      </c>
      <c r="J338" s="16">
        <f t="shared" si="24"/>
        <v>0</v>
      </c>
      <c r="K338" s="87">
        <f t="shared" si="25"/>
        <v>0</v>
      </c>
    </row>
    <row r="339" spans="1:11" s="15" customFormat="1" ht="15.75" x14ac:dyDescent="0.2">
      <c r="A339" s="56" t="str">
        <f>IF(F339=0,"",1+MAX(A$9:A338))</f>
        <v/>
      </c>
      <c r="B339" s="130"/>
      <c r="C339" s="23"/>
      <c r="D339" s="73" t="s">
        <v>58</v>
      </c>
      <c r="E339" s="14"/>
      <c r="F339" s="14"/>
      <c r="G339" s="40"/>
      <c r="H339" s="41"/>
      <c r="I339" s="16" t="str">
        <f t="shared" si="23"/>
        <v/>
      </c>
      <c r="J339" s="16" t="str">
        <f t="shared" si="24"/>
        <v/>
      </c>
      <c r="K339" s="87" t="str">
        <f t="shared" si="25"/>
        <v/>
      </c>
    </row>
    <row r="340" spans="1:11" s="15" customFormat="1" ht="15.75" x14ac:dyDescent="0.2">
      <c r="A340" s="56">
        <f>IF(F340=0,"",1+MAX(A$9:A339))</f>
        <v>307</v>
      </c>
      <c r="B340" s="130"/>
      <c r="C340" s="23"/>
      <c r="D340" s="74" t="s">
        <v>394</v>
      </c>
      <c r="E340" s="14" t="s">
        <v>22</v>
      </c>
      <c r="F340" s="14">
        <v>382</v>
      </c>
      <c r="G340" s="40">
        <v>0</v>
      </c>
      <c r="H340" s="41">
        <f t="shared" si="30"/>
        <v>382</v>
      </c>
      <c r="I340" s="16">
        <f t="shared" si="23"/>
        <v>0</v>
      </c>
      <c r="J340" s="16">
        <f t="shared" si="24"/>
        <v>0</v>
      </c>
      <c r="K340" s="87">
        <f t="shared" si="25"/>
        <v>0</v>
      </c>
    </row>
    <row r="341" spans="1:11" s="15" customFormat="1" ht="15.75" x14ac:dyDescent="0.2">
      <c r="A341" s="56">
        <f>IF(F341=0,"",1+MAX(A$9:A340))</f>
        <v>308</v>
      </c>
      <c r="B341" s="130"/>
      <c r="C341" s="23"/>
      <c r="D341" s="74" t="s">
        <v>395</v>
      </c>
      <c r="E341" s="14" t="s">
        <v>22</v>
      </c>
      <c r="F341" s="14">
        <v>141</v>
      </c>
      <c r="G341" s="40">
        <v>0</v>
      </c>
      <c r="H341" s="41">
        <f t="shared" si="30"/>
        <v>141</v>
      </c>
      <c r="I341" s="16">
        <f t="shared" si="23"/>
        <v>0</v>
      </c>
      <c r="J341" s="16">
        <f t="shared" si="24"/>
        <v>0</v>
      </c>
      <c r="K341" s="87">
        <f t="shared" si="25"/>
        <v>0</v>
      </c>
    </row>
    <row r="342" spans="1:11" s="15" customFormat="1" ht="15.75" x14ac:dyDescent="0.2">
      <c r="A342" s="56" t="str">
        <f>IF(F342=0,"",1+MAX(A$9:A341))</f>
        <v/>
      </c>
      <c r="B342" s="130"/>
      <c r="C342" s="23"/>
      <c r="D342" s="73" t="s">
        <v>60</v>
      </c>
      <c r="E342" s="14"/>
      <c r="F342" s="14"/>
      <c r="G342" s="40"/>
      <c r="H342" s="41"/>
      <c r="I342" s="16" t="str">
        <f t="shared" si="23"/>
        <v/>
      </c>
      <c r="J342" s="16" t="str">
        <f t="shared" si="24"/>
        <v/>
      </c>
      <c r="K342" s="87" t="str">
        <f t="shared" si="25"/>
        <v/>
      </c>
    </row>
    <row r="343" spans="1:11" s="15" customFormat="1" ht="15.75" x14ac:dyDescent="0.2">
      <c r="A343" s="56">
        <f>IF(F343=0,"",1+MAX(A$9:A342))</f>
        <v>309</v>
      </c>
      <c r="B343" s="130"/>
      <c r="C343" s="23"/>
      <c r="D343" s="74" t="s">
        <v>244</v>
      </c>
      <c r="E343" s="14" t="s">
        <v>24</v>
      </c>
      <c r="F343" s="14">
        <v>2</v>
      </c>
      <c r="G343" s="40">
        <v>0</v>
      </c>
      <c r="H343" s="41">
        <f t="shared" ref="H343" si="31">(G343*F343)+F343</f>
        <v>2</v>
      </c>
      <c r="I343" s="16">
        <f t="shared" si="23"/>
        <v>0</v>
      </c>
      <c r="J343" s="16">
        <f t="shared" si="24"/>
        <v>0</v>
      </c>
      <c r="K343" s="87">
        <f t="shared" si="25"/>
        <v>0</v>
      </c>
    </row>
    <row r="344" spans="1:11" s="15" customFormat="1" ht="15.75" x14ac:dyDescent="0.2">
      <c r="A344" s="56">
        <f>IF(F344=0,"",1+MAX(A$9:A343))</f>
        <v>310</v>
      </c>
      <c r="B344" s="130"/>
      <c r="C344" s="23"/>
      <c r="D344" s="74" t="s">
        <v>245</v>
      </c>
      <c r="E344" s="14" t="s">
        <v>24</v>
      </c>
      <c r="F344" s="14">
        <v>4</v>
      </c>
      <c r="G344" s="40">
        <v>0</v>
      </c>
      <c r="H344" s="41">
        <f t="shared" si="12"/>
        <v>4</v>
      </c>
      <c r="I344" s="16">
        <f t="shared" si="23"/>
        <v>0</v>
      </c>
      <c r="J344" s="16">
        <f t="shared" si="24"/>
        <v>0</v>
      </c>
      <c r="K344" s="87">
        <f t="shared" si="25"/>
        <v>0</v>
      </c>
    </row>
    <row r="345" spans="1:11" s="15" customFormat="1" ht="15.75" x14ac:dyDescent="0.2">
      <c r="A345" s="56">
        <f>IF(F345=0,"",1+MAX(A$9:A344))</f>
        <v>311</v>
      </c>
      <c r="B345" s="130"/>
      <c r="C345" s="23"/>
      <c r="D345" s="74" t="s">
        <v>246</v>
      </c>
      <c r="E345" s="14" t="s">
        <v>24</v>
      </c>
      <c r="F345" s="14">
        <v>9</v>
      </c>
      <c r="G345" s="40">
        <v>0</v>
      </c>
      <c r="H345" s="41">
        <f t="shared" si="12"/>
        <v>9</v>
      </c>
      <c r="I345" s="16">
        <f t="shared" si="23"/>
        <v>0</v>
      </c>
      <c r="J345" s="16">
        <f t="shared" si="24"/>
        <v>0</v>
      </c>
      <c r="K345" s="87">
        <f t="shared" si="25"/>
        <v>0</v>
      </c>
    </row>
    <row r="346" spans="1:11" s="15" customFormat="1" ht="15.75" x14ac:dyDescent="0.2">
      <c r="A346" s="56">
        <f>IF(F346=0,"",1+MAX(A$9:A345))</f>
        <v>312</v>
      </c>
      <c r="B346" s="130"/>
      <c r="C346" s="23"/>
      <c r="D346" s="74" t="s">
        <v>243</v>
      </c>
      <c r="E346" s="14" t="s">
        <v>24</v>
      </c>
      <c r="F346" s="14">
        <v>4</v>
      </c>
      <c r="G346" s="40">
        <v>0</v>
      </c>
      <c r="H346" s="41">
        <f t="shared" si="12"/>
        <v>4</v>
      </c>
      <c r="I346" s="16">
        <f t="shared" si="23"/>
        <v>0</v>
      </c>
      <c r="J346" s="16">
        <f t="shared" si="24"/>
        <v>0</v>
      </c>
      <c r="K346" s="87">
        <f t="shared" si="25"/>
        <v>0</v>
      </c>
    </row>
    <row r="347" spans="1:11" s="15" customFormat="1" ht="15.75" x14ac:dyDescent="0.2">
      <c r="A347" s="56">
        <f>IF(F347=0,"",1+MAX(A$9:A346))</f>
        <v>313</v>
      </c>
      <c r="B347" s="130"/>
      <c r="C347" s="23"/>
      <c r="D347" s="74" t="s">
        <v>219</v>
      </c>
      <c r="E347" s="14" t="s">
        <v>24</v>
      </c>
      <c r="F347" s="14">
        <v>4</v>
      </c>
      <c r="G347" s="40">
        <v>0</v>
      </c>
      <c r="H347" s="41">
        <f t="shared" si="12"/>
        <v>4</v>
      </c>
      <c r="I347" s="16">
        <f t="shared" si="23"/>
        <v>0</v>
      </c>
      <c r="J347" s="16">
        <f t="shared" si="24"/>
        <v>0</v>
      </c>
      <c r="K347" s="87">
        <f t="shared" si="25"/>
        <v>0</v>
      </c>
    </row>
    <row r="348" spans="1:11" s="15" customFormat="1" ht="15.75" x14ac:dyDescent="0.2">
      <c r="A348" s="56">
        <f>IF(F348=0,"",1+MAX(A$9:A347))</f>
        <v>314</v>
      </c>
      <c r="B348" s="130"/>
      <c r="C348" s="23"/>
      <c r="D348" s="74" t="s">
        <v>247</v>
      </c>
      <c r="E348" s="14" t="s">
        <v>24</v>
      </c>
      <c r="F348" s="14">
        <v>4</v>
      </c>
      <c r="G348" s="40">
        <v>0</v>
      </c>
      <c r="H348" s="41">
        <f t="shared" si="12"/>
        <v>4</v>
      </c>
      <c r="I348" s="16">
        <f t="shared" si="23"/>
        <v>0</v>
      </c>
      <c r="J348" s="16">
        <f t="shared" si="24"/>
        <v>0</v>
      </c>
      <c r="K348" s="87">
        <f t="shared" si="25"/>
        <v>0</v>
      </c>
    </row>
    <row r="349" spans="1:11" s="15" customFormat="1" ht="15.75" x14ac:dyDescent="0.2">
      <c r="A349" s="56">
        <f>IF(F349=0,"",1+MAX(A$9:A348))</f>
        <v>315</v>
      </c>
      <c r="B349" s="130"/>
      <c r="C349" s="23"/>
      <c r="D349" s="74" t="s">
        <v>224</v>
      </c>
      <c r="E349" s="14" t="s">
        <v>24</v>
      </c>
      <c r="F349" s="14">
        <v>3</v>
      </c>
      <c r="G349" s="40">
        <v>0</v>
      </c>
      <c r="H349" s="41">
        <f t="shared" si="12"/>
        <v>3</v>
      </c>
      <c r="I349" s="16">
        <f t="shared" si="23"/>
        <v>0</v>
      </c>
      <c r="J349" s="16">
        <f t="shared" si="24"/>
        <v>0</v>
      </c>
      <c r="K349" s="87">
        <f t="shared" si="25"/>
        <v>0</v>
      </c>
    </row>
    <row r="350" spans="1:11" s="15" customFormat="1" ht="15.75" x14ac:dyDescent="0.2">
      <c r="A350" s="56">
        <f>IF(F350=0,"",1+MAX(A$9:A349))</f>
        <v>316</v>
      </c>
      <c r="B350" s="131"/>
      <c r="C350" s="23"/>
      <c r="D350" s="74" t="s">
        <v>222</v>
      </c>
      <c r="E350" s="14" t="s">
        <v>24</v>
      </c>
      <c r="F350" s="14">
        <v>29</v>
      </c>
      <c r="G350" s="40">
        <v>0</v>
      </c>
      <c r="H350" s="41">
        <f t="shared" si="12"/>
        <v>29</v>
      </c>
      <c r="I350" s="16">
        <f t="shared" si="23"/>
        <v>0</v>
      </c>
      <c r="J350" s="16">
        <f t="shared" si="24"/>
        <v>0</v>
      </c>
      <c r="K350" s="87">
        <f t="shared" si="25"/>
        <v>0</v>
      </c>
    </row>
    <row r="351" spans="1:11" s="15" customFormat="1" ht="15.75" x14ac:dyDescent="0.2">
      <c r="A351" s="56" t="str">
        <f>IF(F351=0,"",1+MAX(A$9:A350))</f>
        <v/>
      </c>
      <c r="B351" s="129" t="s">
        <v>341</v>
      </c>
      <c r="C351" s="23"/>
      <c r="D351" s="31" t="s">
        <v>161</v>
      </c>
      <c r="E351" s="14"/>
      <c r="F351" s="14"/>
      <c r="G351" s="40"/>
      <c r="H351" s="41"/>
      <c r="I351" s="16" t="str">
        <f t="shared" si="23"/>
        <v/>
      </c>
      <c r="J351" s="16" t="str">
        <f t="shared" si="24"/>
        <v/>
      </c>
      <c r="K351" s="87" t="str">
        <f t="shared" si="25"/>
        <v/>
      </c>
    </row>
    <row r="352" spans="1:11" s="15" customFormat="1" ht="15.75" x14ac:dyDescent="0.2">
      <c r="A352" s="56" t="str">
        <f>IF(F352=0,"",1+MAX(A$9:A351))</f>
        <v/>
      </c>
      <c r="B352" s="130"/>
      <c r="C352" s="23"/>
      <c r="D352" s="84" t="s">
        <v>209</v>
      </c>
      <c r="E352" s="14"/>
      <c r="F352" s="14"/>
      <c r="G352" s="40"/>
      <c r="H352" s="41"/>
      <c r="I352" s="16" t="str">
        <f t="shared" si="23"/>
        <v/>
      </c>
      <c r="J352" s="16" t="str">
        <f t="shared" si="24"/>
        <v/>
      </c>
      <c r="K352" s="87" t="str">
        <f t="shared" si="25"/>
        <v/>
      </c>
    </row>
    <row r="353" spans="1:11" s="15" customFormat="1" ht="15.75" x14ac:dyDescent="0.2">
      <c r="A353" s="56" t="str">
        <f>IF(F353=0,"",1+MAX(A$9:A352))</f>
        <v/>
      </c>
      <c r="B353" s="130"/>
      <c r="C353" s="23"/>
      <c r="D353" s="76" t="s">
        <v>21</v>
      </c>
      <c r="E353" s="14"/>
      <c r="F353" s="14"/>
      <c r="G353" s="40"/>
      <c r="H353" s="41"/>
      <c r="I353" s="16" t="str">
        <f t="shared" si="23"/>
        <v/>
      </c>
      <c r="J353" s="16" t="str">
        <f t="shared" si="24"/>
        <v/>
      </c>
      <c r="K353" s="87" t="str">
        <f t="shared" si="25"/>
        <v/>
      </c>
    </row>
    <row r="354" spans="1:11" s="15" customFormat="1" ht="15.75" x14ac:dyDescent="0.2">
      <c r="A354" s="56">
        <f>IF(F354=0,"",1+MAX(A$9:A353))</f>
        <v>317</v>
      </c>
      <c r="B354" s="130"/>
      <c r="C354" s="23"/>
      <c r="D354" s="82" t="s">
        <v>396</v>
      </c>
      <c r="E354" s="14" t="s">
        <v>22</v>
      </c>
      <c r="F354" s="14">
        <v>31</v>
      </c>
      <c r="G354" s="40">
        <v>0</v>
      </c>
      <c r="H354" s="41">
        <f t="shared" ref="H354:H377" si="32">(G354*F354)+F354</f>
        <v>31</v>
      </c>
      <c r="I354" s="16">
        <f t="shared" si="23"/>
        <v>0</v>
      </c>
      <c r="J354" s="16">
        <f t="shared" si="24"/>
        <v>0</v>
      </c>
      <c r="K354" s="87">
        <f t="shared" si="25"/>
        <v>0</v>
      </c>
    </row>
    <row r="355" spans="1:11" s="15" customFormat="1" ht="15.75" x14ac:dyDescent="0.2">
      <c r="A355" s="56">
        <f>IF(F355=0,"",1+MAX(A$9:A354))</f>
        <v>318</v>
      </c>
      <c r="B355" s="130"/>
      <c r="C355" s="23"/>
      <c r="D355" s="82" t="s">
        <v>364</v>
      </c>
      <c r="E355" s="14" t="s">
        <v>22</v>
      </c>
      <c r="F355" s="14">
        <v>3</v>
      </c>
      <c r="G355" s="40">
        <v>0</v>
      </c>
      <c r="H355" s="41">
        <f t="shared" si="32"/>
        <v>3</v>
      </c>
      <c r="I355" s="16">
        <f t="shared" si="23"/>
        <v>0</v>
      </c>
      <c r="J355" s="16">
        <f t="shared" si="24"/>
        <v>0</v>
      </c>
      <c r="K355" s="87">
        <f t="shared" si="25"/>
        <v>0</v>
      </c>
    </row>
    <row r="356" spans="1:11" s="15" customFormat="1" ht="15.75" x14ac:dyDescent="0.2">
      <c r="A356" s="56">
        <f>IF(F356=0,"",1+MAX(A$9:A355))</f>
        <v>319</v>
      </c>
      <c r="B356" s="130"/>
      <c r="C356" s="23"/>
      <c r="D356" s="82" t="s">
        <v>397</v>
      </c>
      <c r="E356" s="14" t="s">
        <v>22</v>
      </c>
      <c r="F356" s="14">
        <v>41</v>
      </c>
      <c r="G356" s="40">
        <v>0</v>
      </c>
      <c r="H356" s="41">
        <f t="shared" si="32"/>
        <v>41</v>
      </c>
      <c r="I356" s="16">
        <f t="shared" si="23"/>
        <v>0</v>
      </c>
      <c r="J356" s="16">
        <f t="shared" si="24"/>
        <v>0</v>
      </c>
      <c r="K356" s="87">
        <f t="shared" si="25"/>
        <v>0</v>
      </c>
    </row>
    <row r="357" spans="1:11" s="15" customFormat="1" ht="15.75" x14ac:dyDescent="0.2">
      <c r="A357" s="56">
        <f>IF(F357=0,"",1+MAX(A$9:A356))</f>
        <v>320</v>
      </c>
      <c r="B357" s="130"/>
      <c r="C357" s="23"/>
      <c r="D357" s="82" t="s">
        <v>398</v>
      </c>
      <c r="E357" s="14" t="s">
        <v>22</v>
      </c>
      <c r="F357" s="14">
        <v>19</v>
      </c>
      <c r="G357" s="40">
        <v>0</v>
      </c>
      <c r="H357" s="41">
        <f t="shared" si="32"/>
        <v>19</v>
      </c>
      <c r="I357" s="16">
        <f t="shared" si="23"/>
        <v>0</v>
      </c>
      <c r="J357" s="16">
        <f t="shared" si="24"/>
        <v>0</v>
      </c>
      <c r="K357" s="87">
        <f t="shared" si="25"/>
        <v>0</v>
      </c>
    </row>
    <row r="358" spans="1:11" s="15" customFormat="1" ht="15.75" x14ac:dyDescent="0.2">
      <c r="A358" s="56">
        <f>IF(F358=0,"",1+MAX(A$9:A357))</f>
        <v>321</v>
      </c>
      <c r="B358" s="130"/>
      <c r="C358" s="23"/>
      <c r="D358" s="82" t="s">
        <v>365</v>
      </c>
      <c r="E358" s="14" t="s">
        <v>22</v>
      </c>
      <c r="F358" s="14">
        <v>98</v>
      </c>
      <c r="G358" s="40">
        <v>0</v>
      </c>
      <c r="H358" s="41">
        <f t="shared" si="32"/>
        <v>98</v>
      </c>
      <c r="I358" s="16">
        <f t="shared" si="23"/>
        <v>0</v>
      </c>
      <c r="J358" s="16">
        <f t="shared" si="24"/>
        <v>0</v>
      </c>
      <c r="K358" s="87">
        <f t="shared" si="25"/>
        <v>0</v>
      </c>
    </row>
    <row r="359" spans="1:11" s="15" customFormat="1" ht="15.75" x14ac:dyDescent="0.2">
      <c r="A359" s="56">
        <f>IF(F359=0,"",1+MAX(A$9:A358))</f>
        <v>322</v>
      </c>
      <c r="B359" s="130"/>
      <c r="C359" s="23"/>
      <c r="D359" s="82" t="s">
        <v>374</v>
      </c>
      <c r="E359" s="14" t="s">
        <v>22</v>
      </c>
      <c r="F359" s="14">
        <v>163</v>
      </c>
      <c r="G359" s="40">
        <v>0</v>
      </c>
      <c r="H359" s="41">
        <f t="shared" si="32"/>
        <v>163</v>
      </c>
      <c r="I359" s="16">
        <f t="shared" ref="I359:I422" si="33">IF(H359=0,"",0)</f>
        <v>0</v>
      </c>
      <c r="J359" s="16">
        <f t="shared" si="24"/>
        <v>0</v>
      </c>
      <c r="K359" s="87">
        <f t="shared" si="25"/>
        <v>0</v>
      </c>
    </row>
    <row r="360" spans="1:11" s="15" customFormat="1" ht="15.75" x14ac:dyDescent="0.2">
      <c r="A360" s="56">
        <f>IF(F360=0,"",1+MAX(A$9:A359))</f>
        <v>323</v>
      </c>
      <c r="B360" s="130"/>
      <c r="C360" s="23"/>
      <c r="D360" s="75" t="s">
        <v>361</v>
      </c>
      <c r="E360" s="14" t="s">
        <v>22</v>
      </c>
      <c r="F360" s="14">
        <v>17</v>
      </c>
      <c r="G360" s="40">
        <v>0</v>
      </c>
      <c r="H360" s="41">
        <f t="shared" si="32"/>
        <v>17</v>
      </c>
      <c r="I360" s="16">
        <f t="shared" si="33"/>
        <v>0</v>
      </c>
      <c r="J360" s="16">
        <f t="shared" ref="J360:J423" si="34">IF(H360=0,"",0)</f>
        <v>0</v>
      </c>
      <c r="K360" s="87">
        <f t="shared" ref="K360:K423" si="35">IF(I360="","",(I360+J360)*H360)</f>
        <v>0</v>
      </c>
    </row>
    <row r="361" spans="1:11" s="15" customFormat="1" ht="15.75" x14ac:dyDescent="0.2">
      <c r="A361" s="56">
        <f>IF(F361=0,"",1+MAX(A$9:A360))</f>
        <v>324</v>
      </c>
      <c r="B361" s="130"/>
      <c r="C361" s="23"/>
      <c r="D361" s="75" t="s">
        <v>360</v>
      </c>
      <c r="E361" s="14" t="s">
        <v>22</v>
      </c>
      <c r="F361" s="14">
        <v>114</v>
      </c>
      <c r="G361" s="40">
        <v>0</v>
      </c>
      <c r="H361" s="41">
        <f t="shared" si="32"/>
        <v>114</v>
      </c>
      <c r="I361" s="16">
        <f t="shared" si="33"/>
        <v>0</v>
      </c>
      <c r="J361" s="16">
        <f t="shared" si="34"/>
        <v>0</v>
      </c>
      <c r="K361" s="87">
        <f t="shared" si="35"/>
        <v>0</v>
      </c>
    </row>
    <row r="362" spans="1:11" s="15" customFormat="1" ht="15.75" x14ac:dyDescent="0.2">
      <c r="A362" s="56">
        <f>IF(F362=0,"",1+MAX(A$9:A361))</f>
        <v>325</v>
      </c>
      <c r="B362" s="130"/>
      <c r="C362" s="23"/>
      <c r="D362" s="75" t="s">
        <v>375</v>
      </c>
      <c r="E362" s="14" t="s">
        <v>22</v>
      </c>
      <c r="F362" s="14">
        <v>33</v>
      </c>
      <c r="G362" s="40">
        <v>0</v>
      </c>
      <c r="H362" s="41">
        <f t="shared" si="32"/>
        <v>33</v>
      </c>
      <c r="I362" s="16">
        <f t="shared" si="33"/>
        <v>0</v>
      </c>
      <c r="J362" s="16">
        <f t="shared" si="34"/>
        <v>0</v>
      </c>
      <c r="K362" s="87">
        <f t="shared" si="35"/>
        <v>0</v>
      </c>
    </row>
    <row r="363" spans="1:11" s="15" customFormat="1" ht="15.75" x14ac:dyDescent="0.2">
      <c r="A363" s="56">
        <f>IF(F363=0,"",1+MAX(A$9:A362))</f>
        <v>326</v>
      </c>
      <c r="B363" s="130"/>
      <c r="C363" s="23"/>
      <c r="D363" s="75" t="s">
        <v>399</v>
      </c>
      <c r="E363" s="14" t="s">
        <v>22</v>
      </c>
      <c r="F363" s="14">
        <v>6</v>
      </c>
      <c r="G363" s="40">
        <v>0</v>
      </c>
      <c r="H363" s="41">
        <f t="shared" si="32"/>
        <v>6</v>
      </c>
      <c r="I363" s="16">
        <f t="shared" si="33"/>
        <v>0</v>
      </c>
      <c r="J363" s="16">
        <f t="shared" si="34"/>
        <v>0</v>
      </c>
      <c r="K363" s="87">
        <f t="shared" si="35"/>
        <v>0</v>
      </c>
    </row>
    <row r="364" spans="1:11" s="15" customFormat="1" ht="15.75" x14ac:dyDescent="0.2">
      <c r="A364" s="56">
        <f>IF(F364=0,"",1+MAX(A$9:A363))</f>
        <v>327</v>
      </c>
      <c r="B364" s="130"/>
      <c r="C364" s="23"/>
      <c r="D364" s="75" t="s">
        <v>400</v>
      </c>
      <c r="E364" s="14" t="s">
        <v>22</v>
      </c>
      <c r="F364" s="14">
        <v>55</v>
      </c>
      <c r="G364" s="40">
        <v>0</v>
      </c>
      <c r="H364" s="41">
        <f t="shared" si="32"/>
        <v>55</v>
      </c>
      <c r="I364" s="16">
        <f t="shared" si="33"/>
        <v>0</v>
      </c>
      <c r="J364" s="16">
        <f t="shared" si="34"/>
        <v>0</v>
      </c>
      <c r="K364" s="87">
        <f t="shared" si="35"/>
        <v>0</v>
      </c>
    </row>
    <row r="365" spans="1:11" s="15" customFormat="1" ht="15.75" x14ac:dyDescent="0.2">
      <c r="A365" s="56">
        <f>IF(F365=0,"",1+MAX(A$9:A364))</f>
        <v>328</v>
      </c>
      <c r="B365" s="130"/>
      <c r="C365" s="23"/>
      <c r="D365" s="75" t="s">
        <v>362</v>
      </c>
      <c r="E365" s="14" t="s">
        <v>22</v>
      </c>
      <c r="F365" s="14">
        <v>160</v>
      </c>
      <c r="G365" s="40">
        <v>0</v>
      </c>
      <c r="H365" s="41">
        <f t="shared" si="32"/>
        <v>160</v>
      </c>
      <c r="I365" s="16">
        <f t="shared" si="33"/>
        <v>0</v>
      </c>
      <c r="J365" s="16">
        <f t="shared" si="34"/>
        <v>0</v>
      </c>
      <c r="K365" s="87">
        <f t="shared" si="35"/>
        <v>0</v>
      </c>
    </row>
    <row r="366" spans="1:11" s="15" customFormat="1" ht="15.75" x14ac:dyDescent="0.2">
      <c r="A366" s="56">
        <f>IF(F366=0,"",1+MAX(A$9:A365))</f>
        <v>329</v>
      </c>
      <c r="B366" s="130"/>
      <c r="C366" s="23"/>
      <c r="D366" s="75" t="s">
        <v>401</v>
      </c>
      <c r="E366" s="14" t="s">
        <v>22</v>
      </c>
      <c r="F366" s="14">
        <v>29</v>
      </c>
      <c r="G366" s="40">
        <v>0</v>
      </c>
      <c r="H366" s="41">
        <f t="shared" si="32"/>
        <v>29</v>
      </c>
      <c r="I366" s="16">
        <f t="shared" si="33"/>
        <v>0</v>
      </c>
      <c r="J366" s="16">
        <f t="shared" si="34"/>
        <v>0</v>
      </c>
      <c r="K366" s="87">
        <f t="shared" si="35"/>
        <v>0</v>
      </c>
    </row>
    <row r="367" spans="1:11" s="15" customFormat="1" ht="15.75" x14ac:dyDescent="0.2">
      <c r="A367" s="56">
        <f>IF(F367=0,"",1+MAX(A$9:A366))</f>
        <v>330</v>
      </c>
      <c r="B367" s="130"/>
      <c r="C367" s="23"/>
      <c r="D367" s="75" t="s">
        <v>377</v>
      </c>
      <c r="E367" s="14" t="s">
        <v>22</v>
      </c>
      <c r="F367" s="14">
        <v>16</v>
      </c>
      <c r="G367" s="40">
        <v>0</v>
      </c>
      <c r="H367" s="41">
        <f t="shared" si="32"/>
        <v>16</v>
      </c>
      <c r="I367" s="16">
        <f t="shared" si="33"/>
        <v>0</v>
      </c>
      <c r="J367" s="16">
        <f t="shared" si="34"/>
        <v>0</v>
      </c>
      <c r="K367" s="87">
        <f t="shared" si="35"/>
        <v>0</v>
      </c>
    </row>
    <row r="368" spans="1:11" s="15" customFormat="1" ht="15.75" x14ac:dyDescent="0.2">
      <c r="A368" s="56">
        <f>IF(F368=0,"",1+MAX(A$9:A367))</f>
        <v>331</v>
      </c>
      <c r="B368" s="130"/>
      <c r="C368" s="23"/>
      <c r="D368" s="75" t="s">
        <v>378</v>
      </c>
      <c r="E368" s="14" t="s">
        <v>22</v>
      </c>
      <c r="F368" s="14">
        <v>3</v>
      </c>
      <c r="G368" s="40">
        <v>0</v>
      </c>
      <c r="H368" s="41">
        <f t="shared" si="32"/>
        <v>3</v>
      </c>
      <c r="I368" s="16">
        <f t="shared" si="33"/>
        <v>0</v>
      </c>
      <c r="J368" s="16">
        <f t="shared" si="34"/>
        <v>0</v>
      </c>
      <c r="K368" s="87">
        <f t="shared" si="35"/>
        <v>0</v>
      </c>
    </row>
    <row r="369" spans="1:11" s="15" customFormat="1" ht="15.75" x14ac:dyDescent="0.2">
      <c r="A369" s="56">
        <f>IF(F369=0,"",1+MAX(A$9:A368))</f>
        <v>332</v>
      </c>
      <c r="B369" s="130"/>
      <c r="C369" s="23"/>
      <c r="D369" s="75" t="s">
        <v>379</v>
      </c>
      <c r="E369" s="14" t="s">
        <v>22</v>
      </c>
      <c r="F369" s="14">
        <v>6</v>
      </c>
      <c r="G369" s="40">
        <v>0</v>
      </c>
      <c r="H369" s="41">
        <f t="shared" si="32"/>
        <v>6</v>
      </c>
      <c r="I369" s="16">
        <f t="shared" si="33"/>
        <v>0</v>
      </c>
      <c r="J369" s="16">
        <f t="shared" si="34"/>
        <v>0</v>
      </c>
      <c r="K369" s="87">
        <f t="shared" si="35"/>
        <v>0</v>
      </c>
    </row>
    <row r="370" spans="1:11" s="15" customFormat="1" ht="15.75" x14ac:dyDescent="0.2">
      <c r="A370" s="56">
        <f>IF(F370=0,"",1+MAX(A$9:A369))</f>
        <v>333</v>
      </c>
      <c r="B370" s="130"/>
      <c r="C370" s="23"/>
      <c r="D370" s="75" t="s">
        <v>402</v>
      </c>
      <c r="E370" s="14" t="s">
        <v>22</v>
      </c>
      <c r="F370" s="14">
        <v>42</v>
      </c>
      <c r="G370" s="40">
        <v>0</v>
      </c>
      <c r="H370" s="41">
        <f t="shared" si="32"/>
        <v>42</v>
      </c>
      <c r="I370" s="16">
        <f t="shared" si="33"/>
        <v>0</v>
      </c>
      <c r="J370" s="16">
        <f t="shared" si="34"/>
        <v>0</v>
      </c>
      <c r="K370" s="87">
        <f t="shared" si="35"/>
        <v>0</v>
      </c>
    </row>
    <row r="371" spans="1:11" s="15" customFormat="1" ht="15.75" x14ac:dyDescent="0.2">
      <c r="A371" s="56">
        <f>IF(F371=0,"",1+MAX(A$9:A370))</f>
        <v>334</v>
      </c>
      <c r="B371" s="130"/>
      <c r="C371" s="23"/>
      <c r="D371" s="75" t="s">
        <v>383</v>
      </c>
      <c r="E371" s="14" t="s">
        <v>22</v>
      </c>
      <c r="F371" s="14">
        <v>23</v>
      </c>
      <c r="G371" s="40">
        <v>0</v>
      </c>
      <c r="H371" s="41">
        <f t="shared" si="32"/>
        <v>23</v>
      </c>
      <c r="I371" s="16">
        <f t="shared" si="33"/>
        <v>0</v>
      </c>
      <c r="J371" s="16">
        <f t="shared" si="34"/>
        <v>0</v>
      </c>
      <c r="K371" s="87">
        <f t="shared" si="35"/>
        <v>0</v>
      </c>
    </row>
    <row r="372" spans="1:11" s="15" customFormat="1" ht="15.75" x14ac:dyDescent="0.2">
      <c r="A372" s="56">
        <f>IF(F372=0,"",1+MAX(A$9:A371))</f>
        <v>335</v>
      </c>
      <c r="B372" s="130"/>
      <c r="C372" s="23"/>
      <c r="D372" s="75" t="s">
        <v>403</v>
      </c>
      <c r="E372" s="14" t="s">
        <v>22</v>
      </c>
      <c r="F372" s="14">
        <v>35</v>
      </c>
      <c r="G372" s="40">
        <v>0</v>
      </c>
      <c r="H372" s="41">
        <f t="shared" si="32"/>
        <v>35</v>
      </c>
      <c r="I372" s="16">
        <f t="shared" si="33"/>
        <v>0</v>
      </c>
      <c r="J372" s="16">
        <f t="shared" si="34"/>
        <v>0</v>
      </c>
      <c r="K372" s="87">
        <f t="shared" si="35"/>
        <v>0</v>
      </c>
    </row>
    <row r="373" spans="1:11" s="15" customFormat="1" ht="15.75" x14ac:dyDescent="0.2">
      <c r="A373" s="56">
        <f>IF(F373=0,"",1+MAX(A$9:A372))</f>
        <v>336</v>
      </c>
      <c r="B373" s="130"/>
      <c r="C373" s="23"/>
      <c r="D373" s="75" t="s">
        <v>404</v>
      </c>
      <c r="E373" s="14" t="s">
        <v>22</v>
      </c>
      <c r="F373" s="14">
        <v>28</v>
      </c>
      <c r="G373" s="40">
        <v>0</v>
      </c>
      <c r="H373" s="41">
        <f t="shared" si="32"/>
        <v>28</v>
      </c>
      <c r="I373" s="16">
        <f t="shared" si="33"/>
        <v>0</v>
      </c>
      <c r="J373" s="16">
        <f t="shared" si="34"/>
        <v>0</v>
      </c>
      <c r="K373" s="87">
        <f t="shared" si="35"/>
        <v>0</v>
      </c>
    </row>
    <row r="374" spans="1:11" s="15" customFormat="1" ht="15.75" x14ac:dyDescent="0.2">
      <c r="A374" s="56">
        <f>IF(F374=0,"",1+MAX(A$9:A373))</f>
        <v>337</v>
      </c>
      <c r="B374" s="130"/>
      <c r="C374" s="23"/>
      <c r="D374" s="75" t="s">
        <v>405</v>
      </c>
      <c r="E374" s="14" t="s">
        <v>22</v>
      </c>
      <c r="F374" s="14">
        <v>15</v>
      </c>
      <c r="G374" s="40">
        <v>0</v>
      </c>
      <c r="H374" s="41">
        <f t="shared" si="32"/>
        <v>15</v>
      </c>
      <c r="I374" s="16">
        <f t="shared" si="33"/>
        <v>0</v>
      </c>
      <c r="J374" s="16">
        <f t="shared" si="34"/>
        <v>0</v>
      </c>
      <c r="K374" s="87">
        <f t="shared" si="35"/>
        <v>0</v>
      </c>
    </row>
    <row r="375" spans="1:11" s="15" customFormat="1" ht="15.75" x14ac:dyDescent="0.2">
      <c r="A375" s="56">
        <f>IF(F375=0,"",1+MAX(A$9:A374))</f>
        <v>338</v>
      </c>
      <c r="B375" s="130"/>
      <c r="C375" s="23"/>
      <c r="D375" s="75" t="s">
        <v>355</v>
      </c>
      <c r="E375" s="14" t="s">
        <v>22</v>
      </c>
      <c r="F375" s="14">
        <v>32</v>
      </c>
      <c r="G375" s="40">
        <v>0</v>
      </c>
      <c r="H375" s="41">
        <f t="shared" si="32"/>
        <v>32</v>
      </c>
      <c r="I375" s="16">
        <f t="shared" si="33"/>
        <v>0</v>
      </c>
      <c r="J375" s="16">
        <f t="shared" si="34"/>
        <v>0</v>
      </c>
      <c r="K375" s="87">
        <f t="shared" si="35"/>
        <v>0</v>
      </c>
    </row>
    <row r="376" spans="1:11" s="15" customFormat="1" ht="15.75" x14ac:dyDescent="0.2">
      <c r="A376" s="56">
        <f>IF(F376=0,"",1+MAX(A$9:A375))</f>
        <v>339</v>
      </c>
      <c r="B376" s="130"/>
      <c r="C376" s="23"/>
      <c r="D376" s="75" t="s">
        <v>406</v>
      </c>
      <c r="E376" s="14" t="s">
        <v>22</v>
      </c>
      <c r="F376" s="14">
        <v>816</v>
      </c>
      <c r="G376" s="40">
        <v>0</v>
      </c>
      <c r="H376" s="41">
        <f t="shared" si="32"/>
        <v>816</v>
      </c>
      <c r="I376" s="16">
        <f t="shared" si="33"/>
        <v>0</v>
      </c>
      <c r="J376" s="16">
        <f t="shared" si="34"/>
        <v>0</v>
      </c>
      <c r="K376" s="87">
        <f t="shared" si="35"/>
        <v>0</v>
      </c>
    </row>
    <row r="377" spans="1:11" s="15" customFormat="1" ht="15.75" x14ac:dyDescent="0.2">
      <c r="A377" s="56">
        <f>IF(F377=0,"",1+MAX(A$9:A376))</f>
        <v>340</v>
      </c>
      <c r="B377" s="130"/>
      <c r="C377" s="23"/>
      <c r="D377" s="75" t="s">
        <v>407</v>
      </c>
      <c r="E377" s="14" t="s">
        <v>22</v>
      </c>
      <c r="F377" s="14">
        <v>44</v>
      </c>
      <c r="G377" s="40">
        <v>0</v>
      </c>
      <c r="H377" s="41">
        <f t="shared" si="32"/>
        <v>44</v>
      </c>
      <c r="I377" s="16">
        <f t="shared" si="33"/>
        <v>0</v>
      </c>
      <c r="J377" s="16">
        <f t="shared" si="34"/>
        <v>0</v>
      </c>
      <c r="K377" s="87">
        <f t="shared" si="35"/>
        <v>0</v>
      </c>
    </row>
    <row r="378" spans="1:11" s="15" customFormat="1" ht="15.75" x14ac:dyDescent="0.2">
      <c r="A378" s="56">
        <f>IF(F378=0,"",1+MAX(A$9:A377))</f>
        <v>341</v>
      </c>
      <c r="B378" s="130"/>
      <c r="C378" s="23"/>
      <c r="D378" s="82" t="s">
        <v>368</v>
      </c>
      <c r="E378" s="14" t="s">
        <v>22</v>
      </c>
      <c r="F378" s="14">
        <v>52</v>
      </c>
      <c r="G378" s="40">
        <v>0</v>
      </c>
      <c r="H378" s="41">
        <f t="shared" ref="H378:H409" si="36">(G378*F378)+F378</f>
        <v>52</v>
      </c>
      <c r="I378" s="16">
        <f t="shared" si="33"/>
        <v>0</v>
      </c>
      <c r="J378" s="16">
        <f t="shared" si="34"/>
        <v>0</v>
      </c>
      <c r="K378" s="87">
        <f t="shared" si="35"/>
        <v>0</v>
      </c>
    </row>
    <row r="379" spans="1:11" s="15" customFormat="1" ht="15.75" x14ac:dyDescent="0.2">
      <c r="A379" s="56">
        <f>IF(F379=0,"",1+MAX(A$9:A378))</f>
        <v>342</v>
      </c>
      <c r="B379" s="130"/>
      <c r="C379" s="23"/>
      <c r="D379" s="75" t="s">
        <v>408</v>
      </c>
      <c r="E379" s="14" t="s">
        <v>22</v>
      </c>
      <c r="F379" s="14">
        <v>18</v>
      </c>
      <c r="G379" s="40">
        <v>0</v>
      </c>
      <c r="H379" s="41">
        <f t="shared" si="36"/>
        <v>18</v>
      </c>
      <c r="I379" s="16">
        <f t="shared" si="33"/>
        <v>0</v>
      </c>
      <c r="J379" s="16">
        <f t="shared" si="34"/>
        <v>0</v>
      </c>
      <c r="K379" s="87">
        <f t="shared" si="35"/>
        <v>0</v>
      </c>
    </row>
    <row r="380" spans="1:11" s="15" customFormat="1" ht="15.75" x14ac:dyDescent="0.2">
      <c r="A380" s="56">
        <f>IF(F380=0,"",1+MAX(A$9:A379))</f>
        <v>343</v>
      </c>
      <c r="B380" s="130"/>
      <c r="C380" s="23"/>
      <c r="D380" s="82" t="s">
        <v>409</v>
      </c>
      <c r="E380" s="14" t="s">
        <v>22</v>
      </c>
      <c r="F380" s="14">
        <v>24</v>
      </c>
      <c r="G380" s="40">
        <v>0</v>
      </c>
      <c r="H380" s="41">
        <f t="shared" si="36"/>
        <v>24</v>
      </c>
      <c r="I380" s="16">
        <f t="shared" si="33"/>
        <v>0</v>
      </c>
      <c r="J380" s="16">
        <f t="shared" si="34"/>
        <v>0</v>
      </c>
      <c r="K380" s="87">
        <f t="shared" si="35"/>
        <v>0</v>
      </c>
    </row>
    <row r="381" spans="1:11" s="15" customFormat="1" ht="15.75" x14ac:dyDescent="0.2">
      <c r="A381" s="56" t="str">
        <f>IF(F381=0,"",1+MAX(A$9:A380))</f>
        <v/>
      </c>
      <c r="B381" s="130"/>
      <c r="C381" s="23"/>
      <c r="D381" s="76" t="s">
        <v>347</v>
      </c>
      <c r="E381" s="14"/>
      <c r="F381" s="14"/>
      <c r="G381" s="40"/>
      <c r="H381" s="41"/>
      <c r="I381" s="16" t="str">
        <f t="shared" si="33"/>
        <v/>
      </c>
      <c r="J381" s="16" t="str">
        <f t="shared" si="34"/>
        <v/>
      </c>
      <c r="K381" s="87" t="str">
        <f t="shared" si="35"/>
        <v/>
      </c>
    </row>
    <row r="382" spans="1:11" s="15" customFormat="1" ht="15.75" x14ac:dyDescent="0.2">
      <c r="A382" s="56">
        <f>IF(F382=0,"",1+MAX(A$9:A381))</f>
        <v>344</v>
      </c>
      <c r="B382" s="130"/>
      <c r="C382" s="23"/>
      <c r="D382" s="75" t="s">
        <v>410</v>
      </c>
      <c r="E382" s="14" t="s">
        <v>22</v>
      </c>
      <c r="F382" s="14">
        <v>30</v>
      </c>
      <c r="G382" s="40">
        <v>0</v>
      </c>
      <c r="H382" s="41">
        <f t="shared" si="36"/>
        <v>30</v>
      </c>
      <c r="I382" s="16">
        <f t="shared" si="33"/>
        <v>0</v>
      </c>
      <c r="J382" s="16">
        <f t="shared" si="34"/>
        <v>0</v>
      </c>
      <c r="K382" s="87">
        <f t="shared" si="35"/>
        <v>0</v>
      </c>
    </row>
    <row r="383" spans="1:11" s="15" customFormat="1" ht="15.75" x14ac:dyDescent="0.2">
      <c r="A383" s="56">
        <f>IF(F383=0,"",1+MAX(A$9:A382))</f>
        <v>345</v>
      </c>
      <c r="B383" s="130"/>
      <c r="C383" s="23"/>
      <c r="D383" s="75" t="s">
        <v>411</v>
      </c>
      <c r="E383" s="14" t="s">
        <v>22</v>
      </c>
      <c r="F383" s="14">
        <v>51</v>
      </c>
      <c r="G383" s="40">
        <v>0</v>
      </c>
      <c r="H383" s="41">
        <f t="shared" si="36"/>
        <v>51</v>
      </c>
      <c r="I383" s="16">
        <f t="shared" si="33"/>
        <v>0</v>
      </c>
      <c r="J383" s="16">
        <f t="shared" si="34"/>
        <v>0</v>
      </c>
      <c r="K383" s="87">
        <f t="shared" si="35"/>
        <v>0</v>
      </c>
    </row>
    <row r="384" spans="1:11" s="15" customFormat="1" ht="15.75" x14ac:dyDescent="0.2">
      <c r="A384" s="56">
        <f>IF(F384=0,"",1+MAX(A$9:A383))</f>
        <v>346</v>
      </c>
      <c r="B384" s="130"/>
      <c r="C384" s="23"/>
      <c r="D384" s="75" t="s">
        <v>412</v>
      </c>
      <c r="E384" s="14" t="s">
        <v>22</v>
      </c>
      <c r="F384" s="14">
        <v>38</v>
      </c>
      <c r="G384" s="40">
        <v>0</v>
      </c>
      <c r="H384" s="41">
        <f t="shared" si="36"/>
        <v>38</v>
      </c>
      <c r="I384" s="16">
        <f t="shared" si="33"/>
        <v>0</v>
      </c>
      <c r="J384" s="16">
        <f t="shared" si="34"/>
        <v>0</v>
      </c>
      <c r="K384" s="87">
        <f t="shared" si="35"/>
        <v>0</v>
      </c>
    </row>
    <row r="385" spans="1:11" s="15" customFormat="1" ht="15.75" x14ac:dyDescent="0.2">
      <c r="A385" s="56">
        <f>IF(F385=0,"",1+MAX(A$9:A384))</f>
        <v>347</v>
      </c>
      <c r="B385" s="130"/>
      <c r="C385" s="23"/>
      <c r="D385" s="75" t="s">
        <v>413</v>
      </c>
      <c r="E385" s="14" t="s">
        <v>22</v>
      </c>
      <c r="F385" s="14">
        <v>16</v>
      </c>
      <c r="G385" s="40">
        <v>0</v>
      </c>
      <c r="H385" s="41">
        <f t="shared" si="36"/>
        <v>16</v>
      </c>
      <c r="I385" s="16">
        <f t="shared" si="33"/>
        <v>0</v>
      </c>
      <c r="J385" s="16">
        <f t="shared" si="34"/>
        <v>0</v>
      </c>
      <c r="K385" s="87">
        <f t="shared" si="35"/>
        <v>0</v>
      </c>
    </row>
    <row r="386" spans="1:11" s="15" customFormat="1" ht="15.75" x14ac:dyDescent="0.2">
      <c r="A386" s="56">
        <f>IF(F386=0,"",1+MAX(A$9:A385))</f>
        <v>348</v>
      </c>
      <c r="B386" s="130"/>
      <c r="C386" s="23"/>
      <c r="D386" s="75" t="s">
        <v>414</v>
      </c>
      <c r="E386" s="14" t="s">
        <v>22</v>
      </c>
      <c r="F386" s="14">
        <v>3</v>
      </c>
      <c r="G386" s="40">
        <v>0</v>
      </c>
      <c r="H386" s="41">
        <f t="shared" si="36"/>
        <v>3</v>
      </c>
      <c r="I386" s="16">
        <f t="shared" si="33"/>
        <v>0</v>
      </c>
      <c r="J386" s="16">
        <f t="shared" si="34"/>
        <v>0</v>
      </c>
      <c r="K386" s="87">
        <f t="shared" si="35"/>
        <v>0</v>
      </c>
    </row>
    <row r="387" spans="1:11" s="15" customFormat="1" ht="15.75" x14ac:dyDescent="0.2">
      <c r="A387" s="56" t="str">
        <f>IF(F387=0,"",1+MAX(A$9:A386))</f>
        <v/>
      </c>
      <c r="B387" s="130"/>
      <c r="C387" s="23"/>
      <c r="D387" s="76" t="s">
        <v>60</v>
      </c>
      <c r="E387" s="14"/>
      <c r="F387" s="14"/>
      <c r="G387" s="40"/>
      <c r="H387" s="41"/>
      <c r="I387" s="16" t="str">
        <f t="shared" si="33"/>
        <v/>
      </c>
      <c r="J387" s="16" t="str">
        <f t="shared" si="34"/>
        <v/>
      </c>
      <c r="K387" s="87" t="str">
        <f t="shared" si="35"/>
        <v/>
      </c>
    </row>
    <row r="388" spans="1:11" s="15" customFormat="1" ht="15.75" x14ac:dyDescent="0.2">
      <c r="A388" s="56">
        <f>IF(F388=0,"",1+MAX(A$9:A387))</f>
        <v>349</v>
      </c>
      <c r="B388" s="130"/>
      <c r="C388" s="23"/>
      <c r="D388" s="75" t="s">
        <v>248</v>
      </c>
      <c r="E388" s="14" t="s">
        <v>24</v>
      </c>
      <c r="F388" s="14">
        <v>2</v>
      </c>
      <c r="G388" s="40">
        <v>0</v>
      </c>
      <c r="H388" s="41">
        <f t="shared" si="36"/>
        <v>2</v>
      </c>
      <c r="I388" s="16">
        <f t="shared" si="33"/>
        <v>0</v>
      </c>
      <c r="J388" s="16">
        <f t="shared" si="34"/>
        <v>0</v>
      </c>
      <c r="K388" s="87">
        <f t="shared" si="35"/>
        <v>0</v>
      </c>
    </row>
    <row r="389" spans="1:11" s="15" customFormat="1" ht="15.75" x14ac:dyDescent="0.2">
      <c r="A389" s="56">
        <f>IF(F389=0,"",1+MAX(A$9:A388))</f>
        <v>350</v>
      </c>
      <c r="B389" s="130"/>
      <c r="C389" s="23"/>
      <c r="D389" s="75" t="s">
        <v>292</v>
      </c>
      <c r="E389" s="14" t="s">
        <v>24</v>
      </c>
      <c r="F389" s="14">
        <v>1</v>
      </c>
      <c r="G389" s="40">
        <v>0</v>
      </c>
      <c r="H389" s="41">
        <f t="shared" si="36"/>
        <v>1</v>
      </c>
      <c r="I389" s="16">
        <f t="shared" si="33"/>
        <v>0</v>
      </c>
      <c r="J389" s="16">
        <f t="shared" si="34"/>
        <v>0</v>
      </c>
      <c r="K389" s="87">
        <f t="shared" si="35"/>
        <v>0</v>
      </c>
    </row>
    <row r="390" spans="1:11" s="15" customFormat="1" ht="15.75" x14ac:dyDescent="0.2">
      <c r="A390" s="56">
        <f>IF(F390=0,"",1+MAX(A$9:A389))</f>
        <v>351</v>
      </c>
      <c r="B390" s="130"/>
      <c r="C390" s="23"/>
      <c r="D390" s="75" t="s">
        <v>249</v>
      </c>
      <c r="E390" s="14" t="s">
        <v>24</v>
      </c>
      <c r="F390" s="14">
        <v>1</v>
      </c>
      <c r="G390" s="40">
        <v>0</v>
      </c>
      <c r="H390" s="41">
        <f t="shared" si="36"/>
        <v>1</v>
      </c>
      <c r="I390" s="16">
        <f t="shared" si="33"/>
        <v>0</v>
      </c>
      <c r="J390" s="16">
        <f t="shared" si="34"/>
        <v>0</v>
      </c>
      <c r="K390" s="87">
        <f t="shared" si="35"/>
        <v>0</v>
      </c>
    </row>
    <row r="391" spans="1:11" s="15" customFormat="1" ht="15.75" x14ac:dyDescent="0.2">
      <c r="A391" s="56">
        <f>IF(F391=0,"",1+MAX(A$9:A390))</f>
        <v>352</v>
      </c>
      <c r="B391" s="130"/>
      <c r="C391" s="23"/>
      <c r="D391" s="75" t="s">
        <v>249</v>
      </c>
      <c r="E391" s="14" t="s">
        <v>24</v>
      </c>
      <c r="F391" s="14">
        <v>1</v>
      </c>
      <c r="G391" s="40">
        <v>0</v>
      </c>
      <c r="H391" s="41">
        <f t="shared" si="36"/>
        <v>1</v>
      </c>
      <c r="I391" s="16">
        <f t="shared" si="33"/>
        <v>0</v>
      </c>
      <c r="J391" s="16">
        <f t="shared" si="34"/>
        <v>0</v>
      </c>
      <c r="K391" s="87">
        <f t="shared" si="35"/>
        <v>0</v>
      </c>
    </row>
    <row r="392" spans="1:11" s="15" customFormat="1" ht="15.75" x14ac:dyDescent="0.2">
      <c r="A392" s="56">
        <f>IF(F392=0,"",1+MAX(A$9:A391))</f>
        <v>353</v>
      </c>
      <c r="B392" s="130"/>
      <c r="C392" s="23"/>
      <c r="D392" s="75" t="s">
        <v>250</v>
      </c>
      <c r="E392" s="14" t="s">
        <v>24</v>
      </c>
      <c r="F392" s="14">
        <v>1</v>
      </c>
      <c r="G392" s="40">
        <v>0</v>
      </c>
      <c r="H392" s="41">
        <f t="shared" si="36"/>
        <v>1</v>
      </c>
      <c r="I392" s="16">
        <f t="shared" si="33"/>
        <v>0</v>
      </c>
      <c r="J392" s="16">
        <f t="shared" si="34"/>
        <v>0</v>
      </c>
      <c r="K392" s="87">
        <f t="shared" si="35"/>
        <v>0</v>
      </c>
    </row>
    <row r="393" spans="1:11" s="15" customFormat="1" ht="15.75" x14ac:dyDescent="0.2">
      <c r="A393" s="56">
        <f>IF(F393=0,"",1+MAX(A$9:A392))</f>
        <v>354</v>
      </c>
      <c r="B393" s="130"/>
      <c r="C393" s="23"/>
      <c r="D393" s="75" t="s">
        <v>251</v>
      </c>
      <c r="E393" s="14" t="s">
        <v>24</v>
      </c>
      <c r="F393" s="14">
        <v>1</v>
      </c>
      <c r="G393" s="40">
        <v>0</v>
      </c>
      <c r="H393" s="41">
        <f t="shared" si="36"/>
        <v>1</v>
      </c>
      <c r="I393" s="16">
        <f t="shared" si="33"/>
        <v>0</v>
      </c>
      <c r="J393" s="16">
        <f t="shared" si="34"/>
        <v>0</v>
      </c>
      <c r="K393" s="87">
        <f t="shared" si="35"/>
        <v>0</v>
      </c>
    </row>
    <row r="394" spans="1:11" s="15" customFormat="1" ht="15.75" x14ac:dyDescent="0.2">
      <c r="A394" s="56">
        <f>IF(F394=0,"",1+MAX(A$9:A393))</f>
        <v>355</v>
      </c>
      <c r="B394" s="130"/>
      <c r="C394" s="23"/>
      <c r="D394" s="75" t="s">
        <v>293</v>
      </c>
      <c r="E394" s="14" t="s">
        <v>24</v>
      </c>
      <c r="F394" s="14">
        <v>1</v>
      </c>
      <c r="G394" s="40">
        <v>0</v>
      </c>
      <c r="H394" s="41">
        <f t="shared" si="36"/>
        <v>1</v>
      </c>
      <c r="I394" s="16">
        <f t="shared" si="33"/>
        <v>0</v>
      </c>
      <c r="J394" s="16">
        <f t="shared" si="34"/>
        <v>0</v>
      </c>
      <c r="K394" s="87">
        <f t="shared" si="35"/>
        <v>0</v>
      </c>
    </row>
    <row r="395" spans="1:11" s="15" customFormat="1" ht="15.75" x14ac:dyDescent="0.2">
      <c r="A395" s="56">
        <f>IF(F395=0,"",1+MAX(A$9:A394))</f>
        <v>356</v>
      </c>
      <c r="B395" s="130"/>
      <c r="C395" s="23"/>
      <c r="D395" s="75" t="s">
        <v>252</v>
      </c>
      <c r="E395" s="14" t="s">
        <v>24</v>
      </c>
      <c r="F395" s="14">
        <v>2</v>
      </c>
      <c r="G395" s="40">
        <v>0</v>
      </c>
      <c r="H395" s="41">
        <f t="shared" si="36"/>
        <v>2</v>
      </c>
      <c r="I395" s="16">
        <f t="shared" si="33"/>
        <v>0</v>
      </c>
      <c r="J395" s="16">
        <f t="shared" si="34"/>
        <v>0</v>
      </c>
      <c r="K395" s="87">
        <f t="shared" si="35"/>
        <v>0</v>
      </c>
    </row>
    <row r="396" spans="1:11" s="15" customFormat="1" ht="15.75" x14ac:dyDescent="0.2">
      <c r="A396" s="56">
        <f>IF(F396=0,"",1+MAX(A$9:A395))</f>
        <v>357</v>
      </c>
      <c r="B396" s="130"/>
      <c r="C396" s="23"/>
      <c r="D396" s="75" t="s">
        <v>253</v>
      </c>
      <c r="E396" s="14" t="s">
        <v>24</v>
      </c>
      <c r="F396" s="14">
        <v>1</v>
      </c>
      <c r="G396" s="40">
        <v>0</v>
      </c>
      <c r="H396" s="41">
        <f t="shared" si="36"/>
        <v>1</v>
      </c>
      <c r="I396" s="16">
        <f t="shared" si="33"/>
        <v>0</v>
      </c>
      <c r="J396" s="16">
        <f t="shared" si="34"/>
        <v>0</v>
      </c>
      <c r="K396" s="87">
        <f t="shared" si="35"/>
        <v>0</v>
      </c>
    </row>
    <row r="397" spans="1:11" s="15" customFormat="1" ht="15.75" x14ac:dyDescent="0.2">
      <c r="A397" s="56">
        <f>IF(F397=0,"",1+MAX(A$9:A396))</f>
        <v>358</v>
      </c>
      <c r="B397" s="130"/>
      <c r="C397" s="23"/>
      <c r="D397" s="75" t="s">
        <v>254</v>
      </c>
      <c r="E397" s="14" t="s">
        <v>24</v>
      </c>
      <c r="F397" s="14">
        <v>1</v>
      </c>
      <c r="G397" s="40">
        <v>0</v>
      </c>
      <c r="H397" s="41">
        <f t="shared" si="36"/>
        <v>1</v>
      </c>
      <c r="I397" s="16">
        <f t="shared" si="33"/>
        <v>0</v>
      </c>
      <c r="J397" s="16">
        <f t="shared" si="34"/>
        <v>0</v>
      </c>
      <c r="K397" s="87">
        <f t="shared" si="35"/>
        <v>0</v>
      </c>
    </row>
    <row r="398" spans="1:11" s="15" customFormat="1" ht="15.75" x14ac:dyDescent="0.2">
      <c r="A398" s="56">
        <f>IF(F398=0,"",1+MAX(A$9:A397))</f>
        <v>359</v>
      </c>
      <c r="B398" s="130"/>
      <c r="C398" s="23"/>
      <c r="D398" s="75" t="s">
        <v>255</v>
      </c>
      <c r="E398" s="14" t="s">
        <v>24</v>
      </c>
      <c r="F398" s="14">
        <v>2</v>
      </c>
      <c r="G398" s="40">
        <v>0</v>
      </c>
      <c r="H398" s="41">
        <f t="shared" si="36"/>
        <v>2</v>
      </c>
      <c r="I398" s="16">
        <f t="shared" si="33"/>
        <v>0</v>
      </c>
      <c r="J398" s="16">
        <f t="shared" si="34"/>
        <v>0</v>
      </c>
      <c r="K398" s="87">
        <f t="shared" si="35"/>
        <v>0</v>
      </c>
    </row>
    <row r="399" spans="1:11" s="15" customFormat="1" ht="15.75" x14ac:dyDescent="0.2">
      <c r="A399" s="56">
        <f>IF(F399=0,"",1+MAX(A$9:A398))</f>
        <v>360</v>
      </c>
      <c r="B399" s="130"/>
      <c r="C399" s="23"/>
      <c r="D399" s="75" t="s">
        <v>256</v>
      </c>
      <c r="E399" s="14" t="s">
        <v>24</v>
      </c>
      <c r="F399" s="14">
        <v>9</v>
      </c>
      <c r="G399" s="40">
        <v>0</v>
      </c>
      <c r="H399" s="41">
        <f t="shared" si="36"/>
        <v>9</v>
      </c>
      <c r="I399" s="16">
        <f t="shared" si="33"/>
        <v>0</v>
      </c>
      <c r="J399" s="16">
        <f t="shared" si="34"/>
        <v>0</v>
      </c>
      <c r="K399" s="87">
        <f t="shared" si="35"/>
        <v>0</v>
      </c>
    </row>
    <row r="400" spans="1:11" s="15" customFormat="1" ht="15.75" x14ac:dyDescent="0.2">
      <c r="A400" s="56">
        <f>IF(F400=0,"",1+MAX(A$9:A399))</f>
        <v>361</v>
      </c>
      <c r="B400" s="130"/>
      <c r="C400" s="23"/>
      <c r="D400" s="75" t="s">
        <v>257</v>
      </c>
      <c r="E400" s="14" t="s">
        <v>24</v>
      </c>
      <c r="F400" s="14">
        <v>3</v>
      </c>
      <c r="G400" s="40">
        <v>0</v>
      </c>
      <c r="H400" s="41">
        <f t="shared" si="36"/>
        <v>3</v>
      </c>
      <c r="I400" s="16">
        <f t="shared" si="33"/>
        <v>0</v>
      </c>
      <c r="J400" s="16">
        <f t="shared" si="34"/>
        <v>0</v>
      </c>
      <c r="K400" s="87">
        <f t="shared" si="35"/>
        <v>0</v>
      </c>
    </row>
    <row r="401" spans="1:11" s="15" customFormat="1" ht="15.75" x14ac:dyDescent="0.2">
      <c r="A401" s="56">
        <f>IF(F401=0,"",1+MAX(A$9:A400))</f>
        <v>362</v>
      </c>
      <c r="B401" s="130"/>
      <c r="C401" s="23"/>
      <c r="D401" s="75" t="s">
        <v>258</v>
      </c>
      <c r="E401" s="14" t="s">
        <v>24</v>
      </c>
      <c r="F401" s="14">
        <v>1</v>
      </c>
      <c r="G401" s="40">
        <v>0</v>
      </c>
      <c r="H401" s="41">
        <f t="shared" si="36"/>
        <v>1</v>
      </c>
      <c r="I401" s="16">
        <f t="shared" si="33"/>
        <v>0</v>
      </c>
      <c r="J401" s="16">
        <f t="shared" si="34"/>
        <v>0</v>
      </c>
      <c r="K401" s="87">
        <f t="shared" si="35"/>
        <v>0</v>
      </c>
    </row>
    <row r="402" spans="1:11" s="15" customFormat="1" ht="15.75" x14ac:dyDescent="0.2">
      <c r="A402" s="56">
        <f>IF(F402=0,"",1+MAX(A$9:A401))</f>
        <v>363</v>
      </c>
      <c r="B402" s="130"/>
      <c r="C402" s="23"/>
      <c r="D402" s="75" t="s">
        <v>294</v>
      </c>
      <c r="E402" s="14" t="s">
        <v>24</v>
      </c>
      <c r="F402" s="14">
        <v>1</v>
      </c>
      <c r="G402" s="40">
        <v>0</v>
      </c>
      <c r="H402" s="41">
        <f t="shared" si="36"/>
        <v>1</v>
      </c>
      <c r="I402" s="16">
        <f t="shared" si="33"/>
        <v>0</v>
      </c>
      <c r="J402" s="16">
        <f t="shared" si="34"/>
        <v>0</v>
      </c>
      <c r="K402" s="87">
        <f t="shared" si="35"/>
        <v>0</v>
      </c>
    </row>
    <row r="403" spans="1:11" s="15" customFormat="1" ht="15.75" x14ac:dyDescent="0.2">
      <c r="A403" s="56">
        <f>IF(F403=0,"",1+MAX(A$9:A402))</f>
        <v>364</v>
      </c>
      <c r="B403" s="130"/>
      <c r="C403" s="23"/>
      <c r="D403" s="75" t="s">
        <v>295</v>
      </c>
      <c r="E403" s="14" t="s">
        <v>24</v>
      </c>
      <c r="F403" s="14">
        <v>1</v>
      </c>
      <c r="G403" s="40">
        <v>0</v>
      </c>
      <c r="H403" s="41">
        <f t="shared" si="36"/>
        <v>1</v>
      </c>
      <c r="I403" s="16">
        <f t="shared" si="33"/>
        <v>0</v>
      </c>
      <c r="J403" s="16">
        <f t="shared" si="34"/>
        <v>0</v>
      </c>
      <c r="K403" s="87">
        <f t="shared" si="35"/>
        <v>0</v>
      </c>
    </row>
    <row r="404" spans="1:11" s="15" customFormat="1" ht="15.75" x14ac:dyDescent="0.2">
      <c r="A404" s="56">
        <f>IF(F404=0,"",1+MAX(A$9:A403))</f>
        <v>365</v>
      </c>
      <c r="B404" s="130"/>
      <c r="C404" s="23"/>
      <c r="D404" s="75" t="s">
        <v>259</v>
      </c>
      <c r="E404" s="14" t="s">
        <v>24</v>
      </c>
      <c r="F404" s="14">
        <v>1</v>
      </c>
      <c r="G404" s="40">
        <v>0</v>
      </c>
      <c r="H404" s="41">
        <f t="shared" si="36"/>
        <v>1</v>
      </c>
      <c r="I404" s="16">
        <f t="shared" si="33"/>
        <v>0</v>
      </c>
      <c r="J404" s="16">
        <f t="shared" si="34"/>
        <v>0</v>
      </c>
      <c r="K404" s="87">
        <f t="shared" si="35"/>
        <v>0</v>
      </c>
    </row>
    <row r="405" spans="1:11" s="15" customFormat="1" ht="15.75" x14ac:dyDescent="0.2">
      <c r="A405" s="56">
        <f>IF(F405=0,"",1+MAX(A$9:A404))</f>
        <v>366</v>
      </c>
      <c r="B405" s="130"/>
      <c r="C405" s="23"/>
      <c r="D405" s="75" t="s">
        <v>260</v>
      </c>
      <c r="E405" s="14" t="s">
        <v>24</v>
      </c>
      <c r="F405" s="14">
        <v>2</v>
      </c>
      <c r="G405" s="40">
        <v>0</v>
      </c>
      <c r="H405" s="41">
        <f t="shared" si="36"/>
        <v>2</v>
      </c>
      <c r="I405" s="16">
        <f t="shared" si="33"/>
        <v>0</v>
      </c>
      <c r="J405" s="16">
        <f t="shared" si="34"/>
        <v>0</v>
      </c>
      <c r="K405" s="87">
        <f t="shared" si="35"/>
        <v>0</v>
      </c>
    </row>
    <row r="406" spans="1:11" s="15" customFormat="1" ht="15.75" x14ac:dyDescent="0.2">
      <c r="A406" s="56">
        <f>IF(F406=0,"",1+MAX(A$9:A405))</f>
        <v>367</v>
      </c>
      <c r="B406" s="130"/>
      <c r="C406" s="23"/>
      <c r="D406" s="75" t="s">
        <v>261</v>
      </c>
      <c r="E406" s="14" t="s">
        <v>24</v>
      </c>
      <c r="F406" s="14">
        <v>1</v>
      </c>
      <c r="G406" s="40">
        <v>0</v>
      </c>
      <c r="H406" s="41">
        <f t="shared" si="36"/>
        <v>1</v>
      </c>
      <c r="I406" s="16">
        <f t="shared" si="33"/>
        <v>0</v>
      </c>
      <c r="J406" s="16">
        <f t="shared" si="34"/>
        <v>0</v>
      </c>
      <c r="K406" s="87">
        <f t="shared" si="35"/>
        <v>0</v>
      </c>
    </row>
    <row r="407" spans="1:11" s="15" customFormat="1" ht="15.75" x14ac:dyDescent="0.2">
      <c r="A407" s="56">
        <f>IF(F407=0,"",1+MAX(A$9:A406))</f>
        <v>368</v>
      </c>
      <c r="B407" s="130"/>
      <c r="C407" s="23"/>
      <c r="D407" s="75" t="s">
        <v>296</v>
      </c>
      <c r="E407" s="14" t="s">
        <v>24</v>
      </c>
      <c r="F407" s="14">
        <v>4</v>
      </c>
      <c r="G407" s="40">
        <v>0</v>
      </c>
      <c r="H407" s="41">
        <f t="shared" si="36"/>
        <v>4</v>
      </c>
      <c r="I407" s="16">
        <f t="shared" si="33"/>
        <v>0</v>
      </c>
      <c r="J407" s="16">
        <f t="shared" si="34"/>
        <v>0</v>
      </c>
      <c r="K407" s="87">
        <f t="shared" si="35"/>
        <v>0</v>
      </c>
    </row>
    <row r="408" spans="1:11" s="15" customFormat="1" ht="15.75" x14ac:dyDescent="0.2">
      <c r="A408" s="56">
        <f>IF(F408=0,"",1+MAX(A$9:A407))</f>
        <v>369</v>
      </c>
      <c r="B408" s="130"/>
      <c r="C408" s="23"/>
      <c r="D408" s="75" t="s">
        <v>297</v>
      </c>
      <c r="E408" s="14" t="s">
        <v>24</v>
      </c>
      <c r="F408" s="14">
        <v>4</v>
      </c>
      <c r="G408" s="40">
        <v>0</v>
      </c>
      <c r="H408" s="41">
        <f t="shared" si="36"/>
        <v>4</v>
      </c>
      <c r="I408" s="16">
        <f t="shared" si="33"/>
        <v>0</v>
      </c>
      <c r="J408" s="16">
        <f t="shared" si="34"/>
        <v>0</v>
      </c>
      <c r="K408" s="87">
        <f t="shared" si="35"/>
        <v>0</v>
      </c>
    </row>
    <row r="409" spans="1:11" s="15" customFormat="1" ht="15.75" x14ac:dyDescent="0.2">
      <c r="A409" s="56">
        <f>IF(F409=0,"",1+MAX(A$9:A408))</f>
        <v>370</v>
      </c>
      <c r="B409" s="130"/>
      <c r="C409" s="23"/>
      <c r="D409" s="75" t="s">
        <v>262</v>
      </c>
      <c r="E409" s="14" t="s">
        <v>24</v>
      </c>
      <c r="F409" s="14">
        <v>1</v>
      </c>
      <c r="G409" s="40">
        <v>0</v>
      </c>
      <c r="H409" s="41">
        <f t="shared" si="36"/>
        <v>1</v>
      </c>
      <c r="I409" s="16">
        <f t="shared" si="33"/>
        <v>0</v>
      </c>
      <c r="J409" s="16">
        <f t="shared" si="34"/>
        <v>0</v>
      </c>
      <c r="K409" s="87">
        <f t="shared" si="35"/>
        <v>0</v>
      </c>
    </row>
    <row r="410" spans="1:11" s="15" customFormat="1" ht="15.75" x14ac:dyDescent="0.2">
      <c r="A410" s="56">
        <f>IF(F410=0,"",1+MAX(A$9:A409))</f>
        <v>371</v>
      </c>
      <c r="B410" s="130"/>
      <c r="C410" s="23"/>
      <c r="D410" s="75" t="s">
        <v>263</v>
      </c>
      <c r="E410" s="14" t="s">
        <v>24</v>
      </c>
      <c r="F410" s="14">
        <v>4</v>
      </c>
      <c r="G410" s="40">
        <v>0</v>
      </c>
      <c r="H410" s="41">
        <f t="shared" ref="H410:H452" si="37">(G410*F410)+F410</f>
        <v>4</v>
      </c>
      <c r="I410" s="16">
        <f t="shared" si="33"/>
        <v>0</v>
      </c>
      <c r="J410" s="16">
        <f t="shared" si="34"/>
        <v>0</v>
      </c>
      <c r="K410" s="87">
        <f t="shared" si="35"/>
        <v>0</v>
      </c>
    </row>
    <row r="411" spans="1:11" s="15" customFormat="1" ht="15.75" x14ac:dyDescent="0.2">
      <c r="A411" s="56">
        <f>IF(F411=0,"",1+MAX(A$9:A410))</f>
        <v>372</v>
      </c>
      <c r="B411" s="130"/>
      <c r="C411" s="23"/>
      <c r="D411" s="75" t="s">
        <v>264</v>
      </c>
      <c r="E411" s="14" t="s">
        <v>24</v>
      </c>
      <c r="F411" s="14">
        <v>1</v>
      </c>
      <c r="G411" s="40">
        <v>0</v>
      </c>
      <c r="H411" s="41">
        <f t="shared" si="37"/>
        <v>1</v>
      </c>
      <c r="I411" s="16">
        <f t="shared" si="33"/>
        <v>0</v>
      </c>
      <c r="J411" s="16">
        <f t="shared" si="34"/>
        <v>0</v>
      </c>
      <c r="K411" s="87">
        <f t="shared" si="35"/>
        <v>0</v>
      </c>
    </row>
    <row r="412" spans="1:11" s="15" customFormat="1" ht="15.75" x14ac:dyDescent="0.2">
      <c r="A412" s="56">
        <f>IF(F412=0,"",1+MAX(A$9:A411))</f>
        <v>373</v>
      </c>
      <c r="B412" s="130"/>
      <c r="C412" s="23"/>
      <c r="D412" s="75" t="s">
        <v>265</v>
      </c>
      <c r="E412" s="14" t="s">
        <v>24</v>
      </c>
      <c r="F412" s="14">
        <v>2</v>
      </c>
      <c r="G412" s="40">
        <v>0</v>
      </c>
      <c r="H412" s="41">
        <f t="shared" si="37"/>
        <v>2</v>
      </c>
      <c r="I412" s="16">
        <f t="shared" si="33"/>
        <v>0</v>
      </c>
      <c r="J412" s="16">
        <f t="shared" si="34"/>
        <v>0</v>
      </c>
      <c r="K412" s="87">
        <f t="shared" si="35"/>
        <v>0</v>
      </c>
    </row>
    <row r="413" spans="1:11" s="15" customFormat="1" ht="15.75" x14ac:dyDescent="0.2">
      <c r="A413" s="56">
        <f>IF(F413=0,"",1+MAX(A$9:A412))</f>
        <v>374</v>
      </c>
      <c r="B413" s="130"/>
      <c r="C413" s="23"/>
      <c r="D413" s="75" t="s">
        <v>266</v>
      </c>
      <c r="E413" s="14" t="s">
        <v>24</v>
      </c>
      <c r="F413" s="14">
        <v>3</v>
      </c>
      <c r="G413" s="40">
        <v>0</v>
      </c>
      <c r="H413" s="41">
        <f t="shared" si="37"/>
        <v>3</v>
      </c>
      <c r="I413" s="16">
        <f t="shared" si="33"/>
        <v>0</v>
      </c>
      <c r="J413" s="16">
        <f t="shared" si="34"/>
        <v>0</v>
      </c>
      <c r="K413" s="87">
        <f t="shared" si="35"/>
        <v>0</v>
      </c>
    </row>
    <row r="414" spans="1:11" s="15" customFormat="1" ht="15.75" x14ac:dyDescent="0.2">
      <c r="A414" s="56">
        <f>IF(F414=0,"",1+MAX(A$9:A413))</f>
        <v>375</v>
      </c>
      <c r="B414" s="130"/>
      <c r="C414" s="23"/>
      <c r="D414" s="75" t="s">
        <v>267</v>
      </c>
      <c r="E414" s="14" t="s">
        <v>24</v>
      </c>
      <c r="F414" s="14">
        <v>1</v>
      </c>
      <c r="G414" s="40">
        <v>0</v>
      </c>
      <c r="H414" s="41">
        <f t="shared" si="37"/>
        <v>1</v>
      </c>
      <c r="I414" s="16">
        <f t="shared" si="33"/>
        <v>0</v>
      </c>
      <c r="J414" s="16">
        <f t="shared" si="34"/>
        <v>0</v>
      </c>
      <c r="K414" s="87">
        <f t="shared" si="35"/>
        <v>0</v>
      </c>
    </row>
    <row r="415" spans="1:11" s="15" customFormat="1" ht="15.75" x14ac:dyDescent="0.2">
      <c r="A415" s="56">
        <f>IF(F415=0,"",1+MAX(A$9:A414))</f>
        <v>376</v>
      </c>
      <c r="B415" s="130"/>
      <c r="C415" s="23"/>
      <c r="D415" s="75" t="s">
        <v>268</v>
      </c>
      <c r="E415" s="14" t="s">
        <v>24</v>
      </c>
      <c r="F415" s="14">
        <v>1</v>
      </c>
      <c r="G415" s="40">
        <v>0</v>
      </c>
      <c r="H415" s="41">
        <f t="shared" si="37"/>
        <v>1</v>
      </c>
      <c r="I415" s="16">
        <f t="shared" si="33"/>
        <v>0</v>
      </c>
      <c r="J415" s="16">
        <f t="shared" si="34"/>
        <v>0</v>
      </c>
      <c r="K415" s="87">
        <f t="shared" si="35"/>
        <v>0</v>
      </c>
    </row>
    <row r="416" spans="1:11" s="15" customFormat="1" ht="15.75" x14ac:dyDescent="0.2">
      <c r="A416" s="56">
        <f>IF(F416=0,"",1+MAX(A$9:A415))</f>
        <v>377</v>
      </c>
      <c r="B416" s="130"/>
      <c r="C416" s="23"/>
      <c r="D416" s="75" t="s">
        <v>269</v>
      </c>
      <c r="E416" s="14" t="s">
        <v>24</v>
      </c>
      <c r="F416" s="14">
        <v>1</v>
      </c>
      <c r="G416" s="40">
        <v>0</v>
      </c>
      <c r="H416" s="41">
        <f t="shared" si="37"/>
        <v>1</v>
      </c>
      <c r="I416" s="16">
        <f t="shared" si="33"/>
        <v>0</v>
      </c>
      <c r="J416" s="16">
        <f t="shared" si="34"/>
        <v>0</v>
      </c>
      <c r="K416" s="87">
        <f t="shared" si="35"/>
        <v>0</v>
      </c>
    </row>
    <row r="417" spans="1:11" s="15" customFormat="1" ht="15.75" x14ac:dyDescent="0.2">
      <c r="A417" s="56">
        <f>IF(F417=0,"",1+MAX(A$9:A416))</f>
        <v>378</v>
      </c>
      <c r="B417" s="130"/>
      <c r="C417" s="23"/>
      <c r="D417" s="75" t="s">
        <v>270</v>
      </c>
      <c r="E417" s="14" t="s">
        <v>24</v>
      </c>
      <c r="F417" s="14">
        <v>1</v>
      </c>
      <c r="G417" s="40">
        <v>0</v>
      </c>
      <c r="H417" s="41">
        <f t="shared" si="37"/>
        <v>1</v>
      </c>
      <c r="I417" s="16">
        <f t="shared" si="33"/>
        <v>0</v>
      </c>
      <c r="J417" s="16">
        <f t="shared" si="34"/>
        <v>0</v>
      </c>
      <c r="K417" s="87">
        <f t="shared" si="35"/>
        <v>0</v>
      </c>
    </row>
    <row r="418" spans="1:11" s="15" customFormat="1" ht="15.75" x14ac:dyDescent="0.2">
      <c r="A418" s="56">
        <f>IF(F418=0,"",1+MAX(A$9:A417))</f>
        <v>379</v>
      </c>
      <c r="B418" s="130"/>
      <c r="C418" s="23"/>
      <c r="D418" s="75" t="s">
        <v>298</v>
      </c>
      <c r="E418" s="14" t="s">
        <v>24</v>
      </c>
      <c r="F418" s="14">
        <v>1</v>
      </c>
      <c r="G418" s="40">
        <v>0</v>
      </c>
      <c r="H418" s="41">
        <f t="shared" si="37"/>
        <v>1</v>
      </c>
      <c r="I418" s="16">
        <f t="shared" si="33"/>
        <v>0</v>
      </c>
      <c r="J418" s="16">
        <f t="shared" si="34"/>
        <v>0</v>
      </c>
      <c r="K418" s="87">
        <f t="shared" si="35"/>
        <v>0</v>
      </c>
    </row>
    <row r="419" spans="1:11" s="15" customFormat="1" ht="15.75" x14ac:dyDescent="0.2">
      <c r="A419" s="56">
        <f>IF(F419=0,"",1+MAX(A$9:A418))</f>
        <v>380</v>
      </c>
      <c r="B419" s="130"/>
      <c r="C419" s="23"/>
      <c r="D419" s="75" t="s">
        <v>271</v>
      </c>
      <c r="E419" s="14" t="s">
        <v>24</v>
      </c>
      <c r="F419" s="14">
        <v>3</v>
      </c>
      <c r="G419" s="40">
        <v>0</v>
      </c>
      <c r="H419" s="41">
        <f t="shared" si="37"/>
        <v>3</v>
      </c>
      <c r="I419" s="16">
        <f t="shared" si="33"/>
        <v>0</v>
      </c>
      <c r="J419" s="16">
        <f t="shared" si="34"/>
        <v>0</v>
      </c>
      <c r="K419" s="87">
        <f t="shared" si="35"/>
        <v>0</v>
      </c>
    </row>
    <row r="420" spans="1:11" s="15" customFormat="1" ht="15.75" x14ac:dyDescent="0.2">
      <c r="A420" s="56">
        <f>IF(F420=0,"",1+MAX(A$9:A419))</f>
        <v>381</v>
      </c>
      <c r="B420" s="130"/>
      <c r="C420" s="23"/>
      <c r="D420" s="75" t="s">
        <v>272</v>
      </c>
      <c r="E420" s="14" t="s">
        <v>24</v>
      </c>
      <c r="F420" s="14">
        <v>1</v>
      </c>
      <c r="G420" s="40">
        <v>0</v>
      </c>
      <c r="H420" s="41">
        <f t="shared" si="37"/>
        <v>1</v>
      </c>
      <c r="I420" s="16">
        <f t="shared" si="33"/>
        <v>0</v>
      </c>
      <c r="J420" s="16">
        <f t="shared" si="34"/>
        <v>0</v>
      </c>
      <c r="K420" s="87">
        <f t="shared" si="35"/>
        <v>0</v>
      </c>
    </row>
    <row r="421" spans="1:11" s="15" customFormat="1" ht="15.75" x14ac:dyDescent="0.2">
      <c r="A421" s="56">
        <f>IF(F421=0,"",1+MAX(A$9:A420))</f>
        <v>382</v>
      </c>
      <c r="B421" s="130"/>
      <c r="C421" s="23"/>
      <c r="D421" s="75" t="s">
        <v>273</v>
      </c>
      <c r="E421" s="14" t="s">
        <v>24</v>
      </c>
      <c r="F421" s="14">
        <v>1</v>
      </c>
      <c r="G421" s="40">
        <v>0</v>
      </c>
      <c r="H421" s="41">
        <f t="shared" si="37"/>
        <v>1</v>
      </c>
      <c r="I421" s="16">
        <f t="shared" si="33"/>
        <v>0</v>
      </c>
      <c r="J421" s="16">
        <f t="shared" si="34"/>
        <v>0</v>
      </c>
      <c r="K421" s="87">
        <f t="shared" si="35"/>
        <v>0</v>
      </c>
    </row>
    <row r="422" spans="1:11" s="15" customFormat="1" ht="15.75" x14ac:dyDescent="0.2">
      <c r="A422" s="56">
        <f>IF(F422=0,"",1+MAX(A$9:A421))</f>
        <v>383</v>
      </c>
      <c r="B422" s="130"/>
      <c r="C422" s="23"/>
      <c r="D422" s="75" t="s">
        <v>274</v>
      </c>
      <c r="E422" s="14" t="s">
        <v>24</v>
      </c>
      <c r="F422" s="14">
        <v>2</v>
      </c>
      <c r="G422" s="40">
        <v>0</v>
      </c>
      <c r="H422" s="41">
        <f t="shared" si="37"/>
        <v>2</v>
      </c>
      <c r="I422" s="16">
        <f t="shared" si="33"/>
        <v>0</v>
      </c>
      <c r="J422" s="16">
        <f t="shared" si="34"/>
        <v>0</v>
      </c>
      <c r="K422" s="87">
        <f t="shared" si="35"/>
        <v>0</v>
      </c>
    </row>
    <row r="423" spans="1:11" s="15" customFormat="1" ht="15.75" x14ac:dyDescent="0.2">
      <c r="A423" s="56">
        <f>IF(F423=0,"",1+MAX(A$9:A422))</f>
        <v>384</v>
      </c>
      <c r="B423" s="130"/>
      <c r="C423" s="23"/>
      <c r="D423" s="75" t="s">
        <v>299</v>
      </c>
      <c r="E423" s="14" t="s">
        <v>24</v>
      </c>
      <c r="F423" s="14">
        <v>1</v>
      </c>
      <c r="G423" s="40">
        <v>0</v>
      </c>
      <c r="H423" s="41">
        <f t="shared" si="37"/>
        <v>1</v>
      </c>
      <c r="I423" s="16">
        <f t="shared" ref="I423:I486" si="38">IF(H423=0,"",0)</f>
        <v>0</v>
      </c>
      <c r="J423" s="16">
        <f t="shared" si="34"/>
        <v>0</v>
      </c>
      <c r="K423" s="87">
        <f t="shared" si="35"/>
        <v>0</v>
      </c>
    </row>
    <row r="424" spans="1:11" s="15" customFormat="1" ht="15.75" x14ac:dyDescent="0.2">
      <c r="A424" s="56">
        <f>IF(F424=0,"",1+MAX(A$9:A423))</f>
        <v>385</v>
      </c>
      <c r="B424" s="130"/>
      <c r="C424" s="23"/>
      <c r="D424" s="75" t="s">
        <v>275</v>
      </c>
      <c r="E424" s="14" t="s">
        <v>24</v>
      </c>
      <c r="F424" s="14">
        <v>2</v>
      </c>
      <c r="G424" s="40">
        <v>0</v>
      </c>
      <c r="H424" s="41">
        <f t="shared" si="37"/>
        <v>2</v>
      </c>
      <c r="I424" s="16">
        <f t="shared" si="38"/>
        <v>0</v>
      </c>
      <c r="J424" s="16">
        <f t="shared" ref="J424:J487" si="39">IF(H424=0,"",0)</f>
        <v>0</v>
      </c>
      <c r="K424" s="87">
        <f t="shared" ref="K424:K487" si="40">IF(I424="","",(I424+J424)*H424)</f>
        <v>0</v>
      </c>
    </row>
    <row r="425" spans="1:11" s="15" customFormat="1" ht="15.75" x14ac:dyDescent="0.2">
      <c r="A425" s="56">
        <f>IF(F425=0,"",1+MAX(A$9:A424))</f>
        <v>386</v>
      </c>
      <c r="B425" s="130"/>
      <c r="C425" s="23"/>
      <c r="D425" s="75" t="s">
        <v>276</v>
      </c>
      <c r="E425" s="14" t="s">
        <v>24</v>
      </c>
      <c r="F425" s="14">
        <v>1</v>
      </c>
      <c r="G425" s="40">
        <v>0</v>
      </c>
      <c r="H425" s="41">
        <f t="shared" si="37"/>
        <v>1</v>
      </c>
      <c r="I425" s="16">
        <f t="shared" si="38"/>
        <v>0</v>
      </c>
      <c r="J425" s="16">
        <f t="shared" si="39"/>
        <v>0</v>
      </c>
      <c r="K425" s="87">
        <f t="shared" si="40"/>
        <v>0</v>
      </c>
    </row>
    <row r="426" spans="1:11" s="15" customFormat="1" ht="15.75" x14ac:dyDescent="0.2">
      <c r="A426" s="56">
        <f>IF(F426=0,"",1+MAX(A$9:A425))</f>
        <v>387</v>
      </c>
      <c r="B426" s="130"/>
      <c r="C426" s="23"/>
      <c r="D426" s="75" t="s">
        <v>277</v>
      </c>
      <c r="E426" s="14" t="s">
        <v>24</v>
      </c>
      <c r="F426" s="14">
        <v>1</v>
      </c>
      <c r="G426" s="40">
        <v>0</v>
      </c>
      <c r="H426" s="41">
        <f t="shared" si="37"/>
        <v>1</v>
      </c>
      <c r="I426" s="16">
        <f t="shared" si="38"/>
        <v>0</v>
      </c>
      <c r="J426" s="16">
        <f t="shared" si="39"/>
        <v>0</v>
      </c>
      <c r="K426" s="87">
        <f t="shared" si="40"/>
        <v>0</v>
      </c>
    </row>
    <row r="427" spans="1:11" s="15" customFormat="1" ht="15.75" x14ac:dyDescent="0.2">
      <c r="A427" s="56">
        <f>IF(F427=0,"",1+MAX(A$9:A426))</f>
        <v>388</v>
      </c>
      <c r="B427" s="130"/>
      <c r="C427" s="23"/>
      <c r="D427" s="75" t="s">
        <v>278</v>
      </c>
      <c r="E427" s="14" t="s">
        <v>24</v>
      </c>
      <c r="F427" s="14">
        <v>2</v>
      </c>
      <c r="G427" s="40">
        <v>0</v>
      </c>
      <c r="H427" s="41">
        <f t="shared" si="37"/>
        <v>2</v>
      </c>
      <c r="I427" s="16">
        <f t="shared" si="38"/>
        <v>0</v>
      </c>
      <c r="J427" s="16">
        <f t="shared" si="39"/>
        <v>0</v>
      </c>
      <c r="K427" s="87">
        <f t="shared" si="40"/>
        <v>0</v>
      </c>
    </row>
    <row r="428" spans="1:11" s="15" customFormat="1" ht="15.75" x14ac:dyDescent="0.2">
      <c r="A428" s="56">
        <f>IF(F428=0,"",1+MAX(A$9:A427))</f>
        <v>389</v>
      </c>
      <c r="B428" s="130"/>
      <c r="C428" s="23"/>
      <c r="D428" s="75" t="s">
        <v>300</v>
      </c>
      <c r="E428" s="14" t="s">
        <v>24</v>
      </c>
      <c r="F428" s="14">
        <v>2</v>
      </c>
      <c r="G428" s="40">
        <v>0</v>
      </c>
      <c r="H428" s="41">
        <f t="shared" si="37"/>
        <v>2</v>
      </c>
      <c r="I428" s="16">
        <f t="shared" si="38"/>
        <v>0</v>
      </c>
      <c r="J428" s="16">
        <f t="shared" si="39"/>
        <v>0</v>
      </c>
      <c r="K428" s="87">
        <f t="shared" si="40"/>
        <v>0</v>
      </c>
    </row>
    <row r="429" spans="1:11" s="15" customFormat="1" ht="15.75" x14ac:dyDescent="0.2">
      <c r="A429" s="56">
        <f>IF(F429=0,"",1+MAX(A$9:A428))</f>
        <v>390</v>
      </c>
      <c r="B429" s="130"/>
      <c r="C429" s="23"/>
      <c r="D429" s="75" t="s">
        <v>301</v>
      </c>
      <c r="E429" s="14" t="s">
        <v>24</v>
      </c>
      <c r="F429" s="14">
        <v>1</v>
      </c>
      <c r="G429" s="40">
        <v>0</v>
      </c>
      <c r="H429" s="41">
        <f t="shared" si="37"/>
        <v>1</v>
      </c>
      <c r="I429" s="16">
        <f t="shared" si="38"/>
        <v>0</v>
      </c>
      <c r="J429" s="16">
        <f t="shared" si="39"/>
        <v>0</v>
      </c>
      <c r="K429" s="87">
        <f t="shared" si="40"/>
        <v>0</v>
      </c>
    </row>
    <row r="430" spans="1:11" s="15" customFormat="1" ht="15.75" x14ac:dyDescent="0.2">
      <c r="A430" s="56">
        <f>IF(F430=0,"",1+MAX(A$9:A429))</f>
        <v>391</v>
      </c>
      <c r="B430" s="130"/>
      <c r="C430" s="23"/>
      <c r="D430" s="75" t="s">
        <v>279</v>
      </c>
      <c r="E430" s="14" t="s">
        <v>24</v>
      </c>
      <c r="F430" s="14">
        <v>2</v>
      </c>
      <c r="G430" s="40">
        <v>0</v>
      </c>
      <c r="H430" s="41">
        <f t="shared" si="37"/>
        <v>2</v>
      </c>
      <c r="I430" s="16">
        <f t="shared" si="38"/>
        <v>0</v>
      </c>
      <c r="J430" s="16">
        <f t="shared" si="39"/>
        <v>0</v>
      </c>
      <c r="K430" s="87">
        <f t="shared" si="40"/>
        <v>0</v>
      </c>
    </row>
    <row r="431" spans="1:11" s="15" customFormat="1" ht="15.75" x14ac:dyDescent="0.2">
      <c r="A431" s="56">
        <f>IF(F431=0,"",1+MAX(A$9:A430))</f>
        <v>392</v>
      </c>
      <c r="B431" s="130"/>
      <c r="C431" s="23"/>
      <c r="D431" s="75" t="s">
        <v>280</v>
      </c>
      <c r="E431" s="14" t="s">
        <v>24</v>
      </c>
      <c r="F431" s="14">
        <v>2</v>
      </c>
      <c r="G431" s="40">
        <v>0</v>
      </c>
      <c r="H431" s="41">
        <f t="shared" si="37"/>
        <v>2</v>
      </c>
      <c r="I431" s="16">
        <f t="shared" si="38"/>
        <v>0</v>
      </c>
      <c r="J431" s="16">
        <f t="shared" si="39"/>
        <v>0</v>
      </c>
      <c r="K431" s="87">
        <f t="shared" si="40"/>
        <v>0</v>
      </c>
    </row>
    <row r="432" spans="1:11" s="15" customFormat="1" ht="15.75" x14ac:dyDescent="0.2">
      <c r="A432" s="56">
        <f>IF(F432=0,"",1+MAX(A$9:A431))</f>
        <v>393</v>
      </c>
      <c r="B432" s="130"/>
      <c r="C432" s="23"/>
      <c r="D432" s="75" t="s">
        <v>281</v>
      </c>
      <c r="E432" s="14" t="s">
        <v>24</v>
      </c>
      <c r="F432" s="14">
        <v>1</v>
      </c>
      <c r="G432" s="40">
        <v>0</v>
      </c>
      <c r="H432" s="41">
        <f t="shared" si="37"/>
        <v>1</v>
      </c>
      <c r="I432" s="16">
        <f t="shared" si="38"/>
        <v>0</v>
      </c>
      <c r="J432" s="16">
        <f t="shared" si="39"/>
        <v>0</v>
      </c>
      <c r="K432" s="87">
        <f t="shared" si="40"/>
        <v>0</v>
      </c>
    </row>
    <row r="433" spans="1:11" s="15" customFormat="1" ht="15.75" x14ac:dyDescent="0.2">
      <c r="A433" s="56">
        <f>IF(F433=0,"",1+MAX(A$9:A432))</f>
        <v>394</v>
      </c>
      <c r="B433" s="130"/>
      <c r="C433" s="23"/>
      <c r="D433" s="75" t="s">
        <v>302</v>
      </c>
      <c r="E433" s="14" t="s">
        <v>24</v>
      </c>
      <c r="F433" s="14">
        <v>1</v>
      </c>
      <c r="G433" s="40">
        <v>0</v>
      </c>
      <c r="H433" s="41">
        <f t="shared" si="37"/>
        <v>1</v>
      </c>
      <c r="I433" s="16">
        <f t="shared" si="38"/>
        <v>0</v>
      </c>
      <c r="J433" s="16">
        <f t="shared" si="39"/>
        <v>0</v>
      </c>
      <c r="K433" s="87">
        <f t="shared" si="40"/>
        <v>0</v>
      </c>
    </row>
    <row r="434" spans="1:11" s="15" customFormat="1" ht="15.75" x14ac:dyDescent="0.2">
      <c r="A434" s="56">
        <f>IF(F434=0,"",1+MAX(A$9:A433))</f>
        <v>395</v>
      </c>
      <c r="B434" s="130"/>
      <c r="C434" s="23"/>
      <c r="D434" s="75" t="s">
        <v>282</v>
      </c>
      <c r="E434" s="14" t="s">
        <v>24</v>
      </c>
      <c r="F434" s="14">
        <v>1</v>
      </c>
      <c r="G434" s="40">
        <v>0</v>
      </c>
      <c r="H434" s="41">
        <f t="shared" si="37"/>
        <v>1</v>
      </c>
      <c r="I434" s="16">
        <f t="shared" si="38"/>
        <v>0</v>
      </c>
      <c r="J434" s="16">
        <f t="shared" si="39"/>
        <v>0</v>
      </c>
      <c r="K434" s="87">
        <f t="shared" si="40"/>
        <v>0</v>
      </c>
    </row>
    <row r="435" spans="1:11" s="15" customFormat="1" ht="15.75" x14ac:dyDescent="0.2">
      <c r="A435" s="56">
        <f>IF(F435=0,"",1+MAX(A$9:A434))</f>
        <v>396</v>
      </c>
      <c r="B435" s="130"/>
      <c r="C435" s="23"/>
      <c r="D435" s="75" t="s">
        <v>283</v>
      </c>
      <c r="E435" s="14" t="s">
        <v>24</v>
      </c>
      <c r="F435" s="14">
        <v>1</v>
      </c>
      <c r="G435" s="40">
        <v>0</v>
      </c>
      <c r="H435" s="41">
        <f t="shared" si="37"/>
        <v>1</v>
      </c>
      <c r="I435" s="16">
        <f t="shared" si="38"/>
        <v>0</v>
      </c>
      <c r="J435" s="16">
        <f t="shared" si="39"/>
        <v>0</v>
      </c>
      <c r="K435" s="87">
        <f t="shared" si="40"/>
        <v>0</v>
      </c>
    </row>
    <row r="436" spans="1:11" s="15" customFormat="1" ht="15.75" x14ac:dyDescent="0.2">
      <c r="A436" s="56">
        <f>IF(F436=0,"",1+MAX(A$9:A435))</f>
        <v>397</v>
      </c>
      <c r="B436" s="130"/>
      <c r="C436" s="23"/>
      <c r="D436" s="75" t="s">
        <v>284</v>
      </c>
      <c r="E436" s="14" t="s">
        <v>24</v>
      </c>
      <c r="F436" s="14">
        <v>1</v>
      </c>
      <c r="G436" s="40">
        <v>0</v>
      </c>
      <c r="H436" s="41">
        <f t="shared" si="37"/>
        <v>1</v>
      </c>
      <c r="I436" s="16">
        <f t="shared" si="38"/>
        <v>0</v>
      </c>
      <c r="J436" s="16">
        <f t="shared" si="39"/>
        <v>0</v>
      </c>
      <c r="K436" s="87">
        <f t="shared" si="40"/>
        <v>0</v>
      </c>
    </row>
    <row r="437" spans="1:11" s="15" customFormat="1" ht="15.75" x14ac:dyDescent="0.2">
      <c r="A437" s="56">
        <f>IF(F437=0,"",1+MAX(A$9:A436))</f>
        <v>398</v>
      </c>
      <c r="B437" s="130"/>
      <c r="C437" s="23"/>
      <c r="D437" s="75" t="s">
        <v>285</v>
      </c>
      <c r="E437" s="14" t="s">
        <v>24</v>
      </c>
      <c r="F437" s="14">
        <v>1</v>
      </c>
      <c r="G437" s="40">
        <v>0</v>
      </c>
      <c r="H437" s="41">
        <f t="shared" si="37"/>
        <v>1</v>
      </c>
      <c r="I437" s="16">
        <f t="shared" si="38"/>
        <v>0</v>
      </c>
      <c r="J437" s="16">
        <f t="shared" si="39"/>
        <v>0</v>
      </c>
      <c r="K437" s="87">
        <f t="shared" si="40"/>
        <v>0</v>
      </c>
    </row>
    <row r="438" spans="1:11" s="15" customFormat="1" ht="15.75" x14ac:dyDescent="0.2">
      <c r="A438" s="56">
        <f>IF(F438=0,"",1+MAX(A$9:A437))</f>
        <v>399</v>
      </c>
      <c r="B438" s="130"/>
      <c r="C438" s="23"/>
      <c r="D438" s="75" t="s">
        <v>286</v>
      </c>
      <c r="E438" s="14" t="s">
        <v>24</v>
      </c>
      <c r="F438" s="14">
        <v>1</v>
      </c>
      <c r="G438" s="40">
        <v>0</v>
      </c>
      <c r="H438" s="41">
        <f t="shared" si="37"/>
        <v>1</v>
      </c>
      <c r="I438" s="16">
        <f t="shared" si="38"/>
        <v>0</v>
      </c>
      <c r="J438" s="16">
        <f t="shared" si="39"/>
        <v>0</v>
      </c>
      <c r="K438" s="87">
        <f t="shared" si="40"/>
        <v>0</v>
      </c>
    </row>
    <row r="439" spans="1:11" s="15" customFormat="1" ht="15.75" x14ac:dyDescent="0.2">
      <c r="A439" s="56">
        <f>IF(F439=0,"",1+MAX(A$9:A438))</f>
        <v>400</v>
      </c>
      <c r="B439" s="130"/>
      <c r="C439" s="23"/>
      <c r="D439" s="75" t="s">
        <v>287</v>
      </c>
      <c r="E439" s="14" t="s">
        <v>24</v>
      </c>
      <c r="F439" s="14">
        <v>16</v>
      </c>
      <c r="G439" s="40">
        <v>0</v>
      </c>
      <c r="H439" s="41">
        <f t="shared" si="37"/>
        <v>16</v>
      </c>
      <c r="I439" s="16">
        <f t="shared" si="38"/>
        <v>0</v>
      </c>
      <c r="J439" s="16">
        <f t="shared" si="39"/>
        <v>0</v>
      </c>
      <c r="K439" s="87">
        <f t="shared" si="40"/>
        <v>0</v>
      </c>
    </row>
    <row r="440" spans="1:11" s="15" customFormat="1" ht="15.75" x14ac:dyDescent="0.2">
      <c r="A440" s="56">
        <f>IF(F440=0,"",1+MAX(A$9:A439))</f>
        <v>401</v>
      </c>
      <c r="B440" s="130"/>
      <c r="C440" s="23"/>
      <c r="D440" s="75" t="s">
        <v>288</v>
      </c>
      <c r="E440" s="14" t="s">
        <v>24</v>
      </c>
      <c r="F440" s="14">
        <v>2</v>
      </c>
      <c r="G440" s="40">
        <v>0</v>
      </c>
      <c r="H440" s="41">
        <f t="shared" si="37"/>
        <v>2</v>
      </c>
      <c r="I440" s="16">
        <f t="shared" si="38"/>
        <v>0</v>
      </c>
      <c r="J440" s="16">
        <f t="shared" si="39"/>
        <v>0</v>
      </c>
      <c r="K440" s="87">
        <f t="shared" si="40"/>
        <v>0</v>
      </c>
    </row>
    <row r="441" spans="1:11" s="15" customFormat="1" ht="31.5" x14ac:dyDescent="0.2">
      <c r="A441" s="56">
        <f>IF(F441=0,"",1+MAX(A$9:A440))</f>
        <v>402</v>
      </c>
      <c r="B441" s="130"/>
      <c r="C441" s="23"/>
      <c r="D441" s="75" t="s">
        <v>514</v>
      </c>
      <c r="E441" s="14" t="s">
        <v>24</v>
      </c>
      <c r="F441" s="14">
        <v>1</v>
      </c>
      <c r="G441" s="40">
        <v>0</v>
      </c>
      <c r="H441" s="41">
        <f t="shared" si="37"/>
        <v>1</v>
      </c>
      <c r="I441" s="16">
        <f t="shared" si="38"/>
        <v>0</v>
      </c>
      <c r="J441" s="16">
        <f t="shared" si="39"/>
        <v>0</v>
      </c>
      <c r="K441" s="87">
        <f t="shared" si="40"/>
        <v>0</v>
      </c>
    </row>
    <row r="442" spans="1:11" s="15" customFormat="1" ht="15.75" x14ac:dyDescent="0.2">
      <c r="A442" s="56">
        <f>IF(F442=0,"",1+MAX(A$9:A441))</f>
        <v>403</v>
      </c>
      <c r="B442" s="130"/>
      <c r="C442" s="23"/>
      <c r="D442" s="75" t="s">
        <v>289</v>
      </c>
      <c r="E442" s="14" t="s">
        <v>24</v>
      </c>
      <c r="F442" s="14">
        <v>1</v>
      </c>
      <c r="G442" s="40">
        <v>0</v>
      </c>
      <c r="H442" s="41">
        <f t="shared" si="37"/>
        <v>1</v>
      </c>
      <c r="I442" s="16">
        <f t="shared" si="38"/>
        <v>0</v>
      </c>
      <c r="J442" s="16">
        <f t="shared" si="39"/>
        <v>0</v>
      </c>
      <c r="K442" s="87">
        <f t="shared" si="40"/>
        <v>0</v>
      </c>
    </row>
    <row r="443" spans="1:11" s="15" customFormat="1" ht="15.75" x14ac:dyDescent="0.2">
      <c r="A443" s="56">
        <f>IF(F443=0,"",1+MAX(A$9:A442))</f>
        <v>404</v>
      </c>
      <c r="B443" s="130"/>
      <c r="C443" s="23"/>
      <c r="D443" s="75" t="s">
        <v>303</v>
      </c>
      <c r="E443" s="14" t="s">
        <v>24</v>
      </c>
      <c r="F443" s="14">
        <v>1</v>
      </c>
      <c r="G443" s="40">
        <v>0</v>
      </c>
      <c r="H443" s="41">
        <f t="shared" si="37"/>
        <v>1</v>
      </c>
      <c r="I443" s="16">
        <f t="shared" si="38"/>
        <v>0</v>
      </c>
      <c r="J443" s="16">
        <f t="shared" si="39"/>
        <v>0</v>
      </c>
      <c r="K443" s="87">
        <f t="shared" si="40"/>
        <v>0</v>
      </c>
    </row>
    <row r="444" spans="1:11" s="15" customFormat="1" ht="15.75" x14ac:dyDescent="0.2">
      <c r="A444" s="56">
        <f>IF(F444=0,"",1+MAX(A$9:A443))</f>
        <v>405</v>
      </c>
      <c r="B444" s="130"/>
      <c r="C444" s="23"/>
      <c r="D444" s="75" t="s">
        <v>304</v>
      </c>
      <c r="E444" s="14" t="s">
        <v>24</v>
      </c>
      <c r="F444" s="14">
        <v>1</v>
      </c>
      <c r="G444" s="40">
        <v>0</v>
      </c>
      <c r="H444" s="41">
        <f t="shared" si="37"/>
        <v>1</v>
      </c>
      <c r="I444" s="16">
        <f t="shared" si="38"/>
        <v>0</v>
      </c>
      <c r="J444" s="16">
        <f t="shared" si="39"/>
        <v>0</v>
      </c>
      <c r="K444" s="87">
        <f t="shared" si="40"/>
        <v>0</v>
      </c>
    </row>
    <row r="445" spans="1:11" s="15" customFormat="1" ht="15.75" x14ac:dyDescent="0.2">
      <c r="A445" s="56">
        <f>IF(F445=0,"",1+MAX(A$9:A444))</f>
        <v>406</v>
      </c>
      <c r="B445" s="130"/>
      <c r="C445" s="23"/>
      <c r="D445" s="75" t="s">
        <v>305</v>
      </c>
      <c r="E445" s="14" t="s">
        <v>24</v>
      </c>
      <c r="F445" s="14">
        <v>1</v>
      </c>
      <c r="G445" s="40">
        <v>0</v>
      </c>
      <c r="H445" s="41">
        <f t="shared" si="37"/>
        <v>1</v>
      </c>
      <c r="I445" s="16">
        <f t="shared" si="38"/>
        <v>0</v>
      </c>
      <c r="J445" s="16">
        <f t="shared" si="39"/>
        <v>0</v>
      </c>
      <c r="K445" s="87">
        <f t="shared" si="40"/>
        <v>0</v>
      </c>
    </row>
    <row r="446" spans="1:11" s="15" customFormat="1" ht="15.75" x14ac:dyDescent="0.2">
      <c r="A446" s="56">
        <f>IF(F446=0,"",1+MAX(A$9:A445))</f>
        <v>407</v>
      </c>
      <c r="B446" s="130"/>
      <c r="C446" s="23"/>
      <c r="D446" s="75" t="s">
        <v>306</v>
      </c>
      <c r="E446" s="14" t="s">
        <v>24</v>
      </c>
      <c r="F446" s="14">
        <v>1</v>
      </c>
      <c r="G446" s="40">
        <v>0</v>
      </c>
      <c r="H446" s="41">
        <f t="shared" si="37"/>
        <v>1</v>
      </c>
      <c r="I446" s="16">
        <f t="shared" si="38"/>
        <v>0</v>
      </c>
      <c r="J446" s="16">
        <f t="shared" si="39"/>
        <v>0</v>
      </c>
      <c r="K446" s="87">
        <f t="shared" si="40"/>
        <v>0</v>
      </c>
    </row>
    <row r="447" spans="1:11" s="15" customFormat="1" ht="15.75" x14ac:dyDescent="0.2">
      <c r="A447" s="56">
        <f>IF(F447=0,"",1+MAX(A$9:A446))</f>
        <v>408</v>
      </c>
      <c r="B447" s="130"/>
      <c r="C447" s="23"/>
      <c r="D447" s="75" t="s">
        <v>307</v>
      </c>
      <c r="E447" s="14" t="s">
        <v>24</v>
      </c>
      <c r="F447" s="14">
        <v>3</v>
      </c>
      <c r="G447" s="40">
        <v>0</v>
      </c>
      <c r="H447" s="41">
        <f t="shared" si="37"/>
        <v>3</v>
      </c>
      <c r="I447" s="16">
        <f t="shared" si="38"/>
        <v>0</v>
      </c>
      <c r="J447" s="16">
        <f t="shared" si="39"/>
        <v>0</v>
      </c>
      <c r="K447" s="87">
        <f t="shared" si="40"/>
        <v>0</v>
      </c>
    </row>
    <row r="448" spans="1:11" s="15" customFormat="1" ht="15.75" x14ac:dyDescent="0.2">
      <c r="A448" s="56">
        <f>IF(F448=0,"",1+MAX(A$9:A447))</f>
        <v>409</v>
      </c>
      <c r="B448" s="130"/>
      <c r="C448" s="23"/>
      <c r="D448" s="75" t="s">
        <v>308</v>
      </c>
      <c r="E448" s="14" t="s">
        <v>24</v>
      </c>
      <c r="F448" s="14">
        <v>1</v>
      </c>
      <c r="G448" s="40">
        <v>0</v>
      </c>
      <c r="H448" s="41">
        <f t="shared" si="37"/>
        <v>1</v>
      </c>
      <c r="I448" s="16">
        <f t="shared" si="38"/>
        <v>0</v>
      </c>
      <c r="J448" s="16">
        <f t="shared" si="39"/>
        <v>0</v>
      </c>
      <c r="K448" s="87">
        <f t="shared" si="40"/>
        <v>0</v>
      </c>
    </row>
    <row r="449" spans="1:11" s="15" customFormat="1" ht="15.75" x14ac:dyDescent="0.2">
      <c r="A449" s="56">
        <f>IF(F449=0,"",1+MAX(A$9:A448))</f>
        <v>410</v>
      </c>
      <c r="B449" s="130"/>
      <c r="C449" s="23"/>
      <c r="D449" s="75" t="s">
        <v>309</v>
      </c>
      <c r="E449" s="14" t="s">
        <v>24</v>
      </c>
      <c r="F449" s="14">
        <v>1</v>
      </c>
      <c r="G449" s="40">
        <v>0</v>
      </c>
      <c r="H449" s="41">
        <f t="shared" si="37"/>
        <v>1</v>
      </c>
      <c r="I449" s="16">
        <f t="shared" si="38"/>
        <v>0</v>
      </c>
      <c r="J449" s="16">
        <f t="shared" si="39"/>
        <v>0</v>
      </c>
      <c r="K449" s="87">
        <f t="shared" si="40"/>
        <v>0</v>
      </c>
    </row>
    <row r="450" spans="1:11" s="15" customFormat="1" ht="15.75" x14ac:dyDescent="0.2">
      <c r="A450" s="56">
        <f>IF(F450=0,"",1+MAX(A$9:A449))</f>
        <v>411</v>
      </c>
      <c r="B450" s="130"/>
      <c r="C450" s="23"/>
      <c r="D450" s="75" t="s">
        <v>310</v>
      </c>
      <c r="E450" s="14" t="s">
        <v>24</v>
      </c>
      <c r="F450" s="14">
        <v>1</v>
      </c>
      <c r="G450" s="40">
        <v>0</v>
      </c>
      <c r="H450" s="41">
        <f t="shared" si="37"/>
        <v>1</v>
      </c>
      <c r="I450" s="16">
        <f t="shared" si="38"/>
        <v>0</v>
      </c>
      <c r="J450" s="16">
        <f t="shared" si="39"/>
        <v>0</v>
      </c>
      <c r="K450" s="87">
        <f t="shared" si="40"/>
        <v>0</v>
      </c>
    </row>
    <row r="451" spans="1:11" s="15" customFormat="1" ht="15.75" x14ac:dyDescent="0.2">
      <c r="A451" s="56">
        <f>IF(F451=0,"",1+MAX(A$9:A450))</f>
        <v>412</v>
      </c>
      <c r="B451" s="130"/>
      <c r="C451" s="23"/>
      <c r="D451" s="75" t="s">
        <v>311</v>
      </c>
      <c r="E451" s="14" t="s">
        <v>24</v>
      </c>
      <c r="F451" s="14">
        <v>1</v>
      </c>
      <c r="G451" s="40">
        <v>0</v>
      </c>
      <c r="H451" s="41">
        <f t="shared" si="37"/>
        <v>1</v>
      </c>
      <c r="I451" s="16">
        <f t="shared" si="38"/>
        <v>0</v>
      </c>
      <c r="J451" s="16">
        <f t="shared" si="39"/>
        <v>0</v>
      </c>
      <c r="K451" s="87">
        <f t="shared" si="40"/>
        <v>0</v>
      </c>
    </row>
    <row r="452" spans="1:11" s="15" customFormat="1" ht="15.75" x14ac:dyDescent="0.2">
      <c r="A452" s="56">
        <f>IF(F452=0,"",1+MAX(A$9:A451))</f>
        <v>413</v>
      </c>
      <c r="B452" s="130"/>
      <c r="C452" s="23"/>
      <c r="D452" s="75" t="s">
        <v>312</v>
      </c>
      <c r="E452" s="14" t="s">
        <v>24</v>
      </c>
      <c r="F452" s="14">
        <v>1</v>
      </c>
      <c r="G452" s="40">
        <v>0</v>
      </c>
      <c r="H452" s="41">
        <f t="shared" si="37"/>
        <v>1</v>
      </c>
      <c r="I452" s="16">
        <f t="shared" si="38"/>
        <v>0</v>
      </c>
      <c r="J452" s="16">
        <f t="shared" si="39"/>
        <v>0</v>
      </c>
      <c r="K452" s="87">
        <f t="shared" si="40"/>
        <v>0</v>
      </c>
    </row>
    <row r="453" spans="1:11" s="15" customFormat="1" ht="15.75" x14ac:dyDescent="0.2">
      <c r="A453" s="56">
        <f>IF(F453=0,"",1+MAX(A$9:A452))</f>
        <v>414</v>
      </c>
      <c r="B453" s="130"/>
      <c r="C453" s="23"/>
      <c r="D453" s="75" t="s">
        <v>313</v>
      </c>
      <c r="E453" s="14" t="s">
        <v>24</v>
      </c>
      <c r="F453" s="14">
        <v>3</v>
      </c>
      <c r="G453" s="40">
        <v>0</v>
      </c>
      <c r="H453" s="41">
        <f t="shared" ref="H453:H480" si="41">(G453*F453)+F453</f>
        <v>3</v>
      </c>
      <c r="I453" s="16">
        <f t="shared" si="38"/>
        <v>0</v>
      </c>
      <c r="J453" s="16">
        <f t="shared" si="39"/>
        <v>0</v>
      </c>
      <c r="K453" s="87">
        <f t="shared" si="40"/>
        <v>0</v>
      </c>
    </row>
    <row r="454" spans="1:11" s="15" customFormat="1" ht="15.75" x14ac:dyDescent="0.2">
      <c r="A454" s="56">
        <f>IF(F454=0,"",1+MAX(A$9:A453))</f>
        <v>415</v>
      </c>
      <c r="B454" s="130"/>
      <c r="C454" s="23"/>
      <c r="D454" s="75" t="s">
        <v>314</v>
      </c>
      <c r="E454" s="14" t="s">
        <v>24</v>
      </c>
      <c r="F454" s="14">
        <v>2</v>
      </c>
      <c r="G454" s="40">
        <v>0</v>
      </c>
      <c r="H454" s="41">
        <f t="shared" si="41"/>
        <v>2</v>
      </c>
      <c r="I454" s="16">
        <f t="shared" si="38"/>
        <v>0</v>
      </c>
      <c r="J454" s="16">
        <f t="shared" si="39"/>
        <v>0</v>
      </c>
      <c r="K454" s="87">
        <f t="shared" si="40"/>
        <v>0</v>
      </c>
    </row>
    <row r="455" spans="1:11" s="15" customFormat="1" ht="15.75" x14ac:dyDescent="0.2">
      <c r="A455" s="56">
        <f>IF(F455=0,"",1+MAX(A$9:A454))</f>
        <v>416</v>
      </c>
      <c r="B455" s="130"/>
      <c r="C455" s="23"/>
      <c r="D455" s="75" t="s">
        <v>315</v>
      </c>
      <c r="E455" s="14" t="s">
        <v>24</v>
      </c>
      <c r="F455" s="14">
        <v>1</v>
      </c>
      <c r="G455" s="40">
        <v>0</v>
      </c>
      <c r="H455" s="41">
        <f t="shared" si="41"/>
        <v>1</v>
      </c>
      <c r="I455" s="16">
        <f t="shared" si="38"/>
        <v>0</v>
      </c>
      <c r="J455" s="16">
        <f t="shared" si="39"/>
        <v>0</v>
      </c>
      <c r="K455" s="87">
        <f t="shared" si="40"/>
        <v>0</v>
      </c>
    </row>
    <row r="456" spans="1:11" s="15" customFormat="1" ht="15.75" x14ac:dyDescent="0.2">
      <c r="A456" s="56">
        <f>IF(F456=0,"",1+MAX(A$9:A455))</f>
        <v>417</v>
      </c>
      <c r="B456" s="130"/>
      <c r="C456" s="23"/>
      <c r="D456" s="75" t="s">
        <v>316</v>
      </c>
      <c r="E456" s="14" t="s">
        <v>24</v>
      </c>
      <c r="F456" s="14">
        <v>1</v>
      </c>
      <c r="G456" s="40">
        <v>0</v>
      </c>
      <c r="H456" s="41">
        <f t="shared" si="41"/>
        <v>1</v>
      </c>
      <c r="I456" s="16">
        <f t="shared" si="38"/>
        <v>0</v>
      </c>
      <c r="J456" s="16">
        <f t="shared" si="39"/>
        <v>0</v>
      </c>
      <c r="K456" s="87">
        <f t="shared" si="40"/>
        <v>0</v>
      </c>
    </row>
    <row r="457" spans="1:11" s="15" customFormat="1" ht="15.75" x14ac:dyDescent="0.2">
      <c r="A457" s="56">
        <f>IF(F457=0,"",1+MAX(A$9:A456))</f>
        <v>418</v>
      </c>
      <c r="B457" s="130"/>
      <c r="C457" s="23"/>
      <c r="D457" s="75" t="s">
        <v>317</v>
      </c>
      <c r="E457" s="14" t="s">
        <v>24</v>
      </c>
      <c r="F457" s="14">
        <v>2</v>
      </c>
      <c r="G457" s="40">
        <v>0</v>
      </c>
      <c r="H457" s="41">
        <f t="shared" si="41"/>
        <v>2</v>
      </c>
      <c r="I457" s="16">
        <f t="shared" si="38"/>
        <v>0</v>
      </c>
      <c r="J457" s="16">
        <f t="shared" si="39"/>
        <v>0</v>
      </c>
      <c r="K457" s="87">
        <f t="shared" si="40"/>
        <v>0</v>
      </c>
    </row>
    <row r="458" spans="1:11" s="15" customFormat="1" ht="15.75" x14ac:dyDescent="0.2">
      <c r="A458" s="56">
        <f>IF(F458=0,"",1+MAX(A$9:A457))</f>
        <v>419</v>
      </c>
      <c r="B458" s="130"/>
      <c r="C458" s="23"/>
      <c r="D458" s="75" t="s">
        <v>290</v>
      </c>
      <c r="E458" s="14" t="s">
        <v>24</v>
      </c>
      <c r="F458" s="14">
        <v>22</v>
      </c>
      <c r="G458" s="40">
        <v>0</v>
      </c>
      <c r="H458" s="41">
        <f t="shared" si="41"/>
        <v>22</v>
      </c>
      <c r="I458" s="16">
        <f t="shared" si="38"/>
        <v>0</v>
      </c>
      <c r="J458" s="16">
        <f t="shared" si="39"/>
        <v>0</v>
      </c>
      <c r="K458" s="87">
        <f t="shared" si="40"/>
        <v>0</v>
      </c>
    </row>
    <row r="459" spans="1:11" s="15" customFormat="1" ht="15.75" x14ac:dyDescent="0.2">
      <c r="A459" s="56">
        <f>IF(F459=0,"",1+MAX(A$9:A458))</f>
        <v>420</v>
      </c>
      <c r="B459" s="130"/>
      <c r="C459" s="23"/>
      <c r="D459" s="75" t="s">
        <v>92</v>
      </c>
      <c r="E459" s="14" t="s">
        <v>24</v>
      </c>
      <c r="F459" s="14">
        <v>17</v>
      </c>
      <c r="G459" s="40">
        <v>0</v>
      </c>
      <c r="H459" s="41">
        <f t="shared" si="41"/>
        <v>17</v>
      </c>
      <c r="I459" s="16">
        <f t="shared" si="38"/>
        <v>0</v>
      </c>
      <c r="J459" s="16">
        <f t="shared" si="39"/>
        <v>0</v>
      </c>
      <c r="K459" s="87">
        <f t="shared" si="40"/>
        <v>0</v>
      </c>
    </row>
    <row r="460" spans="1:11" s="15" customFormat="1" ht="15.75" x14ac:dyDescent="0.2">
      <c r="A460" s="56">
        <f>IF(F460=0,"",1+MAX(A$9:A459))</f>
        <v>421</v>
      </c>
      <c r="B460" s="130"/>
      <c r="C460" s="23"/>
      <c r="D460" s="75" t="s">
        <v>93</v>
      </c>
      <c r="E460" s="14" t="s">
        <v>24</v>
      </c>
      <c r="F460" s="14">
        <v>65</v>
      </c>
      <c r="G460" s="40">
        <v>0</v>
      </c>
      <c r="H460" s="41">
        <f t="shared" si="41"/>
        <v>65</v>
      </c>
      <c r="I460" s="16">
        <f t="shared" si="38"/>
        <v>0</v>
      </c>
      <c r="J460" s="16">
        <f t="shared" si="39"/>
        <v>0</v>
      </c>
      <c r="K460" s="87">
        <f t="shared" si="40"/>
        <v>0</v>
      </c>
    </row>
    <row r="461" spans="1:11" s="15" customFormat="1" ht="15.75" x14ac:dyDescent="0.2">
      <c r="A461" s="56">
        <f>IF(F461=0,"",1+MAX(A$9:A460))</f>
        <v>422</v>
      </c>
      <c r="B461" s="130"/>
      <c r="C461" s="23"/>
      <c r="D461" s="75" t="s">
        <v>291</v>
      </c>
      <c r="E461" s="14" t="s">
        <v>24</v>
      </c>
      <c r="F461" s="14">
        <v>17</v>
      </c>
      <c r="G461" s="40">
        <v>0</v>
      </c>
      <c r="H461" s="41">
        <f t="shared" si="41"/>
        <v>17</v>
      </c>
      <c r="I461" s="16">
        <f t="shared" si="38"/>
        <v>0</v>
      </c>
      <c r="J461" s="16">
        <f t="shared" si="39"/>
        <v>0</v>
      </c>
      <c r="K461" s="87">
        <f t="shared" si="40"/>
        <v>0</v>
      </c>
    </row>
    <row r="462" spans="1:11" s="15" customFormat="1" ht="15.75" x14ac:dyDescent="0.2">
      <c r="A462" s="56">
        <f>IF(F462=0,"",1+MAX(A$9:A461))</f>
        <v>423</v>
      </c>
      <c r="B462" s="130"/>
      <c r="C462" s="23"/>
      <c r="D462" s="75" t="s">
        <v>219</v>
      </c>
      <c r="E462" s="14" t="s">
        <v>24</v>
      </c>
      <c r="F462" s="14">
        <v>90</v>
      </c>
      <c r="G462" s="40">
        <v>0</v>
      </c>
      <c r="H462" s="41">
        <f t="shared" si="41"/>
        <v>90</v>
      </c>
      <c r="I462" s="16">
        <f t="shared" si="38"/>
        <v>0</v>
      </c>
      <c r="J462" s="16">
        <f t="shared" si="39"/>
        <v>0</v>
      </c>
      <c r="K462" s="87">
        <f t="shared" si="40"/>
        <v>0</v>
      </c>
    </row>
    <row r="463" spans="1:11" s="15" customFormat="1" ht="15.75" x14ac:dyDescent="0.2">
      <c r="A463" s="56">
        <f>IF(F463=0,"",1+MAX(A$9:A462))</f>
        <v>424</v>
      </c>
      <c r="B463" s="130"/>
      <c r="C463" s="23"/>
      <c r="D463" s="74" t="s">
        <v>116</v>
      </c>
      <c r="E463" s="14" t="s">
        <v>24</v>
      </c>
      <c r="F463" s="14">
        <v>2</v>
      </c>
      <c r="G463" s="40">
        <v>0</v>
      </c>
      <c r="H463" s="41">
        <f t="shared" si="41"/>
        <v>2</v>
      </c>
      <c r="I463" s="16">
        <f t="shared" si="38"/>
        <v>0</v>
      </c>
      <c r="J463" s="16">
        <f t="shared" si="39"/>
        <v>0</v>
      </c>
      <c r="K463" s="87">
        <f t="shared" si="40"/>
        <v>0</v>
      </c>
    </row>
    <row r="464" spans="1:11" s="15" customFormat="1" ht="15.75" x14ac:dyDescent="0.2">
      <c r="A464" s="56">
        <f>IF(F464=0,"",1+MAX(A$9:A463))</f>
        <v>425</v>
      </c>
      <c r="B464" s="130"/>
      <c r="C464" s="23"/>
      <c r="D464" s="74" t="s">
        <v>318</v>
      </c>
      <c r="E464" s="14" t="s">
        <v>24</v>
      </c>
      <c r="F464" s="14">
        <v>1</v>
      </c>
      <c r="G464" s="40">
        <v>0</v>
      </c>
      <c r="H464" s="41">
        <f t="shared" si="41"/>
        <v>1</v>
      </c>
      <c r="I464" s="16">
        <f t="shared" si="38"/>
        <v>0</v>
      </c>
      <c r="J464" s="16">
        <f t="shared" si="39"/>
        <v>0</v>
      </c>
      <c r="K464" s="87">
        <f t="shared" si="40"/>
        <v>0</v>
      </c>
    </row>
    <row r="465" spans="1:11" s="15" customFormat="1" ht="15.75" x14ac:dyDescent="0.2">
      <c r="A465" s="56">
        <f>IF(F465=0,"",1+MAX(A$9:A464))</f>
        <v>426</v>
      </c>
      <c r="B465" s="130"/>
      <c r="C465" s="23"/>
      <c r="D465" s="74" t="s">
        <v>319</v>
      </c>
      <c r="E465" s="14" t="s">
        <v>24</v>
      </c>
      <c r="F465" s="14">
        <v>1</v>
      </c>
      <c r="G465" s="40">
        <v>0</v>
      </c>
      <c r="H465" s="41">
        <f t="shared" si="41"/>
        <v>1</v>
      </c>
      <c r="I465" s="16">
        <f t="shared" si="38"/>
        <v>0</v>
      </c>
      <c r="J465" s="16">
        <f t="shared" si="39"/>
        <v>0</v>
      </c>
      <c r="K465" s="87">
        <f t="shared" si="40"/>
        <v>0</v>
      </c>
    </row>
    <row r="466" spans="1:11" s="15" customFormat="1" ht="15.75" x14ac:dyDescent="0.2">
      <c r="A466" s="56">
        <f>IF(F466=0,"",1+MAX(A$9:A465))</f>
        <v>427</v>
      </c>
      <c r="B466" s="130"/>
      <c r="C466" s="23"/>
      <c r="D466" s="74" t="s">
        <v>320</v>
      </c>
      <c r="E466" s="14" t="s">
        <v>24</v>
      </c>
      <c r="F466" s="14">
        <v>1</v>
      </c>
      <c r="G466" s="40">
        <v>0</v>
      </c>
      <c r="H466" s="41">
        <f t="shared" si="41"/>
        <v>1</v>
      </c>
      <c r="I466" s="16">
        <f t="shared" si="38"/>
        <v>0</v>
      </c>
      <c r="J466" s="16">
        <f t="shared" si="39"/>
        <v>0</v>
      </c>
      <c r="K466" s="87">
        <f t="shared" si="40"/>
        <v>0</v>
      </c>
    </row>
    <row r="467" spans="1:11" s="15" customFormat="1" ht="15.75" x14ac:dyDescent="0.2">
      <c r="A467" s="56">
        <f>IF(F467=0,"",1+MAX(A$9:A466))</f>
        <v>428</v>
      </c>
      <c r="B467" s="130"/>
      <c r="C467" s="23"/>
      <c r="D467" s="74" t="s">
        <v>321</v>
      </c>
      <c r="E467" s="14" t="s">
        <v>24</v>
      </c>
      <c r="F467" s="14">
        <v>7</v>
      </c>
      <c r="G467" s="40">
        <v>0</v>
      </c>
      <c r="H467" s="41">
        <f t="shared" si="41"/>
        <v>7</v>
      </c>
      <c r="I467" s="16">
        <f t="shared" si="38"/>
        <v>0</v>
      </c>
      <c r="J467" s="16">
        <f t="shared" si="39"/>
        <v>0</v>
      </c>
      <c r="K467" s="87">
        <f t="shared" si="40"/>
        <v>0</v>
      </c>
    </row>
    <row r="468" spans="1:11" s="15" customFormat="1" ht="15.75" x14ac:dyDescent="0.2">
      <c r="A468" s="56">
        <f>IF(F468=0,"",1+MAX(A$9:A467))</f>
        <v>429</v>
      </c>
      <c r="B468" s="130"/>
      <c r="C468" s="23"/>
      <c r="D468" s="74" t="s">
        <v>322</v>
      </c>
      <c r="E468" s="14" t="s">
        <v>24</v>
      </c>
      <c r="F468" s="14">
        <v>2</v>
      </c>
      <c r="G468" s="40">
        <v>0</v>
      </c>
      <c r="H468" s="41">
        <f t="shared" si="41"/>
        <v>2</v>
      </c>
      <c r="I468" s="16">
        <f t="shared" si="38"/>
        <v>0</v>
      </c>
      <c r="J468" s="16">
        <f t="shared" si="39"/>
        <v>0</v>
      </c>
      <c r="K468" s="87">
        <f t="shared" si="40"/>
        <v>0</v>
      </c>
    </row>
    <row r="469" spans="1:11" s="15" customFormat="1" ht="15.75" x14ac:dyDescent="0.2">
      <c r="A469" s="56">
        <f>IF(F469=0,"",1+MAX(A$9:A468))</f>
        <v>430</v>
      </c>
      <c r="B469" s="130"/>
      <c r="C469" s="23"/>
      <c r="D469" s="74" t="s">
        <v>323</v>
      </c>
      <c r="E469" s="14" t="s">
        <v>24</v>
      </c>
      <c r="F469" s="14">
        <v>4</v>
      </c>
      <c r="G469" s="40">
        <v>0</v>
      </c>
      <c r="H469" s="41">
        <f t="shared" si="41"/>
        <v>4</v>
      </c>
      <c r="I469" s="16">
        <f t="shared" si="38"/>
        <v>0</v>
      </c>
      <c r="J469" s="16">
        <f t="shared" si="39"/>
        <v>0</v>
      </c>
      <c r="K469" s="87">
        <f t="shared" si="40"/>
        <v>0</v>
      </c>
    </row>
    <row r="470" spans="1:11" s="15" customFormat="1" ht="15.75" x14ac:dyDescent="0.2">
      <c r="A470" s="56">
        <f>IF(F470=0,"",1+MAX(A$9:A469))</f>
        <v>431</v>
      </c>
      <c r="B470" s="130"/>
      <c r="C470" s="23"/>
      <c r="D470" s="74" t="s">
        <v>324</v>
      </c>
      <c r="E470" s="14" t="s">
        <v>24</v>
      </c>
      <c r="F470" s="14">
        <v>1</v>
      </c>
      <c r="G470" s="40">
        <v>0</v>
      </c>
      <c r="H470" s="41">
        <f t="shared" si="41"/>
        <v>1</v>
      </c>
      <c r="I470" s="16">
        <f t="shared" si="38"/>
        <v>0</v>
      </c>
      <c r="J470" s="16">
        <f t="shared" si="39"/>
        <v>0</v>
      </c>
      <c r="K470" s="87">
        <f t="shared" si="40"/>
        <v>0</v>
      </c>
    </row>
    <row r="471" spans="1:11" s="15" customFormat="1" ht="15.75" x14ac:dyDescent="0.2">
      <c r="A471" s="56">
        <f>IF(F471=0,"",1+MAX(A$9:A470))</f>
        <v>432</v>
      </c>
      <c r="B471" s="130"/>
      <c r="C471" s="23"/>
      <c r="D471" s="74" t="s">
        <v>325</v>
      </c>
      <c r="E471" s="14" t="s">
        <v>24</v>
      </c>
      <c r="F471" s="14">
        <v>3</v>
      </c>
      <c r="G471" s="40">
        <v>0</v>
      </c>
      <c r="H471" s="41">
        <f t="shared" si="41"/>
        <v>3</v>
      </c>
      <c r="I471" s="16">
        <f t="shared" si="38"/>
        <v>0</v>
      </c>
      <c r="J471" s="16">
        <f t="shared" si="39"/>
        <v>0</v>
      </c>
      <c r="K471" s="87">
        <f t="shared" si="40"/>
        <v>0</v>
      </c>
    </row>
    <row r="472" spans="1:11" s="15" customFormat="1" ht="15.75" x14ac:dyDescent="0.2">
      <c r="A472" s="56">
        <f>IF(F472=0,"",1+MAX(A$9:A471))</f>
        <v>433</v>
      </c>
      <c r="B472" s="130"/>
      <c r="C472" s="23"/>
      <c r="D472" s="74" t="s">
        <v>326</v>
      </c>
      <c r="E472" s="14" t="s">
        <v>24</v>
      </c>
      <c r="F472" s="14">
        <v>2</v>
      </c>
      <c r="G472" s="40">
        <v>0</v>
      </c>
      <c r="H472" s="41">
        <f t="shared" si="41"/>
        <v>2</v>
      </c>
      <c r="I472" s="16">
        <f t="shared" si="38"/>
        <v>0</v>
      </c>
      <c r="J472" s="16">
        <f t="shared" si="39"/>
        <v>0</v>
      </c>
      <c r="K472" s="87">
        <f t="shared" si="40"/>
        <v>0</v>
      </c>
    </row>
    <row r="473" spans="1:11" s="15" customFormat="1" ht="15.75" x14ac:dyDescent="0.2">
      <c r="A473" s="56">
        <f>IF(F473=0,"",1+MAX(A$9:A472))</f>
        <v>434</v>
      </c>
      <c r="B473" s="130"/>
      <c r="C473" s="23"/>
      <c r="D473" s="75" t="s">
        <v>99</v>
      </c>
      <c r="E473" s="14" t="s">
        <v>24</v>
      </c>
      <c r="F473" s="14">
        <v>4</v>
      </c>
      <c r="G473" s="40">
        <v>0</v>
      </c>
      <c r="H473" s="41">
        <f t="shared" si="41"/>
        <v>4</v>
      </c>
      <c r="I473" s="16">
        <f t="shared" si="38"/>
        <v>0</v>
      </c>
      <c r="J473" s="16">
        <f t="shared" si="39"/>
        <v>0</v>
      </c>
      <c r="K473" s="87">
        <f t="shared" si="40"/>
        <v>0</v>
      </c>
    </row>
    <row r="474" spans="1:11" s="15" customFormat="1" ht="15.75" x14ac:dyDescent="0.2">
      <c r="A474" s="56">
        <f>IF(F474=0,"",1+MAX(A$9:A473))</f>
        <v>435</v>
      </c>
      <c r="B474" s="130"/>
      <c r="C474" s="23"/>
      <c r="D474" s="75" t="s">
        <v>329</v>
      </c>
      <c r="E474" s="14" t="s">
        <v>24</v>
      </c>
      <c r="F474" s="14">
        <v>1</v>
      </c>
      <c r="G474" s="40">
        <v>0</v>
      </c>
      <c r="H474" s="41">
        <f t="shared" si="41"/>
        <v>1</v>
      </c>
      <c r="I474" s="16">
        <f t="shared" si="38"/>
        <v>0</v>
      </c>
      <c r="J474" s="16">
        <f t="shared" si="39"/>
        <v>0</v>
      </c>
      <c r="K474" s="87">
        <f t="shared" si="40"/>
        <v>0</v>
      </c>
    </row>
    <row r="475" spans="1:11" s="15" customFormat="1" ht="15.75" x14ac:dyDescent="0.2">
      <c r="A475" s="56">
        <f>IF(F475=0,"",1+MAX(A$9:A474))</f>
        <v>436</v>
      </c>
      <c r="B475" s="130"/>
      <c r="C475" s="23"/>
      <c r="D475" s="75" t="s">
        <v>100</v>
      </c>
      <c r="E475" s="14" t="s">
        <v>24</v>
      </c>
      <c r="F475" s="14">
        <v>2</v>
      </c>
      <c r="G475" s="40">
        <v>0</v>
      </c>
      <c r="H475" s="41">
        <f t="shared" si="41"/>
        <v>2</v>
      </c>
      <c r="I475" s="16">
        <f t="shared" si="38"/>
        <v>0</v>
      </c>
      <c r="J475" s="16">
        <f t="shared" si="39"/>
        <v>0</v>
      </c>
      <c r="K475" s="87">
        <f t="shared" si="40"/>
        <v>0</v>
      </c>
    </row>
    <row r="476" spans="1:11" s="15" customFormat="1" ht="15.75" x14ac:dyDescent="0.2">
      <c r="A476" s="56">
        <f>IF(F476=0,"",1+MAX(A$9:A475))</f>
        <v>437</v>
      </c>
      <c r="B476" s="130"/>
      <c r="C476" s="23"/>
      <c r="D476" s="75" t="s">
        <v>97</v>
      </c>
      <c r="E476" s="14" t="s">
        <v>24</v>
      </c>
      <c r="F476" s="14">
        <v>47</v>
      </c>
      <c r="G476" s="40">
        <v>0</v>
      </c>
      <c r="H476" s="41">
        <f t="shared" si="41"/>
        <v>47</v>
      </c>
      <c r="I476" s="16">
        <f t="shared" si="38"/>
        <v>0</v>
      </c>
      <c r="J476" s="16">
        <f t="shared" si="39"/>
        <v>0</v>
      </c>
      <c r="K476" s="87">
        <f t="shared" si="40"/>
        <v>0</v>
      </c>
    </row>
    <row r="477" spans="1:11" s="15" customFormat="1" ht="15.75" x14ac:dyDescent="0.2">
      <c r="A477" s="56">
        <f>IF(F477=0,"",1+MAX(A$9:A476))</f>
        <v>438</v>
      </c>
      <c r="B477" s="130"/>
      <c r="C477" s="23"/>
      <c r="D477" s="75" t="s">
        <v>98</v>
      </c>
      <c r="E477" s="14" t="s">
        <v>24</v>
      </c>
      <c r="F477" s="14">
        <v>1</v>
      </c>
      <c r="G477" s="40">
        <v>0</v>
      </c>
      <c r="H477" s="41">
        <f t="shared" si="41"/>
        <v>1</v>
      </c>
      <c r="I477" s="16">
        <f t="shared" si="38"/>
        <v>0</v>
      </c>
      <c r="J477" s="16">
        <f t="shared" si="39"/>
        <v>0</v>
      </c>
      <c r="K477" s="87">
        <f t="shared" si="40"/>
        <v>0</v>
      </c>
    </row>
    <row r="478" spans="1:11" s="15" customFormat="1" ht="15.75" x14ac:dyDescent="0.2">
      <c r="A478" s="56">
        <f>IF(F478=0,"",1+MAX(A$9:A477))</f>
        <v>439</v>
      </c>
      <c r="B478" s="130"/>
      <c r="C478" s="23"/>
      <c r="D478" s="75" t="s">
        <v>96</v>
      </c>
      <c r="E478" s="14" t="s">
        <v>24</v>
      </c>
      <c r="F478" s="14">
        <v>14</v>
      </c>
      <c r="G478" s="40">
        <v>0</v>
      </c>
      <c r="H478" s="41">
        <f t="shared" si="41"/>
        <v>14</v>
      </c>
      <c r="I478" s="16">
        <f t="shared" si="38"/>
        <v>0</v>
      </c>
      <c r="J478" s="16">
        <f t="shared" si="39"/>
        <v>0</v>
      </c>
      <c r="K478" s="87">
        <f t="shared" si="40"/>
        <v>0</v>
      </c>
    </row>
    <row r="479" spans="1:11" s="15" customFormat="1" ht="15.75" x14ac:dyDescent="0.2">
      <c r="A479" s="56">
        <f>IF(F479=0,"",1+MAX(A$9:A478))</f>
        <v>440</v>
      </c>
      <c r="B479" s="130"/>
      <c r="C479" s="23"/>
      <c r="D479" s="74" t="s">
        <v>327</v>
      </c>
      <c r="E479" s="14" t="s">
        <v>24</v>
      </c>
      <c r="F479" s="14">
        <v>1</v>
      </c>
      <c r="G479" s="40">
        <v>0</v>
      </c>
      <c r="H479" s="41">
        <f t="shared" si="41"/>
        <v>1</v>
      </c>
      <c r="I479" s="16">
        <f t="shared" si="38"/>
        <v>0</v>
      </c>
      <c r="J479" s="16">
        <f t="shared" si="39"/>
        <v>0</v>
      </c>
      <c r="K479" s="87">
        <f t="shared" si="40"/>
        <v>0</v>
      </c>
    </row>
    <row r="480" spans="1:11" s="15" customFormat="1" ht="15.75" x14ac:dyDescent="0.2">
      <c r="A480" s="56">
        <f>IF(F480=0,"",1+MAX(A$9:A479))</f>
        <v>441</v>
      </c>
      <c r="B480" s="131"/>
      <c r="C480" s="23"/>
      <c r="D480" s="74" t="s">
        <v>328</v>
      </c>
      <c r="E480" s="14" t="s">
        <v>24</v>
      </c>
      <c r="F480" s="14">
        <v>1</v>
      </c>
      <c r="G480" s="40">
        <v>0</v>
      </c>
      <c r="H480" s="41">
        <f t="shared" si="41"/>
        <v>1</v>
      </c>
      <c r="I480" s="16">
        <f t="shared" si="38"/>
        <v>0</v>
      </c>
      <c r="J480" s="16">
        <f t="shared" si="39"/>
        <v>0</v>
      </c>
      <c r="K480" s="87">
        <f t="shared" si="40"/>
        <v>0</v>
      </c>
    </row>
    <row r="481" spans="1:11" s="15" customFormat="1" ht="15.75" x14ac:dyDescent="0.2">
      <c r="A481" s="56" t="str">
        <f>IF(F481=0,"",1+MAX(A$9:A480))</f>
        <v/>
      </c>
      <c r="B481" s="23"/>
      <c r="C481" s="23"/>
      <c r="D481" s="31" t="s">
        <v>160</v>
      </c>
      <c r="E481" s="14"/>
      <c r="F481" s="14"/>
      <c r="G481" s="40"/>
      <c r="H481" s="41"/>
      <c r="I481" s="16" t="str">
        <f t="shared" si="38"/>
        <v/>
      </c>
      <c r="J481" s="16" t="str">
        <f t="shared" si="39"/>
        <v/>
      </c>
      <c r="K481" s="87" t="str">
        <f t="shared" si="40"/>
        <v/>
      </c>
    </row>
    <row r="482" spans="1:11" s="15" customFormat="1" ht="15.75" x14ac:dyDescent="0.2">
      <c r="A482" s="56" t="str">
        <f>IF(F482=0,"",1+MAX(A$9:A481))</f>
        <v/>
      </c>
      <c r="B482" s="129" t="s">
        <v>342</v>
      </c>
      <c r="C482" s="23"/>
      <c r="D482" s="72" t="s">
        <v>126</v>
      </c>
      <c r="E482" s="14"/>
      <c r="F482" s="14"/>
      <c r="G482" s="40"/>
      <c r="H482" s="41"/>
      <c r="I482" s="16" t="str">
        <f t="shared" si="38"/>
        <v/>
      </c>
      <c r="J482" s="16" t="str">
        <f t="shared" si="39"/>
        <v/>
      </c>
      <c r="K482" s="87" t="str">
        <f t="shared" si="40"/>
        <v/>
      </c>
    </row>
    <row r="483" spans="1:11" s="15" customFormat="1" ht="63" x14ac:dyDescent="0.2">
      <c r="A483" s="56">
        <f>IF(F483=0,"",1+MAX(A$9:A482))</f>
        <v>442</v>
      </c>
      <c r="B483" s="130"/>
      <c r="C483" s="23"/>
      <c r="D483" s="75" t="s">
        <v>127</v>
      </c>
      <c r="E483" s="14" t="s">
        <v>24</v>
      </c>
      <c r="F483" s="14">
        <v>1</v>
      </c>
      <c r="G483" s="40">
        <v>0</v>
      </c>
      <c r="H483" s="41">
        <f t="shared" si="12"/>
        <v>1</v>
      </c>
      <c r="I483" s="16">
        <f t="shared" si="38"/>
        <v>0</v>
      </c>
      <c r="J483" s="16">
        <f t="shared" si="39"/>
        <v>0</v>
      </c>
      <c r="K483" s="87">
        <f t="shared" si="40"/>
        <v>0</v>
      </c>
    </row>
    <row r="484" spans="1:11" s="15" customFormat="1" ht="63" x14ac:dyDescent="0.2">
      <c r="A484" s="56">
        <f>IF(F484=0,"",1+MAX(A$9:A483))</f>
        <v>443</v>
      </c>
      <c r="B484" s="130"/>
      <c r="C484" s="23"/>
      <c r="D484" s="75" t="s">
        <v>128</v>
      </c>
      <c r="E484" s="14" t="s">
        <v>24</v>
      </c>
      <c r="F484" s="14">
        <v>1</v>
      </c>
      <c r="G484" s="40">
        <v>0</v>
      </c>
      <c r="H484" s="41">
        <f t="shared" si="12"/>
        <v>1</v>
      </c>
      <c r="I484" s="16">
        <f t="shared" si="38"/>
        <v>0</v>
      </c>
      <c r="J484" s="16">
        <f t="shared" si="39"/>
        <v>0</v>
      </c>
      <c r="K484" s="87">
        <f t="shared" si="40"/>
        <v>0</v>
      </c>
    </row>
    <row r="485" spans="1:11" s="15" customFormat="1" ht="63" x14ac:dyDescent="0.2">
      <c r="A485" s="56">
        <f>IF(F485=0,"",1+MAX(A$9:A484))</f>
        <v>444</v>
      </c>
      <c r="B485" s="130"/>
      <c r="C485" s="23"/>
      <c r="D485" s="75" t="s">
        <v>129</v>
      </c>
      <c r="E485" s="14" t="s">
        <v>24</v>
      </c>
      <c r="F485" s="14">
        <v>1</v>
      </c>
      <c r="G485" s="40">
        <v>0</v>
      </c>
      <c r="H485" s="41">
        <f t="shared" si="12"/>
        <v>1</v>
      </c>
      <c r="I485" s="16">
        <f t="shared" si="38"/>
        <v>0</v>
      </c>
      <c r="J485" s="16">
        <f t="shared" si="39"/>
        <v>0</v>
      </c>
      <c r="K485" s="87">
        <f t="shared" si="40"/>
        <v>0</v>
      </c>
    </row>
    <row r="486" spans="1:11" s="15" customFormat="1" ht="63" x14ac:dyDescent="0.2">
      <c r="A486" s="56">
        <f>IF(F486=0,"",1+MAX(A$9:A485))</f>
        <v>445</v>
      </c>
      <c r="B486" s="130"/>
      <c r="C486" s="23"/>
      <c r="D486" s="75" t="s">
        <v>130</v>
      </c>
      <c r="E486" s="14" t="s">
        <v>24</v>
      </c>
      <c r="F486" s="14">
        <v>1</v>
      </c>
      <c r="G486" s="40">
        <v>0</v>
      </c>
      <c r="H486" s="41">
        <f t="shared" si="12"/>
        <v>1</v>
      </c>
      <c r="I486" s="16">
        <f t="shared" si="38"/>
        <v>0</v>
      </c>
      <c r="J486" s="16">
        <f t="shared" si="39"/>
        <v>0</v>
      </c>
      <c r="K486" s="87">
        <f t="shared" si="40"/>
        <v>0</v>
      </c>
    </row>
    <row r="487" spans="1:11" s="15" customFormat="1" ht="63" x14ac:dyDescent="0.2">
      <c r="A487" s="56">
        <f>IF(F487=0,"",1+MAX(A$9:A486))</f>
        <v>446</v>
      </c>
      <c r="B487" s="130"/>
      <c r="C487" s="23"/>
      <c r="D487" s="75" t="s">
        <v>131</v>
      </c>
      <c r="E487" s="14" t="s">
        <v>24</v>
      </c>
      <c r="F487" s="14">
        <v>1</v>
      </c>
      <c r="G487" s="40">
        <v>0</v>
      </c>
      <c r="H487" s="41">
        <f t="shared" si="12"/>
        <v>1</v>
      </c>
      <c r="I487" s="16">
        <f t="shared" ref="I487:I550" si="42">IF(H487=0,"",0)</f>
        <v>0</v>
      </c>
      <c r="J487" s="16">
        <f t="shared" si="39"/>
        <v>0</v>
      </c>
      <c r="K487" s="87">
        <f t="shared" si="40"/>
        <v>0</v>
      </c>
    </row>
    <row r="488" spans="1:11" s="15" customFormat="1" ht="63" x14ac:dyDescent="0.2">
      <c r="A488" s="56">
        <f>IF(F488=0,"",1+MAX(A$9:A487))</f>
        <v>447</v>
      </c>
      <c r="B488" s="130"/>
      <c r="C488" s="23"/>
      <c r="D488" s="75" t="s">
        <v>132</v>
      </c>
      <c r="E488" s="14" t="s">
        <v>24</v>
      </c>
      <c r="F488" s="14">
        <v>1</v>
      </c>
      <c r="G488" s="40">
        <v>0</v>
      </c>
      <c r="H488" s="41">
        <f t="shared" si="12"/>
        <v>1</v>
      </c>
      <c r="I488" s="16">
        <f t="shared" si="42"/>
        <v>0</v>
      </c>
      <c r="J488" s="16">
        <f t="shared" ref="J488:J551" si="43">IF(H488=0,"",0)</f>
        <v>0</v>
      </c>
      <c r="K488" s="87">
        <f t="shared" ref="K488:K551" si="44">IF(I488="","",(I488+J488)*H488)</f>
        <v>0</v>
      </c>
    </row>
    <row r="489" spans="1:11" s="15" customFormat="1" ht="63" x14ac:dyDescent="0.2">
      <c r="A489" s="56">
        <f>IF(F489=0,"",1+MAX(A$9:A488))</f>
        <v>448</v>
      </c>
      <c r="B489" s="130"/>
      <c r="C489" s="23"/>
      <c r="D489" s="75" t="s">
        <v>133</v>
      </c>
      <c r="E489" s="14" t="s">
        <v>24</v>
      </c>
      <c r="F489" s="14">
        <v>1</v>
      </c>
      <c r="G489" s="40">
        <v>0</v>
      </c>
      <c r="H489" s="41">
        <f t="shared" si="12"/>
        <v>1</v>
      </c>
      <c r="I489" s="16">
        <f t="shared" si="42"/>
        <v>0</v>
      </c>
      <c r="J489" s="16">
        <f t="shared" si="43"/>
        <v>0</v>
      </c>
      <c r="K489" s="87">
        <f t="shared" si="44"/>
        <v>0</v>
      </c>
    </row>
    <row r="490" spans="1:11" s="15" customFormat="1" ht="63" x14ac:dyDescent="0.2">
      <c r="A490" s="56">
        <f>IF(F490=0,"",1+MAX(A$9:A489))</f>
        <v>449</v>
      </c>
      <c r="B490" s="130"/>
      <c r="C490" s="23"/>
      <c r="D490" s="75" t="s">
        <v>134</v>
      </c>
      <c r="E490" s="14" t="s">
        <v>24</v>
      </c>
      <c r="F490" s="14">
        <v>1</v>
      </c>
      <c r="G490" s="40">
        <v>0</v>
      </c>
      <c r="H490" s="41">
        <f t="shared" si="12"/>
        <v>1</v>
      </c>
      <c r="I490" s="16">
        <f t="shared" si="42"/>
        <v>0</v>
      </c>
      <c r="J490" s="16">
        <f t="shared" si="43"/>
        <v>0</v>
      </c>
      <c r="K490" s="87">
        <f t="shared" si="44"/>
        <v>0</v>
      </c>
    </row>
    <row r="491" spans="1:11" s="15" customFormat="1" ht="63" x14ac:dyDescent="0.2">
      <c r="A491" s="56">
        <f>IF(F491=0,"",1+MAX(A$9:A490))</f>
        <v>450</v>
      </c>
      <c r="B491" s="130"/>
      <c r="C491" s="23"/>
      <c r="D491" s="75" t="s">
        <v>135</v>
      </c>
      <c r="E491" s="14" t="s">
        <v>24</v>
      </c>
      <c r="F491" s="14">
        <v>10</v>
      </c>
      <c r="G491" s="40">
        <v>0</v>
      </c>
      <c r="H491" s="41">
        <f t="shared" si="12"/>
        <v>10</v>
      </c>
      <c r="I491" s="16">
        <f t="shared" si="42"/>
        <v>0</v>
      </c>
      <c r="J491" s="16">
        <f t="shared" si="43"/>
        <v>0</v>
      </c>
      <c r="K491" s="87">
        <f t="shared" si="44"/>
        <v>0</v>
      </c>
    </row>
    <row r="492" spans="1:11" s="15" customFormat="1" ht="63" x14ac:dyDescent="0.2">
      <c r="A492" s="56">
        <f>IF(F492=0,"",1+MAX(A$9:A491))</f>
        <v>451</v>
      </c>
      <c r="B492" s="130"/>
      <c r="C492" s="23"/>
      <c r="D492" s="75" t="s">
        <v>136</v>
      </c>
      <c r="E492" s="14" t="s">
        <v>24</v>
      </c>
      <c r="F492" s="14">
        <v>1</v>
      </c>
      <c r="G492" s="40">
        <v>0</v>
      </c>
      <c r="H492" s="41">
        <f t="shared" si="12"/>
        <v>1</v>
      </c>
      <c r="I492" s="16">
        <f t="shared" si="42"/>
        <v>0</v>
      </c>
      <c r="J492" s="16">
        <f t="shared" si="43"/>
        <v>0</v>
      </c>
      <c r="K492" s="87">
        <f t="shared" si="44"/>
        <v>0</v>
      </c>
    </row>
    <row r="493" spans="1:11" s="15" customFormat="1" ht="63" x14ac:dyDescent="0.2">
      <c r="A493" s="56">
        <f>IF(F493=0,"",1+MAX(A$9:A492))</f>
        <v>452</v>
      </c>
      <c r="B493" s="130"/>
      <c r="C493" s="23"/>
      <c r="D493" s="75" t="s">
        <v>137</v>
      </c>
      <c r="E493" s="14" t="s">
        <v>24</v>
      </c>
      <c r="F493" s="14">
        <v>1</v>
      </c>
      <c r="G493" s="40">
        <v>0</v>
      </c>
      <c r="H493" s="41">
        <f t="shared" si="12"/>
        <v>1</v>
      </c>
      <c r="I493" s="16">
        <f t="shared" si="42"/>
        <v>0</v>
      </c>
      <c r="J493" s="16">
        <f t="shared" si="43"/>
        <v>0</v>
      </c>
      <c r="K493" s="87">
        <f t="shared" si="44"/>
        <v>0</v>
      </c>
    </row>
    <row r="494" spans="1:11" s="15" customFormat="1" ht="63" x14ac:dyDescent="0.2">
      <c r="A494" s="56">
        <f>IF(F494=0,"",1+MAX(A$9:A493))</f>
        <v>453</v>
      </c>
      <c r="B494" s="130"/>
      <c r="C494" s="23"/>
      <c r="D494" s="75" t="s">
        <v>138</v>
      </c>
      <c r="E494" s="14" t="s">
        <v>24</v>
      </c>
      <c r="F494" s="14">
        <v>1</v>
      </c>
      <c r="G494" s="40">
        <v>0</v>
      </c>
      <c r="H494" s="41">
        <f t="shared" si="12"/>
        <v>1</v>
      </c>
      <c r="I494" s="16">
        <f t="shared" si="42"/>
        <v>0</v>
      </c>
      <c r="J494" s="16">
        <f t="shared" si="43"/>
        <v>0</v>
      </c>
      <c r="K494" s="87">
        <f t="shared" si="44"/>
        <v>0</v>
      </c>
    </row>
    <row r="495" spans="1:11" s="15" customFormat="1" ht="63" x14ac:dyDescent="0.2">
      <c r="A495" s="56">
        <f>IF(F495=0,"",1+MAX(A$9:A494))</f>
        <v>454</v>
      </c>
      <c r="B495" s="130"/>
      <c r="C495" s="23"/>
      <c r="D495" s="75" t="s">
        <v>186</v>
      </c>
      <c r="E495" s="14" t="s">
        <v>24</v>
      </c>
      <c r="F495" s="14">
        <v>1</v>
      </c>
      <c r="G495" s="40">
        <v>0</v>
      </c>
      <c r="H495" s="41">
        <f t="shared" si="12"/>
        <v>1</v>
      </c>
      <c r="I495" s="16">
        <f t="shared" si="42"/>
        <v>0</v>
      </c>
      <c r="J495" s="16">
        <f t="shared" si="43"/>
        <v>0</v>
      </c>
      <c r="K495" s="87">
        <f t="shared" si="44"/>
        <v>0</v>
      </c>
    </row>
    <row r="496" spans="1:11" s="15" customFormat="1" ht="63" x14ac:dyDescent="0.2">
      <c r="A496" s="56">
        <f>IF(F496=0,"",1+MAX(A$9:A495))</f>
        <v>455</v>
      </c>
      <c r="B496" s="130"/>
      <c r="C496" s="23"/>
      <c r="D496" s="75" t="s">
        <v>187</v>
      </c>
      <c r="E496" s="14" t="s">
        <v>24</v>
      </c>
      <c r="F496" s="14">
        <v>1</v>
      </c>
      <c r="G496" s="40">
        <v>0</v>
      </c>
      <c r="H496" s="41">
        <f t="shared" si="12"/>
        <v>1</v>
      </c>
      <c r="I496" s="16">
        <f t="shared" si="42"/>
        <v>0</v>
      </c>
      <c r="J496" s="16">
        <f t="shared" si="43"/>
        <v>0</v>
      </c>
      <c r="K496" s="87">
        <f t="shared" si="44"/>
        <v>0</v>
      </c>
    </row>
    <row r="497" spans="1:11" s="15" customFormat="1" ht="31.5" x14ac:dyDescent="0.2">
      <c r="A497" s="56">
        <f>IF(F497=0,"",1+MAX(A$9:A496))</f>
        <v>456</v>
      </c>
      <c r="B497" s="130"/>
      <c r="C497" s="23"/>
      <c r="D497" s="75" t="s">
        <v>139</v>
      </c>
      <c r="E497" s="14" t="s">
        <v>24</v>
      </c>
      <c r="F497" s="14">
        <v>5</v>
      </c>
      <c r="G497" s="40">
        <v>0</v>
      </c>
      <c r="H497" s="41">
        <f t="shared" si="12"/>
        <v>5</v>
      </c>
      <c r="I497" s="16">
        <f t="shared" si="42"/>
        <v>0</v>
      </c>
      <c r="J497" s="16">
        <f t="shared" si="43"/>
        <v>0</v>
      </c>
      <c r="K497" s="87">
        <f t="shared" si="44"/>
        <v>0</v>
      </c>
    </row>
    <row r="498" spans="1:11" s="15" customFormat="1" ht="31.5" x14ac:dyDescent="0.2">
      <c r="A498" s="56">
        <f>IF(F498=0,"",1+MAX(A$9:A497))</f>
        <v>457</v>
      </c>
      <c r="B498" s="130"/>
      <c r="C498" s="23"/>
      <c r="D498" s="75" t="s">
        <v>140</v>
      </c>
      <c r="E498" s="14" t="s">
        <v>24</v>
      </c>
      <c r="F498" s="14">
        <v>4</v>
      </c>
      <c r="G498" s="40">
        <v>0</v>
      </c>
      <c r="H498" s="41">
        <f t="shared" si="12"/>
        <v>4</v>
      </c>
      <c r="I498" s="16">
        <f t="shared" si="42"/>
        <v>0</v>
      </c>
      <c r="J498" s="16">
        <f t="shared" si="43"/>
        <v>0</v>
      </c>
      <c r="K498" s="87">
        <f t="shared" si="44"/>
        <v>0</v>
      </c>
    </row>
    <row r="499" spans="1:11" s="15" customFormat="1" ht="31.5" x14ac:dyDescent="0.2">
      <c r="A499" s="56">
        <f>IF(F499=0,"",1+MAX(A$9:A498))</f>
        <v>458</v>
      </c>
      <c r="B499" s="130"/>
      <c r="C499" s="23"/>
      <c r="D499" s="75" t="s">
        <v>141</v>
      </c>
      <c r="E499" s="14" t="s">
        <v>24</v>
      </c>
      <c r="F499" s="14">
        <v>10</v>
      </c>
      <c r="G499" s="40">
        <v>0</v>
      </c>
      <c r="H499" s="41">
        <f t="shared" si="12"/>
        <v>10</v>
      </c>
      <c r="I499" s="16">
        <f t="shared" si="42"/>
        <v>0</v>
      </c>
      <c r="J499" s="16">
        <f t="shared" si="43"/>
        <v>0</v>
      </c>
      <c r="K499" s="87">
        <f t="shared" si="44"/>
        <v>0</v>
      </c>
    </row>
    <row r="500" spans="1:11" s="15" customFormat="1" ht="31.5" x14ac:dyDescent="0.2">
      <c r="A500" s="56">
        <f>IF(F500=0,"",1+MAX(A$9:A499))</f>
        <v>459</v>
      </c>
      <c r="B500" s="130"/>
      <c r="C500" s="23"/>
      <c r="D500" s="75" t="s">
        <v>142</v>
      </c>
      <c r="E500" s="14" t="s">
        <v>24</v>
      </c>
      <c r="F500" s="14">
        <v>2</v>
      </c>
      <c r="G500" s="40">
        <v>0</v>
      </c>
      <c r="H500" s="41">
        <f t="shared" si="12"/>
        <v>2</v>
      </c>
      <c r="I500" s="16">
        <f t="shared" si="42"/>
        <v>0</v>
      </c>
      <c r="J500" s="16">
        <f t="shared" si="43"/>
        <v>0</v>
      </c>
      <c r="K500" s="87">
        <f t="shared" si="44"/>
        <v>0</v>
      </c>
    </row>
    <row r="501" spans="1:11" s="15" customFormat="1" ht="31.5" x14ac:dyDescent="0.2">
      <c r="A501" s="56">
        <f>IF(F501=0,"",1+MAX(A$9:A500))</f>
        <v>460</v>
      </c>
      <c r="B501" s="130"/>
      <c r="C501" s="23"/>
      <c r="D501" s="75" t="s">
        <v>143</v>
      </c>
      <c r="E501" s="14" t="s">
        <v>24</v>
      </c>
      <c r="F501" s="14">
        <v>2</v>
      </c>
      <c r="G501" s="40">
        <v>0</v>
      </c>
      <c r="H501" s="41">
        <f t="shared" si="12"/>
        <v>2</v>
      </c>
      <c r="I501" s="16">
        <f t="shared" si="42"/>
        <v>0</v>
      </c>
      <c r="J501" s="16">
        <f t="shared" si="43"/>
        <v>0</v>
      </c>
      <c r="K501" s="87">
        <f t="shared" si="44"/>
        <v>0</v>
      </c>
    </row>
    <row r="502" spans="1:11" s="15" customFormat="1" ht="31.5" x14ac:dyDescent="0.2">
      <c r="A502" s="56">
        <f>IF(F502=0,"",1+MAX(A$9:A501))</f>
        <v>461</v>
      </c>
      <c r="B502" s="130"/>
      <c r="C502" s="23"/>
      <c r="D502" s="75" t="s">
        <v>144</v>
      </c>
      <c r="E502" s="14" t="s">
        <v>24</v>
      </c>
      <c r="F502" s="14">
        <v>7</v>
      </c>
      <c r="G502" s="40">
        <v>0</v>
      </c>
      <c r="H502" s="41">
        <f t="shared" si="12"/>
        <v>7</v>
      </c>
      <c r="I502" s="16">
        <f t="shared" si="42"/>
        <v>0</v>
      </c>
      <c r="J502" s="16">
        <f t="shared" si="43"/>
        <v>0</v>
      </c>
      <c r="K502" s="87">
        <f t="shared" si="44"/>
        <v>0</v>
      </c>
    </row>
    <row r="503" spans="1:11" s="15" customFormat="1" ht="31.5" x14ac:dyDescent="0.2">
      <c r="A503" s="56">
        <f>IF(F503=0,"",1+MAX(A$9:A502))</f>
        <v>462</v>
      </c>
      <c r="B503" s="130"/>
      <c r="C503" s="23"/>
      <c r="D503" s="75" t="s">
        <v>145</v>
      </c>
      <c r="E503" s="14" t="s">
        <v>24</v>
      </c>
      <c r="F503" s="14">
        <v>4</v>
      </c>
      <c r="G503" s="40">
        <v>0</v>
      </c>
      <c r="H503" s="41">
        <f t="shared" si="12"/>
        <v>4</v>
      </c>
      <c r="I503" s="16">
        <f t="shared" si="42"/>
        <v>0</v>
      </c>
      <c r="J503" s="16">
        <f t="shared" si="43"/>
        <v>0</v>
      </c>
      <c r="K503" s="87">
        <f t="shared" si="44"/>
        <v>0</v>
      </c>
    </row>
    <row r="504" spans="1:11" s="15" customFormat="1" ht="31.5" x14ac:dyDescent="0.2">
      <c r="A504" s="56">
        <f>IF(F504=0,"",1+MAX(A$9:A503))</f>
        <v>463</v>
      </c>
      <c r="B504" s="130"/>
      <c r="C504" s="23"/>
      <c r="D504" s="75" t="s">
        <v>146</v>
      </c>
      <c r="E504" s="14" t="s">
        <v>24</v>
      </c>
      <c r="F504" s="14">
        <v>4</v>
      </c>
      <c r="G504" s="40">
        <v>0</v>
      </c>
      <c r="H504" s="41">
        <f t="shared" si="12"/>
        <v>4</v>
      </c>
      <c r="I504" s="16">
        <f t="shared" si="42"/>
        <v>0</v>
      </c>
      <c r="J504" s="16">
        <f t="shared" si="43"/>
        <v>0</v>
      </c>
      <c r="K504" s="87">
        <f t="shared" si="44"/>
        <v>0</v>
      </c>
    </row>
    <row r="505" spans="1:11" s="15" customFormat="1" ht="31.5" x14ac:dyDescent="0.2">
      <c r="A505" s="56">
        <f>IF(F505=0,"",1+MAX(A$9:A504))</f>
        <v>464</v>
      </c>
      <c r="B505" s="130"/>
      <c r="C505" s="23"/>
      <c r="D505" s="75" t="s">
        <v>147</v>
      </c>
      <c r="E505" s="14" t="s">
        <v>24</v>
      </c>
      <c r="F505" s="14">
        <v>3</v>
      </c>
      <c r="G505" s="40">
        <v>0</v>
      </c>
      <c r="H505" s="41">
        <f t="shared" si="12"/>
        <v>3</v>
      </c>
      <c r="I505" s="16">
        <f t="shared" si="42"/>
        <v>0</v>
      </c>
      <c r="J505" s="16">
        <f t="shared" si="43"/>
        <v>0</v>
      </c>
      <c r="K505" s="87">
        <f t="shared" si="44"/>
        <v>0</v>
      </c>
    </row>
    <row r="506" spans="1:11" s="15" customFormat="1" ht="31.5" x14ac:dyDescent="0.2">
      <c r="A506" s="56">
        <f>IF(F506=0,"",1+MAX(A$9:A505))</f>
        <v>465</v>
      </c>
      <c r="B506" s="130"/>
      <c r="C506" s="23"/>
      <c r="D506" s="75" t="s">
        <v>148</v>
      </c>
      <c r="E506" s="14" t="s">
        <v>24</v>
      </c>
      <c r="F506" s="14">
        <v>1</v>
      </c>
      <c r="G506" s="40">
        <v>0</v>
      </c>
      <c r="H506" s="41">
        <f t="shared" si="12"/>
        <v>1</v>
      </c>
      <c r="I506" s="16">
        <f t="shared" si="42"/>
        <v>0</v>
      </c>
      <c r="J506" s="16">
        <f t="shared" si="43"/>
        <v>0</v>
      </c>
      <c r="K506" s="87">
        <f t="shared" si="44"/>
        <v>0</v>
      </c>
    </row>
    <row r="507" spans="1:11" s="15" customFormat="1" ht="31.5" x14ac:dyDescent="0.2">
      <c r="A507" s="56">
        <f>IF(F507=0,"",1+MAX(A$9:A506))</f>
        <v>466</v>
      </c>
      <c r="B507" s="130"/>
      <c r="C507" s="23"/>
      <c r="D507" s="75" t="s">
        <v>149</v>
      </c>
      <c r="E507" s="14" t="s">
        <v>24</v>
      </c>
      <c r="F507" s="14">
        <v>9</v>
      </c>
      <c r="G507" s="40">
        <v>0</v>
      </c>
      <c r="H507" s="41">
        <f t="shared" si="12"/>
        <v>9</v>
      </c>
      <c r="I507" s="16">
        <f t="shared" si="42"/>
        <v>0</v>
      </c>
      <c r="J507" s="16">
        <f t="shared" si="43"/>
        <v>0</v>
      </c>
      <c r="K507" s="87">
        <f t="shared" si="44"/>
        <v>0</v>
      </c>
    </row>
    <row r="508" spans="1:11" s="15" customFormat="1" ht="31.5" x14ac:dyDescent="0.2">
      <c r="A508" s="56">
        <f>IF(F508=0,"",1+MAX(A$9:A507))</f>
        <v>467</v>
      </c>
      <c r="B508" s="130"/>
      <c r="C508" s="23"/>
      <c r="D508" s="75" t="s">
        <v>150</v>
      </c>
      <c r="E508" s="14" t="s">
        <v>24</v>
      </c>
      <c r="F508" s="14">
        <v>7</v>
      </c>
      <c r="G508" s="40">
        <v>0</v>
      </c>
      <c r="H508" s="41">
        <f t="shared" si="12"/>
        <v>7</v>
      </c>
      <c r="I508" s="16">
        <f t="shared" si="42"/>
        <v>0</v>
      </c>
      <c r="J508" s="16">
        <f t="shared" si="43"/>
        <v>0</v>
      </c>
      <c r="K508" s="87">
        <f t="shared" si="44"/>
        <v>0</v>
      </c>
    </row>
    <row r="509" spans="1:11" s="15" customFormat="1" ht="31.5" x14ac:dyDescent="0.2">
      <c r="A509" s="56">
        <f>IF(F509=0,"",1+MAX(A$9:A508))</f>
        <v>468</v>
      </c>
      <c r="B509" s="130"/>
      <c r="C509" s="23"/>
      <c r="D509" s="75" t="s">
        <v>151</v>
      </c>
      <c r="E509" s="14" t="s">
        <v>24</v>
      </c>
      <c r="F509" s="14">
        <v>1</v>
      </c>
      <c r="G509" s="40">
        <v>0</v>
      </c>
      <c r="H509" s="41">
        <f t="shared" si="12"/>
        <v>1</v>
      </c>
      <c r="I509" s="16">
        <f t="shared" si="42"/>
        <v>0</v>
      </c>
      <c r="J509" s="16">
        <f t="shared" si="43"/>
        <v>0</v>
      </c>
      <c r="K509" s="87">
        <f t="shared" si="44"/>
        <v>0</v>
      </c>
    </row>
    <row r="510" spans="1:11" s="15" customFormat="1" ht="31.5" x14ac:dyDescent="0.2">
      <c r="A510" s="56">
        <f>IF(F510=0,"",1+MAX(A$9:A509))</f>
        <v>469</v>
      </c>
      <c r="B510" s="130"/>
      <c r="C510" s="23"/>
      <c r="D510" s="75" t="s">
        <v>152</v>
      </c>
      <c r="E510" s="14" t="s">
        <v>24</v>
      </c>
      <c r="F510" s="14">
        <v>2</v>
      </c>
      <c r="G510" s="40">
        <v>0</v>
      </c>
      <c r="H510" s="41">
        <f t="shared" si="12"/>
        <v>2</v>
      </c>
      <c r="I510" s="16">
        <f t="shared" si="42"/>
        <v>0</v>
      </c>
      <c r="J510" s="16">
        <f t="shared" si="43"/>
        <v>0</v>
      </c>
      <c r="K510" s="87">
        <f t="shared" si="44"/>
        <v>0</v>
      </c>
    </row>
    <row r="511" spans="1:11" s="15" customFormat="1" ht="31.5" x14ac:dyDescent="0.2">
      <c r="A511" s="56">
        <f>IF(F511=0,"",1+MAX(A$9:A510))</f>
        <v>470</v>
      </c>
      <c r="B511" s="130"/>
      <c r="C511" s="23"/>
      <c r="D511" s="75" t="s">
        <v>153</v>
      </c>
      <c r="E511" s="14" t="s">
        <v>24</v>
      </c>
      <c r="F511" s="14">
        <v>8</v>
      </c>
      <c r="G511" s="40">
        <v>0</v>
      </c>
      <c r="H511" s="41">
        <f t="shared" si="12"/>
        <v>8</v>
      </c>
      <c r="I511" s="16">
        <f t="shared" si="42"/>
        <v>0</v>
      </c>
      <c r="J511" s="16">
        <f t="shared" si="43"/>
        <v>0</v>
      </c>
      <c r="K511" s="87">
        <f t="shared" si="44"/>
        <v>0</v>
      </c>
    </row>
    <row r="512" spans="1:11" s="15" customFormat="1" ht="31.5" x14ac:dyDescent="0.2">
      <c r="A512" s="56">
        <f>IF(F512=0,"",1+MAX(A$9:A511))</f>
        <v>471</v>
      </c>
      <c r="B512" s="130"/>
      <c r="C512" s="23"/>
      <c r="D512" s="75" t="s">
        <v>154</v>
      </c>
      <c r="E512" s="14" t="s">
        <v>24</v>
      </c>
      <c r="F512" s="14">
        <v>3</v>
      </c>
      <c r="G512" s="40">
        <v>0</v>
      </c>
      <c r="H512" s="41">
        <f t="shared" si="12"/>
        <v>3</v>
      </c>
      <c r="I512" s="16">
        <f t="shared" si="42"/>
        <v>0</v>
      </c>
      <c r="J512" s="16">
        <f t="shared" si="43"/>
        <v>0</v>
      </c>
      <c r="K512" s="87">
        <f t="shared" si="44"/>
        <v>0</v>
      </c>
    </row>
    <row r="513" spans="1:11" s="15" customFormat="1" ht="31.5" x14ac:dyDescent="0.2">
      <c r="A513" s="56">
        <f>IF(F513=0,"",1+MAX(A$9:A512))</f>
        <v>472</v>
      </c>
      <c r="B513" s="130"/>
      <c r="C513" s="23"/>
      <c r="D513" s="75" t="s">
        <v>155</v>
      </c>
      <c r="E513" s="14" t="s">
        <v>24</v>
      </c>
      <c r="F513" s="14">
        <v>4</v>
      </c>
      <c r="G513" s="40">
        <v>0</v>
      </c>
      <c r="H513" s="41">
        <f t="shared" si="12"/>
        <v>4</v>
      </c>
      <c r="I513" s="16">
        <f t="shared" si="42"/>
        <v>0</v>
      </c>
      <c r="J513" s="16">
        <f t="shared" si="43"/>
        <v>0</v>
      </c>
      <c r="K513" s="87">
        <f t="shared" si="44"/>
        <v>0</v>
      </c>
    </row>
    <row r="514" spans="1:11" s="15" customFormat="1" ht="31.5" x14ac:dyDescent="0.2">
      <c r="A514" s="56">
        <f>IF(F514=0,"",1+MAX(A$9:A513))</f>
        <v>473</v>
      </c>
      <c r="B514" s="130"/>
      <c r="C514" s="23"/>
      <c r="D514" s="75" t="s">
        <v>156</v>
      </c>
      <c r="E514" s="14" t="s">
        <v>24</v>
      </c>
      <c r="F514" s="14">
        <v>6</v>
      </c>
      <c r="G514" s="40">
        <v>0</v>
      </c>
      <c r="H514" s="41">
        <f t="shared" si="12"/>
        <v>6</v>
      </c>
      <c r="I514" s="16">
        <f t="shared" si="42"/>
        <v>0</v>
      </c>
      <c r="J514" s="16">
        <f t="shared" si="43"/>
        <v>0</v>
      </c>
      <c r="K514" s="87">
        <f t="shared" si="44"/>
        <v>0</v>
      </c>
    </row>
    <row r="515" spans="1:11" s="15" customFormat="1" ht="31.5" x14ac:dyDescent="0.2">
      <c r="A515" s="56">
        <f>IF(F515=0,"",1+MAX(A$9:A514))</f>
        <v>474</v>
      </c>
      <c r="B515" s="130"/>
      <c r="C515" s="23"/>
      <c r="D515" s="75" t="s">
        <v>157</v>
      </c>
      <c r="E515" s="14" t="s">
        <v>24</v>
      </c>
      <c r="F515" s="14">
        <v>14</v>
      </c>
      <c r="G515" s="40">
        <v>0</v>
      </c>
      <c r="H515" s="41">
        <f t="shared" si="12"/>
        <v>14</v>
      </c>
      <c r="I515" s="16">
        <f t="shared" si="42"/>
        <v>0</v>
      </c>
      <c r="J515" s="16">
        <f t="shared" si="43"/>
        <v>0</v>
      </c>
      <c r="K515" s="87">
        <f t="shared" si="44"/>
        <v>0</v>
      </c>
    </row>
    <row r="516" spans="1:11" s="15" customFormat="1" ht="31.5" x14ac:dyDescent="0.2">
      <c r="A516" s="56">
        <f>IF(F516=0,"",1+MAX(A$9:A515))</f>
        <v>475</v>
      </c>
      <c r="B516" s="130"/>
      <c r="C516" s="23"/>
      <c r="D516" s="75" t="s">
        <v>158</v>
      </c>
      <c r="E516" s="14" t="s">
        <v>24</v>
      </c>
      <c r="F516" s="14">
        <v>2</v>
      </c>
      <c r="G516" s="40">
        <v>0</v>
      </c>
      <c r="H516" s="41">
        <f t="shared" si="12"/>
        <v>2</v>
      </c>
      <c r="I516" s="16">
        <f t="shared" si="42"/>
        <v>0</v>
      </c>
      <c r="J516" s="16">
        <f t="shared" si="43"/>
        <v>0</v>
      </c>
      <c r="K516" s="87">
        <f t="shared" si="44"/>
        <v>0</v>
      </c>
    </row>
    <row r="517" spans="1:11" s="15" customFormat="1" ht="31.5" x14ac:dyDescent="0.2">
      <c r="A517" s="56">
        <f>IF(F517=0,"",1+MAX(A$9:A516))</f>
        <v>476</v>
      </c>
      <c r="B517" s="130"/>
      <c r="C517" s="23"/>
      <c r="D517" s="75" t="s">
        <v>159</v>
      </c>
      <c r="E517" s="14" t="s">
        <v>24</v>
      </c>
      <c r="F517" s="14">
        <v>3</v>
      </c>
      <c r="G517" s="40">
        <v>0</v>
      </c>
      <c r="H517" s="41">
        <f t="shared" si="12"/>
        <v>3</v>
      </c>
      <c r="I517" s="16">
        <f t="shared" si="42"/>
        <v>0</v>
      </c>
      <c r="J517" s="16">
        <f t="shared" si="43"/>
        <v>0</v>
      </c>
      <c r="K517" s="87">
        <f t="shared" si="44"/>
        <v>0</v>
      </c>
    </row>
    <row r="518" spans="1:11" s="15" customFormat="1" ht="15.75" x14ac:dyDescent="0.2">
      <c r="A518" s="56">
        <f>IF(F518=0,"",1+MAX(A$9:A517))</f>
        <v>477</v>
      </c>
      <c r="B518" s="130"/>
      <c r="C518" s="23"/>
      <c r="D518" s="85" t="s">
        <v>330</v>
      </c>
      <c r="E518" s="14" t="s">
        <v>24</v>
      </c>
      <c r="F518" s="14">
        <v>1</v>
      </c>
      <c r="G518" s="40">
        <v>0</v>
      </c>
      <c r="H518" s="41">
        <f t="shared" ref="H518:H519" si="45">(G518*F518)+F518</f>
        <v>1</v>
      </c>
      <c r="I518" s="16">
        <f t="shared" si="42"/>
        <v>0</v>
      </c>
      <c r="J518" s="16">
        <f t="shared" si="43"/>
        <v>0</v>
      </c>
      <c r="K518" s="87">
        <f t="shared" si="44"/>
        <v>0</v>
      </c>
    </row>
    <row r="519" spans="1:11" s="15" customFormat="1" ht="15.75" x14ac:dyDescent="0.2">
      <c r="A519" s="56">
        <f>IF(F519=0,"",1+MAX(A$9:A518))</f>
        <v>478</v>
      </c>
      <c r="B519" s="130"/>
      <c r="C519" s="23"/>
      <c r="D519" s="85" t="s">
        <v>331</v>
      </c>
      <c r="E519" s="14" t="s">
        <v>24</v>
      </c>
      <c r="F519" s="14">
        <v>1</v>
      </c>
      <c r="G519" s="40">
        <v>0</v>
      </c>
      <c r="H519" s="41">
        <f t="shared" si="45"/>
        <v>1</v>
      </c>
      <c r="I519" s="16">
        <f t="shared" si="42"/>
        <v>0</v>
      </c>
      <c r="J519" s="16">
        <f t="shared" si="43"/>
        <v>0</v>
      </c>
      <c r="K519" s="87">
        <f t="shared" si="44"/>
        <v>0</v>
      </c>
    </row>
    <row r="520" spans="1:11" s="15" customFormat="1" ht="15.75" x14ac:dyDescent="0.2">
      <c r="A520" s="56">
        <f>IF(F520=0,"",1+MAX(A$9:A519))</f>
        <v>479</v>
      </c>
      <c r="B520" s="130"/>
      <c r="C520" s="23"/>
      <c r="D520" s="85" t="s">
        <v>332</v>
      </c>
      <c r="E520" s="14" t="s">
        <v>24</v>
      </c>
      <c r="F520" s="14">
        <v>1</v>
      </c>
      <c r="G520" s="40">
        <v>0</v>
      </c>
      <c r="H520" s="41">
        <f t="shared" si="12"/>
        <v>1</v>
      </c>
      <c r="I520" s="16">
        <f t="shared" si="42"/>
        <v>0</v>
      </c>
      <c r="J520" s="16">
        <f t="shared" si="43"/>
        <v>0</v>
      </c>
      <c r="K520" s="87">
        <f t="shared" si="44"/>
        <v>0</v>
      </c>
    </row>
    <row r="521" spans="1:11" s="15" customFormat="1" ht="15.75" x14ac:dyDescent="0.2">
      <c r="A521" s="56">
        <f>IF(F521=0,"",1+MAX(A$9:A520))</f>
        <v>480</v>
      </c>
      <c r="B521" s="130"/>
      <c r="C521" s="23"/>
      <c r="D521" s="85" t="s">
        <v>333</v>
      </c>
      <c r="E521" s="14" t="s">
        <v>24</v>
      </c>
      <c r="F521" s="30">
        <v>1</v>
      </c>
      <c r="G521" s="40">
        <v>0</v>
      </c>
      <c r="H521" s="41">
        <f t="shared" si="12"/>
        <v>1</v>
      </c>
      <c r="I521" s="16">
        <f t="shared" si="42"/>
        <v>0</v>
      </c>
      <c r="J521" s="16">
        <f t="shared" si="43"/>
        <v>0</v>
      </c>
      <c r="K521" s="87">
        <f t="shared" si="44"/>
        <v>0</v>
      </c>
    </row>
    <row r="522" spans="1:11" s="15" customFormat="1" ht="15.75" x14ac:dyDescent="0.2">
      <c r="A522" s="56">
        <f>IF(F522=0,"",1+MAX(A$9:A521))</f>
        <v>481</v>
      </c>
      <c r="B522" s="130"/>
      <c r="C522" s="23"/>
      <c r="D522" s="85" t="s">
        <v>334</v>
      </c>
      <c r="E522" s="14" t="s">
        <v>24</v>
      </c>
      <c r="F522" s="30">
        <v>1</v>
      </c>
      <c r="G522" s="40">
        <v>0</v>
      </c>
      <c r="H522" s="41">
        <f t="shared" si="12"/>
        <v>1</v>
      </c>
      <c r="I522" s="16">
        <f t="shared" si="42"/>
        <v>0</v>
      </c>
      <c r="J522" s="16">
        <f t="shared" si="43"/>
        <v>0</v>
      </c>
      <c r="K522" s="87">
        <f t="shared" si="44"/>
        <v>0</v>
      </c>
    </row>
    <row r="523" spans="1:11" s="15" customFormat="1" ht="15.75" x14ac:dyDescent="0.2">
      <c r="A523" s="56">
        <f>IF(F523=0,"",1+MAX(A$9:A522))</f>
        <v>482</v>
      </c>
      <c r="B523" s="131"/>
      <c r="C523" s="23"/>
      <c r="D523" s="85" t="s">
        <v>335</v>
      </c>
      <c r="E523" s="14" t="s">
        <v>24</v>
      </c>
      <c r="F523" s="30">
        <v>1</v>
      </c>
      <c r="G523" s="40">
        <v>0</v>
      </c>
      <c r="H523" s="41">
        <f t="shared" si="12"/>
        <v>1</v>
      </c>
      <c r="I523" s="16">
        <f t="shared" si="42"/>
        <v>0</v>
      </c>
      <c r="J523" s="16">
        <f t="shared" si="43"/>
        <v>0</v>
      </c>
      <c r="K523" s="87">
        <f t="shared" si="44"/>
        <v>0</v>
      </c>
    </row>
    <row r="524" spans="1:11" s="15" customFormat="1" ht="15.75" x14ac:dyDescent="0.25">
      <c r="A524" s="56" t="str">
        <f>IF(F524=0,"",1+MAX(A$9:A523))</f>
        <v/>
      </c>
      <c r="B524" s="129" t="s">
        <v>341</v>
      </c>
      <c r="C524" s="23"/>
      <c r="D524" s="78" t="s">
        <v>161</v>
      </c>
      <c r="E524" s="77"/>
      <c r="F524" s="77"/>
      <c r="G524" s="40"/>
      <c r="H524" s="41"/>
      <c r="I524" s="16" t="str">
        <f t="shared" si="42"/>
        <v/>
      </c>
      <c r="J524" s="16" t="str">
        <f t="shared" si="43"/>
        <v/>
      </c>
      <c r="K524" s="87" t="str">
        <f t="shared" si="44"/>
        <v/>
      </c>
    </row>
    <row r="525" spans="1:11" s="15" customFormat="1" ht="63" x14ac:dyDescent="0.2">
      <c r="A525" s="56">
        <f>IF(F525=0,"",1+MAX(A$9:A524))</f>
        <v>483</v>
      </c>
      <c r="B525" s="130"/>
      <c r="C525" s="23"/>
      <c r="D525" s="75" t="s">
        <v>162</v>
      </c>
      <c r="E525" s="14" t="s">
        <v>24</v>
      </c>
      <c r="F525" s="14">
        <v>1</v>
      </c>
      <c r="G525" s="40">
        <v>0</v>
      </c>
      <c r="H525" s="41">
        <f t="shared" ref="H525" si="46">(G525*F525)+F525</f>
        <v>1</v>
      </c>
      <c r="I525" s="16">
        <f t="shared" si="42"/>
        <v>0</v>
      </c>
      <c r="J525" s="16">
        <f t="shared" si="43"/>
        <v>0</v>
      </c>
      <c r="K525" s="87">
        <f t="shared" si="44"/>
        <v>0</v>
      </c>
    </row>
    <row r="526" spans="1:11" s="15" customFormat="1" ht="63" x14ac:dyDescent="0.2">
      <c r="A526" s="56">
        <f>IF(F526=0,"",1+MAX(A$9:A525))</f>
        <v>484</v>
      </c>
      <c r="B526" s="130"/>
      <c r="C526" s="23"/>
      <c r="D526" s="75" t="s">
        <v>188</v>
      </c>
      <c r="E526" s="14" t="s">
        <v>24</v>
      </c>
      <c r="F526" s="14">
        <v>1</v>
      </c>
      <c r="G526" s="40">
        <v>0</v>
      </c>
      <c r="H526" s="41">
        <f t="shared" ref="H526" si="47">(G526*F526)+F526</f>
        <v>1</v>
      </c>
      <c r="I526" s="16">
        <f t="shared" si="42"/>
        <v>0</v>
      </c>
      <c r="J526" s="16">
        <f t="shared" si="43"/>
        <v>0</v>
      </c>
      <c r="K526" s="87">
        <f t="shared" si="44"/>
        <v>0</v>
      </c>
    </row>
    <row r="527" spans="1:11" s="15" customFormat="1" ht="63" x14ac:dyDescent="0.2">
      <c r="A527" s="56">
        <f>IF(F527=0,"",1+MAX(A$9:A526))</f>
        <v>485</v>
      </c>
      <c r="B527" s="130"/>
      <c r="C527" s="23"/>
      <c r="D527" s="75" t="s">
        <v>189</v>
      </c>
      <c r="E527" s="14" t="s">
        <v>24</v>
      </c>
      <c r="F527" s="14">
        <v>1</v>
      </c>
      <c r="G527" s="40">
        <v>0</v>
      </c>
      <c r="H527" s="41">
        <f t="shared" ref="H527" si="48">(G527*F527)+F527</f>
        <v>1</v>
      </c>
      <c r="I527" s="16">
        <f t="shared" si="42"/>
        <v>0</v>
      </c>
      <c r="J527" s="16">
        <f t="shared" si="43"/>
        <v>0</v>
      </c>
      <c r="K527" s="87">
        <f t="shared" si="44"/>
        <v>0</v>
      </c>
    </row>
    <row r="528" spans="1:11" s="15" customFormat="1" ht="63" x14ac:dyDescent="0.2">
      <c r="A528" s="56">
        <f>IF(F528=0,"",1+MAX(A$9:A527))</f>
        <v>486</v>
      </c>
      <c r="B528" s="130"/>
      <c r="C528" s="23"/>
      <c r="D528" s="75" t="s">
        <v>190</v>
      </c>
      <c r="E528" s="14" t="s">
        <v>24</v>
      </c>
      <c r="F528" s="14">
        <v>1</v>
      </c>
      <c r="G528" s="40">
        <v>0</v>
      </c>
      <c r="H528" s="41">
        <f t="shared" si="12"/>
        <v>1</v>
      </c>
      <c r="I528" s="16">
        <f t="shared" si="42"/>
        <v>0</v>
      </c>
      <c r="J528" s="16">
        <f t="shared" si="43"/>
        <v>0</v>
      </c>
      <c r="K528" s="87">
        <f t="shared" si="44"/>
        <v>0</v>
      </c>
    </row>
    <row r="529" spans="1:11" s="15" customFormat="1" ht="63" x14ac:dyDescent="0.2">
      <c r="A529" s="56">
        <f>IF(F529=0,"",1+MAX(A$9:A528))</f>
        <v>487</v>
      </c>
      <c r="B529" s="130"/>
      <c r="C529" s="23"/>
      <c r="D529" s="75" t="s">
        <v>163</v>
      </c>
      <c r="E529" s="14" t="s">
        <v>24</v>
      </c>
      <c r="F529" s="14">
        <v>1</v>
      </c>
      <c r="G529" s="40">
        <v>0</v>
      </c>
      <c r="H529" s="41">
        <f t="shared" si="12"/>
        <v>1</v>
      </c>
      <c r="I529" s="16">
        <f t="shared" si="42"/>
        <v>0</v>
      </c>
      <c r="J529" s="16">
        <f t="shared" si="43"/>
        <v>0</v>
      </c>
      <c r="K529" s="87">
        <f t="shared" si="44"/>
        <v>0</v>
      </c>
    </row>
    <row r="530" spans="1:11" s="15" customFormat="1" ht="63" x14ac:dyDescent="0.2">
      <c r="A530" s="56">
        <f>IF(F530=0,"",1+MAX(A$9:A529))</f>
        <v>488</v>
      </c>
      <c r="B530" s="130"/>
      <c r="C530" s="23"/>
      <c r="D530" s="75" t="s">
        <v>135</v>
      </c>
      <c r="E530" s="14" t="s">
        <v>24</v>
      </c>
      <c r="F530" s="14">
        <v>5</v>
      </c>
      <c r="G530" s="40">
        <v>0</v>
      </c>
      <c r="H530" s="41">
        <f t="shared" ref="H530:H531" si="49">(G530*F530)+F530</f>
        <v>5</v>
      </c>
      <c r="I530" s="16">
        <f t="shared" si="42"/>
        <v>0</v>
      </c>
      <c r="J530" s="16">
        <f t="shared" si="43"/>
        <v>0</v>
      </c>
      <c r="K530" s="87">
        <f t="shared" si="44"/>
        <v>0</v>
      </c>
    </row>
    <row r="531" spans="1:11" s="15" customFormat="1" ht="63" x14ac:dyDescent="0.2">
      <c r="A531" s="56">
        <f>IF(F531=0,"",1+MAX(A$9:A530))</f>
        <v>489</v>
      </c>
      <c r="B531" s="130"/>
      <c r="C531" s="23"/>
      <c r="D531" s="75" t="s">
        <v>208</v>
      </c>
      <c r="E531" s="14" t="s">
        <v>24</v>
      </c>
      <c r="F531" s="14">
        <v>1</v>
      </c>
      <c r="G531" s="40">
        <v>0</v>
      </c>
      <c r="H531" s="41">
        <f t="shared" si="49"/>
        <v>1</v>
      </c>
      <c r="I531" s="16">
        <f t="shared" si="42"/>
        <v>0</v>
      </c>
      <c r="J531" s="16">
        <f t="shared" si="43"/>
        <v>0</v>
      </c>
      <c r="K531" s="87">
        <f t="shared" si="44"/>
        <v>0</v>
      </c>
    </row>
    <row r="532" spans="1:11" s="15" customFormat="1" ht="31.5" x14ac:dyDescent="0.2">
      <c r="A532" s="56">
        <f>IF(F532=0,"",1+MAX(A$9:A531))</f>
        <v>490</v>
      </c>
      <c r="B532" s="130"/>
      <c r="C532" s="23"/>
      <c r="D532" s="75" t="s">
        <v>164</v>
      </c>
      <c r="E532" s="14" t="s">
        <v>24</v>
      </c>
      <c r="F532" s="14">
        <v>4</v>
      </c>
      <c r="G532" s="40">
        <v>0</v>
      </c>
      <c r="H532" s="41">
        <f t="shared" si="12"/>
        <v>4</v>
      </c>
      <c r="I532" s="16">
        <f t="shared" si="42"/>
        <v>0</v>
      </c>
      <c r="J532" s="16">
        <f t="shared" si="43"/>
        <v>0</v>
      </c>
      <c r="K532" s="87">
        <f t="shared" si="44"/>
        <v>0</v>
      </c>
    </row>
    <row r="533" spans="1:11" s="15" customFormat="1" ht="31.5" x14ac:dyDescent="0.2">
      <c r="A533" s="56">
        <f>IF(F533=0,"",1+MAX(A$9:A532))</f>
        <v>491</v>
      </c>
      <c r="B533" s="130"/>
      <c r="C533" s="23"/>
      <c r="D533" s="75" t="s">
        <v>165</v>
      </c>
      <c r="E533" s="14" t="s">
        <v>24</v>
      </c>
      <c r="F533" s="14">
        <v>1</v>
      </c>
      <c r="G533" s="40">
        <v>0</v>
      </c>
      <c r="H533" s="41">
        <f t="shared" si="12"/>
        <v>1</v>
      </c>
      <c r="I533" s="16">
        <f t="shared" si="42"/>
        <v>0</v>
      </c>
      <c r="J533" s="16">
        <f t="shared" si="43"/>
        <v>0</v>
      </c>
      <c r="K533" s="87">
        <f t="shared" si="44"/>
        <v>0</v>
      </c>
    </row>
    <row r="534" spans="1:11" s="15" customFormat="1" ht="31.5" x14ac:dyDescent="0.2">
      <c r="A534" s="56">
        <f>IF(F534=0,"",1+MAX(A$9:A533))</f>
        <v>492</v>
      </c>
      <c r="B534" s="130"/>
      <c r="C534" s="23"/>
      <c r="D534" s="75" t="s">
        <v>166</v>
      </c>
      <c r="E534" s="14" t="s">
        <v>24</v>
      </c>
      <c r="F534" s="14">
        <v>1</v>
      </c>
      <c r="G534" s="40">
        <v>0</v>
      </c>
      <c r="H534" s="41">
        <f t="shared" si="12"/>
        <v>1</v>
      </c>
      <c r="I534" s="16">
        <f t="shared" si="42"/>
        <v>0</v>
      </c>
      <c r="J534" s="16">
        <f t="shared" si="43"/>
        <v>0</v>
      </c>
      <c r="K534" s="87">
        <f t="shared" si="44"/>
        <v>0</v>
      </c>
    </row>
    <row r="535" spans="1:11" s="15" customFormat="1" ht="31.5" x14ac:dyDescent="0.2">
      <c r="A535" s="56">
        <f>IF(F535=0,"",1+MAX(A$9:A534))</f>
        <v>493</v>
      </c>
      <c r="B535" s="130"/>
      <c r="C535" s="23"/>
      <c r="D535" s="75" t="s">
        <v>167</v>
      </c>
      <c r="E535" s="14" t="s">
        <v>24</v>
      </c>
      <c r="F535" s="14">
        <v>1</v>
      </c>
      <c r="G535" s="40">
        <v>0</v>
      </c>
      <c r="H535" s="41">
        <f t="shared" si="12"/>
        <v>1</v>
      </c>
      <c r="I535" s="16">
        <f t="shared" si="42"/>
        <v>0</v>
      </c>
      <c r="J535" s="16">
        <f t="shared" si="43"/>
        <v>0</v>
      </c>
      <c r="K535" s="87">
        <f t="shared" si="44"/>
        <v>0</v>
      </c>
    </row>
    <row r="536" spans="1:11" s="15" customFormat="1" ht="31.5" x14ac:dyDescent="0.2">
      <c r="A536" s="56">
        <f>IF(F536=0,"",1+MAX(A$9:A535))</f>
        <v>494</v>
      </c>
      <c r="B536" s="130"/>
      <c r="C536" s="23"/>
      <c r="D536" s="75" t="s">
        <v>168</v>
      </c>
      <c r="E536" s="14" t="s">
        <v>24</v>
      </c>
      <c r="F536" s="14">
        <v>1</v>
      </c>
      <c r="G536" s="40">
        <v>0</v>
      </c>
      <c r="H536" s="41">
        <f t="shared" si="12"/>
        <v>1</v>
      </c>
      <c r="I536" s="16">
        <f t="shared" si="42"/>
        <v>0</v>
      </c>
      <c r="J536" s="16">
        <f t="shared" si="43"/>
        <v>0</v>
      </c>
      <c r="K536" s="87">
        <f t="shared" si="44"/>
        <v>0</v>
      </c>
    </row>
    <row r="537" spans="1:11" s="15" customFormat="1" ht="31.5" x14ac:dyDescent="0.2">
      <c r="A537" s="56">
        <f>IF(F537=0,"",1+MAX(A$9:A536))</f>
        <v>495</v>
      </c>
      <c r="B537" s="130"/>
      <c r="C537" s="23"/>
      <c r="D537" s="75" t="s">
        <v>169</v>
      </c>
      <c r="E537" s="14" t="s">
        <v>24</v>
      </c>
      <c r="F537" s="14">
        <v>2</v>
      </c>
      <c r="G537" s="40">
        <v>0</v>
      </c>
      <c r="H537" s="41">
        <f t="shared" si="12"/>
        <v>2</v>
      </c>
      <c r="I537" s="16">
        <f t="shared" si="42"/>
        <v>0</v>
      </c>
      <c r="J537" s="16">
        <f t="shared" si="43"/>
        <v>0</v>
      </c>
      <c r="K537" s="87">
        <f t="shared" si="44"/>
        <v>0</v>
      </c>
    </row>
    <row r="538" spans="1:11" s="15" customFormat="1" ht="31.5" x14ac:dyDescent="0.2">
      <c r="A538" s="56">
        <f>IF(F538=0,"",1+MAX(A$9:A537))</f>
        <v>496</v>
      </c>
      <c r="B538" s="130"/>
      <c r="C538" s="23"/>
      <c r="D538" s="75" t="s">
        <v>170</v>
      </c>
      <c r="E538" s="14" t="s">
        <v>24</v>
      </c>
      <c r="F538" s="14">
        <v>1</v>
      </c>
      <c r="G538" s="40">
        <v>0</v>
      </c>
      <c r="H538" s="41">
        <f t="shared" ref="H538:H573" si="50">(G538*F538)+F538</f>
        <v>1</v>
      </c>
      <c r="I538" s="16">
        <f t="shared" si="42"/>
        <v>0</v>
      </c>
      <c r="J538" s="16">
        <f t="shared" si="43"/>
        <v>0</v>
      </c>
      <c r="K538" s="87">
        <f t="shared" si="44"/>
        <v>0</v>
      </c>
    </row>
    <row r="539" spans="1:11" s="15" customFormat="1" ht="31.5" x14ac:dyDescent="0.2">
      <c r="A539" s="56">
        <f>IF(F539=0,"",1+MAX(A$9:A538))</f>
        <v>497</v>
      </c>
      <c r="B539" s="130"/>
      <c r="C539" s="23"/>
      <c r="D539" s="75" t="s">
        <v>171</v>
      </c>
      <c r="E539" s="14" t="s">
        <v>24</v>
      </c>
      <c r="F539" s="14">
        <v>1</v>
      </c>
      <c r="G539" s="40">
        <v>0</v>
      </c>
      <c r="H539" s="41">
        <f t="shared" si="50"/>
        <v>1</v>
      </c>
      <c r="I539" s="16">
        <f t="shared" si="42"/>
        <v>0</v>
      </c>
      <c r="J539" s="16">
        <f t="shared" si="43"/>
        <v>0</v>
      </c>
      <c r="K539" s="87">
        <f t="shared" si="44"/>
        <v>0</v>
      </c>
    </row>
    <row r="540" spans="1:11" s="15" customFormat="1" ht="31.5" x14ac:dyDescent="0.2">
      <c r="A540" s="56">
        <f>IF(F540=0,"",1+MAX(A$9:A539))</f>
        <v>498</v>
      </c>
      <c r="B540" s="130"/>
      <c r="C540" s="23"/>
      <c r="D540" s="75" t="s">
        <v>172</v>
      </c>
      <c r="E540" s="14" t="s">
        <v>24</v>
      </c>
      <c r="F540" s="14">
        <v>2</v>
      </c>
      <c r="G540" s="40">
        <v>0</v>
      </c>
      <c r="H540" s="41">
        <f t="shared" si="50"/>
        <v>2</v>
      </c>
      <c r="I540" s="16">
        <f t="shared" si="42"/>
        <v>0</v>
      </c>
      <c r="J540" s="16">
        <f t="shared" si="43"/>
        <v>0</v>
      </c>
      <c r="K540" s="87">
        <f t="shared" si="44"/>
        <v>0</v>
      </c>
    </row>
    <row r="541" spans="1:11" s="15" customFormat="1" ht="31.5" x14ac:dyDescent="0.2">
      <c r="A541" s="56">
        <f>IF(F541=0,"",1+MAX(A$9:A540))</f>
        <v>499</v>
      </c>
      <c r="B541" s="130"/>
      <c r="C541" s="23"/>
      <c r="D541" s="75" t="s">
        <v>173</v>
      </c>
      <c r="E541" s="14" t="s">
        <v>24</v>
      </c>
      <c r="F541" s="14">
        <v>3</v>
      </c>
      <c r="G541" s="40">
        <v>0</v>
      </c>
      <c r="H541" s="41">
        <f t="shared" si="50"/>
        <v>3</v>
      </c>
      <c r="I541" s="16">
        <f t="shared" si="42"/>
        <v>0</v>
      </c>
      <c r="J541" s="16">
        <f t="shared" si="43"/>
        <v>0</v>
      </c>
      <c r="K541" s="87">
        <f t="shared" si="44"/>
        <v>0</v>
      </c>
    </row>
    <row r="542" spans="1:11" s="15" customFormat="1" ht="31.5" x14ac:dyDescent="0.2">
      <c r="A542" s="56">
        <f>IF(F542=0,"",1+MAX(A$9:A541))</f>
        <v>500</v>
      </c>
      <c r="B542" s="130"/>
      <c r="C542" s="23"/>
      <c r="D542" s="75" t="s">
        <v>174</v>
      </c>
      <c r="E542" s="14" t="s">
        <v>24</v>
      </c>
      <c r="F542" s="14">
        <v>2</v>
      </c>
      <c r="G542" s="40">
        <v>0</v>
      </c>
      <c r="H542" s="41">
        <f t="shared" si="50"/>
        <v>2</v>
      </c>
      <c r="I542" s="16">
        <f t="shared" si="42"/>
        <v>0</v>
      </c>
      <c r="J542" s="16">
        <f t="shared" si="43"/>
        <v>0</v>
      </c>
      <c r="K542" s="87">
        <f t="shared" si="44"/>
        <v>0</v>
      </c>
    </row>
    <row r="543" spans="1:11" s="15" customFormat="1" ht="31.5" x14ac:dyDescent="0.2">
      <c r="A543" s="56">
        <f>IF(F543=0,"",1+MAX(A$9:A542))</f>
        <v>501</v>
      </c>
      <c r="B543" s="130"/>
      <c r="C543" s="23"/>
      <c r="D543" s="75" t="s">
        <v>175</v>
      </c>
      <c r="E543" s="14" t="s">
        <v>24</v>
      </c>
      <c r="F543" s="14">
        <v>2</v>
      </c>
      <c r="G543" s="40">
        <v>0</v>
      </c>
      <c r="H543" s="41">
        <f t="shared" si="50"/>
        <v>2</v>
      </c>
      <c r="I543" s="16">
        <f t="shared" si="42"/>
        <v>0</v>
      </c>
      <c r="J543" s="16">
        <f t="shared" si="43"/>
        <v>0</v>
      </c>
      <c r="K543" s="87">
        <f t="shared" si="44"/>
        <v>0</v>
      </c>
    </row>
    <row r="544" spans="1:11" s="15" customFormat="1" ht="15.75" x14ac:dyDescent="0.2">
      <c r="A544" s="56">
        <f>IF(F544=0,"",1+MAX(A$9:A543))</f>
        <v>502</v>
      </c>
      <c r="B544" s="130"/>
      <c r="C544" s="23"/>
      <c r="D544" s="85" t="s">
        <v>336</v>
      </c>
      <c r="E544" s="14" t="s">
        <v>24</v>
      </c>
      <c r="F544" s="30">
        <v>1</v>
      </c>
      <c r="G544" s="40">
        <v>0</v>
      </c>
      <c r="H544" s="41">
        <f t="shared" si="50"/>
        <v>1</v>
      </c>
      <c r="I544" s="16">
        <f t="shared" si="42"/>
        <v>0</v>
      </c>
      <c r="J544" s="16">
        <f t="shared" si="43"/>
        <v>0</v>
      </c>
      <c r="K544" s="87">
        <f t="shared" si="44"/>
        <v>0</v>
      </c>
    </row>
    <row r="545" spans="1:11" s="15" customFormat="1" ht="15.75" x14ac:dyDescent="0.2">
      <c r="A545" s="56">
        <f>IF(F545=0,"",1+MAX(A$9:A544))</f>
        <v>503</v>
      </c>
      <c r="B545" s="131"/>
      <c r="C545" s="23"/>
      <c r="D545" s="85" t="s">
        <v>337</v>
      </c>
      <c r="E545" s="14" t="s">
        <v>24</v>
      </c>
      <c r="F545" s="30">
        <v>1</v>
      </c>
      <c r="G545" s="40">
        <v>0</v>
      </c>
      <c r="H545" s="41">
        <f t="shared" ref="H545" si="51">(G545*F545)+F545</f>
        <v>1</v>
      </c>
      <c r="I545" s="16">
        <f t="shared" si="42"/>
        <v>0</v>
      </c>
      <c r="J545" s="16">
        <f t="shared" si="43"/>
        <v>0</v>
      </c>
      <c r="K545" s="87">
        <f t="shared" si="44"/>
        <v>0</v>
      </c>
    </row>
    <row r="546" spans="1:11" s="15" customFormat="1" ht="15.75" x14ac:dyDescent="0.25">
      <c r="A546" s="56" t="str">
        <f>IF(F546=0,"",1+MAX(A$9:A545))</f>
        <v/>
      </c>
      <c r="B546" s="129" t="s">
        <v>340</v>
      </c>
      <c r="C546" s="23"/>
      <c r="D546" s="78" t="s">
        <v>176</v>
      </c>
      <c r="E546" s="77"/>
      <c r="F546" s="77"/>
      <c r="G546" s="40"/>
      <c r="H546" s="41"/>
      <c r="I546" s="16" t="str">
        <f t="shared" si="42"/>
        <v/>
      </c>
      <c r="J546" s="16" t="str">
        <f t="shared" si="43"/>
        <v/>
      </c>
      <c r="K546" s="87" t="str">
        <f t="shared" si="44"/>
        <v/>
      </c>
    </row>
    <row r="547" spans="1:11" s="15" customFormat="1" ht="63" x14ac:dyDescent="0.2">
      <c r="A547" s="56">
        <f>IF(F547=0,"",1+MAX(A$9:A546))</f>
        <v>504</v>
      </c>
      <c r="B547" s="130"/>
      <c r="C547" s="23"/>
      <c r="D547" s="75" t="s">
        <v>177</v>
      </c>
      <c r="E547" s="14" t="s">
        <v>24</v>
      </c>
      <c r="F547" s="14">
        <v>1</v>
      </c>
      <c r="G547" s="40">
        <v>0</v>
      </c>
      <c r="H547" s="41">
        <f t="shared" si="50"/>
        <v>1</v>
      </c>
      <c r="I547" s="16">
        <f t="shared" si="42"/>
        <v>0</v>
      </c>
      <c r="J547" s="16">
        <f t="shared" si="43"/>
        <v>0</v>
      </c>
      <c r="K547" s="87">
        <f t="shared" si="44"/>
        <v>0</v>
      </c>
    </row>
    <row r="548" spans="1:11" s="15" customFormat="1" ht="63" x14ac:dyDescent="0.2">
      <c r="A548" s="56">
        <f>IF(F548=0,"",1+MAX(A$9:A547))</f>
        <v>505</v>
      </c>
      <c r="B548" s="130"/>
      <c r="C548" s="23"/>
      <c r="D548" s="75" t="s">
        <v>178</v>
      </c>
      <c r="E548" s="14" t="s">
        <v>24</v>
      </c>
      <c r="F548" s="14">
        <v>1</v>
      </c>
      <c r="G548" s="40">
        <v>0</v>
      </c>
      <c r="H548" s="41">
        <f t="shared" si="50"/>
        <v>1</v>
      </c>
      <c r="I548" s="16">
        <f t="shared" si="42"/>
        <v>0</v>
      </c>
      <c r="J548" s="16">
        <f t="shared" si="43"/>
        <v>0</v>
      </c>
      <c r="K548" s="87">
        <f t="shared" si="44"/>
        <v>0</v>
      </c>
    </row>
    <row r="549" spans="1:11" s="15" customFormat="1" ht="63" x14ac:dyDescent="0.2">
      <c r="A549" s="56">
        <f>IF(F549=0,"",1+MAX(A$9:A548))</f>
        <v>506</v>
      </c>
      <c r="B549" s="130"/>
      <c r="C549" s="23"/>
      <c r="D549" s="75" t="s">
        <v>179</v>
      </c>
      <c r="E549" s="14" t="s">
        <v>24</v>
      </c>
      <c r="F549" s="14">
        <v>1</v>
      </c>
      <c r="G549" s="40">
        <v>0</v>
      </c>
      <c r="H549" s="41">
        <f t="shared" si="50"/>
        <v>1</v>
      </c>
      <c r="I549" s="16">
        <f t="shared" si="42"/>
        <v>0</v>
      </c>
      <c r="J549" s="16">
        <f t="shared" si="43"/>
        <v>0</v>
      </c>
      <c r="K549" s="87">
        <f t="shared" si="44"/>
        <v>0</v>
      </c>
    </row>
    <row r="550" spans="1:11" s="15" customFormat="1" ht="63" x14ac:dyDescent="0.2">
      <c r="A550" s="56">
        <f>IF(F550=0,"",1+MAX(A$9:A549))</f>
        <v>507</v>
      </c>
      <c r="B550" s="130"/>
      <c r="C550" s="23"/>
      <c r="D550" s="75" t="s">
        <v>180</v>
      </c>
      <c r="E550" s="14" t="s">
        <v>24</v>
      </c>
      <c r="F550" s="14">
        <v>1</v>
      </c>
      <c r="G550" s="40">
        <v>0</v>
      </c>
      <c r="H550" s="41">
        <f t="shared" si="50"/>
        <v>1</v>
      </c>
      <c r="I550" s="16">
        <f t="shared" si="42"/>
        <v>0</v>
      </c>
      <c r="J550" s="16">
        <f t="shared" si="43"/>
        <v>0</v>
      </c>
      <c r="K550" s="87">
        <f t="shared" si="44"/>
        <v>0</v>
      </c>
    </row>
    <row r="551" spans="1:11" s="15" customFormat="1" ht="63" x14ac:dyDescent="0.2">
      <c r="A551" s="56">
        <f>IF(F551=0,"",1+MAX(A$9:A550))</f>
        <v>508</v>
      </c>
      <c r="B551" s="130"/>
      <c r="C551" s="23"/>
      <c r="D551" s="75" t="s">
        <v>181</v>
      </c>
      <c r="E551" s="14" t="s">
        <v>24</v>
      </c>
      <c r="F551" s="14">
        <v>1</v>
      </c>
      <c r="G551" s="40">
        <v>0</v>
      </c>
      <c r="H551" s="41">
        <f t="shared" si="50"/>
        <v>1</v>
      </c>
      <c r="I551" s="16">
        <f t="shared" ref="I551:I573" si="52">IF(H551=0,"",0)</f>
        <v>0</v>
      </c>
      <c r="J551" s="16">
        <f t="shared" si="43"/>
        <v>0</v>
      </c>
      <c r="K551" s="87">
        <f t="shared" si="44"/>
        <v>0</v>
      </c>
    </row>
    <row r="552" spans="1:11" s="15" customFormat="1" ht="63" x14ac:dyDescent="0.2">
      <c r="A552" s="56">
        <f>IF(F552=0,"",1+MAX(A$9:A551))</f>
        <v>509</v>
      </c>
      <c r="B552" s="130"/>
      <c r="C552" s="23"/>
      <c r="D552" s="75" t="s">
        <v>135</v>
      </c>
      <c r="E552" s="14" t="s">
        <v>24</v>
      </c>
      <c r="F552" s="14">
        <v>5</v>
      </c>
      <c r="G552" s="40">
        <v>0</v>
      </c>
      <c r="H552" s="41">
        <f t="shared" ref="H552" si="53">(G552*F552)+F552</f>
        <v>5</v>
      </c>
      <c r="I552" s="16">
        <f t="shared" si="52"/>
        <v>0</v>
      </c>
      <c r="J552" s="16">
        <f t="shared" ref="J552:J573" si="54">IF(H552=0,"",0)</f>
        <v>0</v>
      </c>
      <c r="K552" s="87">
        <f t="shared" ref="K552:K573" si="55">IF(I552="","",(I552+J552)*H552)</f>
        <v>0</v>
      </c>
    </row>
    <row r="553" spans="1:11" s="15" customFormat="1" ht="31.5" x14ac:dyDescent="0.2">
      <c r="A553" s="56">
        <f>IF(F553=0,"",1+MAX(A$9:A552))</f>
        <v>510</v>
      </c>
      <c r="B553" s="130"/>
      <c r="C553" s="23"/>
      <c r="D553" s="79" t="s">
        <v>182</v>
      </c>
      <c r="E553" s="18" t="s">
        <v>24</v>
      </c>
      <c r="F553" s="18">
        <v>1</v>
      </c>
      <c r="G553" s="40">
        <v>0</v>
      </c>
      <c r="H553" s="41">
        <f t="shared" si="50"/>
        <v>1</v>
      </c>
      <c r="I553" s="16">
        <f t="shared" si="52"/>
        <v>0</v>
      </c>
      <c r="J553" s="16">
        <f t="shared" si="54"/>
        <v>0</v>
      </c>
      <c r="K553" s="87">
        <f t="shared" si="55"/>
        <v>0</v>
      </c>
    </row>
    <row r="554" spans="1:11" s="15" customFormat="1" ht="63" x14ac:dyDescent="0.2">
      <c r="A554" s="56">
        <f>IF(F554=0,"",1+MAX(A$9:A553))</f>
        <v>511</v>
      </c>
      <c r="B554" s="130"/>
      <c r="C554" s="23"/>
      <c r="D554" s="75" t="s">
        <v>191</v>
      </c>
      <c r="E554" s="14" t="s">
        <v>24</v>
      </c>
      <c r="F554" s="14">
        <v>1</v>
      </c>
      <c r="G554" s="40">
        <v>0</v>
      </c>
      <c r="H554" s="41">
        <f t="shared" ref="H554:H556" si="56">(G554*F554)+F554</f>
        <v>1</v>
      </c>
      <c r="I554" s="16">
        <f t="shared" si="52"/>
        <v>0</v>
      </c>
      <c r="J554" s="16">
        <f t="shared" si="54"/>
        <v>0</v>
      </c>
      <c r="K554" s="87">
        <f t="shared" si="55"/>
        <v>0</v>
      </c>
    </row>
    <row r="555" spans="1:11" s="15" customFormat="1" ht="63" x14ac:dyDescent="0.2">
      <c r="A555" s="56">
        <f>IF(F555=0,"",1+MAX(A$9:A554))</f>
        <v>512</v>
      </c>
      <c r="B555" s="130"/>
      <c r="C555" s="23"/>
      <c r="D555" s="75" t="s">
        <v>192</v>
      </c>
      <c r="E555" s="14" t="s">
        <v>24</v>
      </c>
      <c r="F555" s="14">
        <v>1</v>
      </c>
      <c r="G555" s="40">
        <v>0</v>
      </c>
      <c r="H555" s="41">
        <f t="shared" ref="H555" si="57">(G555*F555)+F555</f>
        <v>1</v>
      </c>
      <c r="I555" s="16">
        <f t="shared" si="52"/>
        <v>0</v>
      </c>
      <c r="J555" s="16">
        <f t="shared" si="54"/>
        <v>0</v>
      </c>
      <c r="K555" s="87">
        <f t="shared" si="55"/>
        <v>0</v>
      </c>
    </row>
    <row r="556" spans="1:11" s="15" customFormat="1" ht="63" x14ac:dyDescent="0.2">
      <c r="A556" s="56">
        <f>IF(F556=0,"",1+MAX(A$9:A555))</f>
        <v>513</v>
      </c>
      <c r="B556" s="130"/>
      <c r="C556" s="23"/>
      <c r="D556" s="75" t="s">
        <v>193</v>
      </c>
      <c r="E556" s="14" t="s">
        <v>24</v>
      </c>
      <c r="F556" s="14">
        <v>1</v>
      </c>
      <c r="G556" s="40">
        <v>0</v>
      </c>
      <c r="H556" s="41">
        <f t="shared" si="56"/>
        <v>1</v>
      </c>
      <c r="I556" s="16">
        <f t="shared" si="52"/>
        <v>0</v>
      </c>
      <c r="J556" s="16">
        <f t="shared" si="54"/>
        <v>0</v>
      </c>
      <c r="K556" s="87">
        <f t="shared" si="55"/>
        <v>0</v>
      </c>
    </row>
    <row r="557" spans="1:11" s="15" customFormat="1" ht="63" x14ac:dyDescent="0.2">
      <c r="A557" s="56">
        <f>IF(F557=0,"",1+MAX(A$9:A556))</f>
        <v>514</v>
      </c>
      <c r="B557" s="130"/>
      <c r="C557" s="23"/>
      <c r="D557" s="75" t="s">
        <v>194</v>
      </c>
      <c r="E557" s="14" t="s">
        <v>24</v>
      </c>
      <c r="F557" s="14">
        <v>1</v>
      </c>
      <c r="G557" s="40">
        <v>0</v>
      </c>
      <c r="H557" s="41">
        <f t="shared" si="50"/>
        <v>1</v>
      </c>
      <c r="I557" s="16">
        <f t="shared" si="52"/>
        <v>0</v>
      </c>
      <c r="J557" s="16">
        <f t="shared" si="54"/>
        <v>0</v>
      </c>
      <c r="K557" s="87">
        <f t="shared" si="55"/>
        <v>0</v>
      </c>
    </row>
    <row r="558" spans="1:11" s="15" customFormat="1" ht="63" x14ac:dyDescent="0.2">
      <c r="A558" s="56">
        <f>IF(F558=0,"",1+MAX(A$9:A557))</f>
        <v>515</v>
      </c>
      <c r="B558" s="130"/>
      <c r="C558" s="23"/>
      <c r="D558" s="75" t="s">
        <v>195</v>
      </c>
      <c r="E558" s="14" t="s">
        <v>24</v>
      </c>
      <c r="F558" s="14">
        <v>1</v>
      </c>
      <c r="G558" s="40">
        <v>0</v>
      </c>
      <c r="H558" s="41">
        <f t="shared" si="50"/>
        <v>1</v>
      </c>
      <c r="I558" s="16">
        <f t="shared" si="52"/>
        <v>0</v>
      </c>
      <c r="J558" s="16">
        <f t="shared" si="54"/>
        <v>0</v>
      </c>
      <c r="K558" s="87">
        <f t="shared" si="55"/>
        <v>0</v>
      </c>
    </row>
    <row r="559" spans="1:11" s="15" customFormat="1" ht="63" x14ac:dyDescent="0.2">
      <c r="A559" s="56">
        <f>IF(F559=0,"",1+MAX(A$9:A558))</f>
        <v>516</v>
      </c>
      <c r="B559" s="130"/>
      <c r="C559" s="23"/>
      <c r="D559" s="75" t="s">
        <v>196</v>
      </c>
      <c r="E559" s="14" t="s">
        <v>24</v>
      </c>
      <c r="F559" s="14">
        <v>1</v>
      </c>
      <c r="G559" s="40">
        <v>0</v>
      </c>
      <c r="H559" s="41">
        <f t="shared" si="50"/>
        <v>1</v>
      </c>
      <c r="I559" s="16">
        <f t="shared" si="52"/>
        <v>0</v>
      </c>
      <c r="J559" s="16">
        <f t="shared" si="54"/>
        <v>0</v>
      </c>
      <c r="K559" s="87">
        <f t="shared" si="55"/>
        <v>0</v>
      </c>
    </row>
    <row r="560" spans="1:11" s="15" customFormat="1" ht="63" x14ac:dyDescent="0.2">
      <c r="A560" s="56">
        <f>IF(F560=0,"",1+MAX(A$9:A559))</f>
        <v>517</v>
      </c>
      <c r="B560" s="130"/>
      <c r="C560" s="23"/>
      <c r="D560" s="75" t="s">
        <v>197</v>
      </c>
      <c r="E560" s="14" t="s">
        <v>24</v>
      </c>
      <c r="F560" s="14">
        <v>1</v>
      </c>
      <c r="G560" s="40">
        <v>0</v>
      </c>
      <c r="H560" s="41">
        <f t="shared" si="50"/>
        <v>1</v>
      </c>
      <c r="I560" s="16">
        <f t="shared" si="52"/>
        <v>0</v>
      </c>
      <c r="J560" s="16">
        <f t="shared" si="54"/>
        <v>0</v>
      </c>
      <c r="K560" s="87">
        <f t="shared" si="55"/>
        <v>0</v>
      </c>
    </row>
    <row r="561" spans="1:11" s="15" customFormat="1" ht="63" x14ac:dyDescent="0.2">
      <c r="A561" s="56">
        <f>IF(F561=0,"",1+MAX(A$9:A560))</f>
        <v>518</v>
      </c>
      <c r="B561" s="130"/>
      <c r="C561" s="23"/>
      <c r="D561" s="75" t="s">
        <v>198</v>
      </c>
      <c r="E561" s="14" t="s">
        <v>24</v>
      </c>
      <c r="F561" s="14">
        <v>1</v>
      </c>
      <c r="G561" s="40">
        <v>0</v>
      </c>
      <c r="H561" s="41">
        <f t="shared" si="50"/>
        <v>1</v>
      </c>
      <c r="I561" s="16">
        <f t="shared" si="52"/>
        <v>0</v>
      </c>
      <c r="J561" s="16">
        <f t="shared" si="54"/>
        <v>0</v>
      </c>
      <c r="K561" s="87">
        <f t="shared" si="55"/>
        <v>0</v>
      </c>
    </row>
    <row r="562" spans="1:11" s="15" customFormat="1" ht="63" x14ac:dyDescent="0.2">
      <c r="A562" s="56">
        <f>IF(F562=0,"",1+MAX(A$9:A561))</f>
        <v>519</v>
      </c>
      <c r="B562" s="130"/>
      <c r="C562" s="23"/>
      <c r="D562" s="75" t="s">
        <v>199</v>
      </c>
      <c r="E562" s="14" t="s">
        <v>24</v>
      </c>
      <c r="F562" s="14">
        <v>1</v>
      </c>
      <c r="G562" s="40">
        <v>0</v>
      </c>
      <c r="H562" s="41">
        <f t="shared" si="50"/>
        <v>1</v>
      </c>
      <c r="I562" s="16">
        <f t="shared" si="52"/>
        <v>0</v>
      </c>
      <c r="J562" s="16">
        <f t="shared" si="54"/>
        <v>0</v>
      </c>
      <c r="K562" s="87">
        <f t="shared" si="55"/>
        <v>0</v>
      </c>
    </row>
    <row r="563" spans="1:11" s="15" customFormat="1" ht="63" x14ac:dyDescent="0.2">
      <c r="A563" s="56">
        <f>IF(F563=0,"",1+MAX(A$9:A562))</f>
        <v>520</v>
      </c>
      <c r="B563" s="130"/>
      <c r="C563" s="23"/>
      <c r="D563" s="75" t="s">
        <v>200</v>
      </c>
      <c r="E563" s="14" t="s">
        <v>24</v>
      </c>
      <c r="F563" s="14">
        <v>1</v>
      </c>
      <c r="G563" s="40">
        <v>0</v>
      </c>
      <c r="H563" s="41">
        <f t="shared" si="50"/>
        <v>1</v>
      </c>
      <c r="I563" s="16">
        <f t="shared" si="52"/>
        <v>0</v>
      </c>
      <c r="J563" s="16">
        <f t="shared" si="54"/>
        <v>0</v>
      </c>
      <c r="K563" s="87">
        <f t="shared" si="55"/>
        <v>0</v>
      </c>
    </row>
    <row r="564" spans="1:11" s="15" customFormat="1" ht="63" x14ac:dyDescent="0.2">
      <c r="A564" s="56">
        <f>IF(F564=0,"",1+MAX(A$9:A563))</f>
        <v>521</v>
      </c>
      <c r="B564" s="130"/>
      <c r="C564" s="23"/>
      <c r="D564" s="75" t="s">
        <v>201</v>
      </c>
      <c r="E564" s="14" t="s">
        <v>24</v>
      </c>
      <c r="F564" s="14">
        <v>1</v>
      </c>
      <c r="G564" s="40">
        <v>0</v>
      </c>
      <c r="H564" s="41">
        <f t="shared" si="50"/>
        <v>1</v>
      </c>
      <c r="I564" s="16">
        <f t="shared" si="52"/>
        <v>0</v>
      </c>
      <c r="J564" s="16">
        <f t="shared" si="54"/>
        <v>0</v>
      </c>
      <c r="K564" s="87">
        <f t="shared" si="55"/>
        <v>0</v>
      </c>
    </row>
    <row r="565" spans="1:11" s="15" customFormat="1" ht="63" x14ac:dyDescent="0.2">
      <c r="A565" s="56">
        <f>IF(F565=0,"",1+MAX(A$9:A564))</f>
        <v>522</v>
      </c>
      <c r="B565" s="130"/>
      <c r="C565" s="23"/>
      <c r="D565" s="75" t="s">
        <v>202</v>
      </c>
      <c r="E565" s="14" t="s">
        <v>24</v>
      </c>
      <c r="F565" s="14">
        <v>1</v>
      </c>
      <c r="G565" s="40">
        <v>0</v>
      </c>
      <c r="H565" s="41">
        <f t="shared" si="50"/>
        <v>1</v>
      </c>
      <c r="I565" s="16">
        <f t="shared" si="52"/>
        <v>0</v>
      </c>
      <c r="J565" s="16">
        <f t="shared" si="54"/>
        <v>0</v>
      </c>
      <c r="K565" s="87">
        <f t="shared" si="55"/>
        <v>0</v>
      </c>
    </row>
    <row r="566" spans="1:11" s="15" customFormat="1" ht="63" x14ac:dyDescent="0.2">
      <c r="A566" s="56">
        <f>IF(F566=0,"",1+MAX(A$9:A565))</f>
        <v>523</v>
      </c>
      <c r="B566" s="130"/>
      <c r="C566" s="23"/>
      <c r="D566" s="75" t="s">
        <v>203</v>
      </c>
      <c r="E566" s="14" t="s">
        <v>24</v>
      </c>
      <c r="F566" s="30">
        <v>1</v>
      </c>
      <c r="G566" s="40">
        <v>0</v>
      </c>
      <c r="H566" s="41">
        <f t="shared" si="50"/>
        <v>1</v>
      </c>
      <c r="I566" s="16">
        <f t="shared" si="52"/>
        <v>0</v>
      </c>
      <c r="J566" s="16">
        <f t="shared" si="54"/>
        <v>0</v>
      </c>
      <c r="K566" s="87">
        <f t="shared" si="55"/>
        <v>0</v>
      </c>
    </row>
    <row r="567" spans="1:11" s="15" customFormat="1" ht="63" x14ac:dyDescent="0.2">
      <c r="A567" s="56">
        <f>IF(F567=0,"",1+MAX(A$9:A566))</f>
        <v>524</v>
      </c>
      <c r="B567" s="130"/>
      <c r="C567" s="23"/>
      <c r="D567" s="75" t="s">
        <v>204</v>
      </c>
      <c r="E567" s="14" t="s">
        <v>24</v>
      </c>
      <c r="F567" s="30">
        <v>1</v>
      </c>
      <c r="G567" s="40">
        <v>0</v>
      </c>
      <c r="H567" s="41">
        <f t="shared" si="50"/>
        <v>1</v>
      </c>
      <c r="I567" s="16">
        <f t="shared" si="52"/>
        <v>0</v>
      </c>
      <c r="J567" s="16">
        <f t="shared" si="54"/>
        <v>0</v>
      </c>
      <c r="K567" s="87">
        <f t="shared" si="55"/>
        <v>0</v>
      </c>
    </row>
    <row r="568" spans="1:11" s="15" customFormat="1" ht="63" x14ac:dyDescent="0.2">
      <c r="A568" s="56">
        <f>IF(F568=0,"",1+MAX(A$9:A567))</f>
        <v>525</v>
      </c>
      <c r="B568" s="130"/>
      <c r="C568" s="23"/>
      <c r="D568" s="75" t="s">
        <v>205</v>
      </c>
      <c r="E568" s="14" t="s">
        <v>24</v>
      </c>
      <c r="F568" s="30">
        <v>7</v>
      </c>
      <c r="G568" s="40">
        <v>0</v>
      </c>
      <c r="H568" s="41">
        <f t="shared" si="50"/>
        <v>7</v>
      </c>
      <c r="I568" s="16">
        <f t="shared" si="52"/>
        <v>0</v>
      </c>
      <c r="J568" s="16">
        <f t="shared" si="54"/>
        <v>0</v>
      </c>
      <c r="K568" s="87">
        <f t="shared" si="55"/>
        <v>0</v>
      </c>
    </row>
    <row r="569" spans="1:11" s="15" customFormat="1" ht="63" x14ac:dyDescent="0.2">
      <c r="A569" s="56">
        <f>IF(F569=0,"",1+MAX(A$9:A568))</f>
        <v>526</v>
      </c>
      <c r="B569" s="130"/>
      <c r="C569" s="23"/>
      <c r="D569" s="75" t="s">
        <v>206</v>
      </c>
      <c r="E569" s="14" t="s">
        <v>24</v>
      </c>
      <c r="F569" s="30">
        <v>1</v>
      </c>
      <c r="G569" s="40">
        <v>0</v>
      </c>
      <c r="H569" s="41">
        <f t="shared" si="50"/>
        <v>1</v>
      </c>
      <c r="I569" s="16">
        <f t="shared" si="52"/>
        <v>0</v>
      </c>
      <c r="J569" s="16">
        <f t="shared" si="54"/>
        <v>0</v>
      </c>
      <c r="K569" s="87">
        <f t="shared" si="55"/>
        <v>0</v>
      </c>
    </row>
    <row r="570" spans="1:11" s="15" customFormat="1" ht="63" x14ac:dyDescent="0.2">
      <c r="A570" s="56">
        <f>IF(F570=0,"",1+MAX(A$9:A569))</f>
        <v>527</v>
      </c>
      <c r="B570" s="130"/>
      <c r="C570" s="23"/>
      <c r="D570" s="75" t="s">
        <v>207</v>
      </c>
      <c r="E570" s="14" t="s">
        <v>24</v>
      </c>
      <c r="F570" s="30">
        <v>7</v>
      </c>
      <c r="G570" s="40">
        <v>0</v>
      </c>
      <c r="H570" s="41">
        <f t="shared" si="50"/>
        <v>7</v>
      </c>
      <c r="I570" s="16">
        <f t="shared" si="52"/>
        <v>0</v>
      </c>
      <c r="J570" s="16">
        <f t="shared" si="54"/>
        <v>0</v>
      </c>
      <c r="K570" s="87">
        <f t="shared" si="55"/>
        <v>0</v>
      </c>
    </row>
    <row r="571" spans="1:11" s="15" customFormat="1" ht="31.5" x14ac:dyDescent="0.2">
      <c r="A571" s="56">
        <f>IF(F571=0,"",1+MAX(A$9:A570))</f>
        <v>528</v>
      </c>
      <c r="B571" s="130"/>
      <c r="C571" s="23"/>
      <c r="D571" s="75" t="s">
        <v>183</v>
      </c>
      <c r="E571" s="14" t="s">
        <v>24</v>
      </c>
      <c r="F571" s="14">
        <v>11</v>
      </c>
      <c r="G571" s="40">
        <v>0</v>
      </c>
      <c r="H571" s="41">
        <f t="shared" si="50"/>
        <v>11</v>
      </c>
      <c r="I571" s="16">
        <f t="shared" si="52"/>
        <v>0</v>
      </c>
      <c r="J571" s="16">
        <f t="shared" si="54"/>
        <v>0</v>
      </c>
      <c r="K571" s="87">
        <f t="shared" si="55"/>
        <v>0</v>
      </c>
    </row>
    <row r="572" spans="1:11" s="15" customFormat="1" ht="15.75" x14ac:dyDescent="0.2">
      <c r="A572" s="56">
        <f>IF(F572=0,"",1+MAX(A$9:A571))</f>
        <v>529</v>
      </c>
      <c r="B572" s="130"/>
      <c r="C572" s="23"/>
      <c r="D572" s="85" t="s">
        <v>338</v>
      </c>
      <c r="E572" s="14" t="s">
        <v>24</v>
      </c>
      <c r="F572" s="14">
        <v>1</v>
      </c>
      <c r="G572" s="40">
        <v>0</v>
      </c>
      <c r="H572" s="41">
        <f t="shared" si="50"/>
        <v>1</v>
      </c>
      <c r="I572" s="16">
        <f t="shared" si="52"/>
        <v>0</v>
      </c>
      <c r="J572" s="16">
        <f t="shared" si="54"/>
        <v>0</v>
      </c>
      <c r="K572" s="87">
        <f t="shared" si="55"/>
        <v>0</v>
      </c>
    </row>
    <row r="573" spans="1:11" s="15" customFormat="1" ht="15.75" x14ac:dyDescent="0.2">
      <c r="A573" s="57">
        <f>IF(F573=0,"",1+MAX(A$9:A572))</f>
        <v>530</v>
      </c>
      <c r="B573" s="130"/>
      <c r="C573" s="22"/>
      <c r="D573" s="86" t="s">
        <v>339</v>
      </c>
      <c r="E573" s="19" t="s">
        <v>24</v>
      </c>
      <c r="F573" s="19">
        <v>1</v>
      </c>
      <c r="G573" s="66">
        <v>0</v>
      </c>
      <c r="H573" s="67">
        <f t="shared" si="50"/>
        <v>1</v>
      </c>
      <c r="I573" s="21">
        <f t="shared" si="52"/>
        <v>0</v>
      </c>
      <c r="J573" s="21">
        <f t="shared" si="54"/>
        <v>0</v>
      </c>
      <c r="K573" s="53">
        <f t="shared" si="55"/>
        <v>0</v>
      </c>
    </row>
    <row r="574" spans="1:11" ht="18" customHeight="1" x14ac:dyDescent="0.2">
      <c r="A574" s="102"/>
      <c r="B574" s="100"/>
      <c r="C574" s="100"/>
      <c r="D574" s="100"/>
      <c r="E574" s="100"/>
      <c r="F574" s="100"/>
      <c r="G574" s="100"/>
      <c r="H574" s="100"/>
      <c r="I574" s="103" t="s">
        <v>20</v>
      </c>
      <c r="J574" s="104">
        <f>SUM(J10:J573)</f>
        <v>0</v>
      </c>
      <c r="K574" s="105">
        <f>SUM(K10:K573)</f>
        <v>0</v>
      </c>
    </row>
    <row r="575" spans="1:11" ht="18" customHeight="1" x14ac:dyDescent="0.2">
      <c r="A575" s="118"/>
      <c r="B575" s="119"/>
      <c r="C575" s="119"/>
      <c r="D575" s="119"/>
      <c r="E575" s="119"/>
      <c r="F575" s="119"/>
      <c r="G575" s="119"/>
      <c r="H575" s="119"/>
      <c r="I575" s="120"/>
      <c r="J575" s="29"/>
      <c r="K575" s="54"/>
    </row>
    <row r="576" spans="1:11" ht="20.100000000000001" customHeight="1" x14ac:dyDescent="0.2">
      <c r="A576" s="123" t="s">
        <v>7</v>
      </c>
      <c r="B576" s="124"/>
      <c r="C576" s="124"/>
      <c r="D576" s="124"/>
      <c r="E576" s="124"/>
      <c r="F576" s="124"/>
      <c r="G576" s="124"/>
      <c r="H576" s="124"/>
      <c r="I576" s="106"/>
      <c r="J576" s="107">
        <f>J574</f>
        <v>0</v>
      </c>
      <c r="K576" s="108">
        <f>K574</f>
        <v>0</v>
      </c>
    </row>
    <row r="577" spans="1:11" ht="20.100000000000001" customHeight="1" x14ac:dyDescent="0.2">
      <c r="A577" s="125" t="s">
        <v>11</v>
      </c>
      <c r="B577" s="126"/>
      <c r="C577" s="126"/>
      <c r="D577" s="126"/>
      <c r="E577" s="126"/>
      <c r="F577" s="126"/>
      <c r="G577" s="126"/>
      <c r="H577" s="126"/>
      <c r="I577" s="109">
        <v>0.2</v>
      </c>
      <c r="J577" s="110">
        <f>J576*H577</f>
        <v>0</v>
      </c>
      <c r="K577" s="111">
        <f>K576*I577</f>
        <v>0</v>
      </c>
    </row>
    <row r="578" spans="1:11" ht="20.100000000000001" customHeight="1" x14ac:dyDescent="0.2">
      <c r="A578" s="125" t="s">
        <v>3</v>
      </c>
      <c r="B578" s="126"/>
      <c r="C578" s="126"/>
      <c r="D578" s="126"/>
      <c r="E578" s="126"/>
      <c r="F578" s="126"/>
      <c r="G578" s="126"/>
      <c r="H578" s="126"/>
      <c r="I578" s="109">
        <v>0.03</v>
      </c>
      <c r="J578" s="110">
        <f>J576*H578</f>
        <v>0</v>
      </c>
      <c r="K578" s="111">
        <f>K576*I578</f>
        <v>0</v>
      </c>
    </row>
    <row r="579" spans="1:11" ht="20.100000000000001" customHeight="1" x14ac:dyDescent="0.2">
      <c r="A579" s="125" t="s">
        <v>9</v>
      </c>
      <c r="B579" s="126"/>
      <c r="C579" s="126"/>
      <c r="D579" s="126"/>
      <c r="E579" s="126"/>
      <c r="F579" s="126"/>
      <c r="G579" s="126"/>
      <c r="H579" s="126"/>
      <c r="I579" s="109">
        <v>7.0000000000000007E-2</v>
      </c>
      <c r="J579" s="110">
        <f>J576*H579</f>
        <v>0</v>
      </c>
      <c r="K579" s="111">
        <f>K576*I579</f>
        <v>0</v>
      </c>
    </row>
    <row r="580" spans="1:11" ht="20.100000000000001" customHeight="1" x14ac:dyDescent="0.2">
      <c r="A580" s="121" t="s">
        <v>8</v>
      </c>
      <c r="B580" s="122"/>
      <c r="C580" s="122"/>
      <c r="D580" s="122"/>
      <c r="E580" s="122"/>
      <c r="F580" s="122"/>
      <c r="G580" s="122"/>
      <c r="H580" s="122"/>
      <c r="I580" s="122"/>
      <c r="J580" s="112">
        <f>J576+J577+J578+J579</f>
        <v>0</v>
      </c>
      <c r="K580" s="113">
        <f>K576+K577+K578+K579</f>
        <v>0</v>
      </c>
    </row>
    <row r="581" spans="1:11" ht="20.100000000000001" customHeight="1" x14ac:dyDescent="0.2">
      <c r="A581" s="58" t="s">
        <v>13</v>
      </c>
      <c r="B581" s="39"/>
      <c r="C581" s="39"/>
      <c r="D581" s="4"/>
      <c r="E581" s="4"/>
      <c r="F581" s="27"/>
      <c r="G581" s="27"/>
      <c r="H581" s="5"/>
      <c r="I581" s="4"/>
      <c r="J581" s="4"/>
      <c r="K581" s="59"/>
    </row>
    <row r="582" spans="1:11" ht="15.75" customHeight="1" thickBot="1" x14ac:dyDescent="0.25">
      <c r="A582" s="60"/>
      <c r="B582" s="61"/>
      <c r="C582" s="61"/>
      <c r="D582" s="62"/>
      <c r="E582" s="62"/>
      <c r="F582" s="63"/>
      <c r="G582" s="63"/>
      <c r="H582" s="64"/>
      <c r="I582" s="62"/>
      <c r="J582" s="62"/>
      <c r="K582" s="65"/>
    </row>
  </sheetData>
  <mergeCells count="15">
    <mergeCell ref="A3:B3"/>
    <mergeCell ref="A5:B5"/>
    <mergeCell ref="A575:I575"/>
    <mergeCell ref="A580:I580"/>
    <mergeCell ref="A576:H576"/>
    <mergeCell ref="A577:H577"/>
    <mergeCell ref="A578:H578"/>
    <mergeCell ref="A579:H579"/>
    <mergeCell ref="A7:B7"/>
    <mergeCell ref="B263:B350"/>
    <mergeCell ref="B351:B480"/>
    <mergeCell ref="B482:B523"/>
    <mergeCell ref="B524:B545"/>
    <mergeCell ref="B546:B573"/>
    <mergeCell ref="B10:B262"/>
  </mergeCells>
  <printOptions horizontalCentered="1"/>
  <pageMargins left="0" right="0" top="0" bottom="0.17" header="0" footer="0"/>
  <pageSetup paperSize="9" scale="60" fitToHeight="0" orientation="portrait" r:id="rId1"/>
  <headerFooter scaleWithDoc="0" alignWithMargins="0"/>
  <rowBreaks count="1" manualBreakCount="1">
    <brk id="575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TAKE-OFF</vt:lpstr>
      <vt:lpstr>'TAKE-OFF'!Print_Area</vt:lpstr>
      <vt:lpstr>'TAKE-OFF'!Print_Titles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Mfbzone</dc:creator>
  <cp:lastModifiedBy>lenovo</cp:lastModifiedBy>
  <cp:lastPrinted>2019-03-19T12:47:20Z</cp:lastPrinted>
  <dcterms:created xsi:type="dcterms:W3CDTF">2016-03-30T11:57:46Z</dcterms:created>
  <dcterms:modified xsi:type="dcterms:W3CDTF">2020-02-23T06:06:50Z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9Connected">
    <vt:bool>true</vt:bool>
  </property>
</Properties>
</file>