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sahna\Downloads\"/>
    </mc:Choice>
  </mc:AlternateContent>
  <xr:revisionPtr revIDLastSave="0" documentId="13_ncr:1_{10ECD819-A765-475D-9675-9B85C10CDE12}"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chart" sheetId="5" r:id="rId2"/>
    <sheet name="donut chart" sheetId="6" r:id="rId3"/>
    <sheet name="map chart" sheetId="7" r:id="rId4"/>
    <sheet name="top5" sheetId="8" r:id="rId5"/>
    <sheet name="Sheet7" sheetId="9" r:id="rId6"/>
    <sheet name="Sheet8" sheetId="10" r:id="rId7"/>
    <sheet name="Sheet9" sheetId="11" r:id="rId8"/>
    <sheet name="Data" sheetId="1" r:id="rId9"/>
    <sheet name="layout" sheetId="2" r:id="rId10"/>
  </sheets>
  <definedNames>
    <definedName name="_xlchart.v1.0" hidden="1">'waterfall chart'!$D$4:$D$7</definedName>
    <definedName name="_xlchart.v1.1" hidden="1">'waterfall chart'!$E$4:$E$7</definedName>
    <definedName name="_xlchart.v1.6" hidden="1">'waterfall chart'!$D$4:$D$7</definedName>
    <definedName name="_xlchart.v1.7" hidden="1">'waterfall chart'!$E$4:$E$7</definedName>
    <definedName name="_xlchart.v5.10" hidden="1">'map chart'!$E$3</definedName>
    <definedName name="_xlchart.v5.11" hidden="1">'map chart'!$E$4:$E$52</definedName>
    <definedName name="_xlchart.v5.2" hidden="1">'map chart'!$D$3</definedName>
    <definedName name="_xlchart.v5.3" hidden="1">'map chart'!$D$4:$D$52</definedName>
    <definedName name="_xlchart.v5.4" hidden="1">'map chart'!$E$3</definedName>
    <definedName name="_xlchart.v5.5" hidden="1">'map chart'!$E$4:$E$52</definedName>
    <definedName name="_xlchart.v5.8" hidden="1">'map chart'!$D$3</definedName>
    <definedName name="_xlchart.v5.9" hidden="1">'map chart'!$D$4:$D$52</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H9" i="10" l="1"/>
  <c r="L9" i="10"/>
  <c r="K9" i="10"/>
  <c r="J9" i="10"/>
  <c r="I9" i="10"/>
  <c r="D53"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10"/>
  <c r="E9" i="10"/>
  <c r="D9" i="10"/>
  <c r="C9" i="10"/>
  <c r="B9" i="10"/>
  <c r="N17" i="9"/>
  <c r="K17" i="9"/>
  <c r="H17" i="9"/>
  <c r="E17" i="9"/>
  <c r="B17" i="9"/>
  <c r="E53" i="7"/>
  <c r="E5" i="7"/>
  <c r="E17" i="7"/>
  <c r="E29" i="7"/>
  <c r="E41" i="7"/>
  <c r="E32" i="7"/>
  <c r="E44" i="7"/>
  <c r="E21" i="7"/>
  <c r="E45" i="7"/>
  <c r="E22" i="7"/>
  <c r="E46" i="7"/>
  <c r="E23" i="7"/>
  <c r="E24" i="7"/>
  <c r="E48" i="7"/>
  <c r="E13" i="7"/>
  <c r="E49" i="7"/>
  <c r="E38" i="7"/>
  <c r="E15" i="7"/>
  <c r="E51" i="7"/>
  <c r="E16" i="7"/>
  <c r="E52" i="7"/>
  <c r="E6" i="7"/>
  <c r="E18" i="7"/>
  <c r="E30" i="7"/>
  <c r="E42" i="7"/>
  <c r="E20" i="7"/>
  <c r="E9" i="7"/>
  <c r="E33" i="7"/>
  <c r="E10" i="7"/>
  <c r="E11" i="7"/>
  <c r="E35" i="7"/>
  <c r="E47" i="7"/>
  <c r="E12" i="7"/>
  <c r="E25" i="7"/>
  <c r="E26" i="7"/>
  <c r="E27" i="7"/>
  <c r="E28" i="7"/>
  <c r="E7" i="7"/>
  <c r="E19" i="7"/>
  <c r="E31" i="7"/>
  <c r="E43" i="7"/>
  <c r="E8" i="7"/>
  <c r="E34" i="7"/>
  <c r="E36" i="7"/>
  <c r="E37" i="7"/>
  <c r="E14" i="7"/>
  <c r="E50" i="7"/>
  <c r="E39" i="7"/>
  <c r="E40" i="7"/>
  <c r="E4" i="7"/>
  <c r="E7" i="5"/>
  <c r="E6" i="5"/>
  <c r="E5" i="5"/>
  <c r="E4" i="5"/>
</calcChain>
</file>

<file path=xl/sharedStrings.xml><?xml version="1.0" encoding="utf-8"?>
<sst xmlns="http://schemas.openxmlformats.org/spreadsheetml/2006/main" count="130129" uniqueCount="10956">
  <si>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</si>
  <si>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</si>
  <si>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</si>
  <si>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</si>
  <si>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</si>
  <si>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</si>
  <si>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</si>
  <si>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</si>
  <si>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</si>
  <si>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</si>
  <si>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</si>
  <si>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</si>
  <si>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</si>
  <si>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</si>
  <si>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</si>
  <si>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</si>
  <si>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</si>
  <si>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</si>
  <si>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</si>
  <si>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</si>
  <si>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</si>
  <si>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</si>
  <si>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</si>
  <si>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</si>
  <si>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</si>
  <si>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</si>
  <si>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</si>
  <si>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</si>
  <si>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</si>
  <si>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</si>
  <si>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</si>
  <si>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</si>
  <si>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</si>
  <si>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</si>
  <si>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</si>
  <si>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</si>
  <si>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</si>
  <si>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</si>
  <si>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</si>
  <si>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</si>
  <si>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</si>
  <si>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</si>
  <si>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</si>
  <si>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</si>
  <si>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</si>
  <si>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</si>
  <si>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</si>
  <si>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</si>
  <si>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</si>
  <si>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</si>
  <si>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</si>
  <si>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</si>
  <si>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</si>
  <si>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</si>
  <si>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</si>
  <si>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</si>
  <si>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</si>
  <si>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</si>
  <si>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</si>
  <si>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</si>
  <si>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</si>
  <si>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</si>
  <si>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</si>
  <si>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</si>
  <si>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</si>
  <si>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</si>
  <si>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</si>
  <si>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</si>
  <si>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</si>
  <si>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</si>
  <si>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</si>
  <si>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</si>
  <si>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</si>
  <si>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</si>
  <si>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</si>
  <si>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</si>
  <si>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</si>
  <si>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</si>
  <si>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</si>
  <si>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</si>
  <si>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</si>
  <si>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</si>
  <si>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</si>
  <si>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</si>
  <si>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</si>
  <si>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</si>
  <si>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</si>
  <si>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</si>
  <si>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</si>
  <si>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</si>
  <si>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</si>
  <si>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</si>
  <si>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</si>
  <si>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</si>
  <si>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</si>
  <si>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</si>
  <si>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</si>
  <si>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</si>
  <si>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</si>
  <si>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</si>
  <si>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</si>
  <si>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</si>
  <si>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</si>
  <si>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</si>
  <si>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</si>
  <si>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</si>
  <si>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</si>
  <si>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</si>
  <si>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</si>
  <si>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</si>
  <si>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</si>
  <si>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</si>
  <si>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</si>
  <si>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</si>
  <si>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</si>
  <si>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</si>
  <si>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</si>
  <si>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</si>
  <si>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</si>
  <si>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</si>
  <si>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</si>
  <si>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</si>
  <si>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</si>
  <si>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</si>
  <si>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</si>
  <si>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</si>
  <si>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</si>
  <si>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</si>
  <si>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</si>
  <si>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</si>
  <si>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</si>
  <si>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</si>
  <si>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</si>
  <si>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</si>
  <si>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</si>
  <si>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</si>
  <si>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</si>
  <si>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</si>
  <si>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</si>
  <si>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</si>
  <si>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</si>
  <si>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</si>
  <si>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</si>
  <si>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</si>
  <si>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</si>
  <si>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</si>
  <si>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</si>
  <si>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</si>
  <si>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</si>
  <si>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</si>
  <si>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</si>
  <si>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</si>
  <si>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</si>
  <si>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</si>
  <si>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</si>
  <si>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</si>
  <si>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</si>
  <si>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</si>
  <si>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</si>
  <si>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</si>
  <si>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</si>
  <si>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</si>
  <si>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</si>
  <si>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</si>
  <si>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</si>
  <si>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</si>
  <si>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</si>
  <si>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</si>
  <si>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</si>
  <si>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</si>
  <si>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</si>
  <si>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</si>
  <si>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</si>
  <si>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</si>
  <si>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</si>
  <si>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</si>
  <si>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</si>
  <si>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</si>
  <si>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</si>
  <si>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</si>
  <si>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</si>
  <si>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</si>
  <si>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</si>
  <si>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</si>
  <si>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</si>
  <si>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</si>
  <si>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</si>
  <si>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</si>
  <si>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</si>
  <si>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</si>
  <si>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</si>
  <si>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</si>
  <si>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</si>
  <si>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</si>
  <si>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</si>
  <si>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</si>
  <si>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</si>
  <si>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</si>
  <si>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</si>
  <si>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</si>
  <si>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</si>
  <si>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</si>
  <si>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</si>
  <si>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</si>
  <si>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</si>
  <si>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</si>
  <si>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</si>
  <si>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</si>
  <si>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</si>
  <si>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</si>
  <si>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</si>
  <si>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</si>
  <si>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</si>
  <si>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</si>
  <si>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</si>
  <si>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</si>
  <si>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</si>
  <si>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</si>
  <si>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</si>
  <si>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</si>
  <si>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</si>
  <si>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</si>
  <si>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</si>
  <si>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</si>
  <si>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</si>
  <si>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</si>
  <si>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</si>
  <si>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</si>
  <si>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</si>
  <si>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</si>
  <si>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</si>
  <si>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</si>
  <si>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</si>
  <si>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</si>
  <si>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</si>
  <si>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</si>
  <si>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</si>
  <si>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</si>
  <si>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</si>
  <si>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</si>
  <si>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</si>
  <si>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</si>
  <si>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</si>
  <si>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</si>
  <si>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</si>
  <si>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</si>
  <si>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</si>
  <si>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</si>
  <si>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</si>
  <si>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</si>
  <si>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</si>
  <si>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</si>
  <si>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</si>
  <si>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</si>
  <si>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</si>
  <si>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</si>
  <si>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</si>
  <si>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</si>
  <si>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</si>
  <si>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</si>
  <si>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</si>
  <si>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</si>
  <si>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</si>
  <si>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</si>
  <si>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</si>
  <si>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</si>
  <si>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</si>
  <si>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</si>
  <si>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</si>
  <si>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</si>
  <si>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</si>
  <si>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</si>
  <si>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</si>
  <si>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</si>
  <si>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</si>
  <si>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</si>
  <si>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</si>
  <si>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</si>
  <si>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</si>
  <si>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</si>
  <si>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</si>
  <si>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</si>
  <si>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</si>
  <si>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</si>
  <si>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</si>
  <si>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</si>
  <si>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</si>
  <si>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</si>
  <si>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</si>
  <si>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</si>
  <si>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</si>
  <si>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</si>
  <si>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</si>
  <si>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</si>
  <si>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</si>
  <si>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</si>
  <si>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</si>
  <si>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</si>
  <si>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</si>
  <si>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</si>
  <si>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</si>
  <si>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</si>
  <si>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</si>
  <si>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</si>
  <si>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</si>
  <si>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</si>
  <si>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</si>
  <si>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</si>
  <si>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</si>
  <si>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</si>
  <si>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</si>
  <si>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</si>
  <si>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</si>
  <si>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</si>
  <si>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</si>
  <si>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</si>
  <si>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</si>
  <si>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</si>
  <si>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</si>
  <si>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</si>
  <si>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</si>
  <si>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</si>
  <si>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</si>
  <si>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</si>
  <si>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</si>
  <si>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</si>
  <si>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</si>
  <si>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</si>
  <si>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</si>
  <si>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</si>
  <si>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</si>
  <si>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</si>
  <si>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</si>
  <si>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</si>
  <si>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</si>
  <si>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</si>
  <si>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</si>
  <si>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</si>
  <si>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</si>
  <si>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</si>
  <si>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</si>
  <si>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</si>
  <si>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</si>
  <si>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</si>
  <si>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</si>
  <si>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</si>
  <si>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</si>
  <si>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</si>
  <si>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</si>
  <si>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</si>
  <si>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</si>
  <si>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</si>
  <si>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</si>
  <si>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</si>
  <si>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</si>
  <si>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</si>
  <si>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</si>
  <si>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</si>
  <si>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</si>
  <si>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</si>
  <si>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</si>
  <si>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</si>
  <si>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</si>
  <si>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</si>
  <si>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</si>
  <si>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</si>
  <si>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</si>
  <si>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</si>
  <si>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</si>
  <si>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</si>
  <si>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</si>
  <si>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</si>
  <si>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</si>
  <si>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</si>
  <si>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</si>
  <si>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</si>
  <si>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</si>
  <si>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</si>
  <si>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</si>
  <si>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</si>
  <si>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</si>
  <si>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</si>
  <si>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</si>
  <si>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</si>
  <si>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</si>
  <si>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</si>
  <si>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</si>
  <si>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</si>
  <si>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</si>
  <si>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</si>
  <si>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</si>
  <si>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</si>
  <si>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</si>
  <si>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</si>
  <si>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</si>
  <si>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</si>
  <si>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</si>
  <si>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</si>
  <si>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</si>
  <si>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</si>
  <si>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</si>
  <si>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</si>
  <si>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</si>
  <si>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</si>
  <si>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</si>
  <si>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</si>
  <si>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</si>
  <si>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</si>
  <si>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</si>
  <si>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</si>
  <si>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</si>
  <si>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</si>
  <si>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</si>
  <si>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</si>
  <si>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</si>
  <si>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</si>
  <si>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</si>
  <si>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</si>
  <si>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</si>
  <si>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</si>
  <si>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</si>
  <si>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</si>
  <si>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</si>
  <si>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</si>
  <si>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</si>
  <si>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</si>
  <si>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</si>
  <si>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</si>
  <si>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</si>
  <si>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</si>
  <si>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</si>
  <si>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</si>
  <si>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</si>
  <si>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</si>
  <si>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</si>
  <si>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</si>
  <si>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</si>
  <si>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</si>
  <si>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</si>
  <si>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</si>
  <si>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</si>
  <si>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</si>
  <si>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</si>
  <si>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</si>
  <si>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</si>
  <si>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</si>
  <si>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</si>
  <si>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</si>
  <si>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</si>
  <si>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</si>
  <si>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</si>
  <si>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</si>
  <si>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</si>
  <si>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</si>
  <si>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</si>
  <si>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</si>
  <si>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</si>
  <si>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</si>
  <si>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</si>
  <si>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</si>
  <si>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</si>
  <si>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</si>
  <si>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</si>
  <si>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</si>
  <si>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</si>
  <si>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</si>
  <si>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</si>
  <si>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</si>
  <si>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</si>
  <si>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</si>
  <si>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</si>
  <si>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</si>
  <si>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</si>
  <si>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</si>
  <si>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</si>
  <si>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</si>
  <si>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</si>
  <si>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</si>
  <si>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</si>
  <si>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</si>
  <si>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</si>
  <si>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</si>
  <si>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</si>
  <si>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</si>
  <si>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</si>
  <si>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</si>
  <si>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</si>
  <si>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</si>
  <si>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</si>
  <si>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</si>
  <si>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</si>
  <si>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</si>
  <si>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</si>
  <si>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</si>
  <si>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</si>
  <si>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</si>
  <si>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</si>
  <si>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</si>
  <si>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</si>
  <si>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</si>
  <si>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</si>
  <si>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</si>
  <si>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</si>
  <si>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</si>
  <si>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</si>
  <si>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</si>
  <si>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</si>
  <si>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</si>
  <si>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</si>
  <si>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</si>
  <si>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</si>
  <si>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</si>
  <si>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</si>
  <si>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</si>
  <si>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</si>
  <si>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</si>
  <si>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</si>
  <si>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</si>
  <si>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</si>
  <si>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</si>
  <si>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</si>
  <si>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</si>
  <si>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</si>
  <si>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</si>
  <si>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</si>
  <si>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</si>
  <si>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</si>
  <si>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</si>
  <si>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</si>
  <si>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</si>
  <si>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</si>
  <si>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</si>
  <si>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</si>
  <si>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</si>
  <si>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</si>
  <si>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</si>
  <si>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</si>
  <si>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</si>
  <si>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</si>
  <si>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</si>
  <si>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</si>
  <si>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</si>
  <si>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</si>
  <si>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</si>
  <si>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</si>
  <si>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</si>
  <si>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</si>
  <si>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</si>
  <si>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</si>
  <si>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</si>
  <si>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</si>
  <si>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</si>
  <si>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</si>
  <si>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</si>
  <si>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</si>
  <si>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</si>
  <si>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</si>
  <si>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</si>
  <si>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</si>
  <si>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</si>
  <si>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</si>
  <si>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</si>
  <si>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</si>
  <si>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</si>
  <si>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</si>
  <si>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</si>
  <si>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</si>
  <si>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</si>
  <si>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</si>
  <si>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</si>
  <si>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</si>
  <si>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</si>
  <si>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</si>
  <si>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</si>
  <si>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</si>
  <si>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</si>
  <si>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</si>
  <si>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</si>
  <si>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</si>
  <si>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</si>
  <si>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</si>
  <si>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</si>
  <si>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</si>
  <si>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</si>
  <si>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</si>
  <si>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</si>
  <si>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</si>
  <si>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</si>
  <si>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</si>
  <si>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</si>
  <si>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</si>
  <si>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</si>
  <si>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</si>
  <si>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</si>
  <si>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</si>
  <si>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</si>
  <si>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</si>
  <si>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</si>
  <si>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</si>
  <si>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</si>
  <si>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</si>
  <si>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</si>
  <si>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</si>
  <si>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</si>
  <si>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</si>
  <si>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</si>
  <si>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</si>
  <si>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</si>
  <si>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</si>
  <si>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</si>
  <si>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</si>
  <si>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</si>
  <si>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</si>
  <si>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</si>
  <si>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</si>
  <si>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</si>
  <si>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</si>
  <si>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</si>
  <si>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</si>
  <si>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</si>
  <si>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</si>
  <si>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</si>
  <si>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</si>
  <si>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</si>
  <si>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</si>
  <si>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</si>
  <si>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</si>
  <si>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</si>
  <si>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</si>
  <si>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</si>
  <si>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</si>
  <si>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</si>
  <si>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</si>
  <si>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</si>
  <si>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</si>
  <si>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</si>
  <si>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</si>
  <si>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</si>
  <si>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</si>
  <si>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</si>
  <si>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</si>
  <si>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</si>
  <si>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</si>
  <si>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</si>
  <si>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</si>
  <si>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</si>
  <si>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</si>
  <si>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</si>
  <si>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</si>
  <si>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</si>
  <si>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</si>
  <si>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</si>
  <si>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</si>
  <si>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</si>
  <si>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</si>
  <si>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</si>
  <si>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</si>
  <si>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</si>
  <si>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</si>
  <si>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</si>
  <si>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</si>
  <si>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</si>
  <si>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</si>
  <si>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</si>
  <si>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</si>
  <si>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</si>
  <si>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</si>
  <si>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</si>
  <si>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</si>
  <si>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</si>
  <si>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</si>
  <si>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</si>
  <si>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</si>
  <si>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</si>
  <si>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</si>
  <si>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</si>
  <si>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</si>
  <si>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</si>
  <si>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</si>
  <si>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</si>
  <si>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</si>
  <si>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</si>
  <si>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</si>
  <si>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</si>
  <si>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</si>
  <si>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</si>
  <si>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</si>
  <si>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</si>
  <si>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</si>
  <si>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</si>
  <si>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</si>
  <si>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</si>
  <si>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</si>
  <si>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</si>
  <si>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</si>
  <si>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</si>
  <si>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</si>
  <si>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</si>
  <si>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</si>
  <si>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</si>
  <si>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</si>
  <si>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</si>
  <si>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</si>
  <si>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</si>
  <si>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</si>
  <si>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</si>
  <si>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</si>
  <si>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</si>
  <si>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</si>
  <si>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</si>
  <si>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</si>
  <si>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</si>
  <si>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</si>
  <si>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</si>
  <si>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</si>
  <si>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</si>
  <si>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</si>
  <si>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</si>
  <si>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</si>
  <si>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</si>
  <si>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</si>
  <si>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</si>
  <si>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</si>
  <si>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</si>
  <si>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</si>
  <si>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</si>
  <si>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</si>
  <si>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</si>
  <si>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</si>
  <si>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</si>
  <si>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</si>
  <si>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</si>
  <si>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</si>
  <si>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</si>
  <si>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</si>
  <si>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</si>
  <si>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</si>
  <si>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</si>
  <si>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</si>
  <si>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</si>
  <si>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</si>
  <si>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</si>
  <si>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</si>
  <si>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</si>
  <si>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</si>
  <si>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</si>
  <si>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</si>
  <si>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</si>
  <si>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</si>
  <si>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</si>
  <si>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</si>
  <si>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</si>
  <si>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</si>
  <si>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</si>
  <si>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</si>
  <si>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</si>
  <si>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</si>
  <si>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</si>
  <si>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</si>
  <si>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</si>
  <si>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</si>
  <si>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</si>
  <si>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</si>
  <si>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</si>
  <si>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</si>
  <si>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</si>
  <si>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</si>
  <si>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</si>
  <si>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</si>
  <si>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</si>
  <si>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</si>
  <si>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</si>
  <si>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</si>
  <si>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</si>
  <si>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</si>
  <si>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</si>
  <si>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</si>
  <si>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</si>
  <si>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</si>
  <si>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</si>
  <si>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</si>
  <si>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</si>
  <si>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</si>
  <si>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</si>
  <si>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</si>
  <si>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</si>
  <si>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</si>
  <si>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</si>
  <si>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</si>
  <si>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</si>
  <si>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</si>
  <si>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</si>
  <si>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</si>
  <si>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</si>
  <si>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</si>
  <si>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</si>
  <si>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</si>
  <si>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</si>
  <si>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</si>
  <si>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</si>
  <si>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</si>
  <si>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</si>
  <si>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</si>
  <si>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</si>
  <si>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</si>
  <si>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</si>
  <si>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</si>
  <si>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</si>
  <si>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</si>
  <si>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</si>
  <si>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</si>
  <si>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</si>
  <si>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</si>
  <si>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</si>
  <si>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</si>
  <si>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</si>
  <si>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</si>
  <si>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</si>
  <si>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</si>
  <si>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</si>
  <si>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</si>
  <si>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</si>
  <si>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</si>
  <si>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</si>
  <si>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</si>
  <si>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</si>
  <si>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</si>
  <si>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</si>
  <si>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</si>
  <si>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</si>
  <si>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</si>
  <si>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</si>
  <si>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</si>
  <si>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</si>
  <si>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</si>
  <si>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</si>
  <si>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</si>
  <si>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</si>
  <si>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</si>
  <si>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</si>
  <si>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</si>
  <si>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</si>
  <si>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</si>
  <si>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</si>
  <si>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</si>
  <si>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</si>
  <si>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</si>
  <si>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</si>
  <si>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</si>
  <si>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</si>
  <si>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</si>
  <si>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</si>
  <si>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</si>
  <si>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</si>
  <si>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</si>
  <si>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</si>
  <si>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</si>
  <si>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</si>
  <si>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</si>
  <si>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</si>
  <si>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</si>
  <si>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</si>
  <si>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</si>
  <si>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</si>
  <si>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</si>
  <si>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</si>
  <si>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</si>
  <si>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</si>
  <si>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</si>
  <si>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</si>
  <si>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</si>
  <si>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</si>
  <si>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</si>
  <si>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</si>
  <si>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</si>
  <si>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</si>
  <si>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</si>
  <si>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</si>
  <si>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</si>
  <si>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</si>
  <si>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</si>
  <si>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</si>
  <si>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</si>
  <si>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</si>
  <si>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</si>
  <si>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</si>
  <si>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</si>
  <si>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</si>
  <si>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</si>
  <si>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</si>
  <si>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</si>
  <si>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</si>
  <si>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</si>
  <si>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</si>
  <si>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</si>
  <si>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</si>
  <si>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</si>
  <si>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</si>
  <si>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</si>
  <si>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</si>
  <si>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</si>
  <si>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</si>
  <si>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</si>
  <si>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</si>
  <si>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</si>
  <si>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</si>
  <si>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</si>
  <si>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</si>
  <si>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</si>
  <si>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</si>
  <si>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</si>
  <si>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</si>
  <si>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</si>
  <si>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</si>
  <si>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</si>
  <si>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</si>
  <si>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</si>
  <si>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</si>
  <si>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</si>
  <si>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</si>
  <si>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</si>
  <si>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</si>
  <si>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</si>
  <si>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</si>
  <si>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</si>
  <si>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</si>
  <si>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</si>
  <si>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</si>
  <si>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</si>
  <si>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</si>
  <si>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</si>
  <si>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</si>
  <si>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</si>
  <si>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</si>
  <si>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</si>
  <si>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</si>
  <si>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</si>
  <si>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</si>
  <si>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</si>
  <si>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</si>
  <si>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</si>
  <si>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</si>
  <si>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</si>
  <si>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</si>
  <si>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</si>
  <si>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</si>
  <si>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</si>
  <si>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</si>
  <si>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</si>
  <si>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</si>
  <si>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</si>
  <si>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</si>
  <si>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</si>
  <si>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</si>
  <si>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</si>
  <si>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</si>
  <si>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</si>
  <si>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</si>
  <si>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</si>
  <si>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</si>
  <si>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</si>
  <si>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</si>
  <si>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</si>
  <si>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</si>
  <si>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</si>
  <si>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</si>
  <si>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</si>
  <si>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</si>
  <si>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</si>
  <si>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</si>
  <si>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</si>
  <si>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</si>
  <si>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</si>
  <si>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</si>
  <si>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</si>
  <si>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</si>
  <si>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</si>
  <si>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</si>
  <si>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</si>
  <si>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</si>
  <si>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</si>
  <si>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</si>
  <si>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</si>
  <si>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</si>
  <si>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</si>
  <si>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</si>
  <si>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</si>
  <si>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</si>
  <si>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</si>
  <si>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</si>
  <si>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</si>
  <si>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</si>
  <si>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</si>
  <si>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</si>
  <si>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</si>
  <si>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</si>
  <si>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</si>
  <si>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</si>
  <si>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</si>
  <si>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</si>
  <si>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</si>
  <si>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</si>
  <si>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</si>
  <si>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</si>
  <si>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</si>
  <si>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</si>
  <si>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</si>
  <si>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</si>
  <si>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</si>
  <si>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</si>
  <si>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</si>
  <si>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</si>
  <si>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</si>
  <si>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</si>
  <si>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</si>
  <si>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</si>
  <si>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</si>
  <si>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</si>
  <si>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</si>
  <si>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</si>
  <si>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</si>
  <si>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</si>
  <si>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</si>
  <si>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</si>
  <si>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</si>
  <si>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</si>
  <si>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</si>
  <si>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</si>
  <si>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</si>
  <si>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</si>
  <si>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</si>
  <si>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</si>
  <si>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</si>
  <si>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</si>
  <si>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</si>
  <si>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</si>
  <si>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</si>
  <si>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</si>
  <si>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</si>
  <si>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</si>
  <si>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</si>
  <si>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</si>
  <si>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</si>
  <si>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</si>
  <si>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</si>
  <si>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</si>
  <si>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</si>
  <si>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</si>
  <si>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</si>
  <si>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</si>
  <si>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</si>
  <si>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</si>
  <si>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</si>
  <si>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</si>
  <si>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</si>
  <si>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</si>
  <si>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</si>
  <si>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</si>
  <si>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</si>
  <si>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</si>
  <si>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</si>
  <si>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</si>
  <si>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</si>
  <si>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</si>
  <si>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</si>
  <si>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</si>
  <si>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</si>
  <si>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</si>
  <si>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</si>
  <si>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</si>
  <si>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</si>
  <si>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</si>
  <si>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</si>
  <si>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</si>
  <si>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</si>
  <si>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</si>
  <si>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</si>
  <si>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</si>
  <si>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</si>
  <si>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</si>
  <si>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</si>
  <si>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</si>
  <si>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</si>
  <si>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</si>
  <si>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</si>
  <si>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</si>
  <si>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</si>
  <si>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</si>
  <si>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</si>
  <si>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</si>
  <si>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</si>
  <si>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</si>
  <si>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</si>
  <si>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</si>
  <si>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</si>
  <si>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</si>
  <si>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</si>
  <si>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</si>
  <si>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</si>
  <si>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</si>
  <si>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</si>
  <si>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</si>
  <si>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</si>
  <si>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</si>
  <si>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</si>
  <si>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</si>
  <si>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</si>
  <si>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</si>
  <si>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</si>
  <si>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</si>
  <si>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</si>
  <si>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</si>
  <si>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</si>
  <si>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</si>
  <si>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</si>
  <si>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</si>
  <si>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</si>
  <si>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</si>
  <si>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</si>
  <si>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</si>
  <si>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</si>
  <si>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</si>
  <si>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</si>
  <si>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</si>
  <si>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</si>
  <si>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</si>
  <si>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</si>
  <si>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</si>
  <si>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</si>
  <si>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</si>
  <si>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</si>
  <si>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</si>
  <si>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</si>
  <si>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</si>
  <si>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</si>
  <si>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</si>
  <si>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</si>
  <si>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</si>
  <si>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</si>
  <si>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</si>
  <si>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</si>
  <si>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</si>
  <si>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</si>
  <si>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</si>
  <si>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</si>
  <si>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</si>
  <si>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</si>
  <si>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</si>
  <si>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</si>
  <si>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</si>
  <si>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</si>
  <si>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</si>
  <si>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</si>
  <si>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</si>
  <si>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</si>
  <si>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</si>
  <si>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</si>
  <si>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</si>
  <si>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</si>
  <si>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</si>
  <si>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</si>
  <si>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</si>
  <si>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</si>
  <si>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</si>
  <si>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</si>
  <si>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</si>
  <si>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</si>
  <si>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</si>
  <si>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</si>
  <si>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</si>
  <si>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</si>
  <si>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</si>
  <si>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</si>
  <si>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</si>
  <si>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</si>
  <si>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</si>
  <si>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</si>
  <si>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</si>
  <si>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</si>
  <si>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</si>
  <si>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</si>
  <si>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</si>
  <si>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</si>
  <si>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</si>
  <si>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</si>
  <si>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</si>
  <si>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</si>
  <si>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</si>
  <si>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</si>
  <si>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</si>
  <si>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</si>
  <si>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</si>
  <si>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</si>
  <si>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</si>
  <si>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</si>
  <si>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</si>
  <si>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</si>
  <si>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</si>
  <si>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</si>
  <si>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</si>
  <si>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</si>
  <si>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</si>
  <si>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</si>
  <si>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</si>
  <si>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</si>
  <si>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</si>
  <si>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</si>
  <si>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</si>
  <si>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</si>
  <si>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</si>
  <si>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</si>
  <si>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</si>
  <si>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</si>
  <si>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</si>
  <si>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</si>
  <si>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</si>
  <si>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</si>
  <si>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</si>
  <si>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</si>
  <si>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</si>
  <si>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</si>
  <si>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</si>
  <si>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</si>
  <si>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</si>
  <si>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</si>
  <si>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</si>
  <si>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</si>
  <si>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</si>
  <si>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</si>
  <si>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</si>
  <si>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</si>
  <si>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</si>
  <si>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</si>
  <si>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</si>
  <si>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</si>
  <si>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</si>
  <si>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</si>
  <si>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</si>
  <si>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</si>
  <si>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</si>
  <si>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</si>
  <si>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</si>
  <si>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</si>
  <si>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</si>
  <si>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</si>
  <si>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</si>
  <si>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</si>
  <si>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</si>
  <si>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</si>
  <si>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</si>
  <si>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</si>
  <si>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</si>
  <si>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</si>
  <si>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</si>
  <si>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</si>
  <si>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</si>
  <si>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</si>
  <si>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</si>
  <si>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</si>
  <si>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</si>
  <si>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</si>
  <si>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</si>
  <si>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</si>
  <si>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</si>
  <si>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</si>
  <si>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</si>
  <si>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</si>
  <si>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</si>
  <si>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</si>
  <si>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</si>
  <si>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</si>
  <si>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</si>
  <si>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</si>
  <si>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</si>
  <si>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</si>
  <si>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</si>
  <si>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</si>
  <si>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</si>
  <si>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</si>
  <si>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</si>
  <si>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</si>
  <si>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</si>
  <si>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</si>
  <si>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</si>
  <si>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</si>
  <si>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</si>
  <si>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</si>
  <si>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</si>
  <si>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</si>
  <si>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</si>
  <si>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</si>
  <si>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</si>
  <si>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</si>
  <si>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</si>
  <si>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</si>
  <si>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</si>
  <si>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</si>
  <si>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</si>
  <si>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</si>
  <si>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</si>
  <si>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</si>
  <si>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</si>
  <si>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</si>
  <si>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</si>
  <si>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</si>
  <si>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</si>
  <si>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</si>
  <si>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</si>
  <si>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</si>
  <si>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</si>
  <si>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</si>
  <si>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</si>
  <si>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</si>
  <si>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</si>
  <si>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</si>
  <si>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</si>
  <si>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</si>
  <si>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</si>
  <si>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</si>
  <si>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</si>
  <si>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</si>
  <si>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</si>
  <si>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</si>
  <si>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</si>
  <si>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</si>
  <si>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</si>
  <si>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</si>
  <si>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</si>
  <si>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</si>
  <si>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</si>
  <si>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</si>
  <si>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</si>
  <si>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</si>
  <si>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</si>
  <si>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</si>
  <si>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</si>
  <si>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</si>
  <si>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</si>
  <si>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</si>
  <si>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</si>
  <si>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</si>
  <si>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</si>
  <si>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</si>
  <si>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</si>
  <si>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</si>
  <si>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</si>
  <si>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</si>
  <si>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</si>
  <si>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</si>
  <si>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</si>
  <si>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</si>
  <si>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</si>
  <si>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</si>
  <si>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</si>
  <si>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</si>
  <si>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</si>
  <si>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</si>
  <si>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</si>
  <si>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</si>
  <si>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</si>
  <si>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</si>
  <si>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</si>
  <si>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</si>
  <si>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</si>
  <si>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</si>
  <si>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</si>
  <si>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</si>
  <si>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</si>
  <si>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</si>
  <si>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</si>
  <si>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</si>
  <si>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</si>
  <si>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</si>
  <si>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</si>
  <si>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</si>
  <si>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</si>
  <si>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</si>
  <si>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</si>
  <si>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</si>
  <si>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</si>
  <si>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</si>
  <si>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</si>
  <si>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</si>
  <si>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</si>
  <si>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</si>
  <si>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</si>
  <si>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</si>
  <si>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</si>
  <si>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</si>
  <si>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</si>
  <si>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</si>
  <si>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</si>
  <si>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</si>
  <si>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</si>
  <si>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</si>
  <si>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</si>
  <si>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</si>
  <si>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</si>
  <si>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</si>
  <si>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</si>
  <si>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</si>
  <si>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</si>
  <si>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</si>
  <si>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</si>
  <si>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</si>
  <si>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</si>
  <si>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</si>
  <si>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</si>
  <si>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</si>
  <si>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</si>
  <si>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</si>
  <si>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</si>
  <si>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</si>
  <si>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</si>
  <si>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</si>
  <si>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</si>
  <si>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</si>
  <si>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</si>
  <si>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</si>
  <si>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</si>
  <si>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</si>
  <si>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</si>
  <si>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</si>
  <si>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</si>
  <si>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</si>
  <si>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</si>
  <si>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</si>
  <si>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</si>
  <si>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</si>
  <si>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</si>
  <si>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</si>
  <si>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</si>
  <si>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</si>
  <si>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</si>
  <si>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</si>
  <si>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</si>
  <si>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</si>
  <si>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</si>
  <si>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</si>
  <si>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</si>
  <si>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</si>
  <si>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</si>
  <si>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</si>
  <si>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</si>
  <si>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</si>
  <si>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</si>
  <si>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</si>
  <si>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</si>
  <si>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</si>
  <si>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</si>
  <si>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</si>
  <si>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</si>
  <si>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</si>
  <si>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</si>
  <si>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</si>
  <si>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</si>
  <si>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</si>
  <si>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</si>
  <si>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</si>
  <si>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</si>
  <si>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</si>
  <si>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</si>
  <si>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</si>
  <si>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</si>
  <si>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</si>
  <si>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</si>
  <si>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</si>
  <si>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</si>
  <si>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</si>
  <si>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</si>
  <si>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</si>
  <si>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</si>
  <si>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</si>
  <si>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</si>
  <si>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</si>
  <si>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</si>
  <si>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</si>
  <si>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</si>
  <si>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</si>
  <si>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</si>
  <si>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</si>
  <si>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</si>
  <si>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</si>
  <si>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</si>
  <si>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</si>
  <si>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</si>
  <si>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</si>
  <si>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</si>
  <si>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</si>
  <si>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</si>
  <si>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</si>
  <si>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</si>
  <si>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</si>
  <si>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</si>
  <si>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</si>
  <si>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</si>
  <si>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</si>
  <si>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</si>
  <si>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</si>
  <si>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</si>
  <si>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</si>
  <si>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</si>
  <si>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</si>
  <si>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</si>
  <si>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</si>
  <si>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</si>
  <si>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</si>
  <si>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</si>
  <si>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</si>
  <si>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</si>
  <si>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</si>
  <si>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</si>
  <si>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</si>
  <si>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</si>
  <si>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</si>
  <si>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</si>
  <si>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</si>
  <si>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</si>
  <si>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</si>
  <si>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</si>
  <si>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</si>
  <si>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</si>
  <si>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</si>
  <si>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</si>
  <si>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</si>
  <si>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</si>
  <si>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</si>
  <si>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</si>
  <si>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</si>
  <si>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</si>
  <si>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</si>
  <si>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</si>
  <si>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</si>
  <si>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</si>
  <si>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</si>
  <si>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</si>
  <si>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</si>
  <si>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</si>
  <si>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</si>
  <si>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</si>
  <si>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</si>
  <si>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</si>
  <si>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</si>
  <si>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</si>
  <si>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</si>
  <si>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</si>
  <si>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</si>
  <si>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</si>
  <si>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</si>
  <si>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</si>
  <si>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</si>
  <si>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</si>
  <si>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</si>
  <si>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</si>
  <si>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</si>
  <si>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</si>
  <si>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</si>
  <si>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</si>
  <si>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</si>
  <si>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</si>
  <si>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</si>
  <si>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</si>
  <si>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</si>
  <si>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</si>
  <si>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</si>
  <si>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</si>
  <si>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</si>
  <si>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</si>
  <si>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</si>
  <si>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</si>
  <si>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</si>
  <si>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</si>
  <si>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</si>
  <si>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</si>
  <si>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</si>
  <si>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</si>
  <si>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</si>
  <si>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</si>
  <si>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</si>
  <si>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</si>
  <si>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</si>
  <si>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</si>
  <si>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</si>
  <si>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</si>
  <si>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</si>
  <si>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</si>
  <si>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</si>
  <si>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</si>
  <si>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</si>
  <si>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</si>
  <si>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</si>
  <si>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</si>
  <si>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</si>
  <si>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</si>
  <si>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</si>
  <si>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</si>
  <si>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</si>
  <si>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</si>
  <si>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</si>
  <si>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</si>
  <si>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</si>
  <si>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</si>
  <si>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</si>
  <si>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</si>
  <si>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</si>
  <si>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</si>
  <si>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</si>
  <si>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</si>
  <si>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</si>
  <si>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</si>
  <si>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</si>
  <si>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</si>
  <si>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</si>
  <si>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</si>
  <si>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</si>
  <si>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</si>
  <si>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</si>
  <si>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</si>
  <si>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</si>
  <si>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</si>
  <si>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</si>
  <si>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</si>
  <si>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</si>
  <si>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</si>
  <si>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</si>
  <si>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</si>
  <si>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</si>
  <si>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</si>
  <si>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</si>
  <si>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</si>
  <si>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</si>
  <si>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</si>
  <si>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</si>
  <si>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</si>
  <si>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</si>
  <si>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</si>
  <si>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</si>
  <si>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</si>
  <si>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</si>
  <si>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</si>
  <si>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</si>
  <si>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</si>
  <si>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</si>
  <si>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</si>
  <si>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</si>
  <si>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</si>
  <si>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</si>
  <si>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</si>
  <si>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</si>
  <si>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</si>
  <si>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</si>
  <si>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</si>
  <si>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</si>
  <si>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</si>
  <si>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</si>
  <si>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</si>
  <si>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</si>
  <si>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</si>
  <si>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</si>
  <si>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</si>
  <si>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</si>
  <si>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</si>
  <si>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</si>
  <si>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</si>
  <si>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</si>
  <si>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</si>
  <si>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</si>
  <si>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</si>
  <si>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</si>
  <si>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</si>
  <si>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</si>
  <si>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</si>
  <si>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</si>
  <si>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</si>
  <si>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</si>
  <si>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</si>
  <si>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</si>
  <si>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</si>
  <si>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</si>
  <si>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</si>
  <si>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</si>
  <si>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</si>
  <si>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</si>
  <si>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</si>
  <si>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</si>
  <si>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</si>
  <si>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</si>
  <si>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</si>
  <si>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</si>
  <si>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</si>
  <si>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</si>
  <si>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</si>
  <si>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</si>
  <si>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</si>
  <si>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</si>
  <si>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</si>
  <si>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</si>
  <si>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</si>
  <si>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</si>
  <si>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</si>
  <si>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</si>
  <si>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</si>
  <si>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</si>
  <si>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</si>
  <si>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</si>
  <si>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</si>
  <si>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</si>
  <si>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</si>
  <si>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</si>
  <si>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</si>
  <si>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</si>
  <si>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</si>
  <si>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</si>
  <si>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</si>
  <si>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</si>
  <si>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</si>
  <si>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</si>
  <si>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</si>
  <si>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</si>
  <si>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</si>
  <si>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</si>
  <si>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</si>
  <si>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</si>
  <si>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</si>
  <si>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</si>
  <si>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</si>
  <si>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</si>
  <si>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</si>
  <si>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</si>
  <si>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</si>
  <si>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</si>
  <si>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</si>
  <si>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</si>
  <si>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</si>
  <si>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</si>
  <si>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</si>
  <si>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</si>
  <si>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</si>
  <si>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</si>
  <si>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</si>
  <si>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</si>
  <si>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</si>
  <si>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</si>
  <si>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</si>
  <si>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</si>
  <si>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</si>
  <si>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</si>
  <si>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</si>
  <si>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</si>
  <si>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</si>
  <si>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</si>
  <si>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</si>
  <si>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</si>
  <si>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</si>
  <si>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</si>
  <si>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</si>
  <si>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</si>
  <si>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</si>
  <si>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</si>
  <si>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</si>
  <si>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</si>
  <si>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</si>
  <si>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</si>
  <si>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</si>
  <si>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</si>
  <si>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</si>
  <si>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</si>
  <si>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</si>
  <si>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</si>
  <si>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</si>
  <si>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</si>
  <si>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</si>
  <si>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</si>
  <si>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</si>
  <si>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</si>
  <si>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</si>
  <si>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</si>
  <si>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</si>
  <si>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</si>
  <si>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</si>
  <si>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</si>
  <si>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</si>
  <si>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</si>
  <si>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</si>
  <si>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</si>
  <si>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</si>
  <si>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</si>
  <si>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</si>
  <si>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</si>
  <si>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</si>
  <si>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</si>
  <si>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</si>
  <si>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</si>
  <si>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</si>
  <si>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</si>
  <si>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</si>
  <si>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</si>
  <si>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</si>
  <si>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</si>
  <si>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</si>
  <si>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</si>
  <si>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</si>
  <si>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</si>
  <si>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</si>
  <si>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</si>
  <si>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</si>
  <si>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</si>
  <si>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</si>
  <si>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</si>
  <si>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</si>
  <si>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</si>
  <si>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</si>
  <si>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</si>
  <si>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</si>
  <si>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</si>
  <si>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</si>
  <si>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</si>
  <si>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</si>
  <si>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</si>
  <si>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</si>
  <si>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</si>
  <si>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</si>
  <si>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</si>
  <si>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</si>
  <si>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</si>
  <si>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</si>
  <si>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</si>
  <si>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</si>
  <si>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</si>
  <si>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</si>
  <si>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</si>
  <si>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</si>
  <si>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</si>
  <si>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</si>
  <si>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</si>
  <si>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</si>
  <si>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</si>
  <si>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</si>
  <si>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</si>
  <si>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</si>
  <si>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</si>
  <si>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</si>
  <si>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</si>
  <si>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</si>
  <si>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</si>
  <si>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</si>
  <si>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</si>
  <si>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</si>
  <si>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</si>
  <si>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</si>
  <si>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</si>
  <si>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</si>
  <si>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</si>
  <si>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</si>
  <si>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</si>
  <si>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</si>
  <si>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</si>
  <si>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</si>
  <si>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</si>
  <si>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</si>
  <si>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</si>
  <si>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</si>
  <si>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</si>
  <si>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</si>
  <si>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</si>
  <si>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</si>
  <si>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</si>
  <si>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</si>
  <si>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</si>
  <si>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</si>
  <si>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</si>
  <si>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</si>
  <si>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</si>
  <si>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</si>
  <si>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</si>
  <si>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</si>
  <si>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</si>
  <si>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</si>
  <si>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</si>
  <si>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</si>
  <si>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</si>
  <si>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</si>
  <si>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</si>
  <si>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</si>
  <si>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</si>
  <si>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</si>
  <si>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</si>
  <si>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</si>
  <si>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</si>
  <si>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</si>
  <si>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</si>
  <si>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</si>
  <si>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</si>
  <si>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</si>
  <si>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</si>
  <si>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</si>
  <si>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</si>
  <si>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</si>
  <si>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</si>
  <si>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</si>
  <si>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</si>
  <si>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</si>
  <si>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</si>
  <si>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</si>
  <si>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</si>
  <si>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</si>
  <si>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</si>
  <si>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</si>
  <si>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</si>
  <si>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</si>
  <si>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</si>
  <si>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</si>
  <si>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</si>
  <si>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</si>
  <si>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</si>
  <si>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</si>
  <si>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</si>
  <si>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</si>
  <si>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</si>
  <si>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</si>
  <si>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</si>
  <si>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</si>
  <si>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</si>
  <si>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</si>
  <si>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</si>
  <si>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</si>
  <si>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</si>
  <si>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</si>
  <si>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</si>
  <si>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</si>
  <si>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</si>
  <si>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</si>
  <si>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</si>
  <si>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</si>
  <si>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</si>
  <si>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</si>
  <si>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</si>
  <si>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</si>
  <si>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</si>
  <si>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</si>
  <si>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</si>
  <si>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</si>
  <si>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</si>
  <si>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</si>
  <si>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</si>
  <si>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</si>
  <si>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</si>
  <si>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</si>
  <si>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</si>
  <si>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</si>
  <si>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</si>
  <si>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</si>
  <si>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</si>
  <si>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</si>
  <si>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</si>
  <si>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</si>
  <si>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</si>
  <si>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</si>
  <si>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</si>
  <si>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</si>
  <si>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</si>
  <si>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</si>
  <si>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</si>
  <si>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</si>
  <si>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</si>
  <si>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</si>
  <si>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</si>
  <si>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</si>
  <si>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</si>
  <si>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</si>
  <si>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</si>
  <si>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</si>
  <si>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</si>
  <si>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</si>
  <si>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</si>
  <si>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</si>
  <si>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</si>
  <si>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</si>
  <si>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</si>
  <si>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</si>
  <si>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</si>
  <si>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</si>
  <si>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</si>
  <si>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</si>
  <si>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</si>
  <si>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</si>
  <si>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</si>
  <si>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</si>
  <si>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</si>
  <si>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</si>
  <si>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</si>
  <si>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</si>
  <si>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</si>
  <si>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</si>
  <si>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</si>
  <si>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</si>
  <si>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</si>
  <si>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</si>
  <si>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</si>
  <si>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</si>
  <si>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</si>
  <si>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</si>
  <si>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</si>
  <si>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</si>
  <si>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</si>
  <si>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</si>
  <si>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</si>
  <si>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</si>
  <si>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</si>
  <si>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</si>
  <si>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</si>
  <si>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</si>
  <si>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</si>
  <si>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</si>
  <si>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</si>
  <si>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</si>
  <si>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</si>
  <si>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</si>
  <si>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</si>
  <si>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</si>
  <si>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</si>
  <si>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</si>
  <si>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</si>
  <si>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</si>
  <si>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</si>
  <si>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</si>
  <si>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</si>
  <si>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</si>
  <si>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</si>
  <si>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</si>
  <si>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</si>
  <si>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</si>
  <si>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</si>
  <si>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</si>
  <si>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</si>
  <si>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</si>
  <si>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</si>
  <si>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</si>
  <si>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</si>
  <si>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</si>
  <si>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</si>
  <si>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</si>
  <si>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</si>
  <si>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</si>
  <si>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</si>
  <si>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</si>
  <si>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</si>
  <si>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</si>
  <si>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</si>
  <si>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</si>
  <si>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</si>
  <si>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</si>
  <si>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</si>
  <si>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</si>
  <si>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</si>
  <si>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</si>
  <si>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</si>
  <si>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</si>
  <si>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</si>
  <si>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</si>
  <si>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</si>
  <si>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</si>
  <si>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</si>
  <si>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</si>
  <si>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</si>
  <si>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</si>
  <si>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</si>
  <si>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</si>
  <si>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</si>
  <si>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</si>
  <si>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</si>
  <si>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</si>
  <si>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</si>
  <si>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</si>
  <si>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</si>
  <si>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</si>
  <si>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</si>
  <si>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</si>
  <si>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</si>
  <si>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</si>
  <si>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</si>
  <si>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</si>
  <si>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</si>
  <si>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</si>
  <si>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</si>
  <si>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</si>
  <si>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</si>
  <si>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</si>
  <si>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</si>
  <si>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</si>
  <si>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</si>
  <si>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</si>
  <si>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</si>
  <si>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</si>
  <si>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</si>
  <si>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</si>
  <si>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</si>
  <si>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</si>
  <si>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</si>
  <si>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</si>
  <si>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</si>
  <si>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</si>
  <si>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</si>
  <si>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</si>
  <si>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</si>
  <si>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</si>
  <si>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</si>
  <si>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</si>
  <si>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</si>
  <si>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</si>
  <si>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</si>
  <si>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</si>
  <si>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</si>
  <si>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</si>
  <si>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</si>
  <si>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</si>
  <si>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</si>
  <si>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</si>
  <si>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</si>
  <si>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</si>
  <si>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</si>
  <si>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</si>
  <si>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</si>
  <si>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</si>
  <si>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</si>
  <si>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</si>
  <si>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</si>
  <si>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</si>
  <si>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</si>
  <si>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</si>
  <si>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</si>
  <si>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</si>
  <si>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</si>
  <si>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</si>
  <si>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</si>
  <si>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</si>
  <si>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</si>
  <si>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</si>
  <si>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</si>
  <si>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</si>
  <si>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</si>
  <si>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</si>
  <si>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</si>
  <si>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</si>
  <si>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</si>
  <si>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</si>
  <si>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</si>
  <si>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</si>
  <si>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</si>
  <si>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</si>
  <si>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</si>
  <si>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</si>
  <si>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</si>
  <si>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</si>
  <si>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</si>
  <si>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</si>
  <si>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</si>
  <si>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</si>
  <si>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</si>
  <si>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</si>
  <si>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</si>
  <si>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</si>
  <si>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</si>
  <si>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</si>
  <si>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</si>
  <si>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</si>
  <si>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</si>
  <si>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</si>
  <si>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</si>
  <si>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</si>
  <si>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</si>
  <si>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</si>
  <si>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</si>
  <si>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</si>
  <si>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</si>
  <si>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</si>
  <si>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</si>
  <si>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</si>
  <si>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</si>
  <si>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</si>
  <si>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</si>
  <si>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</si>
  <si>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</si>
  <si>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</si>
  <si>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</si>
  <si>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</si>
  <si>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</si>
  <si>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</si>
  <si>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</si>
  <si>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</si>
  <si>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</si>
  <si>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</si>
  <si>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</si>
  <si>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</si>
  <si>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</si>
  <si>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</si>
  <si>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</si>
  <si>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</si>
  <si>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</si>
  <si>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</si>
  <si>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</si>
  <si>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</si>
  <si>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</si>
  <si>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</si>
  <si>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</si>
  <si>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</si>
  <si>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</si>
  <si>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</si>
  <si>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</si>
  <si>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</si>
  <si>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</si>
  <si>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</si>
  <si>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</si>
  <si>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</si>
  <si>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</si>
  <si>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</si>
  <si>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</si>
  <si>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</si>
  <si>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</si>
  <si>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</si>
  <si>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</si>
  <si>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</si>
  <si>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</si>
  <si>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</si>
  <si>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</si>
  <si>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</si>
  <si>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</si>
  <si>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</si>
  <si>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</si>
  <si>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</si>
  <si>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</si>
  <si>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</si>
  <si>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</si>
  <si>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</si>
  <si>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</si>
  <si>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</si>
  <si>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</si>
  <si>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</si>
  <si>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</si>
  <si>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</si>
  <si>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</si>
  <si>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</si>
  <si>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</si>
  <si>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</si>
  <si>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</si>
  <si>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</si>
  <si>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</si>
  <si>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</si>
  <si>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</si>
  <si>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</si>
  <si>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</si>
  <si>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</si>
  <si>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</si>
  <si>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</si>
  <si>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</si>
  <si>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</si>
  <si>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</si>
  <si>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</si>
  <si>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</si>
  <si>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</si>
  <si>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</si>
  <si>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</si>
  <si>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</si>
  <si>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</si>
  <si>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</si>
  <si>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</si>
  <si>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</si>
  <si>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</si>
  <si>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</si>
  <si>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</si>
  <si>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</si>
  <si>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</si>
  <si>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</si>
  <si>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</si>
  <si>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</si>
  <si>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</si>
  <si>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</si>
  <si>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</si>
  <si>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</si>
  <si>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</si>
  <si>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</si>
  <si>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</si>
  <si>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</si>
  <si>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</si>
  <si>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</si>
  <si>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</si>
  <si>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</si>
  <si>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</si>
  <si>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</si>
  <si>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</si>
  <si>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</si>
  <si>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</si>
  <si>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</si>
  <si>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</si>
  <si>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</si>
  <si>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</si>
  <si>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</si>
  <si>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</si>
  <si>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</si>
  <si>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</si>
  <si>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</si>
  <si>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</si>
  <si>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</si>
  <si>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</si>
  <si>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</si>
  <si>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</si>
  <si>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</si>
  <si>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</si>
  <si>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</si>
  <si>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</si>
  <si>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</si>
  <si>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</si>
  <si>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</si>
  <si>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</si>
  <si>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</si>
  <si>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</si>
  <si>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</si>
  <si>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</si>
  <si>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</si>
  <si>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</si>
  <si>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</si>
  <si>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</si>
  <si>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</si>
  <si>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</si>
  <si>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</si>
  <si>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</si>
  <si>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</si>
  <si>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</si>
  <si>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</si>
  <si>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</si>
  <si>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</si>
  <si>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</si>
  <si>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</si>
  <si>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</si>
  <si>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</si>
  <si>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</si>
  <si>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</si>
  <si>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</si>
  <si>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</si>
  <si>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</si>
  <si>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</si>
  <si>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</si>
  <si>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</si>
  <si>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</si>
  <si>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</si>
  <si>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</si>
  <si>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</si>
  <si>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</si>
  <si>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</si>
  <si>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</si>
  <si>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</si>
  <si>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</si>
  <si>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</si>
  <si>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</si>
  <si>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</si>
  <si>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</si>
  <si>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</si>
  <si>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</si>
  <si>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</si>
  <si>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</si>
  <si>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</si>
  <si>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</si>
  <si>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</si>
  <si>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</si>
  <si>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</si>
  <si>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</si>
  <si>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</si>
  <si>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</si>
  <si>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</si>
  <si>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</si>
  <si>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</si>
  <si>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</si>
  <si>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</si>
  <si>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</si>
  <si>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</si>
  <si>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</si>
  <si>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</si>
  <si>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</si>
  <si>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</si>
  <si>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</si>
  <si>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</si>
  <si>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</si>
  <si>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</si>
  <si>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</si>
  <si>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</si>
  <si>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</si>
  <si>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</si>
  <si>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</si>
  <si>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</si>
  <si>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</si>
  <si>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</si>
  <si>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</si>
  <si>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</si>
  <si>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</si>
  <si>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</si>
  <si>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</si>
  <si>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</si>
  <si>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</si>
  <si>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</si>
  <si>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</si>
  <si>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</si>
  <si>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</si>
  <si>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</si>
  <si>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</si>
  <si>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</si>
  <si>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</si>
  <si>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</si>
  <si>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</si>
  <si>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</si>
  <si>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</si>
  <si>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</si>
  <si>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</si>
  <si>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</si>
  <si>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</si>
  <si>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</si>
  <si>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</si>
  <si>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</si>
  <si>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</si>
  <si>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</si>
  <si>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</si>
  <si>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</si>
  <si>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</si>
  <si>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</si>
  <si>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</si>
  <si>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</si>
  <si>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</si>
  <si>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</si>
  <si>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</si>
  <si>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</si>
  <si>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</si>
  <si>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</si>
  <si>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</si>
  <si>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</si>
  <si>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</si>
  <si>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</si>
  <si>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</si>
  <si>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</si>
  <si>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</si>
  <si>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</si>
  <si>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</si>
  <si>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</si>
  <si>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</si>
  <si>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</si>
  <si>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</si>
  <si>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</si>
  <si>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</si>
  <si>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</si>
  <si>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</si>
  <si>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</si>
  <si>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</si>
  <si>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</si>
  <si>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</si>
  <si>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</si>
  <si>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</si>
  <si>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</si>
  <si>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</si>
  <si>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</si>
  <si>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</si>
  <si>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</si>
  <si>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</si>
  <si>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</si>
  <si>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</si>
  <si>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</si>
  <si>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</si>
  <si>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</si>
  <si>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</si>
  <si>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</si>
  <si>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</si>
  <si>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</si>
  <si>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</si>
  <si>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</si>
  <si>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</si>
  <si>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</si>
  <si>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</si>
  <si>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</si>
  <si>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</si>
  <si>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</si>
  <si>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</si>
  <si>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</si>
  <si>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</si>
  <si>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</si>
  <si>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</si>
  <si>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</si>
  <si>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</si>
  <si>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</si>
  <si>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</si>
  <si>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</si>
  <si>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</si>
  <si>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</si>
  <si>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</si>
  <si>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</si>
  <si>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</si>
  <si>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</si>
  <si>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</si>
  <si>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</si>
  <si>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</si>
  <si>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</si>
  <si>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</si>
  <si>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</si>
  <si>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</si>
  <si>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</si>
  <si>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</si>
  <si>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</si>
  <si>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</si>
  <si>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</si>
  <si>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</si>
  <si>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</si>
  <si>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</si>
  <si>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</si>
  <si>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</si>
  <si>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</si>
  <si>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</si>
  <si>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</si>
  <si>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</si>
  <si>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</si>
  <si>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</si>
  <si>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</si>
  <si>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</si>
  <si>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</si>
  <si>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</si>
  <si>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</si>
  <si>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</si>
  <si>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</si>
  <si>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</si>
  <si>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</si>
  <si>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</si>
  <si>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</si>
  <si>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</si>
  <si>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</si>
  <si>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</si>
  <si>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</si>
  <si>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</si>
  <si>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</si>
  <si>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</si>
  <si>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</si>
  <si>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</si>
  <si>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</si>
  <si>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</si>
  <si>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</si>
  <si>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</si>
  <si>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</si>
  <si>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</si>
  <si>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</si>
  <si>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</si>
  <si>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</si>
  <si>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</si>
  <si>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</si>
  <si>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</si>
  <si>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</si>
  <si>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</si>
  <si>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</si>
  <si>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</si>
  <si>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</si>
  <si>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</si>
  <si>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</si>
  <si>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</si>
  <si>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</si>
  <si>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</si>
  <si>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</si>
  <si>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</si>
  <si>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</si>
  <si>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</si>
  <si>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</si>
  <si>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</si>
  <si>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</si>
  <si>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</si>
  <si>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</si>
  <si>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</si>
  <si>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</si>
  <si>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</si>
  <si>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</si>
  <si>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</si>
  <si>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</si>
  <si>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</si>
  <si>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</si>
  <si>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</si>
  <si>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</si>
  <si>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</si>
  <si>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</si>
  <si>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</si>
  <si>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</si>
  <si>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</si>
  <si>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</si>
  <si>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</si>
  <si>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</si>
  <si>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</si>
  <si>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</si>
  <si>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</si>
  <si>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</si>
  <si>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</si>
  <si>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</si>
  <si>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</si>
  <si>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</si>
  <si>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</si>
  <si>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</si>
  <si>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</si>
  <si>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</si>
  <si>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</si>
  <si>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</si>
  <si>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</si>
  <si>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</si>
  <si>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</si>
  <si>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</si>
  <si>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</si>
  <si>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</si>
  <si>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</si>
  <si>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</si>
  <si>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</si>
  <si>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</si>
  <si>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</si>
  <si>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</si>
  <si>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</si>
  <si>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</si>
  <si>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</si>
  <si>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</si>
  <si>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</si>
  <si>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</si>
  <si>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</si>
  <si>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</si>
  <si>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</si>
  <si>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</si>
  <si>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</si>
  <si>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</si>
  <si>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</si>
  <si>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</si>
  <si>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</si>
  <si>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</si>
  <si>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</si>
  <si>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</si>
  <si>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</si>
  <si>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</si>
  <si>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</si>
  <si>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</si>
  <si>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</si>
  <si>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</si>
  <si>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</si>
  <si>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</si>
  <si>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</si>
  <si>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</si>
  <si>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</si>
  <si>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</si>
  <si>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</si>
  <si>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</si>
  <si>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</si>
  <si>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</si>
  <si>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</si>
  <si>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</si>
  <si>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</si>
  <si>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</si>
  <si>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</si>
  <si>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</si>
  <si>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</si>
  <si>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</si>
  <si>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</si>
  <si>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</si>
  <si>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</si>
  <si>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</si>
  <si>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</si>
  <si>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</si>
  <si>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</si>
  <si>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</si>
  <si>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</si>
  <si>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</si>
  <si>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</si>
  <si>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</si>
  <si>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</si>
  <si>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</si>
  <si>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</si>
  <si>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</si>
  <si>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</si>
  <si>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</si>
  <si>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</si>
  <si>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</si>
  <si>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</si>
  <si>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</si>
  <si>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</si>
  <si>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</si>
  <si>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</si>
  <si>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</si>
  <si>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</si>
  <si>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</si>
  <si>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</si>
  <si>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</si>
  <si>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</si>
  <si>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</si>
  <si>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</si>
  <si>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</si>
  <si>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</si>
  <si>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</si>
  <si>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</si>
  <si>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</si>
  <si>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</si>
  <si>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</si>
  <si>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</si>
  <si>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</si>
  <si>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</si>
  <si>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</si>
  <si>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</si>
  <si>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</si>
  <si>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</si>
  <si>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</si>
  <si>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</si>
  <si>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</si>
  <si>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</si>
  <si>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</si>
  <si>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</si>
  <si>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</si>
  <si>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</si>
  <si>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</si>
  <si>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</si>
  <si>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</si>
  <si>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</si>
  <si>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</si>
  <si>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</si>
  <si>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</si>
  <si>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</si>
  <si>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</si>
  <si>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</si>
  <si>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</si>
  <si>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</si>
  <si>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</si>
  <si>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</si>
  <si>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</si>
  <si>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</si>
  <si>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</si>
  <si>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</si>
  <si>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</si>
  <si>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</si>
  <si>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</si>
  <si>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</si>
  <si>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</si>
  <si>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</si>
  <si>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</si>
  <si>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</si>
  <si>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</si>
  <si>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</si>
  <si>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</si>
  <si>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</si>
  <si>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</si>
  <si>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</si>
  <si>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</si>
  <si>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</si>
  <si>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</si>
  <si>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</si>
  <si>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</si>
  <si>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</si>
  <si>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</si>
  <si>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</si>
  <si>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</si>
  <si>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</si>
  <si>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</si>
  <si>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</si>
  <si>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</si>
  <si>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</si>
  <si>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</si>
  <si>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</si>
  <si>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</si>
  <si>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</si>
  <si>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</si>
  <si>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</si>
  <si>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</si>
  <si>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</si>
  <si>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</si>
  <si>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</si>
  <si>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</si>
  <si>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</si>
  <si>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</si>
  <si>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</si>
  <si>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</si>
  <si>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</si>
  <si>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</si>
  <si>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</si>
  <si>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</si>
  <si>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</si>
  <si>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</si>
  <si>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</si>
  <si>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</si>
  <si>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</si>
  <si>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</si>
  <si>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</si>
  <si>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</si>
  <si>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</si>
  <si>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</si>
  <si>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</si>
  <si>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</si>
  <si>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</si>
  <si>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</si>
  <si>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</si>
  <si>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</si>
  <si>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</si>
  <si>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</si>
  <si>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</si>
  <si>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</si>
  <si>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</si>
  <si>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</si>
  <si>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</si>
  <si>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</si>
  <si>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</si>
  <si>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</si>
  <si>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</si>
  <si>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</si>
  <si>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</si>
  <si>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</si>
  <si>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</si>
  <si>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</si>
  <si>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</si>
  <si>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</si>
  <si>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</si>
  <si>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</si>
  <si>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</si>
  <si>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</si>
  <si>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</si>
  <si>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</si>
  <si>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</si>
  <si>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</si>
  <si>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</si>
  <si>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</si>
  <si>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</si>
  <si>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</si>
  <si>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</si>
  <si>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</si>
  <si>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</si>
  <si>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</si>
  <si>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</si>
  <si>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</si>
  <si>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</si>
  <si>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</si>
  <si>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</si>
  <si>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</si>
  <si>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</si>
  <si>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</si>
  <si>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</si>
  <si>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</si>
  <si>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</si>
  <si>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</si>
  <si>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</si>
  <si>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</si>
  <si>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</si>
  <si>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</si>
  <si>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</si>
  <si>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</si>
  <si>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</si>
  <si>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</si>
  <si>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</si>
  <si>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</si>
  <si>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</si>
  <si>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</si>
  <si>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</si>
  <si>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</si>
  <si>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</si>
  <si>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</si>
  <si>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</si>
  <si>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</si>
  <si>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</si>
  <si>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</si>
  <si>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</si>
  <si>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</si>
  <si>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</si>
  <si>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</si>
  <si>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</si>
  <si>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</si>
  <si>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</si>
  <si>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</si>
  <si>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</si>
  <si>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</si>
  <si>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</si>
  <si>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</si>
  <si>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</si>
  <si>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</si>
  <si>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</si>
  <si>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</si>
  <si>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</si>
  <si>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</si>
  <si>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</si>
  <si>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</si>
  <si>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</si>
  <si>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</si>
  <si>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</si>
  <si>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</si>
  <si>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</si>
  <si>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</si>
  <si>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</si>
  <si>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</si>
  <si>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</si>
  <si>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</si>
  <si>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</si>
  <si>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</si>
  <si>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</si>
  <si>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</si>
  <si>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</si>
  <si>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</si>
  <si>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</si>
  <si>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</si>
  <si>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</si>
  <si>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</si>
  <si>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</si>
  <si>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</si>
  <si>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</si>
  <si>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</si>
  <si>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</si>
  <si>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</si>
  <si>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</si>
  <si>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</si>
  <si>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</si>
  <si>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</si>
  <si>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</si>
  <si>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</si>
  <si>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</si>
  <si>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</si>
  <si>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</si>
  <si>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</si>
  <si>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</si>
  <si>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</si>
  <si>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</si>
  <si>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</si>
  <si>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</si>
  <si>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</si>
  <si>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</si>
  <si>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</si>
  <si>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</si>
  <si>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</si>
  <si>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</si>
  <si>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</si>
  <si>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</si>
  <si>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</si>
  <si>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</si>
  <si>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</si>
  <si>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</si>
  <si>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</si>
  <si>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</si>
  <si>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</si>
  <si>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</si>
  <si>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</si>
  <si>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</si>
  <si>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</si>
  <si>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</si>
  <si>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</si>
  <si>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</si>
  <si>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</si>
  <si>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</si>
  <si>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</si>
  <si>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</si>
  <si>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</si>
  <si>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</si>
  <si>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</si>
  <si>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</si>
  <si>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</si>
  <si>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</si>
  <si>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</si>
  <si>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</si>
  <si>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</si>
  <si>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</si>
  <si>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</si>
  <si>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</si>
  <si>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</si>
  <si>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</si>
  <si>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</si>
  <si>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</si>
  <si>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</si>
  <si>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</si>
  <si>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</si>
  <si>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</si>
  <si>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</si>
  <si>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</si>
  <si>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</si>
  <si>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</si>
  <si>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</si>
  <si>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</si>
  <si>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</si>
  <si>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</si>
  <si>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</si>
  <si>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</si>
  <si>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</si>
  <si>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</si>
  <si>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</si>
  <si>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</si>
  <si>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</si>
  <si>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</si>
  <si>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</si>
  <si>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</si>
  <si>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</si>
  <si>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</si>
  <si>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</si>
  <si>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</si>
  <si>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</si>
  <si>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</si>
  <si>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</si>
  <si>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</si>
  <si>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</si>
  <si>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</si>
  <si>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</si>
  <si>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</si>
  <si>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</si>
  <si>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</si>
  <si>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</si>
  <si>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</si>
  <si>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</si>
  <si>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</si>
  <si>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</si>
  <si>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</si>
  <si>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</si>
  <si>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</si>
  <si>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</si>
  <si>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</si>
  <si>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</si>
  <si>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</si>
  <si>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</si>
  <si>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</si>
  <si>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</si>
  <si>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</si>
  <si>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</si>
  <si>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</si>
  <si>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</si>
  <si>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</si>
  <si>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</si>
  <si>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</si>
  <si>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</si>
  <si>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</si>
  <si>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</si>
  <si>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</si>
  <si>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</si>
  <si>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</si>
  <si>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</si>
  <si>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</si>
  <si>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</si>
  <si>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</si>
  <si>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</si>
  <si>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</si>
  <si>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</si>
  <si>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</si>
  <si>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</si>
  <si>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</si>
  <si>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</si>
  <si>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</si>
  <si>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</si>
  <si>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</si>
  <si>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</si>
  <si>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</si>
  <si>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</si>
  <si>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</si>
  <si>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</si>
  <si>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</si>
  <si>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</si>
  <si>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</si>
  <si>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</si>
  <si>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</si>
  <si>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</si>
  <si>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</si>
  <si>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</si>
  <si>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</si>
  <si>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</si>
  <si>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</si>
  <si>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</si>
  <si>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</si>
  <si>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</si>
  <si>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</si>
  <si>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</si>
  <si>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</si>
  <si>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</si>
  <si>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</si>
  <si>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</si>
  <si>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</si>
  <si>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</si>
  <si>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</si>
  <si>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</si>
  <si>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</si>
  <si>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</si>
  <si>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</si>
  <si>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</si>
  <si>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</si>
  <si>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</si>
  <si>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</si>
  <si>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</si>
  <si>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</si>
  <si>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</si>
  <si>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</si>
  <si>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</si>
  <si>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</si>
  <si>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</si>
  <si>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</si>
  <si>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</si>
  <si>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</si>
  <si>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</si>
  <si>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</si>
  <si>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</si>
  <si>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</si>
  <si>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</si>
  <si>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</si>
  <si>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</si>
  <si>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</si>
  <si>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</si>
  <si>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</si>
  <si>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</si>
  <si>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</si>
  <si>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</si>
  <si>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</si>
  <si>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</si>
  <si>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</si>
  <si>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</si>
  <si>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</si>
  <si>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</si>
  <si>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</si>
  <si>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</si>
  <si>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</si>
  <si>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</si>
  <si>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</si>
  <si>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</si>
  <si>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</si>
  <si>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</si>
  <si>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</si>
  <si>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</si>
  <si>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</si>
  <si>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</si>
  <si>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</si>
  <si>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</si>
  <si>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</si>
  <si>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</si>
  <si>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</si>
  <si>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</si>
  <si>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</si>
  <si>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</si>
  <si>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</si>
  <si>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</si>
  <si>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</si>
  <si>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</si>
  <si>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</si>
  <si>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</si>
  <si>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</si>
  <si>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</si>
  <si>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</si>
  <si>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</si>
  <si>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</si>
  <si>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</si>
  <si>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</si>
  <si>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</si>
  <si>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</si>
  <si>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</si>
  <si>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</si>
  <si>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</si>
  <si>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</si>
  <si>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</si>
  <si>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</si>
  <si>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</si>
  <si>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</si>
  <si>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</si>
  <si>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</si>
  <si>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</si>
  <si>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</si>
  <si>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</si>
  <si>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</si>
  <si>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</si>
  <si>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</si>
  <si>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</si>
  <si>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</si>
  <si>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</si>
  <si>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</si>
  <si>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</si>
  <si>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</si>
  <si>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</si>
  <si>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</si>
  <si>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</si>
  <si>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</si>
  <si>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</si>
  <si>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</si>
  <si>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</si>
  <si>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</si>
  <si>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</si>
  <si>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</si>
  <si>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</si>
  <si>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</si>
  <si>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</si>
  <si>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</si>
  <si>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</si>
  <si>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</si>
  <si>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</si>
  <si>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</si>
  <si>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</si>
  <si>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</si>
  <si>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</si>
  <si>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</si>
  <si>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</si>
  <si>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</si>
  <si>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</si>
  <si>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</si>
  <si>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</si>
  <si>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</si>
  <si>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</si>
  <si>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</si>
  <si>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</si>
  <si>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</si>
  <si>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</si>
  <si>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</si>
  <si>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</si>
  <si>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</si>
  <si>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</si>
  <si>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</si>
  <si>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</si>
  <si>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</si>
  <si>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</si>
  <si>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</si>
  <si>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</si>
  <si>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</si>
  <si>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</si>
  <si>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</si>
  <si>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</si>
  <si>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</si>
  <si>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</si>
  <si>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</si>
  <si>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</si>
  <si>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</si>
  <si>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</si>
  <si>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</si>
  <si>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</si>
  <si>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</si>
  <si>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</si>
  <si>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</si>
  <si>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</si>
  <si>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</si>
  <si>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</si>
  <si>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</si>
  <si>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</si>
  <si>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</si>
  <si>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</si>
  <si>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</si>
  <si>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</si>
  <si>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</si>
  <si>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</si>
  <si>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</si>
  <si>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</si>
  <si>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</si>
  <si>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</si>
  <si>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</si>
  <si>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</si>
  <si>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</si>
  <si>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</si>
  <si>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</si>
  <si>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</si>
  <si>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</si>
  <si>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</si>
  <si>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</si>
  <si>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</si>
  <si>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</si>
  <si>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</si>
  <si>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</si>
  <si>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</si>
  <si>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</si>
  <si>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</si>
  <si>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</si>
  <si>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</si>
  <si>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</si>
  <si>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</si>
  <si>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</si>
  <si>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</si>
  <si>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</si>
  <si>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</si>
  <si>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</si>
  <si>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</si>
  <si>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</si>
  <si>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</si>
  <si>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</si>
  <si>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</si>
  <si>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</si>
  <si>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</si>
  <si>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</si>
  <si>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</si>
  <si>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</si>
  <si>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</si>
  <si>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</si>
  <si>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</si>
  <si>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</si>
  <si>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</si>
  <si>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</si>
  <si>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</si>
  <si>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</si>
  <si>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</si>
  <si>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</si>
  <si>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</si>
  <si>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</si>
  <si>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</si>
  <si>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</si>
  <si>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</si>
  <si>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</si>
  <si>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</si>
  <si>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</si>
  <si>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</si>
  <si>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</si>
  <si>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</si>
  <si>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</si>
  <si>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</si>
  <si>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</si>
  <si>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</si>
  <si>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</si>
  <si>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</si>
  <si>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</si>
  <si>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</si>
  <si>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</si>
  <si>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</si>
  <si>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</si>
  <si>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</si>
  <si>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</si>
  <si>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</si>
  <si>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</si>
  <si>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</si>
  <si>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</si>
  <si>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</si>
  <si>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</si>
  <si>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</si>
  <si>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</si>
  <si>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</si>
  <si>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</si>
  <si>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</si>
  <si>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</si>
  <si>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</si>
  <si>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</si>
  <si>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</si>
  <si>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</si>
  <si>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</si>
  <si>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</si>
  <si>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</si>
  <si>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</si>
  <si>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</si>
  <si>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</si>
  <si>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</si>
  <si>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</si>
  <si>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</si>
  <si>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</si>
  <si>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</si>
  <si>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</si>
  <si>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</si>
  <si>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</si>
  <si>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</si>
  <si>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</si>
  <si>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</si>
  <si>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</si>
  <si>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</si>
  <si>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</si>
  <si>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</si>
  <si>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</si>
  <si>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</si>
  <si>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</si>
  <si>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</si>
  <si>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</si>
  <si>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</si>
  <si>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</si>
  <si>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</si>
  <si>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</si>
  <si>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</si>
  <si>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</si>
  <si>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</si>
  <si>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</si>
  <si>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</si>
  <si>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</si>
  <si>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</si>
  <si>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</si>
  <si>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</si>
  <si>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</si>
  <si>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</si>
  <si>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</si>
  <si>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</si>
  <si>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</si>
  <si>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</si>
  <si>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</si>
  <si>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</si>
  <si>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</si>
  <si>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</si>
  <si>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</si>
  <si>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</si>
  <si>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</si>
  <si>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</si>
  <si>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</si>
  <si>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</si>
  <si>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</si>
  <si>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</si>
  <si>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</si>
  <si>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</si>
  <si>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</si>
  <si>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</si>
  <si>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</si>
  <si>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</si>
  <si>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</si>
  <si>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</si>
  <si>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</si>
  <si>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</si>
  <si>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</si>
  <si>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</si>
  <si>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</si>
  <si>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</si>
  <si>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</si>
  <si>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</si>
  <si>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</si>
  <si>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</si>
  <si>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</si>
  <si>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</si>
  <si>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</si>
  <si>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</si>
  <si>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</si>
  <si>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</si>
  <si>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</si>
  <si>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</si>
  <si>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</si>
  <si>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</si>
  <si>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</si>
  <si>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</si>
  <si>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</si>
  <si>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</si>
  <si>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</si>
  <si>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</si>
  <si>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</si>
  <si>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</si>
  <si>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</si>
  <si>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</si>
  <si>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</si>
  <si>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</si>
  <si>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</si>
  <si>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</si>
  <si>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</si>
  <si>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</si>
  <si>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</si>
  <si>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</si>
  <si>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</si>
  <si>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</si>
  <si>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</si>
  <si>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</si>
  <si>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</si>
  <si>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</si>
  <si>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</si>
  <si>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</si>
  <si>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</si>
  <si>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</si>
  <si>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</si>
  <si>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</si>
  <si>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</si>
  <si>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</si>
  <si>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</si>
  <si>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</si>
  <si>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</si>
  <si>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</si>
  <si>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</si>
  <si>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</si>
  <si>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</si>
  <si>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</si>
  <si>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</si>
  <si>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</si>
  <si>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</si>
  <si>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</si>
  <si>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</si>
  <si>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</si>
  <si>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</si>
  <si>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</si>
  <si>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</si>
  <si>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</si>
  <si>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</si>
  <si>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</si>
  <si>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</si>
  <si>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</si>
  <si>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</si>
  <si>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</si>
  <si>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</si>
  <si>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</si>
  <si>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</si>
  <si>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</si>
  <si>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</si>
  <si>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</si>
  <si>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</si>
  <si>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</si>
  <si>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</si>
  <si>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</si>
  <si>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</si>
  <si>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</si>
  <si>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</si>
  <si>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</si>
  <si>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</si>
  <si>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</si>
  <si>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</si>
  <si>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</si>
  <si>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</si>
  <si>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</si>
  <si>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</si>
  <si>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</si>
  <si>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</si>
  <si>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</si>
  <si>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</si>
  <si>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</si>
  <si>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</si>
  <si>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</si>
  <si>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</si>
  <si>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</si>
  <si>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</si>
  <si>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</si>
  <si>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</si>
  <si>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</si>
  <si>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</si>
  <si>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</si>
  <si>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</si>
  <si>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</si>
  <si>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</si>
  <si>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</si>
  <si>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</si>
  <si>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</si>
  <si>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</si>
  <si>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</si>
  <si>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</si>
  <si>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</si>
  <si>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</si>
  <si>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</si>
  <si>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</si>
  <si>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</si>
  <si>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</si>
  <si>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</si>
  <si>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</si>
  <si>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</si>
  <si>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</si>
  <si>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</si>
  <si>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</si>
  <si>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</si>
  <si>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</si>
  <si>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</si>
  <si>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</si>
  <si>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</si>
  <si>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</si>
  <si>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</si>
  <si>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</si>
  <si>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</si>
  <si>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</si>
  <si>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</si>
  <si>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</si>
  <si>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</si>
  <si>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</si>
  <si>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</si>
  <si>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</si>
  <si>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</si>
  <si>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</si>
  <si>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</si>
  <si>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</si>
  <si>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</si>
  <si>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</si>
  <si>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</si>
  <si>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</si>
  <si>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</si>
  <si>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</si>
  <si>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</si>
  <si>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</si>
  <si>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</si>
  <si>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</si>
  <si>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</si>
  <si>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</si>
  <si>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</si>
  <si>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</si>
  <si>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</si>
  <si>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</si>
  <si>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</si>
  <si>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</si>
  <si>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</si>
  <si>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</si>
  <si>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</si>
  <si>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</si>
  <si>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</si>
  <si>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</si>
  <si>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</si>
  <si>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</si>
  <si>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</si>
  <si>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</si>
  <si>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</si>
  <si>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</si>
  <si>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</si>
  <si>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</si>
  <si>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</si>
  <si>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</si>
  <si>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</si>
  <si>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</si>
  <si>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</si>
  <si>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</si>
  <si>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</si>
  <si>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</si>
  <si>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</si>
  <si>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</si>
  <si>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</si>
  <si>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</si>
  <si>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</si>
  <si>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</si>
  <si>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</si>
  <si>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</si>
  <si>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</si>
  <si>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</si>
  <si>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</si>
  <si>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</si>
  <si>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</si>
  <si>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</si>
  <si>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</si>
  <si>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</si>
  <si>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</si>
  <si>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</si>
  <si>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</si>
  <si>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</si>
  <si>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</si>
  <si>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</si>
  <si>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</si>
  <si>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</si>
  <si>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</si>
  <si>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</si>
  <si>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</si>
  <si>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</si>
  <si>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</si>
  <si>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</si>
  <si>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</si>
  <si>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</si>
  <si>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</si>
  <si>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</si>
  <si>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</si>
  <si>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</si>
  <si>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</si>
  <si>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</si>
  <si>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</si>
  <si>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</si>
  <si>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</si>
  <si>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</si>
  <si>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</si>
  <si>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</si>
  <si>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</si>
  <si>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</si>
  <si>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</si>
  <si>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</si>
  <si>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</si>
  <si>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</si>
  <si>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</si>
  <si>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</si>
  <si>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</si>
  <si>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</si>
  <si>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</si>
  <si>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</si>
  <si>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</si>
  <si>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</si>
  <si>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</si>
  <si>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</si>
  <si>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</si>
  <si>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</si>
  <si>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</si>
  <si>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</si>
  <si>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</si>
  <si>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</si>
  <si>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</si>
  <si>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</si>
  <si>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</si>
  <si>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</si>
  <si>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</si>
  <si>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</si>
  <si>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</si>
  <si>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</si>
  <si>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</si>
  <si>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</si>
  <si>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</si>
  <si>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</si>
  <si>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</si>
  <si>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</si>
  <si>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</si>
  <si>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</si>
  <si>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</si>
  <si>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</si>
  <si>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</si>
  <si>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</si>
  <si>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</si>
  <si>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</si>
  <si>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</si>
  <si>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</si>
  <si>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</si>
  <si>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</si>
  <si>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</si>
  <si>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</si>
  <si>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</si>
  <si>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</si>
  <si>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</si>
  <si>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</si>
  <si>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</si>
  <si>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</si>
  <si>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</si>
  <si>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</si>
  <si>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</si>
  <si>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</si>
  <si>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</si>
  <si>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</si>
  <si>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</si>
  <si>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</si>
  <si>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</si>
  <si>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</si>
  <si>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</si>
  <si>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</si>
  <si>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</si>
  <si>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</si>
  <si>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</si>
  <si>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</si>
  <si>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</si>
  <si>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</si>
  <si>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</si>
  <si>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</si>
  <si>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</si>
  <si>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</si>
  <si>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</si>
  <si>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</si>
  <si>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</si>
  <si>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</si>
  <si>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</si>
  <si>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</si>
  <si>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</si>
  <si>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</si>
  <si>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</si>
  <si>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</si>
  <si>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</si>
  <si>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</si>
  <si>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</si>
  <si>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</si>
  <si>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</si>
  <si>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</si>
  <si>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</si>
  <si>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</si>
  <si>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</si>
  <si>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</si>
  <si>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</si>
  <si>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</si>
  <si>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</si>
  <si>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</si>
  <si>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</si>
  <si>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</si>
  <si>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</si>
  <si>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</si>
  <si>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</si>
  <si>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</si>
  <si>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</si>
  <si>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</si>
  <si>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</si>
  <si>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</si>
  <si>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</si>
  <si>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</si>
  <si>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</si>
  <si>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</si>
  <si>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</si>
  <si>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</si>
  <si>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</si>
  <si>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</si>
  <si>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</si>
  <si>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</si>
  <si>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</si>
  <si>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</si>
  <si>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</si>
  <si>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</si>
  <si>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</si>
  <si>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</si>
  <si>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</si>
  <si>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</si>
  <si>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</si>
  <si>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</si>
  <si>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</si>
  <si>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</si>
  <si>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</si>
  <si>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</si>
  <si>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</si>
  <si>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</si>
  <si>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</si>
  <si>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</si>
  <si>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</si>
  <si>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</si>
  <si>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</si>
  <si>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</si>
  <si>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</si>
  <si>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</si>
  <si>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</si>
  <si>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</si>
  <si>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</si>
  <si>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</si>
  <si>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</si>
  <si>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</si>
  <si>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</si>
  <si>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</si>
  <si>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</si>
  <si>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</si>
  <si>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</si>
  <si>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</si>
  <si>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</si>
  <si>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</si>
  <si>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</si>
  <si>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</si>
  <si>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</si>
  <si>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</si>
  <si>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</si>
  <si>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</si>
  <si>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</si>
  <si>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</si>
  <si>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</si>
  <si>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</si>
  <si>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</si>
  <si>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</si>
  <si>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</si>
  <si>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</si>
  <si>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</si>
  <si>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</si>
  <si>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</si>
  <si>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</si>
  <si>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</si>
  <si>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</si>
  <si>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</si>
  <si>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</si>
  <si>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</si>
  <si>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</si>
  <si>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</si>
  <si>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</si>
  <si>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</si>
  <si>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</si>
  <si>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</si>
  <si>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</si>
  <si>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</si>
  <si>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</si>
  <si>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</si>
  <si>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</si>
  <si>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</si>
  <si>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</si>
  <si>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</si>
  <si>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</si>
  <si>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</si>
  <si>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</si>
  <si>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</si>
  <si>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</si>
  <si>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</si>
  <si>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</si>
  <si>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</si>
  <si>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</si>
  <si>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</si>
  <si>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</si>
  <si>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</si>
  <si>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</si>
  <si>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</si>
  <si>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</si>
  <si>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</si>
  <si>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</si>
  <si>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</si>
  <si>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</si>
  <si>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</si>
  <si>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</si>
  <si>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</si>
  <si>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</si>
  <si>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</si>
  <si>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</si>
  <si>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</si>
  <si>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</si>
  <si>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</si>
  <si>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</si>
  <si>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</si>
  <si>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</si>
  <si>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</si>
  <si>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</si>
  <si>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</si>
  <si>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</si>
  <si>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</si>
  <si>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</si>
  <si>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</si>
  <si>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</si>
  <si>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</si>
  <si>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</si>
  <si>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</si>
  <si>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</si>
  <si>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</si>
  <si>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</si>
  <si>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</si>
  <si>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</si>
  <si>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</si>
  <si>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</si>
  <si>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</si>
  <si>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</si>
  <si>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</si>
  <si>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</si>
  <si>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</si>
  <si>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</si>
  <si>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</si>
  <si>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</si>
  <si>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</si>
  <si>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</si>
  <si>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</si>
  <si>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</si>
  <si>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</si>
  <si>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</si>
  <si>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</si>
  <si>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</si>
  <si>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</si>
  <si>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</si>
  <si>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</si>
  <si>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</si>
  <si>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</si>
  <si>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</si>
  <si>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</si>
  <si>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</si>
  <si>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</si>
  <si>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</si>
  <si>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</si>
  <si>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</si>
  <si>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</si>
  <si>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</si>
  <si>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</si>
  <si>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</si>
  <si>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</si>
  <si>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</si>
  <si>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</si>
  <si>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</si>
  <si>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</si>
  <si>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</si>
  <si>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</si>
  <si>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</si>
  <si>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</si>
  <si>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</si>
  <si>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</si>
  <si>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</si>
  <si>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</si>
  <si>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</si>
  <si>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</si>
  <si>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</si>
  <si>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</si>
  <si>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</si>
  <si>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</si>
  <si>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</si>
  <si>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</si>
  <si>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</si>
  <si>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</si>
  <si>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</si>
  <si>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</si>
  <si>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</si>
  <si>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</si>
  <si>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</si>
  <si>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</si>
  <si>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</si>
  <si>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</si>
  <si>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</si>
  <si>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</si>
  <si>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</si>
  <si>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</si>
  <si>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</si>
  <si>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</si>
  <si>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</si>
  <si>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</si>
  <si>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</si>
  <si>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</si>
  <si>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</si>
  <si>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</si>
  <si>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</si>
  <si>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</si>
  <si>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</si>
  <si>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</si>
  <si>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</si>
  <si>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</si>
  <si>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</si>
  <si>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</si>
  <si>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</si>
  <si>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</si>
  <si>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</si>
  <si>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</si>
  <si>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</si>
  <si>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</si>
  <si>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</si>
  <si>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</si>
  <si>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</si>
  <si>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</si>
  <si>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</si>
  <si>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</si>
  <si>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</si>
  <si>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</si>
  <si>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</si>
  <si>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</si>
  <si>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</si>
  <si>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</si>
  <si>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</si>
  <si>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</si>
  <si>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</si>
  <si>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</si>
  <si>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</si>
  <si>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</si>
  <si>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</si>
  <si>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</si>
  <si>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</si>
  <si>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</si>
  <si>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</si>
  <si>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</si>
  <si>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</si>
  <si>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</si>
  <si>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</si>
  <si>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</si>
  <si>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</si>
  <si>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</si>
  <si>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</si>
  <si>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</si>
  <si>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</si>
  <si>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</si>
  <si>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</si>
  <si>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</si>
  <si>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</si>
  <si>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</si>
  <si>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</si>
  <si>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</si>
  <si>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</si>
  <si>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</si>
  <si>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</si>
  <si>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</si>
  <si>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</si>
  <si>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</si>
  <si>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</si>
  <si>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</si>
  <si>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</si>
  <si>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</si>
  <si>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</si>
  <si>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</si>
  <si>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</si>
  <si>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</si>
  <si>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</si>
  <si>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</si>
  <si>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</si>
  <si>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</si>
  <si>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</si>
  <si>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</si>
  <si>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</si>
  <si>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</si>
  <si>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</si>
  <si>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</si>
  <si>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</si>
  <si>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</si>
  <si>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</si>
  <si>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</si>
  <si>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</si>
  <si>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</si>
  <si>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</si>
  <si>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</si>
  <si>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</si>
  <si>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</si>
  <si>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</si>
  <si>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</si>
  <si>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</si>
  <si>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</si>
  <si>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</si>
  <si>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</si>
  <si>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</si>
  <si>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</si>
  <si>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</si>
  <si>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</si>
  <si>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</si>
  <si>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</si>
  <si>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</si>
  <si>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</si>
  <si>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</si>
  <si>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</si>
  <si>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</si>
  <si>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</si>
  <si>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</si>
  <si>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</si>
  <si>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</si>
  <si>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</si>
  <si>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</si>
  <si>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</si>
  <si>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</si>
  <si>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</si>
  <si>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</si>
  <si>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</si>
  <si>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</si>
  <si>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</si>
  <si>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</si>
  <si>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</si>
  <si>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</si>
  <si>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</si>
  <si>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</si>
  <si>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</si>
  <si>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</si>
  <si>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</si>
  <si>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</si>
  <si>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</si>
  <si>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</si>
  <si>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</si>
  <si>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</si>
  <si>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</si>
  <si>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</si>
  <si>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</si>
  <si>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</si>
  <si>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</si>
  <si>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</si>
  <si>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</si>
  <si>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</si>
  <si>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</si>
  <si>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</si>
  <si>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</si>
  <si>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</si>
  <si>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</si>
  <si>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</si>
  <si>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</si>
  <si>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</si>
  <si>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</si>
  <si>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</si>
  <si>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</si>
  <si>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</si>
  <si>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</si>
  <si>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</si>
  <si>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</si>
  <si>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</si>
  <si>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</si>
  <si>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</si>
  <si>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</si>
  <si>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</si>
  <si>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</si>
  <si>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</si>
  <si>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</si>
  <si>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</si>
  <si>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</si>
  <si>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</si>
  <si>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</si>
  <si>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</si>
  <si>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</si>
  <si>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</si>
  <si>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</si>
  <si>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</si>
  <si>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</si>
  <si>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</si>
  <si>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</si>
  <si>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</si>
  <si>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</si>
  <si>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</si>
  <si>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</si>
  <si>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</si>
  <si>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</si>
  <si>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</si>
  <si>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</si>
  <si>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</si>
  <si>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</si>
  <si>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</si>
  <si>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</si>
  <si>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</si>
  <si>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</si>
  <si>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</si>
  <si>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</si>
  <si>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</si>
  <si>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</si>
  <si>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</si>
  <si>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</si>
  <si>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</si>
  <si>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</si>
  <si>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</si>
  <si>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</si>
  <si>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</si>
  <si>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</si>
  <si>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</si>
  <si>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</si>
  <si>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</si>
  <si>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</si>
  <si>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</si>
  <si>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</si>
  <si>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</si>
  <si>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</si>
  <si>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</si>
  <si>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</si>
  <si>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</si>
  <si>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</si>
  <si>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</si>
  <si>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</si>
  <si>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</si>
  <si>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</si>
  <si>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</si>
  <si>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</si>
  <si>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</si>
  <si>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</si>
  <si>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</si>
  <si>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</si>
  <si>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</si>
  <si>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</si>
  <si>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</si>
  <si>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</si>
  <si>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</si>
  <si>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</si>
  <si>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</si>
  <si>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</si>
  <si>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</si>
  <si>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</si>
  <si>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</si>
  <si>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</si>
  <si>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</si>
  <si>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</si>
  <si>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</si>
  <si>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</si>
  <si>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</si>
  <si>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</si>
  <si>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</si>
  <si>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</si>
  <si>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</si>
  <si>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</si>
  <si>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</si>
  <si>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</si>
  <si>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</si>
  <si>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</si>
  <si>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</si>
  <si>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</si>
  <si>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</si>
  <si>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</si>
  <si>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</si>
  <si>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</si>
  <si>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</si>
  <si>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</si>
  <si>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</si>
  <si>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</si>
  <si>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</si>
  <si>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</si>
  <si>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</si>
  <si>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</si>
  <si>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</si>
  <si>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</si>
  <si>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</si>
  <si>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</si>
  <si>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</si>
  <si>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</si>
  <si>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</si>
  <si>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</si>
  <si>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</si>
  <si>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</si>
  <si>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</si>
  <si>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</si>
  <si>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</si>
  <si>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</si>
  <si>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</si>
  <si>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</si>
  <si>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</si>
  <si>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</si>
  <si>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</si>
  <si>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</si>
  <si>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</si>
  <si>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</si>
  <si>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</si>
  <si>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</si>
  <si>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</si>
  <si>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</si>
  <si>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</si>
  <si>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</si>
  <si>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</si>
  <si>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</si>
  <si>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</si>
  <si>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</si>
  <si>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</si>
  <si>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</si>
  <si>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</si>
  <si>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</si>
  <si>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</si>
  <si>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</si>
  <si>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</si>
  <si>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</si>
  <si>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</si>
  <si>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</si>
  <si>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</si>
  <si>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</si>
  <si>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</si>
  <si>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</si>
  <si>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</si>
  <si>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</si>
  <si>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</si>
  <si>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</si>
  <si>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</si>
  <si>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</si>
  <si>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</si>
  <si>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</si>
  <si>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</si>
  <si>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</si>
  <si>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</si>
  <si>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</si>
  <si>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</si>
  <si>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</si>
  <si>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</si>
  <si>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</si>
  <si>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</si>
  <si>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</si>
  <si>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</si>
  <si>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</si>
  <si>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</si>
  <si>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</si>
  <si>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</si>
  <si>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</si>
  <si>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</si>
  <si>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</si>
  <si>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</si>
  <si>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</si>
  <si>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</si>
  <si>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</si>
  <si>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</si>
  <si>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</si>
  <si>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</si>
  <si>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</si>
  <si>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</si>
  <si>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</si>
  <si>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</si>
  <si>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</si>
  <si>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</si>
  <si>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</si>
  <si>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</si>
  <si>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</si>
  <si>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</si>
  <si>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</si>
  <si>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</si>
  <si>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</si>
  <si>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</si>
  <si>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</si>
  <si>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</si>
  <si>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</si>
  <si>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</si>
  <si>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</si>
  <si>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</si>
  <si>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</si>
  <si>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</si>
  <si>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</si>
  <si>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</si>
  <si>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</si>
  <si>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</si>
  <si>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</si>
  <si>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</si>
  <si>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</si>
  <si>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</si>
  <si>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</si>
  <si>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</si>
  <si>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</si>
  <si>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</si>
  <si>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</si>
  <si>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</si>
  <si>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</si>
  <si>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</si>
  <si>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</si>
  <si>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</si>
  <si>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</si>
  <si>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</si>
  <si>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</si>
  <si>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</si>
  <si>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</si>
  <si>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</si>
  <si>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</si>
  <si>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</si>
  <si>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</si>
  <si>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</si>
  <si>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</si>
  <si>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</si>
  <si>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</si>
  <si>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</si>
  <si>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</si>
  <si>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</si>
  <si>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</si>
  <si>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</si>
  <si>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</si>
  <si>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</si>
  <si>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</si>
  <si>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</si>
  <si>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</si>
  <si>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</si>
  <si>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</si>
  <si>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</si>
  <si>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</si>
  <si>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</si>
  <si>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</si>
  <si>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</si>
  <si>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</si>
  <si>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</si>
  <si>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</si>
  <si>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</si>
  <si>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</si>
  <si>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</si>
  <si>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</si>
  <si>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</si>
  <si>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</si>
  <si>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</si>
  <si>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</si>
  <si>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</si>
  <si>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</si>
  <si>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</si>
  <si>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</si>
  <si>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</si>
  <si>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</si>
  <si>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</si>
  <si>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</si>
  <si>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</si>
  <si>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</si>
  <si>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</si>
  <si>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</si>
  <si>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</si>
  <si>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</si>
  <si>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</si>
  <si>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</si>
  <si>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</si>
  <si>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</si>
  <si>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</si>
  <si>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</si>
  <si>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</si>
  <si>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</si>
  <si>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</si>
  <si>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</si>
  <si>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</si>
  <si>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</si>
  <si>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</si>
  <si>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</si>
  <si>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</si>
  <si>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</si>
  <si>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</si>
  <si>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</si>
  <si>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</si>
  <si>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</si>
  <si>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</si>
  <si>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</si>
  <si>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</si>
  <si>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</si>
  <si>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</si>
  <si>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</si>
  <si>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</si>
  <si>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</si>
  <si>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</si>
  <si>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</si>
  <si>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</si>
  <si>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</si>
  <si>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</si>
  <si>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</si>
  <si>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</si>
  <si>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</si>
  <si>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</si>
  <si>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</si>
  <si>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</si>
  <si>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</si>
  <si>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</si>
  <si>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</si>
  <si>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</si>
  <si>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</si>
  <si>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</si>
  <si>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</si>
  <si>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</si>
  <si>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</si>
  <si>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</si>
  <si>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</si>
  <si>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</si>
  <si>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</si>
  <si>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</si>
  <si>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</si>
  <si>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</si>
  <si>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</si>
  <si>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</si>
  <si>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</si>
  <si>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</si>
  <si>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</si>
  <si>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</si>
  <si>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</si>
  <si>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</si>
  <si>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</si>
  <si>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</si>
  <si>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</si>
  <si>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</si>
  <si>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</si>
  <si>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</si>
  <si>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</si>
  <si>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</si>
  <si>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</si>
  <si>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</si>
  <si>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</si>
  <si>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</si>
  <si>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</si>
  <si>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</si>
  <si>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</si>
  <si>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</si>
  <si>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</si>
  <si>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</si>
  <si>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</si>
  <si>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</si>
  <si>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</si>
  <si>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</si>
  <si>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</si>
  <si>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</si>
  <si>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</si>
  <si>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</si>
  <si>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</si>
  <si>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</si>
  <si>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</si>
  <si>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</si>
  <si>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</si>
  <si>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</si>
  <si>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</si>
  <si>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</si>
  <si>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</si>
  <si>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</si>
  <si>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</si>
  <si>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</si>
  <si>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</si>
  <si>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</si>
  <si>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</si>
  <si>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</si>
  <si>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</si>
  <si>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</si>
  <si>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</si>
  <si>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</si>
  <si>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</si>
  <si>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</si>
  <si>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</si>
  <si>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</si>
  <si>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</si>
  <si>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</si>
  <si>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</si>
  <si>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</si>
  <si>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</si>
  <si>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</si>
  <si>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</si>
  <si>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</si>
  <si>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</si>
  <si>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</si>
  <si>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</si>
  <si>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</si>
  <si>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</si>
  <si>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</si>
  <si>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</si>
  <si>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</si>
  <si>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</si>
  <si>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</si>
  <si>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</si>
  <si>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</si>
  <si>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</si>
  <si>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</si>
  <si>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</si>
  <si>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</si>
  <si>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</si>
  <si>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</si>
  <si>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</si>
  <si>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</si>
  <si>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</si>
  <si>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</si>
  <si>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</si>
  <si>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</si>
  <si>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</si>
  <si>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</si>
  <si>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</si>
  <si>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</si>
  <si>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</si>
  <si>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</si>
  <si>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</si>
  <si>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</si>
  <si>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</si>
  <si>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</si>
  <si>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</si>
  <si>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</si>
  <si>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</si>
  <si>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</si>
  <si>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</si>
  <si>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</si>
  <si>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</si>
  <si>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</si>
  <si>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</si>
  <si>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</si>
  <si>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</si>
  <si>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</si>
  <si>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</si>
  <si>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</si>
  <si>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</si>
  <si>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</si>
  <si>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</si>
  <si>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</si>
  <si>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</si>
  <si>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</si>
  <si>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</si>
  <si>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</si>
  <si>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</si>
  <si>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</si>
  <si>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</si>
  <si>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</si>
  <si>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</si>
  <si>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</si>
  <si>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</si>
  <si>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</si>
  <si>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</si>
  <si>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</si>
  <si>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</si>
  <si>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</si>
  <si>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</si>
  <si>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</si>
  <si>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</si>
  <si>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</si>
  <si>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</si>
  <si>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</si>
  <si>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</si>
  <si>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</si>
  <si>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</si>
  <si>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</si>
  <si>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</si>
  <si>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</si>
  <si>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</si>
  <si>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</si>
  <si>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</si>
  <si>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</si>
  <si>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</si>
  <si>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</si>
  <si>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</si>
  <si>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</si>
  <si>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</si>
  <si>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</si>
  <si>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</si>
  <si>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</si>
  <si>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</si>
  <si>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</si>
  <si>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</si>
  <si>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</si>
  <si>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</si>
  <si>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</si>
  <si>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</si>
  <si>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</si>
  <si>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</si>
  <si>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</si>
  <si>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</si>
  <si>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</si>
  <si>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</si>
  <si>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</si>
  <si>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</si>
  <si>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</si>
  <si>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</si>
  <si>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</si>
  <si>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</si>
  <si>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</si>
  <si>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</si>
  <si>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</si>
  <si>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</si>
  <si>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</si>
  <si>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</si>
  <si>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</si>
  <si>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</si>
  <si>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</si>
  <si>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</si>
  <si>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</si>
  <si>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</si>
  <si>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</si>
  <si>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</si>
  <si>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</si>
  <si>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</si>
  <si>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</si>
  <si>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</si>
  <si>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</si>
  <si>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</si>
  <si>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</si>
  <si>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</si>
  <si>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</si>
  <si>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</si>
  <si>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</si>
  <si>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</si>
  <si>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</si>
  <si>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</si>
  <si>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</si>
  <si>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</si>
  <si>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</si>
  <si>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</si>
  <si>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</si>
  <si>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</si>
  <si>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</si>
  <si>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</si>
  <si>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</si>
  <si>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</si>
  <si>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</si>
  <si>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</si>
  <si>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</si>
  <si>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</si>
  <si>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</si>
  <si>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</si>
  <si>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</si>
  <si>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</si>
  <si>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</si>
  <si>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</si>
  <si>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</si>
  <si>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</si>
  <si>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</si>
  <si>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</si>
  <si>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</si>
  <si>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</si>
  <si>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</si>
  <si>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</si>
  <si>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</si>
  <si>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</si>
  <si>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</si>
  <si>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</si>
  <si>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</si>
  <si>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</si>
  <si>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</si>
  <si>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</si>
  <si>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</si>
  <si>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</si>
  <si>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</si>
  <si>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</si>
  <si>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</si>
  <si>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</si>
  <si>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</si>
  <si>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</si>
  <si>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</si>
  <si>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</si>
  <si>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</si>
  <si>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</si>
  <si>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</si>
  <si>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</si>
  <si>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</si>
  <si>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</si>
  <si>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</si>
  <si>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</si>
  <si>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</si>
  <si>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</si>
  <si>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</si>
  <si>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</si>
  <si>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</si>
  <si>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</si>
  <si>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</si>
  <si>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</si>
  <si>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</si>
  <si>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</si>
  <si>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</si>
  <si>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</si>
  <si>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</si>
  <si>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</si>
  <si>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</si>
  <si>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</si>
  <si>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</si>
  <si>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</si>
  <si>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</si>
  <si>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</si>
  <si>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</si>
  <si>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</si>
  <si>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</si>
  <si>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</si>
  <si>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</si>
  <si>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</si>
  <si>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</si>
  <si>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</si>
  <si>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</si>
  <si>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</si>
  <si>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</si>
  <si>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</si>
  <si>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</si>
  <si>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</si>
  <si>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</si>
  <si>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</si>
  <si>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</si>
  <si>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</si>
  <si>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</si>
  <si>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</si>
  <si>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</si>
  <si>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</si>
  <si>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</si>
  <si>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</si>
  <si>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</si>
  <si>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</si>
  <si>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</si>
  <si>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</si>
  <si>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</si>
  <si>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</si>
  <si>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</si>
  <si>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</si>
  <si>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</si>
  <si>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</si>
  <si>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</si>
  <si>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</si>
  <si>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</si>
  <si>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</si>
  <si>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</si>
  <si>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</si>
  <si>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</si>
  <si>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</si>
  <si>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</si>
  <si>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</si>
  <si>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</si>
  <si>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</si>
  <si>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</si>
  <si>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</si>
  <si>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</si>
  <si>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</si>
  <si>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</si>
  <si>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</si>
  <si>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</si>
  <si>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</si>
  <si>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</si>
  <si>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</si>
  <si>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</si>
  <si>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</si>
  <si>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</si>
  <si>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</si>
  <si>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</si>
  <si>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</si>
  <si>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</si>
  <si>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</si>
  <si>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</si>
  <si>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</si>
  <si>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</si>
  <si>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</si>
  <si>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</si>
  <si>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</si>
  <si>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</si>
  <si>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</si>
  <si>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</si>
  <si>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</si>
  <si>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</si>
  <si>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</si>
  <si>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</si>
  <si>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</si>
  <si>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</si>
  <si>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</si>
  <si>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</si>
  <si>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</si>
  <si>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</si>
  <si>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</si>
  <si>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</si>
  <si>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</si>
  <si>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</si>
  <si>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</si>
  <si>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</si>
  <si>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</si>
  <si>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</si>
  <si>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</si>
  <si>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</si>
  <si>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</si>
  <si>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</si>
  <si>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</si>
  <si>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</si>
  <si>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</si>
  <si>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</si>
  <si>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</si>
  <si>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</si>
  <si>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</si>
  <si>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</si>
  <si>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</si>
  <si>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</si>
  <si>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</si>
  <si>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</si>
  <si>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</si>
  <si>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</si>
  <si>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</si>
  <si>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</si>
  <si>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</si>
  <si>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</si>
  <si>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</si>
  <si>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</si>
  <si>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</si>
  <si>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</si>
  <si>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</si>
  <si>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</si>
  <si>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</si>
  <si>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</si>
  <si>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</si>
  <si>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</si>
  <si>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</si>
  <si>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</si>
  <si>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</si>
  <si>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</si>
  <si>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</si>
  <si>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</si>
  <si>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</si>
  <si>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</si>
  <si>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</si>
  <si>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</si>
  <si>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</si>
  <si>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</si>
  <si>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</si>
  <si>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</si>
  <si>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</si>
  <si>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</si>
  <si>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</si>
  <si>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</si>
  <si>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</si>
  <si>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</si>
  <si>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</si>
  <si>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</si>
  <si>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</si>
  <si>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</si>
  <si>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</si>
  <si>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</si>
  <si>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</si>
  <si>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</si>
  <si>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</si>
  <si>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</si>
  <si>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</si>
  <si>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</si>
  <si>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</si>
  <si>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</si>
  <si>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</si>
  <si>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</si>
  <si>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</si>
  <si>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</si>
  <si>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</si>
  <si>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</si>
  <si>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</si>
  <si>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</si>
  <si>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</si>
  <si>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</si>
  <si>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</si>
  <si>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</si>
  <si>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</si>
  <si>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</si>
  <si>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</si>
  <si>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</si>
  <si>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</si>
  <si>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</si>
  <si>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</si>
  <si>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</si>
  <si>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</si>
  <si>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</si>
  <si>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</si>
  <si>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</si>
  <si>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</si>
  <si>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</si>
  <si>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</si>
  <si>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</si>
  <si>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</si>
  <si>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</si>
  <si>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</si>
  <si>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</si>
  <si>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</si>
  <si>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</si>
  <si>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</si>
  <si>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</si>
  <si>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</si>
  <si>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</si>
  <si>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</si>
  <si>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</si>
  <si>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</si>
  <si>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</si>
  <si>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</si>
  <si>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</si>
  <si>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</si>
  <si>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</si>
  <si>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</si>
  <si>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</si>
  <si>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</si>
  <si>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</si>
  <si>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</si>
  <si>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</si>
  <si>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</si>
  <si>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</si>
  <si>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</si>
  <si>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</si>
  <si>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</si>
  <si>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</si>
  <si>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</si>
  <si>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</si>
  <si>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</si>
  <si>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</si>
  <si>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</si>
  <si>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</si>
  <si>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</si>
  <si>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</si>
  <si>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</si>
  <si>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</si>
  <si>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</si>
  <si>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</si>
  <si>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</si>
  <si>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</si>
  <si>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</si>
  <si>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</si>
  <si>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</si>
  <si>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</si>
  <si>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</si>
  <si>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</si>
  <si>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</si>
  <si>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</si>
  <si>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</si>
  <si>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</si>
  <si>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</si>
  <si>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</si>
  <si>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</si>
  <si>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</si>
  <si>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</si>
  <si>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</si>
  <si>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</si>
  <si>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</si>
  <si>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</si>
  <si>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</si>
  <si>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</si>
  <si>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</si>
  <si>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</si>
  <si>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</si>
  <si>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</si>
  <si>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</si>
  <si>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</si>
  <si>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</si>
  <si>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</si>
  <si>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</si>
  <si>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</si>
  <si>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</si>
  <si>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</si>
  <si>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</si>
  <si>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</si>
  <si>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</si>
  <si>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</si>
  <si>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</si>
  <si>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</si>
  <si>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</si>
  <si>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</si>
  <si>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</si>
  <si>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</si>
  <si>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</si>
  <si>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</si>
  <si>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</si>
  <si>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</si>
  <si>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</si>
  <si>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</si>
  <si>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</si>
  <si>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</si>
  <si>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</si>
  <si>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</si>
  <si>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</si>
  <si>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</si>
  <si>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</si>
  <si>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</si>
  <si>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</si>
  <si>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</si>
  <si>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</si>
  <si>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</si>
  <si>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</si>
  <si>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</si>
  <si>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</si>
  <si>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</si>
  <si>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</si>
  <si>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</si>
  <si>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</si>
  <si>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</si>
  <si>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</si>
  <si>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</si>
  <si>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</si>
  <si>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</si>
  <si>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</si>
  <si>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</si>
  <si>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</si>
  <si>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</si>
  <si>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</si>
  <si>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</si>
  <si>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</si>
  <si>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</si>
  <si>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</si>
  <si>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</si>
  <si>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</si>
  <si>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</si>
  <si>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</si>
  <si>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</si>
  <si>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</si>
  <si>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</si>
  <si>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</si>
  <si>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</si>
  <si>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</si>
  <si>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</si>
  <si>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</si>
  <si>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</si>
  <si>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</si>
  <si>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</si>
  <si>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</si>
  <si>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</si>
  <si>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</si>
  <si>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</si>
  <si>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</si>
  <si>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</si>
  <si>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</si>
  <si>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</si>
  <si>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</si>
  <si>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</si>
  <si>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</si>
  <si>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</si>
  <si>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</si>
  <si>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</si>
  <si>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</si>
  <si>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</si>
  <si>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</si>
  <si>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</si>
  <si>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</si>
  <si>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</si>
  <si>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</si>
  <si>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</si>
  <si>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</si>
  <si>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</si>
  <si>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</si>
  <si>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</si>
  <si>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</si>
  <si>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</si>
  <si>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</si>
  <si>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</si>
  <si>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</si>
  <si>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</si>
  <si>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</si>
  <si>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</si>
  <si>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</si>
  <si>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</si>
  <si>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</si>
  <si>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</si>
  <si>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</si>
  <si>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</si>
  <si>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</si>
  <si>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</si>
  <si>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</si>
  <si>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</si>
  <si>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</si>
  <si>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</si>
  <si>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</si>
  <si>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</si>
  <si>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</si>
  <si>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</si>
  <si>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</si>
  <si>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</si>
  <si>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</si>
  <si>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</si>
  <si>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</si>
  <si>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</si>
  <si>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</si>
  <si>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</si>
  <si>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</si>
  <si>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</si>
  <si>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</si>
  <si>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</si>
  <si>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</si>
  <si>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</si>
  <si>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</si>
  <si>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</si>
  <si>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</si>
  <si>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</si>
  <si>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</si>
  <si>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</si>
  <si>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</si>
  <si>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</si>
  <si>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</si>
  <si>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</si>
  <si>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</si>
  <si>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</si>
  <si>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</si>
  <si>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</si>
  <si>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</si>
  <si>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</si>
  <si>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</si>
  <si>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</si>
  <si>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</si>
  <si>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</si>
  <si>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</si>
  <si>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</si>
  <si>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</si>
  <si>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</si>
  <si>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</si>
  <si>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</si>
  <si>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</si>
  <si>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</si>
  <si>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</si>
  <si>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</si>
  <si>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</si>
  <si>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</si>
  <si>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</si>
  <si>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</si>
  <si>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</si>
  <si>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</si>
  <si>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</si>
  <si>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</si>
  <si>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</si>
  <si>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</si>
  <si>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</si>
  <si>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</si>
  <si>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</si>
  <si>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</si>
  <si>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</si>
  <si>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</si>
  <si>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</si>
  <si>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</si>
  <si>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</si>
  <si>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</si>
  <si>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</si>
  <si>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</si>
  <si>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</si>
  <si>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</si>
  <si>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</si>
  <si>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</si>
  <si>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</si>
  <si>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</si>
  <si>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</si>
  <si>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</si>
  <si>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</si>
  <si>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</si>
  <si>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</si>
  <si>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</si>
  <si>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</si>
  <si>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</si>
  <si>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</si>
  <si>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</si>
  <si>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</si>
  <si>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</si>
  <si>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</si>
  <si>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</si>
  <si>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</si>
  <si>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</si>
  <si>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</si>
  <si>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</si>
  <si>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</si>
  <si>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</si>
  <si>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</si>
  <si>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</si>
  <si>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</si>
  <si>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</si>
  <si>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</si>
  <si>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</si>
  <si>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</si>
  <si>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</si>
  <si>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</si>
  <si>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</si>
  <si>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</si>
  <si>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</si>
  <si>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</si>
  <si>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</si>
  <si>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</si>
  <si>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</si>
  <si>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</si>
  <si>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</si>
  <si>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</si>
  <si>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</si>
  <si>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</si>
  <si>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</si>
  <si>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</si>
  <si>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</si>
  <si>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</si>
  <si>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</si>
  <si>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</si>
  <si>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</si>
  <si>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</si>
  <si>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</si>
  <si>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</si>
  <si>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</si>
  <si>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</si>
  <si>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</si>
  <si>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</si>
  <si>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</si>
  <si>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</si>
  <si>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</si>
  <si>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</si>
  <si>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</si>
  <si>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</si>
  <si>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</si>
  <si>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</si>
  <si>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</si>
  <si>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</si>
  <si>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</si>
  <si>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</si>
  <si>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</si>
  <si>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</si>
  <si>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</si>
  <si>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</si>
  <si>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</si>
  <si>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</si>
  <si>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</si>
  <si>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</si>
  <si>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</si>
  <si>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</si>
  <si>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</si>
  <si>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</si>
  <si>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</si>
  <si>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</si>
  <si>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</si>
  <si>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</si>
  <si>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</si>
  <si>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</si>
  <si>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</si>
  <si>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</si>
  <si>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</si>
  <si>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</si>
  <si>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</si>
  <si>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</si>
  <si>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</si>
  <si>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</si>
  <si>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</si>
  <si>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</si>
  <si>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</si>
  <si>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</si>
  <si>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</si>
  <si>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</si>
  <si>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</si>
  <si>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</si>
  <si>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</si>
  <si>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</si>
  <si>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</si>
  <si>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</si>
  <si>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</si>
  <si>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</si>
  <si>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</si>
  <si>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</si>
  <si>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</si>
  <si>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</si>
  <si>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</si>
  <si>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</si>
  <si>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</si>
  <si>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</si>
  <si>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</si>
  <si>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</si>
  <si>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</si>
  <si>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</si>
  <si>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</si>
  <si>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</si>
  <si>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</si>
  <si>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</si>
  <si>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</si>
  <si>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</si>
  <si>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</si>
  <si>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</si>
  <si>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</si>
  <si>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</si>
  <si>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</si>
  <si>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</si>
  <si>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</si>
  <si>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</si>
  <si>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</si>
  <si>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</si>
  <si>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</si>
  <si>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</si>
  <si>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</si>
  <si>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</si>
  <si>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</si>
  <si>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</si>
  <si>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</si>
  <si>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</si>
  <si>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</si>
  <si>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</si>
  <si>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</si>
  <si>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</si>
  <si>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</si>
  <si>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</si>
  <si>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</si>
  <si>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</si>
  <si>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</si>
  <si>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</si>
  <si>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</si>
  <si>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</si>
  <si>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</si>
  <si>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</si>
  <si>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</si>
  <si>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</si>
  <si>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</si>
  <si>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</si>
  <si>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</si>
  <si>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</si>
  <si>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</si>
  <si>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</si>
  <si>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</si>
  <si>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</si>
  <si>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</si>
  <si>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</si>
  <si>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</si>
  <si>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</si>
  <si>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</si>
  <si>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</si>
  <si>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</si>
  <si>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</si>
  <si>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</si>
  <si>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</si>
  <si>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</si>
  <si>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</si>
  <si>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</si>
  <si>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</si>
  <si>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</si>
  <si>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</si>
  <si>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</si>
  <si>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</si>
  <si>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</si>
  <si>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</si>
  <si>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</si>
  <si>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</si>
  <si>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</si>
  <si>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</si>
  <si>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</si>
  <si>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</si>
  <si>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</si>
  <si>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</si>
  <si>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</si>
  <si>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</si>
  <si>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</si>
  <si>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</si>
  <si>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</si>
  <si>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</si>
  <si>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</si>
  <si>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</si>
  <si>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</si>
  <si>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</si>
  <si>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</si>
  <si>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</si>
  <si>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</si>
  <si>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</si>
  <si>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</si>
  <si>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</si>
  <si>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</si>
  <si>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</si>
  <si>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</si>
  <si>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</si>
  <si>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</si>
  <si>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</si>
  <si>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</si>
  <si>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</si>
  <si>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</si>
  <si>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</si>
  <si>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</si>
  <si>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</si>
  <si>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</si>
  <si>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</si>
  <si>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</si>
  <si>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</si>
  <si>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</si>
  <si>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</si>
  <si>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</si>
  <si>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</si>
  <si>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</si>
  <si>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</si>
  <si>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</si>
  <si>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</si>
  <si>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</si>
  <si>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</si>
  <si>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</si>
  <si>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</si>
  <si>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</si>
  <si>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</si>
  <si>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</si>
  <si>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</si>
  <si>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</si>
  <si>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</si>
  <si>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</si>
  <si>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</si>
  <si>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</si>
  <si>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</si>
  <si>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</si>
  <si>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</si>
  <si>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</si>
  <si>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</si>
  <si>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</si>
  <si>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</si>
  <si>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</si>
  <si>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</si>
  <si>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</si>
  <si>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</si>
  <si>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</si>
  <si>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</si>
  <si>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</si>
  <si>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</si>
  <si>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</si>
  <si>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</si>
  <si>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</si>
  <si>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</si>
  <si>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</si>
  <si>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</si>
  <si>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</si>
  <si>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</si>
  <si>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</si>
  <si>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</si>
  <si>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</si>
  <si>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</si>
  <si>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</si>
  <si>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</si>
  <si>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</si>
  <si>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</si>
  <si>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</si>
  <si>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</si>
  <si>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</si>
  <si>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</si>
  <si>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</si>
  <si>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</si>
  <si>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</si>
  <si>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</si>
  <si>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</si>
  <si>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</si>
  <si>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</si>
  <si>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</si>
  <si>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</si>
  <si>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</si>
  <si>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</si>
  <si>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</si>
  <si>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</si>
  <si>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</si>
  <si>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</si>
  <si>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</si>
  <si>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</si>
  <si>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</si>
  <si>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</si>
  <si>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</si>
  <si>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</si>
  <si>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</si>
  <si>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</si>
  <si>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</si>
  <si>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</si>
  <si>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</si>
  <si>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</si>
  <si>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</si>
  <si>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</si>
  <si>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</si>
  <si>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</si>
  <si>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</si>
  <si>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</si>
  <si>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</si>
  <si>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</si>
  <si>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</si>
  <si>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</si>
  <si>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</si>
  <si>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</si>
  <si>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</si>
  <si>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</si>
  <si>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</si>
  <si>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</si>
  <si>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</si>
  <si>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</si>
  <si>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</si>
  <si>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</si>
  <si>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</si>
  <si>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</si>
  <si>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</si>
  <si>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</si>
  <si>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</si>
  <si>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</si>
  <si>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</si>
  <si>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</si>
  <si>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</si>
  <si>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</si>
  <si>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</si>
  <si>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</si>
  <si>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</si>
  <si>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</si>
  <si>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</si>
  <si>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</si>
  <si>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</si>
  <si>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</si>
  <si>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</si>
  <si>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</si>
  <si>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</si>
  <si>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</si>
  <si>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</si>
  <si>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</si>
  <si>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</si>
  <si>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</si>
  <si>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</si>
  <si>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</si>
  <si>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</si>
  <si>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</si>
  <si>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</si>
  <si>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</si>
  <si>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</si>
  <si>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</si>
  <si>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</si>
  <si>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</si>
  <si>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</si>
  <si>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</si>
  <si>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</si>
  <si>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</si>
  <si>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</si>
  <si>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</si>
  <si>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</si>
  <si>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</si>
  <si>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</si>
  <si>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</si>
  <si>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</si>
  <si>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</si>
  <si>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</si>
  <si>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</si>
  <si>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</si>
  <si>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</si>
  <si>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</si>
  <si>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</si>
  <si>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</si>
  <si>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</si>
  <si>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</si>
  <si>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</si>
  <si>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</si>
  <si>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</si>
  <si>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</si>
  <si>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</si>
  <si>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</si>
  <si>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</si>
  <si>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</si>
  <si>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</si>
  <si>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</si>
  <si>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</si>
  <si>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</si>
  <si>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</si>
  <si>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</si>
  <si>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</si>
  <si>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</si>
  <si>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</si>
  <si>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</si>
  <si>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</si>
  <si>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</si>
  <si>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</si>
  <si>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</si>
  <si>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</si>
  <si>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</si>
  <si>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</si>
  <si>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</si>
  <si>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</si>
  <si>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</si>
  <si>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</si>
  <si>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</si>
  <si>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</si>
  <si>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</si>
  <si>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</si>
  <si>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</si>
  <si>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</si>
  <si>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</si>
  <si>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</si>
  <si>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</si>
  <si>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</si>
  <si>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</si>
  <si>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</si>
  <si>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</si>
  <si>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</si>
  <si>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</si>
  <si>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</si>
  <si>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</si>
  <si>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</si>
  <si>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</si>
  <si>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</si>
  <si>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</si>
  <si>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</si>
  <si>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</si>
  <si>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</si>
  <si>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</si>
  <si>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</si>
  <si>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</si>
  <si>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</si>
  <si>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</si>
  <si>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</si>
  <si>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</si>
  <si>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</si>
  <si>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</si>
  <si>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</si>
  <si>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</si>
  <si>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</si>
  <si>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</si>
  <si>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</si>
  <si>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</si>
  <si>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</si>
  <si>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</si>
  <si>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</si>
  <si>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</si>
  <si>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</si>
  <si>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</si>
  <si>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</si>
  <si>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</si>
  <si>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</si>
  <si>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</si>
  <si>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</si>
  <si>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</si>
  <si>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</si>
  <si>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</si>
  <si>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</si>
  <si>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</si>
  <si>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</si>
  <si>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</si>
  <si>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</si>
  <si>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</si>
  <si>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</si>
  <si>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</si>
  <si>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</si>
  <si>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</si>
  <si>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</si>
  <si>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</si>
  <si>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</si>
  <si>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</si>
  <si>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</si>
  <si>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</si>
  <si>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</si>
  <si>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</si>
  <si>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</si>
  <si>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</si>
  <si>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</si>
  <si>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</si>
  <si>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</si>
  <si>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</si>
  <si>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</si>
  <si>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</si>
  <si>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</si>
  <si>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</si>
  <si>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</si>
  <si>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</si>
  <si>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</si>
  <si>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</si>
  <si>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</si>
  <si>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</si>
  <si>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</si>
  <si>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</si>
  <si>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</si>
  <si>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</si>
  <si>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</si>
  <si>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</si>
  <si>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</si>
  <si>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</si>
  <si>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</si>
  <si>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</si>
  <si>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</si>
  <si>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</si>
  <si>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</si>
  <si>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</si>
  <si>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</si>
  <si>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</si>
  <si>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</si>
  <si>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</si>
  <si>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</si>
  <si>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</si>
  <si>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</si>
  <si>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</si>
  <si>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</si>
  <si>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</si>
  <si>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</si>
  <si>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</si>
  <si>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</si>
  <si>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</si>
  <si>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</si>
  <si>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</si>
  <si>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</si>
  <si>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</si>
  <si>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</si>
  <si>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</si>
  <si>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</si>
  <si>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</si>
  <si>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</si>
  <si>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</si>
  <si>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</si>
  <si>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</si>
  <si>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</si>
  <si>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</si>
  <si>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</si>
  <si>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</si>
  <si>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</si>
  <si>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</si>
  <si>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</si>
  <si>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</si>
  <si>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</si>
  <si>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</si>
  <si>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</si>
  <si>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</si>
  <si>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</si>
  <si>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</si>
  <si>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</si>
  <si>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</si>
  <si>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</si>
  <si>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</si>
  <si>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</si>
  <si>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</si>
  <si>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</si>
  <si>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</si>
  <si>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</si>
  <si>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</si>
  <si>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</si>
  <si>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</si>
  <si>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</si>
  <si>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</si>
  <si>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</si>
  <si>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</si>
  <si>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</si>
  <si>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</si>
  <si>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</si>
  <si>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</si>
  <si>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</si>
  <si>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</si>
  <si>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</si>
  <si>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</si>
  <si>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</si>
  <si>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</si>
  <si>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</si>
  <si>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</si>
  <si>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</si>
  <si>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</si>
  <si>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</si>
  <si>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</si>
  <si>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</si>
  <si>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</si>
  <si>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</si>
  <si>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</si>
  <si>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</si>
  <si>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</si>
  <si>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</si>
  <si>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</si>
  <si>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</si>
  <si>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</si>
  <si>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</si>
  <si>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</si>
  <si>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</si>
  <si>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</si>
  <si>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</si>
  <si>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</si>
  <si>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</si>
  <si>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</si>
  <si>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</si>
  <si>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</si>
  <si>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</si>
  <si>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</si>
  <si>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</si>
  <si>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</si>
  <si>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</si>
  <si>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</si>
  <si>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</si>
  <si>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</si>
  <si>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</si>
  <si>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</si>
  <si>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</si>
  <si>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</si>
  <si>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</si>
  <si>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</si>
  <si>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</si>
  <si>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</si>
  <si>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</si>
  <si>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</si>
  <si>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</si>
  <si>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</si>
  <si>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</si>
  <si>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</si>
  <si>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</si>
  <si>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</si>
  <si>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</si>
  <si>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</si>
  <si>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</si>
  <si>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</si>
  <si>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</si>
  <si>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</si>
  <si>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</si>
  <si>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</si>
  <si>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</si>
  <si>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</si>
  <si>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</si>
  <si>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</si>
  <si>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</si>
  <si>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</si>
  <si>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</si>
  <si>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</si>
  <si>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</si>
  <si>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</si>
  <si>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</si>
  <si>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</si>
  <si>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</si>
  <si>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</si>
  <si>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</si>
  <si>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</si>
  <si>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</si>
  <si>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</si>
  <si>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</si>
  <si>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</si>
  <si>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</si>
  <si>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</si>
  <si>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</si>
  <si>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</si>
  <si>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</si>
  <si>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</si>
  <si>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</si>
  <si>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</si>
  <si>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</si>
  <si>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</si>
  <si>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</si>
  <si>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</si>
  <si>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</si>
  <si>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</si>
  <si>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</si>
  <si>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</si>
  <si>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</si>
  <si>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</si>
  <si>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</si>
  <si>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</si>
  <si>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</si>
  <si>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</si>
  <si>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</si>
  <si>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</si>
  <si>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</si>
  <si>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</si>
  <si>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</si>
  <si>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</si>
  <si>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</si>
  <si>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</si>
  <si>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</si>
  <si>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</si>
  <si>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</si>
  <si>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</si>
  <si>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</si>
  <si>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</si>
  <si>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</si>
  <si>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</si>
  <si>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</si>
  <si>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</si>
  <si>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</si>
  <si>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</si>
  <si>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</si>
  <si>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</si>
  <si>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</si>
  <si>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</si>
  <si>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</si>
  <si>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</si>
  <si>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</si>
  <si>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</si>
  <si>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</si>
  <si>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</si>
  <si>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</si>
  <si>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</si>
  <si>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</si>
  <si>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</si>
  <si>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</si>
  <si>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</si>
  <si>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</si>
  <si>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</si>
  <si>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</si>
  <si>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</si>
  <si>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</si>
  <si>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</si>
  <si>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</si>
  <si>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</si>
  <si>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</si>
  <si>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</si>
  <si>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</si>
  <si>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</si>
  <si>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</si>
  <si>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</si>
  <si>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</si>
  <si>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</si>
  <si>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</si>
  <si>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</si>
  <si>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</si>
  <si>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</si>
  <si>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</si>
  <si>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</si>
  <si>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</si>
  <si>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</si>
  <si>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</si>
  <si>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</si>
  <si>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</si>
  <si>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</si>
  <si>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</si>
  <si>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</si>
  <si>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</si>
  <si>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</si>
  <si>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</si>
  <si>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</si>
  <si>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</si>
  <si>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</si>
  <si>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</si>
  <si>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</si>
  <si>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</si>
  <si>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</si>
  <si>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</si>
  <si>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</si>
  <si>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</si>
  <si>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</si>
  <si>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</si>
  <si>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</si>
  <si>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</si>
  <si>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</si>
  <si>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</si>
  <si>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</si>
  <si>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</si>
  <si>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</si>
  <si>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</si>
  <si>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</si>
  <si>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</si>
  <si>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</si>
  <si>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</si>
  <si>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</si>
  <si>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</si>
  <si>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</si>
  <si>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</si>
  <si>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</si>
  <si>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</si>
  <si>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</si>
  <si>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</si>
  <si>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</si>
  <si>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</si>
  <si>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</si>
  <si>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</si>
  <si>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</si>
  <si>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</si>
  <si>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</si>
  <si>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</si>
  <si>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</si>
  <si>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</si>
  <si>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</si>
  <si>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</si>
  <si>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</si>
  <si>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</si>
  <si>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</si>
  <si>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</si>
  <si>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</si>
  <si>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</si>
  <si>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</si>
  <si>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</si>
  <si>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</si>
  <si>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</si>
  <si>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</si>
  <si>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</si>
  <si>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</si>
  <si>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</si>
  <si>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</si>
  <si>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</si>
  <si>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</si>
  <si>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</si>
  <si>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</si>
  <si>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</si>
  <si>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</si>
  <si>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</si>
  <si>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</si>
  <si>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</si>
  <si>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</si>
  <si>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</si>
  <si>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</si>
  <si>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</si>
  <si>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</si>
  <si>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</si>
  <si>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</si>
  <si>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</si>
  <si>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</si>
  <si>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</si>
  <si>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</si>
  <si>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</si>
  <si>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</si>
  <si>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</si>
  <si>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</si>
  <si>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</si>
  <si>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</si>
  <si>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</si>
  <si>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</si>
  <si>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</si>
  <si>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</si>
  <si>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</si>
  <si>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</si>
  <si>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</si>
  <si>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</si>
  <si>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</si>
  <si>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</si>
  <si>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</si>
  <si>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</si>
  <si>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</si>
  <si>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</si>
  <si>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</si>
  <si>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</si>
  <si>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</si>
  <si>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</si>
  <si>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</si>
  <si>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</si>
  <si>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</si>
  <si>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</si>
  <si>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</si>
  <si>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</si>
  <si>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</si>
  <si>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</si>
  <si>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</si>
  <si>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</si>
  <si>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</si>
  <si>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</si>
  <si>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</si>
  <si>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</si>
  <si>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</si>
  <si>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</si>
  <si>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</si>
  <si>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</si>
  <si>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</si>
  <si>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</si>
  <si>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</si>
  <si>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</si>
  <si>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</si>
  <si>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</si>
  <si>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</si>
  <si>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</si>
  <si>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</si>
  <si>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</si>
  <si>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</si>
  <si>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</si>
  <si>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</si>
  <si>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</si>
  <si>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</si>
  <si>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</si>
  <si>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</si>
  <si>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</si>
  <si>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</si>
  <si>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</si>
  <si>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</si>
  <si>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</si>
  <si>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</si>
  <si>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</si>
  <si>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</si>
  <si>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</si>
  <si>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</si>
  <si>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</si>
  <si>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</si>
  <si>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</si>
  <si>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</si>
  <si>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</si>
  <si>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</si>
  <si>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</si>
  <si>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</si>
  <si>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</si>
  <si>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</si>
  <si>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</si>
  <si>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</si>
  <si>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</si>
  <si>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</si>
  <si>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</si>
  <si>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</si>
  <si>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</si>
  <si>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</si>
  <si>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</si>
  <si>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</si>
  <si>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</si>
  <si>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</si>
  <si>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</si>
  <si>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</si>
  <si>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</si>
  <si>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</si>
  <si>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</si>
  <si>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</si>
  <si>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</si>
  <si>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</si>
  <si>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</si>
  <si>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</si>
  <si>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</si>
  <si>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</si>
  <si>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</si>
  <si>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</si>
  <si>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</si>
  <si>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</si>
  <si>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</si>
  <si>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</si>
  <si>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</si>
  <si>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</si>
  <si>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</si>
  <si>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</si>
  <si>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</si>
  <si>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</si>
  <si>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</si>
  <si>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</si>
  <si>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</si>
  <si>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</si>
  <si>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</si>
  <si>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</si>
  <si>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</si>
  <si>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</si>
  <si>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</si>
  <si>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</si>
  <si>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</si>
  <si>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</si>
  <si>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</si>
  <si>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</si>
  <si>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</si>
  <si>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</si>
  <si>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</si>
  <si>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</si>
  <si>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</si>
  <si>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</si>
  <si>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</si>
  <si>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</si>
  <si>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</si>
  <si>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</si>
  <si>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</si>
  <si>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</si>
  <si>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</si>
  <si>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</si>
  <si>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</si>
  <si>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</si>
  <si>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</si>
  <si>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</si>
  <si>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</si>
  <si>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</si>
  <si>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</si>
  <si>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</si>
  <si>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</si>
  <si>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</si>
  <si>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</si>
  <si>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</si>
  <si>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</si>
  <si>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</si>
  <si>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</si>
  <si>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</si>
  <si>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</si>
  <si>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</si>
  <si>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</si>
  <si>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</si>
  <si>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</si>
  <si>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</si>
  <si>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</si>
  <si>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</si>
  <si>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</si>
  <si>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</si>
  <si>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</si>
  <si>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</si>
  <si>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</si>
  <si>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</si>
  <si>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</si>
  <si>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</si>
  <si>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</si>
  <si>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</si>
  <si>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</si>
  <si>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</si>
  <si>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</si>
  <si>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</si>
  <si>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</si>
  <si>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</si>
  <si>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</si>
  <si>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</si>
  <si>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</si>
  <si>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</si>
  <si>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</si>
  <si>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</si>
  <si>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</si>
  <si>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</si>
  <si>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</si>
  <si>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</si>
  <si>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</si>
  <si>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</si>
  <si>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</si>
  <si>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</si>
  <si>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</si>
  <si>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</si>
  <si>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</si>
  <si>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</si>
  <si>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</si>
  <si>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</si>
  <si>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</si>
  <si>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</si>
  <si>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</si>
  <si>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</si>
  <si>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</si>
  <si>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</si>
  <si>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</si>
  <si>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</si>
  <si>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</si>
  <si>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</si>
  <si>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</si>
  <si>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</si>
  <si>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</si>
  <si>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</si>
  <si>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</si>
  <si>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</si>
  <si>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</si>
  <si>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</si>
  <si>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</si>
  <si>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</si>
  <si>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</si>
  <si>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</si>
  <si>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</si>
  <si>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</si>
  <si>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</si>
  <si>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</si>
  <si>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</si>
  <si>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</si>
  <si>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</si>
  <si>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</si>
  <si>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</si>
  <si>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</si>
  <si>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</si>
  <si>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</si>
  <si>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</si>
  <si>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</si>
  <si>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</si>
  <si>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</si>
  <si>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</si>
  <si>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</si>
  <si>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</si>
  <si>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</si>
  <si>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</si>
  <si>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</si>
  <si>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</si>
  <si>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</si>
  <si>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</si>
  <si>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</si>
  <si>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</si>
  <si>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</si>
  <si>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</si>
  <si>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</si>
  <si>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</si>
  <si>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</si>
  <si>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</si>
  <si>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</si>
  <si>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</si>
  <si>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</si>
  <si>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</si>
  <si>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</si>
  <si>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</si>
  <si>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</si>
  <si>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</si>
  <si>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</si>
  <si>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</si>
  <si>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</si>
  <si>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</si>
  <si>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</si>
  <si>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</si>
  <si>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</si>
  <si>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</si>
  <si>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</si>
  <si>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</si>
  <si>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</si>
  <si>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</si>
  <si>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</si>
  <si>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</si>
  <si>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</si>
  <si>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</si>
  <si>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</si>
  <si>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</si>
  <si>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</si>
  <si>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</si>
  <si>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</si>
  <si>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</si>
  <si>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</si>
  <si>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</si>
  <si>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</si>
  <si>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</si>
  <si>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</si>
  <si>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</si>
  <si>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</si>
  <si>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</si>
  <si>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</si>
  <si>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</si>
  <si>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</si>
  <si>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</si>
  <si>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</si>
  <si>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</si>
  <si>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</si>
  <si>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</si>
  <si>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</si>
  <si>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</si>
  <si>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</si>
  <si>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</si>
  <si>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</si>
  <si>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</si>
  <si>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</si>
  <si>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</si>
  <si>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</si>
  <si>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</si>
  <si>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</si>
  <si>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</si>
  <si>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</si>
  <si>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</si>
  <si>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</si>
  <si>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</si>
  <si>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</si>
  <si>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</si>
  <si>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</si>
  <si>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</si>
  <si>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</si>
  <si>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</si>
  <si>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</si>
  <si>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</si>
  <si>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</si>
  <si>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</si>
  <si>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</si>
  <si>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</si>
  <si>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</si>
  <si>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</si>
  <si>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</si>
  <si>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</si>
  <si>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</si>
  <si>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</si>
  <si>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</si>
  <si>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</si>
  <si>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</si>
  <si>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</si>
  <si>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</si>
  <si>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</si>
  <si>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</si>
  <si>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</si>
  <si>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</si>
  <si>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</si>
  <si>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</si>
  <si>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</si>
  <si>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</si>
  <si>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</si>
  <si>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</si>
  <si>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</si>
  <si>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</si>
  <si>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</si>
  <si>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</si>
  <si>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</si>
  <si>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</si>
  <si>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</si>
  <si>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</si>
  <si>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</si>
  <si>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</si>
  <si>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</si>
  <si>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</si>
  <si>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</si>
  <si>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</si>
  <si>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</si>
  <si>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</si>
  <si>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</si>
  <si>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</si>
  <si>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</si>
  <si>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</si>
  <si>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</si>
  <si>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</si>
  <si>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</si>
  <si>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</si>
  <si>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</si>
  <si>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</si>
  <si>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</si>
  <si>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</si>
  <si>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</si>
  <si>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</si>
  <si>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</si>
  <si>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</si>
  <si>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</si>
  <si>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</si>
  <si>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</si>
  <si>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</si>
  <si>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</si>
  <si>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</si>
  <si>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</si>
  <si>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</si>
  <si>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</si>
  <si>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</si>
  <si>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</si>
  <si>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</si>
  <si>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</si>
  <si>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</si>
  <si>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</si>
  <si>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</si>
  <si>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</si>
  <si>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</si>
  <si>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</si>
  <si>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</si>
  <si>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</si>
  <si>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</si>
  <si>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</si>
  <si>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</si>
  <si>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</si>
  <si>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</si>
  <si>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</si>
  <si>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</si>
  <si>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</si>
  <si>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</si>
  <si>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</si>
  <si>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</si>
  <si>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</si>
  <si>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</si>
  <si>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</si>
  <si>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</si>
  <si>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</si>
  <si>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</si>
  <si>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</si>
  <si>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</si>
  <si>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</si>
  <si>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</si>
  <si>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</si>
  <si>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</si>
  <si>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</si>
  <si>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</si>
  <si>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</si>
  <si>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</si>
  <si>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</si>
  <si>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</si>
  <si>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</si>
  <si>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</si>
  <si>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</si>
  <si>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</si>
  <si>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</si>
  <si>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</si>
  <si>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</si>
  <si>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</si>
  <si>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</si>
  <si>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</si>
  <si>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</si>
  <si>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</si>
  <si>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</si>
  <si>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</si>
  <si>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</si>
  <si>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</si>
  <si>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</si>
  <si>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</si>
  <si>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</si>
  <si>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</si>
  <si>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</si>
  <si>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</si>
  <si>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</si>
  <si>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</si>
  <si>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</si>
  <si>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</si>
  <si>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</si>
  <si>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</si>
  <si>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</si>
  <si>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</si>
  <si>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</si>
  <si>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</si>
  <si>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</si>
  <si>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</si>
  <si>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</si>
  <si>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</si>
  <si>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</si>
  <si>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</si>
  <si>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</si>
  <si>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</si>
  <si>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</si>
  <si>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</si>
  <si>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</si>
  <si>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</si>
  <si>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</si>
  <si>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</si>
  <si>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</si>
  <si>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</si>
  <si>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</si>
  <si>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</si>
  <si>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</si>
  <si>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</si>
  <si>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</si>
  <si>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</si>
  <si>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</si>
  <si>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</si>
  <si>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</si>
  <si>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</si>
  <si>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</si>
  <si>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</si>
  <si>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</si>
  <si>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</si>
  <si>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</si>
  <si>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</si>
  <si>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</si>
  <si>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</si>
  <si>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</si>
  <si>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</si>
  <si>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</si>
  <si>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</si>
  <si>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</si>
  <si>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</si>
  <si>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</si>
  <si>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</si>
  <si>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</si>
  <si>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</si>
  <si>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</si>
  <si>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</si>
  <si>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</si>
  <si>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</si>
  <si>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</si>
  <si>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</si>
  <si>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</si>
  <si>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</si>
  <si>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</si>
  <si>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</si>
  <si>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</si>
  <si>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</si>
  <si>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</si>
  <si>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</si>
  <si>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</si>
  <si>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</si>
  <si>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</si>
  <si>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</si>
  <si>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</si>
  <si>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</si>
  <si>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</si>
  <si>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</si>
  <si>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</si>
  <si>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</si>
  <si>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</si>
  <si>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</si>
  <si>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</si>
  <si>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</si>
  <si>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</si>
  <si>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</si>
  <si>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</si>
  <si>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</si>
  <si>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</si>
  <si>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</si>
  <si>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</si>
  <si>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</si>
  <si>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</si>
  <si>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</si>
  <si>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</si>
  <si>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</si>
  <si>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</si>
  <si>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</si>
  <si>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</si>
  <si>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</si>
  <si>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</si>
  <si>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</si>
  <si>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</si>
  <si>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</si>
  <si>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</si>
  <si>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</si>
  <si>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</si>
  <si>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</si>
  <si>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</si>
  <si>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</si>
  <si>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</si>
  <si>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</si>
  <si>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</si>
  <si>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</si>
  <si>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</si>
  <si>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</si>
  <si>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</si>
  <si>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</si>
  <si>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</si>
  <si>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</si>
  <si>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</si>
  <si>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</si>
  <si>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</si>
  <si>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</si>
  <si>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</si>
  <si>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</si>
  <si>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</si>
  <si>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</si>
  <si>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</si>
  <si>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</si>
  <si>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</si>
  <si>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</si>
  <si>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</si>
  <si>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</si>
  <si>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</si>
  <si>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</si>
  <si>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</si>
  <si>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</si>
  <si>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</si>
  <si>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</si>
  <si>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</si>
  <si>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</si>
  <si>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</si>
  <si>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</si>
  <si>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</si>
  <si>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</si>
  <si>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</si>
  <si>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</si>
  <si>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</si>
  <si>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</si>
  <si>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</si>
  <si>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</si>
  <si>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</si>
  <si>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</si>
  <si>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</si>
  <si>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</si>
  <si>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</si>
  <si>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</si>
  <si>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</si>
  <si>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</si>
  <si>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</si>
  <si>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</si>
  <si>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</si>
  <si>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</si>
  <si>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</si>
  <si>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</si>
  <si>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</si>
  <si>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</si>
  <si>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</si>
  <si>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</si>
  <si>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</si>
  <si>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</si>
  <si>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</si>
  <si>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</si>
  <si>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</si>
  <si>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</si>
  <si>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</si>
  <si>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</si>
  <si>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</si>
  <si>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</si>
  <si>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</si>
  <si>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</si>
  <si>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</si>
  <si>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</si>
  <si>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</si>
  <si>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</si>
  <si>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</si>
  <si>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</si>
  <si>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</si>
  <si>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</si>
  <si>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</si>
  <si>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</si>
  <si>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</si>
  <si>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</si>
  <si>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</si>
  <si>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</si>
  <si>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</si>
  <si>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</si>
  <si>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</si>
  <si>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</si>
  <si>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</si>
  <si>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</si>
  <si>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</si>
  <si>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</si>
  <si>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</si>
  <si>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</si>
  <si>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</si>
  <si>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</si>
  <si>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</si>
  <si>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</si>
  <si>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</si>
  <si>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</si>
  <si>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</si>
  <si>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</si>
  <si>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</si>
  <si>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</si>
  <si>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</si>
  <si>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</si>
  <si>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</si>
  <si>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</si>
  <si>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</si>
  <si>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</si>
  <si>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</si>
  <si>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</si>
  <si>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</si>
  <si>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</si>
  <si>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</si>
  <si>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</si>
  <si>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</si>
  <si>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</si>
  <si>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</si>
  <si>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</si>
  <si>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</si>
  <si>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</si>
  <si>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</si>
  <si>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</si>
  <si>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</si>
  <si>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</si>
  <si>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</si>
  <si>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</si>
  <si>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</si>
  <si>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</si>
  <si>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</si>
  <si>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</si>
  <si>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</si>
  <si>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</si>
  <si>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</si>
  <si>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</si>
  <si>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</si>
  <si>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</si>
  <si>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</si>
  <si>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</si>
  <si>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</si>
  <si>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</si>
  <si>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</si>
  <si>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</si>
  <si>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</si>
  <si>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</si>
  <si>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</si>
  <si>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</si>
  <si>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</si>
  <si>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</si>
  <si>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</si>
  <si>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</si>
  <si>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</si>
  <si>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</si>
  <si>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</si>
  <si>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</si>
  <si>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</si>
  <si>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</si>
  <si>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</si>
  <si>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</si>
  <si>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</si>
  <si>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</si>
  <si>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</si>
  <si>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</si>
  <si>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</si>
  <si>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</si>
  <si>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</si>
  <si>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</si>
  <si>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</si>
  <si>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</si>
  <si>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</si>
  <si>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</si>
  <si>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</si>
  <si>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</si>
  <si>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</si>
  <si>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</si>
  <si>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</si>
  <si>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</si>
  <si>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</si>
  <si>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</si>
  <si>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</si>
  <si>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</si>
  <si>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</si>
  <si>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</si>
  <si>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</si>
  <si>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</si>
  <si>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</si>
  <si>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</si>
  <si>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</si>
  <si>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</si>
  <si>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</si>
  <si>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</si>
  <si>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</si>
  <si>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</si>
  <si>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</si>
  <si>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</si>
  <si>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</si>
  <si>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</si>
  <si>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</si>
  <si>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</si>
  <si>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</si>
  <si>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</si>
  <si>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</si>
  <si>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</si>
  <si>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</si>
  <si>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</si>
  <si>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</si>
  <si>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</si>
  <si>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</si>
  <si>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</si>
  <si>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</si>
  <si>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</si>
  <si>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</si>
  <si>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</si>
  <si>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</si>
  <si>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</si>
  <si>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</si>
  <si>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</si>
  <si>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</si>
  <si>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</si>
  <si>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</si>
  <si>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</si>
  <si>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</si>
  <si>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</si>
  <si>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</si>
  <si>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</si>
  <si>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</si>
  <si>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</si>
  <si>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</si>
  <si>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</si>
  <si>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</si>
  <si>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</si>
  <si>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</si>
  <si>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</si>
  <si>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</si>
  <si>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</si>
  <si>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</si>
  <si>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</si>
  <si>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</si>
  <si>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</si>
  <si>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</si>
  <si>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</si>
  <si>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</si>
  <si>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</si>
  <si>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</si>
  <si>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</si>
  <si>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</si>
  <si>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</si>
  <si>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</si>
  <si>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</si>
  <si>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</si>
  <si>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</si>
  <si>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</si>
  <si>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</si>
  <si>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</si>
  <si>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</si>
  <si>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</si>
  <si>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</si>
  <si>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</si>
  <si>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</si>
  <si>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</si>
  <si>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</si>
  <si>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</si>
  <si>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</si>
  <si>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</si>
  <si>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</si>
  <si>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</si>
  <si>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</si>
  <si>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</si>
  <si>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</si>
  <si>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</si>
  <si>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</si>
  <si>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</si>
  <si>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</si>
  <si>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</si>
  <si>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</si>
  <si>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</si>
  <si>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</si>
  <si>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</si>
  <si>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</si>
  <si>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</si>
  <si>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</si>
  <si>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</si>
  <si>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</si>
  <si>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</si>
  <si>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</si>
  <si>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</si>
  <si>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</si>
  <si>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</si>
  <si>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</si>
  <si>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</si>
  <si>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</si>
  <si>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</si>
  <si>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</si>
  <si>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</si>
  <si>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</si>
  <si>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</si>
  <si>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</si>
  <si>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</si>
  <si>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</si>
  <si>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</si>
  <si>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</si>
  <si>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</si>
  <si>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</si>
  <si>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</si>
  <si>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</si>
  <si>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</si>
  <si>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</si>
  <si>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</si>
  <si>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</si>
  <si>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</si>
  <si>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</si>
  <si>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</si>
  <si>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</si>
  <si>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</si>
  <si>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</si>
  <si>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</si>
  <si>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</si>
  <si>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</si>
  <si>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</si>
  <si>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</si>
  <si>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</si>
  <si>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</si>
  <si>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</si>
  <si>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</si>
  <si>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</si>
  <si>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</si>
  <si>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</si>
  <si>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</si>
  <si>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</si>
  <si>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</si>
  <si>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</si>
  <si>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</si>
  <si>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</si>
  <si>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</si>
  <si>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</si>
  <si>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</si>
  <si>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</si>
  <si>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</si>
  <si>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</si>
  <si>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</si>
  <si>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</si>
  <si>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</si>
  <si>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</si>
  <si>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</si>
  <si>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</si>
  <si>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</si>
  <si>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</si>
  <si>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</si>
  <si>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</si>
  <si>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</si>
  <si>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</si>
  <si>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</si>
  <si>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</si>
  <si>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</si>
  <si>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</si>
  <si>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</si>
  <si>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</si>
  <si>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</si>
  <si>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</si>
  <si>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</si>
  <si>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</si>
  <si>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</si>
  <si>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</si>
  <si>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</si>
  <si>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</si>
  <si>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</si>
  <si>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</si>
  <si>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</si>
  <si>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</si>
  <si>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</si>
  <si>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</si>
  <si>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</si>
  <si>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</si>
  <si>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</si>
  <si>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</si>
  <si>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</si>
  <si>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</si>
  <si>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</si>
  <si>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</si>
  <si>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</si>
  <si>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</si>
  <si>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</si>
  <si>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</si>
  <si>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</si>
  <si>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</si>
  <si>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</si>
  <si>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</si>
  <si>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</si>
  <si>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</si>
  <si>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</si>
  <si>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</si>
  <si>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</si>
  <si>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</si>
  <si>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</si>
  <si>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</si>
  <si>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</si>
  <si>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</si>
  <si>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</si>
  <si>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</si>
  <si>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</si>
  <si>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</si>
  <si>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</si>
  <si>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</si>
  <si>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</si>
  <si>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</si>
  <si>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</si>
  <si>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</si>
  <si>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</si>
  <si>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</si>
  <si>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</si>
  <si>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</si>
  <si>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</si>
  <si>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</si>
  <si>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</si>
  <si>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</si>
  <si>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</si>
  <si>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</si>
  <si>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</si>
  <si>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</si>
  <si>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</si>
  <si>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</si>
  <si>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</si>
  <si>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</si>
  <si>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</si>
  <si>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</si>
  <si>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</si>
  <si>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</si>
  <si>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</si>
  <si>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</si>
  <si>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</si>
  <si>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</si>
  <si>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</si>
  <si>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</si>
  <si>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</si>
  <si>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</si>
  <si>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</si>
  <si>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</si>
  <si>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</si>
  <si>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</si>
  <si>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</si>
  <si>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</si>
  <si>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</si>
  <si>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</si>
  <si>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</si>
  <si>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</si>
  <si>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</si>
  <si>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</si>
  <si>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</si>
  <si>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</si>
  <si>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</si>
  <si>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</si>
  <si>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</si>
  <si>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</si>
  <si>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</si>
  <si>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</si>
  <si>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</si>
  <si>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</si>
  <si>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</si>
  <si>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</si>
  <si>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</si>
  <si>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</si>
  <si>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</si>
  <si>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</si>
  <si>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</si>
  <si>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</si>
  <si>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</si>
  <si>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</si>
  <si>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</si>
  <si>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</si>
  <si>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</si>
  <si>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</si>
  <si>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</si>
  <si>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</si>
  <si>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</si>
  <si>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</si>
  <si>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</si>
  <si>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</si>
  <si>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</si>
  <si>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</si>
  <si>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</si>
  <si>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</si>
  <si>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</si>
  <si>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</si>
  <si>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</si>
  <si>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</si>
  <si>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</si>
  <si>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</si>
  <si>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</si>
  <si>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</si>
  <si>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</si>
  <si>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</si>
  <si>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</si>
  <si>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</si>
  <si>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</si>
  <si>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</si>
  <si>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</si>
  <si>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</si>
  <si>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</si>
  <si>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</si>
  <si>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</si>
  <si>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</si>
  <si>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</si>
  <si>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</si>
  <si>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</si>
  <si>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</si>
  <si>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</si>
  <si>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</si>
  <si>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</si>
  <si>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</si>
  <si>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</si>
  <si>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</si>
  <si>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</si>
  <si>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</si>
  <si>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</si>
  <si>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</si>
  <si>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</si>
  <si>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</si>
  <si>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</si>
  <si>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</si>
  <si>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</si>
  <si>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</si>
  <si>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</si>
  <si>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</si>
  <si>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</si>
  <si>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</si>
  <si>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</si>
  <si>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</si>
  <si>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</si>
  <si>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</si>
  <si>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</si>
  <si>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</si>
  <si>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</si>
  <si>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</si>
  <si>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</si>
  <si>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</si>
  <si>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</si>
  <si>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</si>
  <si>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</si>
  <si>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</si>
  <si>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</si>
  <si>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</si>
  <si>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</si>
  <si>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</si>
  <si>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</si>
  <si>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</si>
  <si>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</si>
  <si>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</si>
  <si>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</si>
  <si>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</si>
  <si>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</si>
  <si>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</si>
  <si>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</si>
  <si>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</si>
  <si>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</si>
  <si>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</si>
  <si>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</si>
  <si>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</si>
  <si>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</si>
  <si>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</si>
  <si>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</si>
  <si>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</si>
  <si>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</si>
  <si>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</si>
  <si>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</si>
  <si>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</si>
  <si>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</si>
  <si>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</si>
  <si>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</si>
  <si>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</si>
  <si>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</si>
  <si>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</si>
  <si>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</si>
  <si>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</si>
  <si>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</si>
  <si>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</si>
  <si>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</si>
  <si>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</si>
  <si>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</si>
  <si>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</si>
  <si>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</si>
  <si>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</si>
  <si>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</si>
  <si>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</si>
  <si>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</si>
  <si>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</si>
  <si>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</si>
  <si>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</si>
  <si>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</si>
  <si>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</si>
  <si>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</si>
  <si>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</si>
  <si>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</si>
  <si>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</si>
  <si>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</si>
  <si>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</si>
  <si>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</si>
  <si>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</si>
  <si>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</si>
  <si>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</si>
  <si>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</si>
  <si>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</si>
  <si>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</si>
  <si>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</si>
  <si>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</si>
  <si>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</si>
  <si>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</si>
  <si>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</si>
  <si>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</si>
  <si>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</si>
  <si>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</si>
  <si>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</si>
  <si>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</si>
  <si>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</si>
  <si>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</si>
  <si>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</si>
  <si>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</si>
  <si>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</si>
  <si>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</si>
  <si>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</si>
  <si>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</si>
  <si>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</si>
  <si>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</si>
  <si>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</si>
  <si>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</si>
  <si>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</si>
  <si>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</si>
  <si>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</si>
  <si>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</si>
  <si>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</si>
  <si>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</si>
  <si>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</si>
  <si>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</si>
  <si>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</si>
  <si>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</si>
  <si>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</si>
  <si>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</si>
  <si>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</si>
  <si>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</si>
  <si>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</si>
  <si>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</si>
  <si>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</si>
  <si>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</si>
  <si>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</si>
  <si>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</si>
  <si>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</si>
  <si>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</si>
  <si>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</si>
  <si>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</si>
  <si>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</si>
  <si>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</si>
  <si>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</si>
  <si>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</si>
  <si>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</si>
  <si>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</si>
  <si>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</si>
  <si>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</si>
  <si>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</si>
  <si>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</si>
  <si>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</si>
  <si>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</si>
  <si>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</si>
  <si>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</si>
  <si>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</si>
  <si>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</si>
  <si>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</si>
  <si>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</si>
  <si>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</si>
  <si>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</si>
  <si>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</si>
  <si>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</si>
  <si>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</si>
  <si>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</si>
  <si>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</si>
  <si>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</si>
  <si>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</si>
  <si>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</si>
  <si>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</si>
  <si>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</si>
  <si>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</si>
  <si>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</si>
  <si>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</si>
  <si>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</si>
  <si>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</si>
  <si>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</si>
  <si>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</si>
  <si>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</si>
  <si>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</si>
  <si>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</si>
  <si>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</si>
  <si>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</si>
  <si>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</si>
  <si>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</si>
  <si>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</si>
  <si>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</si>
  <si>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</si>
  <si>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</si>
  <si>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</si>
  <si>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</si>
  <si>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</si>
  <si>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</si>
  <si>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</si>
  <si>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</si>
  <si>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</si>
  <si>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</si>
  <si>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</si>
  <si>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</si>
  <si>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</si>
  <si>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</si>
  <si>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</si>
  <si>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</si>
  <si>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</si>
  <si>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</si>
  <si>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</si>
  <si>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</si>
  <si>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</si>
  <si>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</si>
  <si>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</si>
  <si>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</si>
  <si>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</si>
  <si>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</si>
  <si>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</si>
  <si>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</si>
  <si>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</si>
  <si>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</si>
  <si>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</si>
  <si>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</si>
  <si>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</si>
  <si>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</si>
  <si>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</si>
  <si>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</si>
  <si>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</si>
  <si>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</si>
  <si>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</si>
  <si>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</si>
  <si>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</si>
  <si>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</si>
  <si>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</si>
  <si>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</si>
  <si>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</si>
  <si>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</si>
  <si>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</si>
  <si>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</si>
  <si>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</si>
  <si>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</si>
  <si>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</si>
  <si>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</si>
  <si>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</si>
  <si>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</si>
  <si>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</si>
  <si>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</si>
  <si>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</si>
  <si>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</si>
  <si>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</si>
  <si>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</si>
  <si>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</si>
  <si>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</si>
  <si>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</si>
  <si>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</si>
  <si>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</si>
  <si>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</si>
  <si>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</si>
  <si>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</si>
  <si>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</si>
  <si>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</si>
  <si>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</si>
  <si>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</si>
  <si>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</si>
  <si>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</si>
  <si>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</si>
  <si>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</si>
  <si>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</si>
  <si>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</si>
  <si>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</si>
  <si>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</si>
  <si>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</si>
  <si>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</si>
  <si>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</si>
  <si>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</si>
  <si>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</si>
  <si>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</si>
  <si>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</si>
  <si>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</si>
  <si>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</si>
  <si>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</si>
  <si>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</si>
  <si>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</si>
  <si>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</si>
  <si>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</si>
  <si>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</si>
  <si>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</si>
  <si>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</si>
  <si>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</si>
  <si>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</si>
  <si>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</si>
  <si>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</si>
  <si>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</si>
  <si>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</si>
  <si>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</si>
  <si>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</si>
  <si>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</si>
  <si>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</si>
  <si>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</si>
  <si>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</si>
  <si>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</si>
  <si>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</si>
  <si>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</si>
  <si>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</si>
  <si>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</si>
  <si>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</si>
  <si>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</si>
  <si>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</si>
  <si>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</si>
  <si>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</si>
  <si>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</si>
  <si>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</si>
  <si>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</si>
  <si>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</si>
  <si>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</si>
  <si>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</si>
  <si>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</si>
  <si>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</si>
  <si>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</si>
  <si>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</si>
  <si>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</si>
  <si>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</si>
  <si>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</si>
  <si>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</si>
  <si>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</si>
  <si>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</si>
  <si>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</si>
  <si>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</si>
  <si>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</si>
  <si>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</si>
  <si>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</si>
  <si>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</si>
  <si>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</si>
  <si>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</si>
  <si>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</si>
  <si>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</si>
  <si>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</si>
  <si>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</si>
  <si>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</si>
  <si>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</si>
  <si>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</si>
  <si>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</si>
  <si>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</si>
  <si>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</si>
  <si>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</si>
  <si>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</si>
  <si>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</si>
  <si>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</si>
  <si>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</si>
  <si>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</si>
  <si>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</si>
  <si>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</si>
  <si>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</si>
  <si>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</si>
  <si>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</si>
  <si>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</si>
  <si>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</si>
  <si>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</si>
  <si>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</si>
  <si>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</si>
  <si>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</si>
  <si>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</si>
  <si>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</si>
  <si>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</si>
  <si>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</si>
  <si>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</si>
  <si>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</si>
  <si>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</si>
  <si>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</si>
  <si>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</si>
  <si>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</si>
  <si>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</si>
  <si>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</si>
  <si>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</si>
  <si>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</si>
  <si>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</si>
  <si>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</si>
  <si>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</si>
  <si>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</si>
  <si>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</si>
  <si>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</si>
  <si>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</si>
  <si>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</si>
  <si>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</si>
  <si>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</si>
  <si>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</si>
  <si>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</si>
  <si>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</si>
  <si>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</si>
  <si>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</si>
  <si>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</si>
  <si>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</si>
  <si>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</si>
  <si>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</si>
  <si>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</si>
  <si>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</si>
  <si>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</si>
  <si>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</si>
  <si>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</si>
  <si>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</si>
  <si>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</si>
  <si>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</si>
  <si>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</si>
  <si>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</si>
  <si>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</si>
  <si>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</si>
  <si>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</si>
  <si>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</si>
  <si>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</si>
  <si>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</si>
  <si>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</si>
  <si>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</si>
  <si>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</si>
  <si>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</si>
  <si>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</si>
  <si>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</si>
  <si>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</si>
  <si>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</si>
  <si>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</si>
  <si>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</si>
  <si>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</si>
  <si>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</si>
  <si>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</si>
  <si>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</si>
  <si>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</si>
  <si>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</si>
  <si>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</si>
  <si>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</si>
  <si>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</si>
  <si>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</si>
  <si>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</si>
  <si>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</si>
  <si>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</si>
  <si>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</si>
  <si>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</si>
  <si>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</si>
  <si>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</si>
  <si>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</si>
  <si>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</si>
  <si>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</si>
  <si>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</si>
  <si>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</si>
  <si>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</si>
  <si>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</si>
  <si>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</si>
  <si>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</si>
  <si>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</si>
  <si>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</si>
  <si>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</si>
  <si>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</si>
  <si>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</si>
  <si>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</si>
  <si>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</si>
  <si>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</si>
  <si>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</si>
  <si>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</si>
  <si>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</si>
  <si>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</si>
  <si>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</si>
  <si>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</si>
  <si>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</si>
  <si>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</si>
  <si>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</si>
  <si>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</si>
  <si>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</si>
  <si>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</si>
  <si>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</si>
  <si>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</si>
  <si>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</si>
  <si>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</si>
  <si>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</si>
  <si>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</si>
  <si>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</si>
  <si>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</si>
  <si>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</si>
  <si>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</si>
  <si>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</si>
  <si>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</si>
  <si>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</si>
  <si>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</si>
  <si>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</si>
  <si>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</si>
  <si>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</si>
  <si>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</si>
  <si>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</si>
  <si>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</si>
  <si>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</si>
  <si>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</si>
  <si>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</si>
  <si>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</si>
  <si>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</si>
  <si>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</si>
  <si>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</si>
  <si>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</si>
  <si>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</si>
  <si>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</si>
  <si>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</si>
  <si>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</si>
  <si>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</si>
  <si>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</si>
  <si>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</si>
  <si>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</si>
  <si>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</si>
  <si>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</si>
  <si>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</si>
  <si>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</si>
  <si>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</si>
  <si>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</si>
  <si>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</si>
  <si>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</si>
  <si>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</si>
  <si>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</si>
  <si>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</si>
  <si>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</si>
  <si>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</si>
  <si>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</si>
  <si>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</si>
  <si>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</si>
  <si>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</si>
  <si>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</si>
  <si>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</si>
  <si>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</si>
  <si>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</si>
  <si>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</si>
  <si>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</si>
  <si>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</si>
  <si>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</si>
  <si>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</si>
  <si>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</si>
  <si>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</si>
  <si>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</si>
  <si>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</si>
  <si>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</si>
  <si>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</si>
  <si>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</si>
  <si>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</si>
  <si>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</si>
  <si>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</si>
  <si>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</si>
  <si>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</si>
  <si>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</si>
  <si>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</si>
  <si>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</si>
  <si>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</si>
  <si>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</si>
  <si>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</si>
  <si>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</si>
  <si>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</si>
  <si>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</si>
  <si>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</si>
  <si>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</si>
  <si>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</si>
  <si>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</si>
  <si>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</si>
  <si>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</si>
  <si>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</si>
  <si>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</si>
  <si>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</si>
  <si>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</si>
  <si>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</si>
  <si>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</si>
  <si>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</si>
  <si>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</si>
  <si>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</si>
  <si>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</si>
  <si>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</si>
  <si>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</si>
  <si>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</si>
  <si>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</si>
  <si>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</si>
  <si>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</si>
  <si>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</si>
  <si>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</si>
  <si>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</si>
  <si>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</si>
  <si>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</si>
  <si>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</si>
  <si>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</si>
  <si>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</si>
  <si>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</si>
  <si>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</si>
  <si>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</si>
  <si>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</si>
  <si>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</si>
  <si>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</si>
  <si>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</si>
  <si>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</si>
  <si>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</si>
  <si>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</si>
  <si>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</si>
  <si>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</si>
  <si>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</si>
  <si>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</si>
  <si>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</si>
  <si>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</si>
  <si>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</si>
  <si>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</si>
  <si>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</si>
  <si>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</si>
  <si>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</si>
  <si>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</si>
  <si>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</si>
  <si>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</si>
  <si>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</si>
  <si>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</si>
  <si>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</si>
  <si>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</si>
  <si>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</si>
  <si>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</si>
  <si>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</si>
  <si>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</si>
  <si>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</si>
  <si>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</si>
  <si>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</si>
  <si>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</si>
  <si>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</si>
  <si>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</si>
  <si>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</si>
  <si>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</si>
  <si>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</si>
  <si>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</si>
  <si>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</si>
  <si>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</si>
  <si>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</si>
  <si>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</si>
  <si>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</si>
  <si>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</si>
  <si>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</si>
  <si>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</si>
  <si>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</si>
  <si>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</si>
  <si>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</si>
  <si>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</si>
  <si>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</si>
  <si>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</si>
  <si>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</si>
  <si>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</si>
  <si>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</si>
  <si>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</si>
  <si>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</si>
  <si>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</si>
  <si>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</si>
  <si>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</si>
  <si>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</si>
  <si>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</si>
  <si>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</si>
  <si>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</si>
  <si>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</si>
  <si>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</si>
  <si>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</si>
  <si>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</si>
  <si>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</si>
  <si>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</si>
  <si>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</si>
  <si>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</si>
  <si>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</si>
  <si>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</si>
  <si>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</si>
  <si>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</si>
  <si>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</si>
  <si>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</si>
  <si>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</si>
  <si>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</si>
  <si>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</si>
  <si>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</si>
  <si>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</si>
  <si>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</si>
  <si>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</si>
  <si>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</si>
  <si>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</si>
  <si>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</si>
  <si>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</si>
  <si>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</si>
  <si>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</si>
  <si>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</si>
  <si>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</si>
  <si>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</si>
  <si>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</si>
  <si>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</si>
  <si>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</si>
  <si>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</si>
  <si>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</si>
  <si>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</si>
  <si>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</si>
  <si>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</si>
  <si>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</si>
  <si>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</si>
  <si>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</si>
  <si>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</si>
  <si>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</si>
  <si>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</si>
  <si>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</si>
  <si>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</si>
  <si>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</si>
  <si>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</si>
  <si>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</si>
  <si>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</si>
  <si>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</si>
  <si>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</si>
  <si>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</si>
  <si>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</si>
  <si>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</si>
  <si>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</si>
  <si>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</si>
  <si>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</si>
  <si>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</si>
  <si>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</si>
  <si>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</si>
  <si>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</si>
  <si>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</si>
  <si>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</si>
  <si>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</si>
  <si>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</si>
  <si>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</si>
  <si>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</si>
  <si>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</si>
  <si>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</si>
  <si>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</si>
  <si>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</si>
  <si>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</si>
  <si>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</si>
  <si>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</si>
  <si>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</si>
  <si>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</si>
  <si>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</si>
  <si>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</si>
  <si>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</si>
  <si>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</si>
  <si>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</si>
  <si>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</si>
  <si>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</si>
  <si>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</si>
  <si>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</si>
  <si>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</si>
  <si>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</si>
  <si>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</si>
  <si>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</si>
  <si>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</si>
  <si>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</si>
  <si>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</si>
  <si>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</si>
  <si>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</si>
  <si>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</si>
  <si>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</si>
  <si>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</si>
  <si>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</si>
  <si>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</si>
  <si>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</si>
  <si>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</si>
  <si>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</si>
  <si>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</si>
  <si>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</si>
  <si>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</si>
  <si>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</si>
  <si>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</si>
  <si>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</si>
  <si>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</si>
  <si>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</si>
  <si>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</si>
  <si>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</si>
  <si>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</si>
  <si>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</si>
  <si>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</si>
  <si>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</si>
  <si>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</si>
  <si>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</si>
  <si>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</si>
  <si>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</si>
  <si>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</si>
  <si>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</si>
  <si>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</si>
  <si>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</si>
  <si>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</si>
  <si>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</si>
  <si>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</si>
  <si>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</si>
  <si>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</si>
  <si>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</si>
  <si>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</si>
  <si>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</si>
  <si>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</si>
  <si>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</si>
  <si>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</si>
  <si>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</si>
  <si>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</si>
  <si>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</si>
  <si>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</si>
  <si>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</si>
  <si>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</si>
  <si>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</si>
  <si>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</si>
  <si>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</si>
  <si>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</si>
  <si>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</si>
  <si>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</si>
  <si>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</si>
  <si>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</si>
  <si>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</si>
  <si>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</si>
  <si>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</si>
  <si>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</si>
  <si>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</si>
  <si>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</si>
  <si>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</si>
  <si>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</si>
  <si>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</si>
  <si>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</si>
  <si>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</si>
  <si>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</si>
  <si>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</si>
  <si>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</si>
  <si>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</si>
  <si>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</si>
  <si>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</si>
  <si>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</si>
  <si>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</si>
  <si>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</si>
  <si>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</si>
  <si>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</si>
  <si>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</si>
  <si>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</si>
  <si>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</si>
  <si>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</si>
  <si>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</si>
  <si>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</si>
  <si>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</si>
  <si>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</si>
  <si>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</si>
  <si>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</si>
  <si>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</si>
  <si>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</si>
  <si>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</si>
  <si>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</si>
  <si>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</si>
  <si>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</si>
  <si>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</si>
  <si>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</si>
  <si>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</si>
  <si>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</si>
  <si>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</si>
  <si>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</si>
  <si>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</si>
  <si>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</si>
  <si>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</si>
  <si>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</si>
  <si>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</si>
  <si>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</si>
  <si>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</si>
  <si>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</si>
  <si>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</si>
  <si>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</si>
  <si>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</si>
  <si>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</si>
  <si>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</si>
  <si>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</si>
  <si>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</si>
  <si>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</si>
  <si>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</si>
  <si>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</si>
  <si>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</si>
  <si>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</si>
  <si>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</si>
  <si>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</si>
  <si>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</si>
  <si>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</si>
  <si>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</si>
  <si>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</si>
  <si>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</si>
  <si>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</si>
  <si>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</si>
  <si>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</si>
  <si>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</si>
  <si>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</si>
  <si>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</si>
  <si>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</si>
  <si>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</si>
  <si>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</si>
  <si>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</si>
  <si>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</si>
  <si>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</si>
  <si>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</si>
  <si>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</si>
  <si>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</si>
  <si>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</si>
  <si>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</si>
  <si>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</si>
  <si>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</si>
  <si>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</si>
  <si>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</si>
  <si>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</si>
  <si>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</si>
  <si>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</si>
  <si>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</si>
  <si>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</si>
  <si>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</si>
  <si>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</si>
  <si>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</si>
  <si>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</si>
  <si>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</si>
  <si>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</si>
  <si>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</si>
  <si>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</si>
  <si>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</si>
  <si>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</si>
  <si>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</si>
  <si>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</si>
  <si>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</si>
  <si>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</si>
  <si>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</si>
  <si>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</si>
  <si>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</si>
  <si>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</si>
  <si>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</si>
  <si>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</si>
  <si>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</si>
  <si>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</si>
  <si>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</si>
  <si>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</si>
  <si>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</si>
  <si>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</si>
  <si>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</si>
  <si>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</si>
  <si>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</si>
  <si>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</si>
  <si>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</si>
  <si>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</si>
  <si>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</si>
  <si>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</si>
  <si>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</si>
  <si>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</si>
  <si>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</si>
  <si>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</si>
  <si>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</si>
  <si>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</si>
  <si>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</si>
  <si>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</si>
  <si>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</si>
  <si>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</si>
  <si>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</si>
  <si>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</si>
  <si>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</si>
  <si>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</si>
  <si>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</si>
  <si>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</si>
  <si>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</si>
  <si>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</si>
  <si>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</si>
  <si>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</si>
  <si>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</si>
  <si>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</si>
  <si>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</si>
  <si>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</si>
  <si>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</si>
  <si>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</si>
  <si>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</si>
  <si>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</si>
  <si>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</si>
  <si>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</si>
  <si>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</si>
  <si>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</si>
  <si>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</si>
  <si>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</si>
  <si>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</si>
  <si>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</si>
  <si>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</si>
  <si>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</si>
  <si>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</si>
  <si>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</si>
  <si>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</si>
  <si>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</si>
  <si>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</si>
  <si>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</si>
  <si>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</si>
  <si>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</si>
  <si>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</si>
  <si>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</si>
  <si>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</si>
  <si>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</si>
  <si>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</si>
  <si>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</si>
  <si>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</si>
  <si>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</si>
  <si>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</si>
  <si>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</si>
  <si>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</si>
  <si>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</si>
  <si>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</si>
  <si>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</si>
  <si>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</si>
  <si>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</si>
  <si>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</si>
  <si>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</si>
  <si>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</si>
  <si>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</si>
  <si>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</si>
  <si>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</si>
  <si>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</si>
  <si>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</si>
  <si>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</si>
  <si>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</si>
  <si>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</si>
  <si>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</si>
  <si>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</si>
  <si>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</si>
  <si>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</si>
  <si>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</si>
  <si>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</si>
  <si>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</si>
  <si>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</si>
  <si>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</si>
  <si>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</si>
  <si>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</si>
  <si>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</si>
  <si>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</si>
  <si>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</si>
  <si>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</si>
  <si>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</si>
  <si>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</si>
  <si>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</si>
  <si>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</si>
  <si>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</si>
  <si>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</si>
  <si>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</si>
  <si>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</si>
  <si>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</si>
  <si>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</si>
  <si>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</si>
  <si>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</si>
  <si>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</si>
  <si>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</si>
  <si>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</si>
  <si>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</si>
  <si>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</si>
  <si>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</si>
  <si>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</si>
  <si>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</si>
  <si>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</si>
  <si>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</si>
  <si>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</si>
  <si>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</si>
  <si>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</si>
  <si>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</si>
  <si>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</si>
  <si>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</si>
  <si>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</si>
  <si>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</si>
  <si>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</si>
  <si>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</si>
  <si>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</si>
  <si>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</si>
  <si>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</si>
  <si>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</si>
  <si>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</si>
  <si>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</si>
  <si>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</si>
  <si>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</si>
  <si>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</si>
  <si>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</si>
  <si>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</si>
  <si>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</si>
  <si>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</si>
  <si>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</si>
  <si>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</si>
  <si>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</si>
  <si>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</si>
  <si>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</si>
  <si>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</si>
  <si>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</si>
  <si>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</si>
  <si>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</si>
  <si>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</si>
  <si>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</si>
  <si>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</si>
  <si>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</si>
  <si>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</si>
  <si>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</si>
  <si>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</si>
  <si>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</si>
  <si>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</si>
  <si>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</si>
  <si>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</si>
  <si>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</si>
  <si>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</si>
  <si>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</si>
  <si>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</si>
  <si>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</si>
  <si>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</si>
  <si>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</si>
  <si>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</si>
  <si>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</si>
  <si>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</si>
  <si>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</si>
  <si>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</si>
  <si>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</si>
  <si>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</si>
  <si>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</si>
  <si>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</si>
  <si>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</si>
  <si>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</si>
  <si>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</si>
  <si>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</si>
  <si>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</si>
  <si>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</si>
  <si>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</si>
  <si>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</si>
  <si>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</si>
  <si>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</si>
  <si>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</si>
  <si>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</si>
  <si>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</si>
  <si>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</si>
  <si>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</si>
  <si>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</si>
  <si>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</si>
  <si>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</si>
  <si>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</si>
  <si>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</si>
  <si>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</si>
  <si>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</si>
  <si>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</si>
  <si>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</si>
  <si>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</si>
  <si>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</si>
  <si>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</si>
  <si>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</si>
  <si>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</si>
  <si>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</si>
  <si>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</si>
  <si>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</si>
  <si>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</si>
  <si>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</si>
  <si>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</si>
  <si>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</si>
  <si>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</si>
  <si>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</si>
  <si>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</si>
  <si>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</si>
  <si>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</si>
  <si>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</si>
  <si>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</si>
  <si>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</si>
  <si>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</si>
  <si>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</si>
  <si>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</si>
  <si>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</si>
  <si>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</si>
  <si>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</si>
  <si>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</si>
  <si>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</si>
  <si>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</si>
  <si>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</si>
  <si>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</si>
  <si>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</si>
  <si>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</si>
  <si>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</si>
  <si>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</si>
  <si>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</si>
  <si>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</si>
  <si>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</si>
  <si>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</si>
  <si>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</si>
  <si>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</si>
  <si>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</si>
  <si>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</si>
  <si>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</si>
  <si>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</si>
  <si>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</si>
  <si>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</si>
  <si>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</si>
  <si>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</si>
  <si>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</si>
  <si>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</si>
  <si>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</si>
  <si>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</si>
  <si>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</si>
  <si>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</si>
  <si>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</si>
  <si>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</si>
  <si>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</si>
  <si>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</si>
  <si>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</si>
  <si>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</si>
  <si>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</si>
  <si>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</si>
  <si>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</si>
  <si>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</si>
  <si>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</si>
  <si>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</si>
  <si>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</si>
  <si>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</si>
  <si>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</si>
  <si>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</si>
  <si>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</si>
  <si>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</si>
  <si>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</si>
  <si>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</si>
  <si>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</si>
  <si>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</si>
  <si>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</si>
  <si>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</si>
  <si>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</si>
  <si>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</si>
  <si>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</si>
  <si>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</si>
  <si>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</si>
  <si>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</si>
  <si>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</si>
  <si>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</si>
  <si>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</si>
  <si>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</si>
  <si>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</si>
  <si>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</si>
  <si>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</si>
  <si>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</si>
  <si>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</si>
  <si>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</si>
  <si>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</si>
  <si>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</si>
  <si>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</si>
  <si>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</si>
  <si>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</si>
  <si>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</si>
  <si>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</si>
  <si>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</si>
  <si>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</si>
  <si>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</si>
  <si>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</si>
  <si>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</si>
  <si>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</si>
  <si>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</si>
  <si>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</si>
  <si>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</si>
  <si>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</si>
  <si>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</si>
  <si>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</si>
  <si>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</si>
  <si>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</si>
  <si>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</si>
  <si>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</si>
  <si>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</si>
  <si>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</si>
  <si>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</si>
  <si>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</si>
  <si>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</si>
  <si>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</si>
  <si>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</si>
  <si>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</si>
  <si>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</si>
  <si>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</si>
  <si>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</si>
  <si>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</si>
  <si>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</si>
  <si>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</si>
  <si>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</si>
  <si>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</si>
  <si>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</si>
  <si>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</si>
  <si>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</si>
  <si>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</si>
  <si>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</si>
  <si>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</si>
  <si>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</si>
  <si>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</si>
  <si>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</si>
  <si>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</si>
  <si>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</si>
  <si>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</si>
  <si>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</si>
  <si>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</si>
  <si>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</si>
  <si>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</si>
  <si>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</si>
  <si>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</si>
  <si>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</si>
  <si>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</si>
  <si>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</si>
  <si>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</si>
  <si>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</si>
  <si>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</si>
  <si>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</si>
  <si>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</si>
  <si>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</si>
  <si>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</si>
  <si>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</si>
  <si>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</si>
  <si>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</si>
  <si>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</si>
  <si>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</si>
  <si>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</si>
  <si>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</si>
  <si>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</si>
  <si>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</si>
  <si>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</si>
  <si>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</si>
  <si>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</si>
  <si>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</si>
  <si>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</si>
  <si>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</si>
  <si>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</si>
  <si>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</si>
  <si>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</si>
  <si>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</si>
  <si>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</si>
  <si>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</si>
  <si>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</si>
  <si>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</si>
  <si>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</si>
  <si>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</si>
  <si>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</si>
  <si>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</si>
  <si>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</si>
  <si>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</si>
  <si>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</si>
  <si>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</si>
  <si>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</si>
  <si>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</si>
  <si>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</si>
  <si>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</si>
  <si>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</si>
  <si>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</si>
  <si>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</si>
  <si>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</si>
  <si>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</si>
  <si>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</si>
  <si>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</si>
  <si>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</si>
  <si>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</si>
  <si>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</si>
  <si>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</si>
  <si>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</si>
  <si>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</si>
  <si>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</si>
  <si>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</si>
  <si>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</si>
  <si>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</si>
  <si>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</si>
  <si>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</si>
  <si>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</si>
  <si>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</si>
  <si>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</si>
  <si>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</si>
  <si>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</si>
  <si>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</si>
  <si>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</si>
  <si>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</si>
  <si>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</si>
  <si>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</si>
  <si>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</si>
  <si>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</si>
  <si>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</si>
  <si>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</si>
  <si>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</si>
  <si>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</si>
  <si>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</si>
  <si>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</si>
  <si>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</si>
  <si>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</si>
  <si>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</si>
  <si>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</si>
  <si>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</si>
  <si>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</si>
  <si>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</si>
  <si>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</si>
  <si>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</si>
  <si>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</si>
  <si>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</si>
  <si>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</si>
  <si>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</si>
  <si>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</si>
  <si>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</si>
  <si>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</si>
  <si>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</si>
  <si>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</si>
  <si>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</si>
  <si>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</si>
  <si>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</si>
  <si>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</si>
  <si>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</si>
  <si>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</si>
  <si>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</si>
  <si>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</si>
  <si>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</si>
  <si>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</si>
  <si>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</si>
  <si>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</si>
  <si>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</si>
  <si>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</si>
  <si>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</si>
  <si>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</si>
  <si>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</si>
  <si>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</si>
  <si>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</si>
  <si>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</si>
  <si>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</si>
  <si>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</si>
  <si>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</si>
  <si>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</si>
  <si>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</si>
  <si>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</si>
  <si>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</si>
  <si>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</si>
  <si>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</si>
  <si>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</si>
  <si>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</si>
  <si>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</si>
  <si>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</si>
  <si>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</si>
  <si>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</si>
  <si>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</si>
  <si>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</si>
  <si>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</si>
  <si>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</si>
  <si>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</si>
  <si>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</si>
  <si>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</si>
  <si>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</si>
  <si>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</si>
  <si>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</si>
  <si>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</si>
  <si>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</si>
  <si>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</si>
  <si>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</si>
  <si>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</si>
  <si>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</si>
  <si>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</si>
  <si>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</si>
  <si>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</si>
  <si>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</si>
  <si>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</si>
  <si>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</si>
  <si>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</si>
  <si>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</si>
  <si>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</si>
  <si>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</si>
  <si>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</si>
  <si>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</si>
  <si>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</si>
  <si>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</si>
  <si>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</si>
  <si>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</si>
  <si>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</si>
  <si>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</si>
  <si>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</si>
  <si>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</si>
  <si>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</si>
  <si>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</si>
  <si>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</si>
  <si>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</si>
  <si>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</si>
  <si>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</si>
  <si>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</si>
  <si>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</si>
  <si>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</si>
  <si>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</si>
  <si>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</si>
  <si>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</si>
  <si>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</si>
  <si>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</si>
  <si>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</si>
  <si>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</si>
  <si>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</si>
  <si>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</si>
  <si>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</si>
  <si>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</si>
  <si>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</si>
  <si>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</si>
  <si>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</si>
  <si>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</si>
  <si>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</si>
  <si>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</si>
  <si>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</si>
  <si>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</si>
  <si>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</si>
  <si>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</si>
  <si>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</si>
  <si>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</si>
  <si>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</si>
  <si>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</si>
  <si>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</si>
  <si>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</si>
  <si>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</si>
  <si>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</si>
  <si>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</si>
  <si>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</si>
  <si>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</si>
  <si>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</si>
  <si>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</si>
  <si>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</si>
  <si>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</si>
  <si>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</si>
  <si>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</si>
  <si>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</si>
  <si>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</si>
  <si>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</si>
  <si>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</si>
  <si>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</si>
  <si>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</si>
  <si>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</si>
  <si>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</si>
  <si>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</si>
  <si>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</si>
  <si>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</si>
  <si>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</si>
  <si>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</si>
  <si>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</si>
  <si>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</si>
  <si>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</si>
  <si>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</si>
  <si>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</si>
  <si>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</si>
  <si>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</si>
  <si>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</si>
  <si>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</si>
  <si>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</si>
  <si>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</si>
  <si>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</si>
  <si>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</si>
  <si>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</si>
  <si>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</si>
  <si>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</si>
  <si>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</si>
  <si>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</si>
  <si>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</si>
  <si>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</si>
  <si>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</si>
  <si>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</si>
  <si>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</si>
  <si>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</si>
  <si>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</si>
  <si>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</si>
  <si>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</si>
  <si>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</si>
  <si>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</si>
  <si>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</si>
  <si>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</si>
  <si>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</si>
  <si>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</si>
  <si>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</si>
  <si>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</si>
  <si>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</si>
  <si>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</si>
  <si>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</si>
  <si>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</si>
  <si>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</si>
  <si>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</si>
  <si>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</si>
  <si>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</si>
  <si>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</si>
  <si>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</si>
  <si>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</si>
  <si>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</si>
  <si>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</si>
  <si>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</si>
  <si>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</si>
  <si>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</si>
  <si>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</si>
  <si>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</si>
  <si>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</si>
  <si>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</si>
  <si>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</si>
  <si>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</si>
  <si>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</si>
  <si>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</si>
  <si>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</si>
  <si>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</si>
  <si>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</si>
  <si>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</si>
  <si>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</si>
  <si>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</si>
  <si>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</si>
  <si>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</si>
  <si>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</si>
  <si>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</si>
  <si>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</si>
  <si>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</si>
  <si>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</si>
  <si>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</si>
  <si>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</si>
  <si>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</si>
  <si>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</si>
  <si>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</si>
  <si>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</si>
  <si>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</si>
  <si>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</si>
  <si>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</si>
  <si>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</si>
  <si>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</si>
  <si>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</si>
  <si>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</si>
  <si>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</si>
  <si>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</si>
  <si>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</si>
  <si>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</si>
  <si>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</si>
  <si>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</si>
  <si>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</si>
  <si>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</si>
  <si>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</si>
  <si>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</si>
  <si>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</si>
  <si>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</si>
  <si>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</si>
  <si>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</si>
  <si>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</si>
  <si>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</si>
  <si>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</si>
  <si>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</si>
  <si>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</si>
  <si>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</si>
  <si>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</si>
  <si>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</si>
  <si>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</si>
  <si>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</si>
  <si>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</si>
  <si>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</si>
  <si>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</si>
  <si>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</si>
  <si>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</si>
  <si>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</si>
  <si>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</si>
  <si>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</si>
  <si>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</si>
  <si>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</si>
  <si>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</si>
  <si>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</si>
  <si>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</si>
  <si>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</si>
  <si>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</si>
  <si>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</si>
  <si>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</si>
  <si>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</si>
  <si>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</si>
  <si>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</si>
  <si>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</si>
  <si>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</si>
  <si>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</si>
  <si>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</si>
  <si>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</si>
  <si>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</si>
  <si>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</si>
  <si>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</si>
  <si>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</si>
  <si>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</si>
  <si>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</si>
  <si>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</si>
  <si>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</si>
  <si>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</si>
  <si>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</si>
  <si>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</si>
  <si>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</si>
  <si>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</si>
  <si>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</si>
  <si>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</si>
  <si>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</si>
  <si>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</si>
  <si>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</si>
  <si>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</si>
  <si>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</si>
  <si>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</si>
  <si>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</si>
  <si>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</si>
  <si>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</si>
  <si>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</si>
  <si>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</si>
  <si>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</si>
  <si>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</si>
  <si>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</si>
  <si>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</si>
  <si>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</si>
  <si>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</si>
  <si>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</si>
  <si>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</si>
  <si>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</si>
  <si>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</si>
  <si>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</si>
  <si>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</si>
  <si>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</si>
  <si>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</si>
  <si>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</si>
  <si>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</si>
  <si>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</si>
  <si>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</si>
  <si>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</si>
  <si>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</si>
  <si>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</si>
  <si>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</si>
  <si>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</si>
  <si>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</si>
  <si>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</si>
  <si>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</si>
  <si>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</si>
  <si>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</si>
  <si>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</si>
  <si>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</si>
  <si>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</si>
  <si>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</si>
  <si>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</si>
  <si>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</si>
  <si>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</si>
  <si>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</si>
  <si>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</si>
  <si>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</si>
  <si>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</si>
  <si>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</si>
  <si>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</si>
  <si>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</si>
  <si>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</si>
  <si>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</si>
  <si>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</si>
  <si>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</si>
  <si>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</si>
  <si>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</si>
  <si>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</si>
  <si>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</si>
  <si>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</si>
  <si>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</si>
  <si>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</si>
  <si>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</si>
  <si>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</si>
  <si>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</si>
  <si>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</si>
  <si>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</si>
  <si>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</si>
  <si>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</si>
  <si>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</si>
  <si>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</si>
  <si>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</si>
  <si>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</si>
  <si>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</si>
  <si>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</si>
  <si>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</si>
  <si>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</si>
  <si>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</si>
  <si>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</si>
  <si>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</si>
  <si>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</si>
  <si>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</si>
  <si>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</si>
  <si>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</si>
  <si>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</si>
  <si>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</si>
  <si>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</si>
  <si>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</si>
  <si>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</si>
  <si>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</si>
  <si>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</si>
  <si>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</si>
  <si>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</si>
  <si>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</si>
  <si>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</si>
  <si>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</si>
  <si>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</si>
  <si>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</si>
  <si>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</si>
  <si>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</si>
  <si>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</si>
  <si>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</si>
  <si>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</si>
  <si>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</si>
  <si>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</si>
  <si>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</si>
  <si>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</si>
  <si>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</si>
  <si>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</si>
  <si>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</si>
  <si>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</si>
  <si>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</si>
  <si>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</si>
  <si>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</si>
  <si>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</si>
  <si>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</si>
  <si>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</si>
  <si>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</si>
  <si>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</si>
  <si>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</si>
  <si>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</si>
  <si>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</si>
  <si>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</si>
  <si>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</si>
  <si>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</si>
  <si>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</si>
  <si>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</si>
  <si>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</si>
  <si>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</si>
  <si>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</si>
  <si>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</si>
  <si>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</si>
  <si>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</si>
  <si>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</si>
  <si>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</si>
  <si>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</si>
  <si>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</si>
  <si>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</si>
  <si>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</si>
  <si>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</si>
  <si>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</si>
  <si>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</si>
  <si>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</si>
  <si>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</si>
  <si>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</si>
  <si>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</si>
  <si>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</si>
  <si>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</si>
  <si>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</si>
  <si>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</si>
  <si>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</si>
  <si>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</si>
  <si>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</si>
  <si>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</si>
  <si>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</si>
  <si>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</si>
  <si>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</si>
  <si>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</si>
  <si>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</si>
  <si>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</si>
  <si>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</si>
  <si>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</si>
  <si>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</si>
  <si>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</si>
  <si>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</si>
  <si>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</si>
  <si>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</si>
  <si>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</si>
  <si>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</si>
  <si>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</si>
  <si>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</si>
  <si>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</si>
  <si>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</si>
  <si>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</si>
  <si>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</si>
  <si>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</si>
  <si>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</si>
  <si>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</si>
  <si>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</si>
  <si>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</si>
  <si>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</si>
  <si>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</si>
  <si>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</si>
  <si>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</si>
  <si>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</si>
  <si>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</si>
  <si>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</si>
  <si>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</si>
  <si>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</si>
  <si>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</si>
  <si>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</si>
  <si>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</si>
  <si>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</si>
  <si>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</si>
  <si>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</si>
  <si>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</si>
  <si>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</si>
  <si>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</si>
  <si>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</si>
  <si>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</si>
  <si>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</si>
  <si>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</si>
  <si>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</si>
  <si>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</si>
  <si>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</si>
  <si>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</si>
  <si>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</si>
  <si>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</si>
  <si>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</si>
  <si>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</si>
  <si>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</si>
  <si>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</si>
  <si>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</si>
  <si>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</si>
  <si>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</si>
  <si>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</si>
  <si>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</si>
  <si>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</si>
  <si>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</si>
  <si>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</si>
  <si>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</si>
  <si>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</si>
  <si>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</si>
  <si>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</si>
  <si>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</si>
  <si>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</si>
  <si>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</si>
  <si>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</si>
  <si>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</si>
  <si>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</si>
  <si>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</si>
  <si>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</si>
  <si>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</si>
  <si>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</si>
  <si>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</si>
  <si>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</si>
  <si>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</si>
  <si>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</si>
  <si>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</si>
  <si>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</si>
  <si>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</si>
  <si>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</si>
  <si>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</si>
  <si>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</si>
  <si>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</si>
  <si>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</si>
  <si>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</si>
  <si>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</si>
  <si>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</si>
  <si>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</si>
  <si>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</si>
  <si>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</si>
  <si>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</si>
  <si>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</si>
  <si>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</si>
  <si>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</si>
  <si>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</si>
  <si>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</si>
  <si>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</si>
  <si>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</si>
  <si>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</si>
  <si>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</si>
  <si>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</si>
  <si>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</si>
  <si>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</si>
  <si>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</si>
  <si>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</si>
  <si>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</si>
  <si>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</si>
  <si>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</si>
  <si>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</si>
  <si>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</si>
  <si>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</si>
  <si>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</si>
  <si>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</si>
  <si>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</si>
  <si>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</si>
  <si>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</si>
  <si>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</si>
  <si>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</si>
  <si>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</si>
  <si>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</si>
  <si>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</si>
  <si>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</si>
  <si>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</si>
  <si>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</si>
  <si>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</si>
  <si>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</si>
  <si>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</si>
  <si>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</si>
  <si>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</si>
  <si>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</si>
  <si>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</si>
  <si>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</si>
  <si>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</si>
  <si>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</si>
  <si>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</si>
  <si>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</si>
  <si>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</si>
  <si>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</si>
  <si>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</si>
  <si>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</si>
  <si>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</si>
  <si>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</si>
  <si>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</si>
  <si>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</si>
  <si>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</si>
  <si>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</si>
  <si>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</si>
  <si>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</si>
  <si>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</si>
  <si>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</si>
  <si>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</si>
  <si>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</si>
  <si>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</si>
  <si>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</si>
  <si>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</si>
  <si>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</si>
  <si>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</si>
  <si>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</si>
  <si>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</si>
  <si>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</si>
  <si>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</si>
  <si>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</si>
  <si>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</si>
  <si>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</si>
  <si>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</si>
  <si>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</si>
  <si>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</si>
  <si>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</si>
  <si>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</si>
  <si>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</si>
  <si>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</si>
  <si>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</si>
  <si>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</si>
  <si>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</si>
  <si>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</si>
  <si>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</si>
  <si>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</si>
  <si>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</si>
  <si>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</si>
  <si>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</si>
  <si>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</si>
  <si>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</si>
  <si>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</si>
  <si>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</si>
  <si>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</si>
  <si>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</si>
  <si>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</si>
  <si>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</si>
  <si>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</si>
  <si>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</si>
  <si>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</si>
  <si>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</si>
  <si>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</si>
  <si>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</si>
  <si>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</si>
  <si>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</si>
  <si>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</si>
  <si>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</si>
  <si>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</si>
  <si>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</si>
  <si>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</si>
  <si>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</si>
  <si>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</si>
  <si>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</si>
  <si>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</si>
  <si>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</si>
  <si>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</si>
  <si>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</si>
  <si>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</si>
  <si>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</si>
  <si>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</si>
  <si>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</si>
  <si>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</si>
  <si>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</si>
  <si>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</si>
  <si>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</si>
  <si>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</si>
  <si>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</si>
  <si>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</si>
  <si>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</si>
  <si>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</si>
  <si>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</si>
  <si>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</si>
  <si>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</si>
  <si>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</si>
  <si>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</si>
  <si>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</si>
  <si>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</si>
  <si>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</si>
  <si>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</si>
  <si>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</si>
  <si>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</si>
  <si>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</si>
  <si>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</si>
  <si>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</si>
  <si>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</si>
  <si>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</si>
  <si>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</si>
  <si>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</si>
  <si>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</si>
  <si>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</si>
  <si>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</si>
  <si>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</si>
  <si>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</si>
  <si>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</si>
  <si>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</si>
  <si>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</si>
  <si>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</si>
  <si>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</si>
  <si>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</si>
  <si>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</si>
  <si>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</si>
  <si>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</si>
  <si>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</si>
  <si>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</si>
  <si>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</si>
  <si>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</si>
  <si>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</si>
  <si>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</si>
  <si>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</si>
  <si>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</si>
  <si>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</si>
  <si>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</si>
  <si>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</si>
  <si>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</si>
  <si>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</si>
  <si>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</si>
  <si>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</si>
  <si>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</si>
  <si>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</si>
  <si>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</si>
  <si>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</si>
  <si>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</si>
  <si>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</si>
  <si>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</si>
  <si>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</si>
  <si>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</si>
  <si>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</si>
  <si>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</si>
  <si>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</si>
  <si>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</si>
  <si>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</si>
  <si>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</si>
  <si>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</si>
  <si>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</si>
  <si>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</si>
  <si>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</si>
  <si>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</si>
  <si>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</si>
  <si>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</si>
  <si>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</si>
  <si>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</si>
  <si>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</si>
  <si>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</si>
  <si>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</si>
  <si>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</si>
  <si>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</si>
  <si>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</si>
  <si>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</si>
  <si>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</si>
  <si>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</si>
  <si>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</si>
  <si>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</si>
  <si>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</si>
  <si>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</si>
  <si>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</si>
  <si>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</si>
  <si>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</si>
  <si>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</si>
  <si>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</si>
  <si>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</si>
  <si>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</si>
  <si>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</si>
  <si>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</si>
  <si>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</si>
  <si>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</si>
  <si>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</si>
  <si>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</si>
  <si>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</si>
  <si>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</si>
  <si>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</si>
  <si>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</si>
  <si>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</si>
  <si>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</si>
  <si>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</si>
  <si>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</si>
  <si>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</si>
  <si>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</si>
  <si>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</si>
  <si>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</si>
  <si>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</si>
  <si>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</si>
  <si>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</si>
  <si>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</si>
  <si>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</si>
  <si>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</si>
  <si>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</si>
  <si>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</si>
  <si>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</si>
  <si>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</si>
  <si>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</si>
  <si>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</si>
  <si>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</si>
  <si>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</si>
  <si>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</si>
  <si>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</si>
  <si>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</si>
  <si>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</si>
  <si>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</si>
  <si>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</si>
  <si>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</si>
  <si>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</si>
  <si>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</si>
  <si>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</si>
  <si>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</si>
  <si>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</si>
  <si>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</si>
  <si>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</si>
  <si>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</si>
  <si>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</si>
  <si>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</si>
  <si>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</si>
  <si>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</si>
  <si>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</si>
  <si>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</si>
  <si>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</si>
  <si>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</si>
  <si>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</si>
  <si>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</si>
  <si>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</si>
  <si>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</si>
  <si>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</si>
  <si>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</si>
  <si>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</si>
  <si>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</si>
  <si>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</si>
  <si>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</si>
  <si>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</si>
  <si>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</si>
  <si>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</si>
  <si>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</si>
  <si>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</si>
  <si>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</si>
  <si>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</si>
  <si>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</si>
  <si>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</si>
  <si>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</si>
  <si>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</si>
  <si>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</si>
  <si>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</si>
  <si>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</si>
  <si>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</si>
  <si>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</si>
  <si>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</si>
  <si>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</si>
  <si>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</si>
  <si>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</si>
  <si>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</si>
  <si>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</si>
  <si>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</si>
  <si>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</si>
  <si>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</si>
  <si>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</si>
  <si>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</si>
  <si>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</si>
  <si>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</si>
  <si>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</si>
  <si>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</si>
  <si>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</si>
  <si>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</si>
  <si>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</si>
  <si>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</si>
  <si>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</si>
  <si>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</si>
  <si>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</si>
  <si>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</si>
  <si>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</si>
  <si>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</si>
  <si>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</si>
  <si>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</si>
  <si>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</si>
  <si>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</si>
  <si>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</si>
  <si>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</si>
  <si>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</si>
  <si>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</si>
  <si>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</si>
  <si>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</si>
  <si>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</si>
  <si>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</si>
  <si>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</si>
  <si>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</si>
  <si>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</si>
  <si>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</si>
  <si>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</si>
  <si>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</si>
  <si>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</si>
  <si>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</si>
  <si>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</si>
  <si>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</si>
  <si>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</si>
  <si>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</si>
  <si>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</si>
  <si>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</si>
  <si>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</si>
  <si>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</si>
  <si>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</si>
  <si>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</si>
  <si>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</si>
  <si>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</si>
  <si>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</si>
  <si>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</si>
  <si>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</si>
  <si>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</si>
  <si>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</si>
  <si>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</si>
  <si>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</si>
  <si>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</si>
  <si>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</si>
  <si>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</si>
  <si>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</si>
  <si>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</si>
  <si>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</si>
  <si>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</si>
  <si>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</si>
  <si>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</si>
  <si>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</si>
  <si>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</si>
  <si>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</si>
  <si>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</si>
  <si>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</si>
  <si>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</si>
  <si>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</si>
  <si>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</si>
  <si>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</si>
  <si>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</si>
  <si>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</si>
  <si>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</si>
  <si>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</si>
  <si>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</si>
  <si>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</si>
  <si>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</si>
  <si>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</si>
  <si>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</si>
  <si>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</si>
  <si>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</si>
  <si>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</si>
  <si>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</si>
  <si>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</si>
  <si>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</si>
  <si>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</si>
  <si>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</si>
  <si>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</si>
  <si>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</si>
  <si>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</si>
  <si>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</si>
  <si>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</si>
  <si>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</si>
  <si>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</si>
  <si>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</si>
  <si>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</si>
  <si>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</si>
  <si>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</si>
  <si>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</si>
  <si>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</si>
  <si>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</si>
  <si>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</si>
  <si>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</si>
  <si>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</si>
  <si>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</si>
  <si>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</si>
  <si>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</si>
  <si>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</si>
  <si>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</si>
  <si>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</si>
  <si>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</si>
  <si>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</si>
  <si>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</si>
  <si>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</si>
  <si>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</si>
  <si>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</si>
  <si>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</si>
  <si>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</si>
  <si>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</si>
  <si>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</si>
  <si>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</si>
  <si>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</si>
  <si>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</si>
  <si>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</si>
  <si>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</si>
  <si>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</si>
  <si>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</si>
  <si>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</si>
  <si>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</si>
  <si>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</si>
  <si>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</si>
  <si>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</si>
  <si>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</si>
  <si>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</si>
  <si>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</si>
  <si>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</si>
  <si>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</si>
  <si>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</si>
  <si>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</si>
  <si>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</si>
  <si>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</si>
  <si>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</si>
  <si>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</si>
  <si>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</si>
  <si>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</si>
  <si>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</si>
  <si>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</si>
  <si>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</si>
  <si>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</si>
  <si>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</si>
  <si>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</si>
  <si>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</si>
  <si>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</si>
  <si>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</si>
  <si>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</si>
  <si>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</si>
  <si>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</si>
  <si>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</si>
  <si>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</si>
  <si>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</si>
  <si>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</si>
  <si>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</si>
  <si>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</si>
  <si>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</si>
  <si>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</si>
  <si>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</si>
  <si>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</si>
  <si>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</si>
  <si>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</si>
  <si>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</si>
  <si>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</si>
  <si>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</si>
  <si>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</si>
  <si>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</si>
  <si>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</si>
  <si>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</si>
  <si>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</si>
  <si>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</si>
  <si>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</si>
  <si>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</si>
  <si>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</si>
  <si>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</si>
  <si>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</si>
  <si>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</si>
  <si>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</si>
  <si>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</si>
  <si>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</si>
  <si>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</si>
  <si>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</si>
  <si>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</si>
  <si>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</si>
  <si>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</si>
  <si>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</si>
  <si>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</si>
  <si>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</si>
  <si>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</si>
  <si>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</si>
  <si>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</si>
  <si>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</si>
  <si>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</si>
  <si>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</si>
  <si>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</si>
  <si>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</si>
  <si>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</si>
  <si>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</si>
  <si>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</si>
  <si>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</si>
  <si>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</si>
  <si>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</si>
  <si>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</si>
  <si>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</si>
  <si>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</si>
  <si>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</si>
  <si>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</si>
  <si>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</si>
  <si>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</si>
  <si>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</si>
  <si>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</si>
  <si>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</si>
  <si>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</si>
  <si>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</si>
  <si>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</si>
  <si>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</si>
  <si>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</si>
  <si>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</si>
  <si>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</si>
  <si>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</si>
  <si>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</si>
  <si>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</si>
  <si>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</si>
  <si>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</si>
  <si>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</si>
  <si>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</si>
  <si>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</si>
  <si>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</si>
  <si>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</si>
  <si>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</si>
  <si>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</si>
  <si>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</si>
  <si>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</si>
  <si>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</si>
  <si>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</si>
  <si>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</si>
  <si>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</si>
  <si>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</si>
  <si>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</si>
  <si>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</si>
  <si>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</si>
  <si>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</si>
  <si>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</si>
  <si>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</si>
  <si>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</si>
  <si>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</si>
  <si>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</si>
  <si>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</si>
  <si>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</si>
  <si>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</si>
  <si>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</si>
  <si>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</si>
  <si>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</si>
  <si>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</si>
  <si>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</si>
  <si>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</si>
  <si>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</si>
  <si>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</si>
  <si>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</si>
  <si>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</si>
  <si>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</si>
  <si>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</si>
  <si>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</si>
  <si>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</si>
  <si>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</si>
  <si>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</si>
  <si>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</si>
  <si>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</si>
  <si>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</si>
  <si>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</si>
  <si>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</si>
  <si>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</si>
  <si>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</si>
  <si>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</si>
  <si>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</si>
  <si>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</si>
  <si>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</si>
  <si>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</si>
  <si>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</si>
  <si>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</si>
  <si>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</si>
  <si>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</si>
  <si>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</si>
  <si>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</si>
  <si>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</si>
  <si>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</si>
  <si>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</si>
  <si>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</si>
  <si>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</si>
  <si>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</si>
  <si>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</si>
  <si>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</si>
  <si>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</si>
  <si>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</si>
  <si>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</si>
  <si>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</si>
  <si>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</si>
  <si>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</si>
  <si>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</si>
  <si>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</si>
  <si>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</si>
  <si>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</si>
  <si>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</si>
  <si>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</si>
  <si>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</si>
  <si>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</si>
  <si>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</si>
  <si>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</si>
  <si>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</si>
  <si>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</si>
  <si>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</si>
  <si>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</si>
  <si>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</si>
  <si>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</si>
  <si>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</si>
  <si>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</si>
  <si>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</si>
  <si>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</si>
  <si>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</si>
  <si>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</si>
  <si>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</si>
  <si>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</si>
  <si>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</si>
  <si>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</si>
  <si>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</si>
  <si>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</si>
  <si>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</si>
  <si>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</si>
  <si>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</si>
  <si>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</si>
  <si>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</si>
  <si>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</si>
  <si>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</si>
  <si>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</si>
  <si>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</si>
  <si>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</si>
  <si>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</si>
  <si>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</si>
  <si>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</si>
  <si>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</si>
  <si>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</si>
  <si>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</si>
  <si>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</si>
  <si>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</si>
  <si>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</si>
  <si>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</si>
  <si>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</si>
  <si>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</si>
  <si>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</si>
  <si>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</si>
  <si>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</si>
  <si>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</si>
  <si>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</si>
  <si>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</si>
  <si>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</si>
  <si>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</si>
  <si>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</si>
  <si>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</si>
  <si>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</si>
  <si>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</si>
  <si>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</si>
  <si>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</si>
  <si>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</si>
  <si>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</si>
  <si>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</si>
  <si>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</si>
  <si>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</si>
  <si>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</si>
  <si>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</si>
  <si>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</si>
  <si>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</si>
  <si>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</si>
  <si>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</si>
  <si>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</si>
  <si>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</si>
  <si>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</si>
  <si>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</si>
  <si>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</si>
  <si>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</si>
  <si>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</si>
  <si>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</si>
  <si>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</si>
  <si>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</si>
  <si>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</si>
  <si>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</si>
  <si>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</si>
  <si>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</si>
  <si>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</si>
  <si>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</si>
  <si>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</si>
  <si>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</si>
  <si>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</si>
  <si>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</si>
  <si>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</si>
  <si>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</si>
  <si>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</si>
  <si>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</si>
  <si>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</si>
  <si>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</si>
  <si>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</si>
  <si>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</si>
  <si>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</si>
  <si>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</si>
  <si>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</si>
  <si>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</si>
  <si>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</si>
  <si>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</si>
  <si>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</si>
  <si>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</si>
  <si>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</si>
  <si>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</si>
  <si>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</si>
  <si>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</si>
  <si>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</si>
  <si>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</si>
  <si>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</si>
  <si>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</si>
  <si>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</si>
  <si>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</si>
  <si>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</si>
  <si>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</si>
  <si>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</si>
  <si>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</si>
  <si>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</si>
  <si>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</si>
  <si>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</si>
  <si>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</si>
  <si>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</si>
  <si>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</si>
  <si>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</si>
  <si>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</si>
  <si>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</si>
  <si>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</si>
  <si>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</si>
  <si>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</si>
  <si>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</si>
  <si>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</si>
  <si>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</si>
  <si>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</si>
  <si>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</si>
  <si>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</si>
  <si>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</si>
  <si>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</si>
  <si>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</si>
  <si>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</si>
  <si>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</si>
  <si>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</si>
  <si>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</si>
  <si>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</si>
  <si>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</si>
  <si>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</si>
  <si>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</si>
  <si>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</si>
  <si>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</si>
  <si>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</si>
  <si>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</si>
  <si>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</si>
  <si>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</si>
  <si>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</si>
  <si>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</si>
  <si>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</si>
  <si>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</si>
  <si>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</si>
  <si>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</si>
  <si>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</si>
  <si>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</si>
  <si>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</si>
  <si>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</si>
  <si>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</si>
  <si>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</si>
  <si>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</si>
  <si>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</si>
  <si>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</si>
  <si>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</si>
  <si>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</si>
  <si>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</si>
  <si>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</si>
  <si>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</si>
  <si>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</si>
  <si>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</si>
  <si>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</si>
  <si>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</si>
  <si>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</si>
  <si>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</si>
  <si>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</si>
  <si>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</si>
  <si>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</si>
  <si>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</si>
  <si>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</si>
  <si>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</si>
  <si>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</si>
  <si>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</si>
  <si>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</si>
  <si>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</si>
  <si>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</si>
  <si>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</si>
  <si>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</si>
  <si>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</si>
  <si>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</si>
  <si>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</si>
  <si>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</si>
  <si>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</si>
  <si>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</si>
  <si>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</si>
  <si>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</si>
  <si>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</si>
  <si>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</si>
  <si>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</si>
  <si>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</si>
  <si>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</si>
  <si>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</si>
  <si>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</si>
  <si>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</si>
  <si>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</si>
  <si>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</si>
  <si>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</si>
  <si>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</si>
  <si>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</si>
  <si>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</si>
  <si>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</si>
  <si>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</si>
  <si>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</si>
  <si>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</si>
  <si>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</si>
  <si>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</si>
  <si>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</si>
  <si>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</si>
  <si>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</si>
  <si>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</si>
  <si>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</si>
  <si>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</si>
  <si>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</si>
  <si>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</si>
  <si>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</si>
  <si>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</si>
  <si>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</si>
  <si>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</si>
  <si>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</si>
  <si>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</si>
  <si>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</si>
  <si>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</si>
  <si>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</si>
  <si>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</si>
  <si>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</si>
  <si>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</si>
  <si>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</si>
  <si>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</si>
  <si>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</si>
  <si>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</si>
  <si>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</si>
  <si>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</si>
  <si>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</si>
  <si>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</si>
  <si>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</si>
  <si>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</si>
  <si>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</si>
  <si>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</si>
  <si>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</si>
  <si>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</si>
  <si>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</si>
  <si>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</si>
  <si>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</si>
  <si>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</si>
  <si>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</si>
  <si>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</si>
  <si>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</si>
  <si>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</si>
  <si>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</si>
  <si>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</si>
  <si>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</si>
  <si>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</si>
  <si>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</si>
  <si>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</si>
  <si>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</si>
  <si>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</si>
  <si>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</si>
  <si>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</si>
  <si>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</si>
  <si>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</si>
  <si>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</si>
  <si>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</si>
  <si>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</si>
  <si>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</si>
  <si>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</si>
  <si>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</si>
  <si>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</si>
  <si>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</si>
  <si>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</si>
  <si>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</si>
  <si>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</si>
  <si>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</si>
  <si>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</si>
  <si>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</si>
  <si>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</si>
  <si>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</si>
  <si>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</si>
  <si>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</si>
  <si>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</si>
  <si>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</si>
  <si>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</si>
  <si>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</si>
  <si>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</si>
  <si>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</si>
  <si>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</si>
  <si>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</si>
  <si>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</si>
  <si>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</si>
  <si>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</si>
  <si>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</si>
  <si>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</si>
  <si>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</si>
  <si>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</si>
  <si>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</si>
  <si>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</si>
  <si>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</si>
  <si>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</si>
  <si>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</si>
  <si>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</si>
  <si>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</si>
  <si>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</si>
  <si>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</si>
  <si>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</si>
  <si>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</si>
  <si>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</si>
  <si>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</si>
  <si>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</si>
  <si>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</si>
  <si>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</si>
  <si>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</si>
  <si>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</si>
  <si>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</si>
  <si>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</si>
  <si>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</si>
  <si>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</si>
  <si>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</si>
  <si>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</si>
  <si>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</si>
  <si>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</si>
  <si>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</si>
  <si>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</si>
  <si>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</si>
  <si>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</si>
  <si>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</si>
  <si>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</si>
  <si>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</si>
  <si>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</si>
  <si>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</si>
  <si>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</si>
  <si>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</si>
  <si>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</si>
  <si>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</si>
  <si>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</si>
  <si>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</si>
  <si>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</si>
  <si>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</si>
  <si>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</si>
  <si>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</si>
  <si>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</si>
  <si>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</si>
  <si>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</si>
  <si>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</si>
  <si>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</si>
  <si>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</si>
  <si>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</si>
  <si>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</si>
  <si>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</si>
  <si>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</si>
  <si>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</si>
  <si>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</si>
  <si>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</si>
  <si>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</si>
  <si>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</si>
  <si>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</si>
  <si>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</si>
  <si>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</si>
  <si>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</si>
  <si>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</si>
  <si>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</si>
  <si>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</si>
  <si>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</si>
  <si>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</si>
  <si>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</si>
  <si>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</si>
  <si>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</si>
  <si>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</si>
  <si>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</si>
  <si>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</si>
  <si>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</si>
  <si>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</si>
  <si>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</si>
  <si>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</si>
  <si>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</si>
  <si>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</si>
  <si>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</si>
  <si>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</si>
  <si>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</si>
  <si>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</si>
  <si>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</si>
  <si>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</si>
  <si>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</si>
  <si>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</si>
  <si>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</si>
  <si>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</si>
  <si>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</si>
  <si>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</si>
  <si>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</si>
  <si>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</si>
  <si>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</si>
  <si>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</si>
  <si>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</si>
  <si>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</si>
  <si>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</si>
  <si>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</si>
  <si>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</si>
  <si>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</si>
  <si>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</si>
  <si>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</si>
  <si>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</si>
  <si>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</si>
  <si>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</si>
  <si>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</si>
  <si>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</si>
  <si>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</si>
  <si>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</si>
  <si>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</si>
  <si>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</si>
  <si>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</si>
  <si>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</si>
  <si>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</si>
  <si>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</si>
  <si>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</si>
  <si>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</si>
  <si>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</si>
  <si>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</si>
  <si>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</si>
  <si>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</si>
  <si>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</si>
  <si>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</si>
  <si>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</si>
  <si>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</si>
  <si>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</si>
  <si>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</si>
  <si>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</si>
  <si>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</si>
  <si>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</si>
  <si>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</si>
  <si>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</si>
  <si>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</si>
  <si>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</si>
  <si>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</si>
  <si>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</si>
  <si>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</si>
  <si>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</si>
  <si>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</si>
  <si>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</si>
  <si>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</si>
  <si>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</si>
  <si>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</si>
  <si>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</si>
  <si>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</si>
  <si>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</si>
  <si>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</si>
  <si>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</si>
  <si>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</si>
  <si>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</si>
  <si>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</si>
  <si>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</si>
  <si>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</si>
  <si>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</si>
  <si>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</si>
  <si>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</si>
  <si>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</si>
  <si>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</si>
  <si>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</si>
  <si>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</si>
  <si>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</si>
  <si>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</si>
  <si>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</si>
  <si>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</si>
  <si>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</si>
  <si>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</si>
  <si>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</si>
  <si>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</si>
  <si>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</si>
  <si>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</si>
  <si>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</si>
  <si>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</si>
  <si>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</si>
  <si>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</si>
  <si>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</si>
  <si>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</si>
  <si>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</si>
  <si>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</si>
  <si>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</si>
  <si>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</si>
  <si>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</si>
  <si>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</si>
  <si>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</si>
  <si>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</si>
  <si>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</si>
  <si>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</si>
  <si>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</si>
  <si>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</si>
  <si>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</si>
  <si>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</si>
  <si>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</si>
  <si>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</si>
  <si>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</si>
  <si>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</si>
  <si>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</si>
  <si>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</si>
  <si>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</si>
  <si>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</si>
  <si>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</si>
  <si>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</si>
  <si>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</si>
  <si>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</si>
  <si>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</si>
  <si>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</si>
  <si>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</si>
  <si>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</si>
  <si>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</si>
  <si>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</si>
  <si>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</si>
  <si>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</si>
  <si>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</si>
  <si>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</si>
  <si>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</si>
  <si>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</si>
  <si>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</si>
  <si>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</si>
  <si>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</si>
  <si>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</si>
  <si>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</si>
  <si>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</si>
  <si>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</si>
  <si>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</si>
  <si>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</si>
  <si>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</si>
  <si>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</si>
  <si>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</si>
  <si>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</si>
  <si>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</si>
  <si>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</si>
  <si>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</si>
  <si>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</si>
  <si>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</si>
  <si>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</si>
  <si>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</si>
  <si>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</si>
  <si>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</si>
  <si>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</si>
  <si>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</si>
  <si>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</si>
  <si>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</si>
  <si>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</si>
  <si>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</si>
  <si>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</si>
  <si>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</si>
  <si>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</si>
  <si>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</si>
  <si>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</si>
  <si>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</si>
  <si>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</si>
  <si>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</si>
  <si>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</si>
  <si>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</si>
  <si>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</si>
  <si>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</si>
  <si>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</si>
  <si>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</si>
  <si>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</si>
  <si>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</si>
  <si>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</si>
  <si>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</si>
  <si>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</si>
  <si>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</si>
  <si>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</si>
  <si>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</si>
  <si>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</si>
  <si>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</si>
  <si>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</si>
  <si>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</si>
  <si>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</si>
  <si>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</si>
  <si>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</si>
  <si>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</si>
  <si>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</si>
  <si>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</si>
  <si>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</si>
  <si>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</si>
  <si>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</si>
  <si>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</si>
  <si>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</si>
  <si>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</si>
  <si>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</si>
  <si>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</si>
  <si>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</si>
  <si>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</si>
  <si>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</si>
  <si>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</si>
  <si>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</si>
  <si>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</si>
  <si>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</si>
  <si>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</si>
  <si>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</si>
  <si>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</si>
  <si>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</si>
  <si>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</si>
  <si>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</si>
  <si>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</si>
  <si>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</si>
  <si>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</si>
  <si>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</si>
  <si>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</si>
  <si>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</si>
  <si>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</si>
  <si>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</si>
  <si>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</si>
  <si>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</si>
  <si>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</si>
  <si>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</si>
  <si>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</si>
  <si>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</si>
  <si>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</si>
  <si>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</si>
  <si>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</si>
  <si>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</si>
  <si>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</si>
  <si>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</si>
  <si>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</si>
  <si>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</si>
  <si>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</si>
  <si>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</si>
  <si>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</si>
  <si>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</si>
  <si>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</si>
  <si>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</si>
  <si>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</si>
  <si>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</si>
  <si>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</si>
  <si>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</si>
  <si>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</si>
  <si>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</si>
  <si>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</si>
  <si>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</si>
  <si>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</si>
  <si>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</si>
  <si>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</si>
  <si>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</si>
  <si>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</si>
  <si>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</si>
  <si>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</si>
  <si>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</si>
  <si>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</si>
  <si>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</si>
  <si>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</si>
  <si>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</si>
  <si>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</si>
  <si>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</si>
  <si>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</si>
  <si>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</si>
  <si>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</si>
  <si>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</si>
  <si>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</si>
  <si>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</si>
  <si>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</si>
  <si>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</si>
  <si>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</si>
  <si>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</si>
  <si>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</si>
  <si>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</si>
  <si>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</si>
  <si>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</si>
  <si>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</si>
  <si>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</si>
  <si>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</si>
  <si>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</si>
  <si>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</si>
  <si>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</si>
  <si>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</si>
  <si>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</si>
  <si>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</si>
  <si>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</si>
  <si>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</si>
  <si>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</si>
  <si>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</si>
  <si>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</si>
  <si>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</si>
  <si>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</si>
  <si>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</si>
  <si>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</si>
  <si>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</si>
  <si>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</si>
  <si>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</si>
  <si>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</si>
  <si>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</si>
  <si>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</si>
  <si>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</si>
  <si>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</si>
  <si>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</si>
  <si>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</si>
  <si>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</si>
  <si>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</si>
  <si>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</si>
  <si>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</si>
  <si>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</si>
  <si>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</si>
  <si>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</si>
  <si>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</si>
  <si>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</si>
  <si>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</si>
  <si>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</si>
  <si>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</si>
  <si>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</si>
  <si>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</si>
  <si>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</si>
  <si>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</si>
  <si>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</si>
  <si>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</si>
  <si>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</si>
  <si>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</si>
  <si>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</si>
  <si>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</si>
  <si>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</si>
  <si>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</si>
  <si>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</si>
  <si>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</si>
  <si>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</si>
  <si>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</si>
  <si>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</si>
  <si>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</si>
  <si>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</si>
  <si>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</si>
  <si>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</si>
  <si>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</si>
  <si>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</si>
  <si>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</si>
  <si>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</si>
  <si>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</si>
  <si>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</si>
  <si>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</si>
  <si>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</si>
  <si>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</si>
  <si>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</si>
  <si>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</si>
  <si>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</si>
  <si>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</si>
  <si>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</si>
  <si>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</si>
  <si>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</si>
  <si>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</si>
  <si>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</si>
  <si>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</si>
  <si>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</si>
  <si>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</si>
  <si>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</si>
  <si>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</si>
  <si>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</si>
  <si>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</si>
  <si>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</si>
  <si>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</si>
  <si>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</si>
  <si>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</si>
  <si>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</si>
  <si>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</si>
  <si>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</si>
  <si>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</si>
  <si>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</si>
  <si>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</si>
  <si>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</si>
  <si>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</si>
  <si>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</si>
  <si>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</si>
  <si>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</si>
  <si>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</si>
  <si>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</si>
  <si>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</si>
  <si>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</si>
  <si>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</si>
  <si>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</si>
  <si>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</si>
  <si>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</si>
  <si>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</si>
  <si>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</si>
  <si>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</si>
  <si>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</si>
  <si>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</si>
  <si>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</si>
  <si>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</si>
  <si>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</si>
  <si>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</si>
  <si>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</si>
  <si>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</si>
  <si>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</si>
  <si>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</si>
  <si>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</si>
  <si>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</si>
  <si>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</si>
  <si>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</si>
  <si>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</si>
  <si>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</si>
  <si>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</si>
  <si>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</si>
  <si>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</si>
  <si>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</si>
  <si>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</si>
  <si>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</si>
  <si>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</si>
  <si>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</si>
  <si>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</si>
  <si>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</si>
  <si>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</si>
  <si>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</si>
  <si>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</si>
  <si>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</si>
  <si>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</si>
  <si>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</si>
  <si>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</si>
  <si>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</si>
  <si>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</si>
  <si>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</si>
  <si>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</si>
  <si>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</si>
  <si>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</si>
  <si>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</si>
  <si>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</si>
  <si>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</si>
  <si>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</si>
  <si>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</si>
  <si>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</si>
  <si>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</si>
  <si>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</si>
  <si>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</si>
  <si>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</si>
  <si>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</si>
  <si>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</si>
  <si>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</si>
  <si>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</si>
  <si>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</si>
  <si>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</si>
  <si>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</si>
  <si>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</si>
  <si>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</si>
  <si>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</si>
  <si>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</si>
  <si>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</si>
  <si>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</si>
  <si>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</si>
  <si>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</si>
  <si>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</si>
  <si>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</si>
  <si>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</si>
  <si>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</si>
  <si>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</si>
  <si>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</si>
  <si>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</si>
  <si>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</si>
  <si>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</si>
  <si>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</si>
  <si>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</si>
  <si>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</si>
  <si>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</si>
  <si>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</si>
  <si>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</si>
  <si>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</si>
  <si>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</si>
  <si>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</si>
  <si>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</si>
  <si>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</si>
  <si>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</si>
  <si>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</si>
  <si>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</si>
  <si>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</si>
  <si>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</si>
  <si>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</si>
  <si>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</si>
  <si>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</si>
  <si>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</si>
  <si>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</si>
  <si>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</si>
  <si>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</si>
  <si>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</si>
  <si>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</si>
  <si>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</si>
  <si>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</si>
  <si>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</si>
  <si>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</si>
  <si>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</si>
  <si>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</si>
  <si>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</si>
  <si>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</si>
  <si>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</si>
  <si>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</si>
  <si>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</si>
  <si>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</si>
  <si>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</si>
  <si>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</si>
  <si>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</si>
  <si>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</si>
  <si>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</si>
  <si>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</si>
  <si>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</si>
  <si>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</si>
  <si>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</si>
  <si>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</si>
  <si>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</si>
  <si>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</si>
  <si>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</si>
  <si>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</si>
  <si>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</si>
  <si>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</si>
  <si>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</si>
  <si>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</si>
  <si>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</si>
  <si>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</si>
  <si>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</si>
  <si>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</si>
  <si>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</si>
  <si>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</si>
  <si>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</si>
  <si>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</si>
  <si>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</si>
  <si>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</si>
  <si>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</si>
  <si>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</si>
  <si>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</si>
  <si>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</si>
  <si>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</si>
  <si>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</si>
  <si>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</si>
  <si>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</si>
  <si>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</si>
  <si>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</si>
  <si>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</si>
  <si>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</si>
  <si>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</si>
  <si>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</si>
  <si>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</si>
  <si>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</si>
  <si>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</si>
  <si>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</si>
  <si>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</si>
  <si>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</si>
  <si>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</si>
  <si>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</si>
  <si>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</si>
  <si>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</si>
  <si>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</si>
  <si>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</si>
  <si>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</si>
  <si>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</si>
  <si>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</si>
  <si>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</si>
  <si>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</si>
  <si>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</si>
  <si>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</si>
  <si>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</si>
  <si>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</si>
  <si>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</si>
  <si>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</si>
  <si>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</si>
  <si>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</si>
  <si>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</si>
  <si>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</si>
  <si>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</si>
  <si>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</si>
  <si>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</si>
  <si>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</si>
  <si>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</si>
  <si>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</si>
  <si>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</si>
  <si>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</si>
  <si>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</si>
  <si>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</si>
  <si>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</si>
  <si>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</si>
  <si>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</si>
  <si>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</si>
  <si>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</si>
  <si>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</si>
  <si>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</si>
  <si>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</si>
  <si>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</si>
  <si>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</si>
  <si>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</si>
  <si>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</si>
  <si>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</si>
  <si>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</si>
  <si>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</si>
  <si>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</si>
  <si>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</si>
  <si>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</si>
  <si>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</si>
  <si>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</si>
  <si>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</si>
  <si>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</si>
  <si>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</si>
  <si>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</si>
  <si>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</si>
  <si>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</si>
  <si>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</si>
  <si>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</si>
  <si>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</si>
  <si>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</si>
  <si>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</si>
  <si>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</si>
  <si>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</si>
  <si>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</si>
  <si>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</si>
  <si>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</si>
  <si>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</si>
  <si>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</si>
  <si>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</si>
  <si>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</si>
  <si>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</si>
  <si>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</si>
  <si>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</si>
  <si>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</si>
  <si>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</si>
  <si>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</si>
  <si>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</si>
  <si>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</si>
  <si>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</si>
  <si>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</si>
  <si>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</si>
  <si>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</si>
  <si>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</si>
  <si>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</si>
  <si>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</si>
  <si>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</si>
  <si>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</si>
  <si>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</si>
  <si>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</si>
  <si>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</si>
  <si>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</si>
  <si>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</si>
  <si>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</si>
  <si>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</si>
  <si>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</si>
  <si>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</si>
  <si>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</si>
  <si>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</si>
  <si>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</si>
  <si>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</si>
  <si>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</si>
  <si>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</si>
  <si>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</si>
  <si>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</si>
  <si>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</si>
  <si>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</si>
  <si>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</si>
  <si>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</si>
  <si>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</si>
  <si>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</si>
  <si>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</si>
  <si>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</si>
  <si>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</si>
  <si>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</si>
  <si>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</si>
  <si>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</si>
  <si>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</si>
  <si>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</si>
  <si>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</si>
  <si>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</si>
  <si>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</si>
  <si>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</si>
  <si>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</si>
  <si>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</si>
  <si>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</si>
  <si>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</si>
  <si>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</si>
  <si>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</si>
  <si>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</si>
  <si>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</si>
  <si>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</si>
  <si>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</si>
  <si>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</si>
  <si>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</si>
  <si>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</si>
  <si>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</si>
  <si>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</si>
  <si>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</si>
  <si>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</si>
  <si>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</si>
  <si>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</si>
  <si>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</si>
  <si>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</si>
  <si>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</si>
  <si>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</si>
  <si>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</si>
  <si>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</si>
  <si>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</si>
  <si>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</si>
  <si>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</si>
  <si>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</si>
  <si>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</si>
  <si>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</si>
  <si>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</si>
  <si>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</si>
  <si>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</si>
  <si>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</si>
  <si>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</si>
  <si>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</si>
  <si>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</si>
  <si>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</si>
  <si>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</si>
  <si>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</si>
  <si>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</si>
  <si>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</si>
  <si>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</si>
  <si>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</si>
  <si>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</si>
  <si>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</si>
  <si>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</si>
  <si>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</si>
  <si>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</si>
  <si>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</si>
  <si>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</si>
  <si>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</si>
  <si>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</si>
  <si>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</si>
  <si>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</si>
  <si>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</si>
  <si>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</si>
  <si>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</si>
  <si>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</si>
  <si>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</si>
  <si>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</si>
  <si>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</si>
  <si>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</si>
  <si>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</si>
  <si>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</si>
  <si>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</si>
  <si>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</si>
  <si>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</si>
  <si>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</si>
  <si>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</si>
  <si>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</si>
  <si>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</si>
  <si>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</si>
  <si>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</si>
  <si>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</si>
  <si>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</si>
  <si>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</si>
  <si>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</si>
  <si>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</si>
  <si>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</si>
  <si>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</si>
  <si>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</si>
  <si>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</si>
  <si>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</si>
  <si>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</si>
  <si>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</si>
  <si>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</si>
  <si>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</si>
  <si>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</si>
  <si>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</si>
  <si>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</si>
  <si>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</si>
  <si>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</si>
  <si>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</si>
  <si>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</si>
  <si>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</si>
  <si>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</si>
  <si>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</si>
  <si>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</si>
  <si>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</si>
  <si>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</si>
  <si>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</si>
  <si>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</si>
  <si>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</si>
  <si>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</si>
  <si>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</si>
  <si>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</si>
  <si>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</si>
  <si>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</si>
  <si>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</si>
  <si>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</si>
  <si>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</si>
  <si>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</si>
  <si>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</si>
  <si>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</si>
  <si>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</si>
  <si>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</si>
  <si>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</si>
  <si>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</si>
  <si>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</si>
  <si>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</si>
  <si>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</si>
  <si>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</si>
  <si>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</si>
  <si>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</si>
  <si>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</si>
  <si>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</si>
  <si>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</si>
  <si>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</si>
  <si>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</si>
  <si>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</si>
  <si>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</si>
  <si>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</si>
  <si>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</si>
  <si>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</si>
  <si>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</si>
  <si>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</si>
  <si>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</si>
  <si>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</si>
  <si>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</si>
  <si>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</si>
  <si>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</si>
  <si>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</si>
  <si>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</si>
  <si>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</si>
  <si>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</si>
  <si>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</si>
  <si>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</si>
  <si>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</si>
  <si>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</si>
  <si>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</si>
  <si>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</si>
  <si>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</si>
  <si>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</si>
  <si>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</si>
  <si>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</si>
  <si>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</si>
  <si>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</si>
  <si>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</si>
  <si>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</si>
  <si>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</si>
  <si>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</si>
  <si>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</si>
  <si>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</si>
  <si>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</si>
  <si>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</si>
  <si>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</si>
  <si>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</si>
  <si>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</si>
  <si>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</si>
  <si>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</si>
  <si>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</si>
  <si>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</si>
  <si>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</si>
  <si>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</si>
  <si>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</si>
  <si>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</si>
  <si>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</si>
  <si>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</si>
  <si>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</si>
  <si>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</si>
  <si>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</si>
  <si>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</si>
  <si>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</si>
  <si>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</si>
  <si>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</si>
  <si>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</si>
  <si>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</si>
  <si>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</si>
  <si>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</si>
  <si>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</si>
  <si>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</si>
  <si>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</si>
  <si>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</si>
  <si>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</si>
  <si>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</si>
  <si>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</si>
  <si>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</si>
  <si>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</si>
  <si>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</si>
  <si>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</si>
  <si>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</si>
  <si>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</si>
  <si>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</si>
  <si>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</si>
  <si>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</si>
  <si>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</si>
  <si>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</si>
  <si>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</si>
  <si>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</si>
  <si>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</si>
  <si>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</si>
  <si>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</si>
  <si>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</si>
  <si>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</si>
  <si>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</si>
  <si>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</si>
  <si>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</si>
  <si>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</si>
  <si>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</si>
  <si>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</si>
  <si>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</si>
  <si>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</si>
  <si>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</si>
  <si>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</si>
  <si>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</si>
  <si>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</si>
  <si>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</si>
  <si>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</si>
  <si>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</si>
  <si>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</si>
  <si>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</si>
  <si>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</si>
  <si>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</si>
  <si>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</si>
  <si>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</si>
  <si>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</si>
  <si>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</si>
  <si>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</si>
  <si>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</si>
  <si>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</si>
  <si>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</si>
  <si>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</si>
  <si>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</si>
  <si>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</si>
  <si>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</si>
  <si>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</si>
  <si>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</si>
  <si>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</si>
  <si>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</si>
  <si>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</si>
  <si>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</si>
  <si>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</si>
  <si>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</si>
  <si>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</si>
  <si>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</si>
  <si>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</si>
  <si>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</si>
  <si>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</si>
  <si>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</si>
  <si>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</si>
  <si>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</si>
  <si>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</si>
  <si>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</si>
  <si>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</si>
  <si>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</si>
  <si>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</si>
  <si>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</si>
  <si>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</si>
  <si>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</si>
  <si>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</si>
  <si>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</si>
  <si>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</si>
  <si>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</si>
  <si>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</si>
  <si>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</si>
  <si>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</si>
  <si>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</si>
  <si>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</si>
  <si>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</si>
  <si>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</si>
  <si>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</si>
  <si>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</si>
  <si>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</si>
  <si>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</si>
  <si>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</si>
  <si>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</si>
  <si>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</si>
  <si>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</si>
  <si>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</si>
  <si>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</si>
  <si>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</si>
  <si>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</si>
  <si>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</si>
  <si>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profit</t>
  </si>
  <si>
    <t>states</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</si>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</sst>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5" formatCode="&quot;₹&quot;\ #,##0;&quot;₹&quot;\ \-#,##0"/>
    <numFmt numFmtId="42" formatCode="_ &quot;₹&quot;\ * #,##0_ ;_ &quot;₹&quot;\ * \-#,##0_ ;_ &quot;₹&quot;\ * &quot;-&quot;_ ;_ @_ "/>
    <numFmt numFmtId="164" formatCode="[Green]\▲0.00%;[Red]\ \▼0.00%"/>
    <numFmt numFmtId="165" formatCode="_-[$$-409]* #,##0.00_ ;_-[$$-409]* \-#,##0.00\ ;_-[$$-409]* &quot;-&quot;??_ ;_-@_ "/>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badi"/>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7" xfId="0" applyBorder="1" applyAlignment="1">
      <alignment horizontal="left"/>
    </xf>
    <xf numFmtId="0" fontId="0" fillId="0" borderId="6" xfId="0" applyBorder="1"/>
    <xf numFmtId="0" fontId="0" fillId="0" borderId="8" xfId="0" applyBorder="1"/>
    <xf numFmtId="0" fontId="0" fillId="0" borderId="2" xfId="0" applyBorder="1"/>
    <xf numFmtId="0" fontId="0" fillId="0" borderId="9" xfId="0" applyBorder="1"/>
    <xf numFmtId="0" fontId="0" fillId="0" borderId="7" xfId="0" applyBorder="1"/>
    <xf numFmtId="0" fontId="0" fillId="0" borderId="10" xfId="0" applyBorder="1"/>
    <xf numFmtId="42" fontId="0" fillId="0" borderId="1" xfId="0" applyNumberFormat="1" applyBorder="1"/>
    <xf numFmtId="42" fontId="0" fillId="0" borderId="8" xfId="0" applyNumberFormat="1" applyBorder="1"/>
    <xf numFmtId="42" fontId="0" fillId="0" borderId="2" xfId="0" applyNumberFormat="1" applyBorder="1"/>
    <xf numFmtId="42" fontId="0" fillId="0" borderId="9" xfId="0" applyNumberFormat="1" applyBorder="1"/>
    <xf numFmtId="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1" fillId="0" borderId="0" xfId="0" applyFont="1"/>
    <xf numFmtId="165" fontId="0" fillId="0" borderId="0" xfId="0" applyNumberFormat="1"/>
    <xf numFmtId="10" fontId="0" fillId="0" borderId="0" xfId="1"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6" fillId="0" borderId="0" xfId="0" applyNumberFormat="1" applyFont="1" applyAlignment="1">
      <alignment horizontal="center"/>
    </xf>
    <xf numFmtId="0" fontId="6" fillId="0" borderId="0" xfId="0" applyFont="1"/>
  </cellXfs>
  <cellStyles count="2">
    <cellStyle name="Normal" xfId="0" builtinId="0"/>
    <cellStyle name="Percent" xfId="1" builtinId="5"/>
  </cellStyles>
  <dxfs count="9">
    <dxf>
      <numFmt numFmtId="32" formatCode="_ &quot;₹&quot;\ * #,##0_ ;_ &quot;₹&quot;\ * \-#,##0_ ;_ &quot;₹&quot;\ * &quot;-&quot;_ ;_ @_ "/>
    </dxf>
    <dxf>
      <font>
        <b/>
        <color theme="1"/>
      </font>
      <border>
        <bottom style="thin">
          <color theme="4"/>
        </bottom>
        <vertical/>
        <horizontal/>
      </border>
    </dxf>
    <dxf>
      <font>
        <color theme="1"/>
      </font>
      <fill>
        <patternFill patternType="solid">
          <fgColor auto="1"/>
          <bgColor theme="6" tint="0.59996337778862885"/>
        </patternFill>
      </fill>
      <border diagonalUp="0" diagonalDown="0">
        <left/>
        <right/>
        <top/>
        <bottom/>
        <vertical/>
        <horizontal/>
      </border>
    </dxf>
    <dxf>
      <fill>
        <gradientFill degree="90">
          <stop position="0">
            <color theme="0" tint="-5.0965910824915313E-2"/>
          </stop>
          <stop position="1">
            <color theme="0" tint="-0.1490218817712943"/>
          </stop>
        </gradientFill>
      </fill>
    </dxf>
    <dxf>
      <fill>
        <patternFill>
          <bgColor theme="1" tint="0.14996795556505021"/>
        </patternFill>
      </fill>
      <border diagonalUp="0" diagonalDown="0">
        <left/>
        <right/>
        <top/>
        <bottom/>
        <vertical/>
        <horizontal/>
      </border>
    </dxf>
    <dxf>
      <font>
        <b/>
        <i val="0"/>
        <sz val="12"/>
        <name val="Calibri"/>
        <family val="2"/>
        <scheme val="minor"/>
      </font>
      <fill>
        <patternFill>
          <bgColor theme="1" tint="0.14996795556505021"/>
        </patternFill>
      </fill>
      <border>
        <left style="thin">
          <color auto="1"/>
        </left>
        <right style="thin">
          <color auto="1"/>
        </right>
        <top style="thin">
          <color auto="1"/>
        </top>
        <bottom style="thin">
          <color auto="1"/>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6">
    <tableStyle name="Data-style" pivot="0" count="3" xr9:uid="{00000000-0011-0000-FFFF-FFFF00000000}">
      <tableStyleElement type="headerRow" dxfId="8"/>
      <tableStyleElement type="firstRowStripe" dxfId="7"/>
      <tableStyleElement type="secondRowStripe" dxfId="6"/>
    </tableStyle>
    <tableStyle name="Slicer Style 1" pivot="0" table="0" count="1" xr9:uid="{B2BCAFBC-9A8B-4676-A22E-A1B897EBA3DA}">
      <tableStyleElement type="wholeTable" dxfId="5"/>
    </tableStyle>
    <tableStyle name="Slicer Style 2" pivot="0" table="0" count="1" xr9:uid="{B466A5D4-1CCB-4E5E-9C1C-DCBA2BC21378}"/>
    <tableStyle name="Slicer Style 3" pivot="0" table="0" count="1" xr9:uid="{E0720BD2-EBA6-4CC4-8236-53179C00B1B5}">
      <tableStyleElement type="wholeTable" dxfId="4"/>
    </tableStyle>
    <tableStyle name="Slicer Style 4" pivot="0" table="0" count="1" xr9:uid="{0C2DCA4C-EAC8-4953-B2A4-478D82863182}">
      <tableStyleElement type="wholeTable" dxfId="3"/>
    </tableStyle>
    <tableStyle name="SlicerStyleLight1 2" pivot="0" table="0" count="10" xr9:uid="{229CCC20-6840-4173-B3A2-E832ABE53A49}">
      <tableStyleElement type="wholeTable" dxfId="2"/>
      <tableStyleElement type="headerRow" dxfId="1"/>
    </tableStyle>
  </tableStyles>
  <colors>
    <mruColors>
      <color rgb="FF888888"/>
      <color rgb="FFFFFFFF"/>
      <color rgb="FFC9C9C9"/>
      <color rgb="FFC1B7BC"/>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1"/>
          </font>
          <fill>
            <patternFill patternType="solid">
              <fgColor theme="4" tint="0.59999389629810485"/>
              <bgColor rgb="FFC9C9C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name val="Abadi"/>
            <family val="2"/>
            <scheme val="none"/>
          </font>
          <fill>
            <gradientFill degree="270">
              <stop position="0">
                <color theme="0"/>
              </stop>
              <stop position="1">
                <color theme="4"/>
              </stop>
            </gradient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8"/>
          </x14:slicerStyleElements>
        </x14:slicerStyle>
        <x14:slicerStyle name="Slicer Style 3"/>
        <x14:slicerStyle name="Slicer Style 4"/>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9D6-4049-AC5B-6618DF143F4C}"/>
            </c:ext>
          </c:extLst>
        </c:ser>
        <c:dLbls>
          <c:showLegendKey val="0"/>
          <c:showVal val="0"/>
          <c:showCatName val="0"/>
          <c:showSerName val="0"/>
          <c:showPercent val="0"/>
          <c:showBubbleSize val="0"/>
        </c:dLbls>
        <c:axId val="761421728"/>
        <c:axId val="76142220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9D6-4049-AC5B-6618DF143F4C}"/>
            </c:ext>
          </c:extLst>
        </c:ser>
        <c:dLbls>
          <c:showLegendKey val="0"/>
          <c:showVal val="0"/>
          <c:showCatName val="0"/>
          <c:showSerName val="0"/>
          <c:showPercent val="0"/>
          <c:showBubbleSize val="0"/>
        </c:dLbls>
        <c:gapWidth val="219"/>
        <c:overlap val="-27"/>
        <c:axId val="874656912"/>
        <c:axId val="874657392"/>
      </c:barChart>
      <c:catAx>
        <c:axId val="87465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657392"/>
        <c:crosses val="autoZero"/>
        <c:auto val="1"/>
        <c:lblAlgn val="ctr"/>
        <c:lblOffset val="100"/>
        <c:noMultiLvlLbl val="0"/>
      </c:catAx>
      <c:valAx>
        <c:axId val="87465739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656912"/>
        <c:crosses val="autoZero"/>
        <c:crossBetween val="between"/>
      </c:valAx>
      <c:valAx>
        <c:axId val="761422208"/>
        <c:scaling>
          <c:orientation val="minMax"/>
        </c:scaling>
        <c:delete val="0"/>
        <c:axPos val="r"/>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421728"/>
        <c:crosses val="max"/>
        <c:crossBetween val="between"/>
      </c:valAx>
      <c:catAx>
        <c:axId val="761421728"/>
        <c:scaling>
          <c:orientation val="minMax"/>
        </c:scaling>
        <c:delete val="1"/>
        <c:axPos val="b"/>
        <c:numFmt formatCode="General" sourceLinked="1"/>
        <c:majorTickMark val="out"/>
        <c:minorTickMark val="none"/>
        <c:tickLblPos val="nextTo"/>
        <c:crossAx val="7614222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Analysisdashboard.xlsx]donut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820844269466314"/>
                  <c:h val="9.7152960046660811E-2"/>
                </c:manualLayout>
              </c15:layout>
            </c:ext>
          </c:extLst>
        </c:dLbl>
      </c:pivotFmt>
      <c:pivotFmt>
        <c:idx val="2"/>
        <c:spPr>
          <a:solidFill>
            <a:schemeClr val="accent1"/>
          </a:solidFill>
          <a:ln w="19050">
            <a:solidFill>
              <a:schemeClr val="lt1"/>
            </a:solidFill>
          </a:ln>
          <a:effectLst/>
        </c:spPr>
        <c:dLbl>
          <c:idx val="0"/>
          <c:layout>
            <c:manualLayout>
              <c:x val="-4.1667760279965518E-3"/>
              <c:y val="-1.15738918051910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376399825021869"/>
                  <c:h val="9.7152960046660811E-2"/>
                </c:manualLayout>
              </c15:layout>
            </c:ext>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154177602799649"/>
                  <c:h val="9.2523330417031202E-2"/>
                </c:manualLayout>
              </c15:layout>
            </c:ext>
          </c:extLst>
        </c:dLbl>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CB4-4D92-AD7C-450075E16E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B4-4D92-AD7C-450075E16E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7CB4-4D92-AD7C-450075E16EA3}"/>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820844269466314"/>
                      <c:h val="9.7152960046660811E-2"/>
                    </c:manualLayout>
                  </c15:layout>
                </c:ext>
                <c:ext xmlns:c16="http://schemas.microsoft.com/office/drawing/2014/chart" uri="{C3380CC4-5D6E-409C-BE32-E72D297353CC}">
                  <c16:uniqueId val="{00000002-7CB4-4D92-AD7C-450075E16EA3}"/>
                </c:ext>
              </c:extLst>
            </c:dLbl>
            <c:dLbl>
              <c:idx val="1"/>
              <c:layout>
                <c:manualLayout>
                  <c:x val="-4.1667760279965518E-3"/>
                  <c:y val="-1.15738918051910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376399825021869"/>
                      <c:h val="9.7152960046660811E-2"/>
                    </c:manualLayout>
                  </c15:layout>
                </c:ext>
                <c:ext xmlns:c16="http://schemas.microsoft.com/office/drawing/2014/chart" uri="{C3380CC4-5D6E-409C-BE32-E72D297353CC}">
                  <c16:uniqueId val="{00000003-7CB4-4D92-AD7C-450075E16EA3}"/>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154177602799649"/>
                      <c:h val="9.2523330417031202E-2"/>
                    </c:manualLayout>
                  </c15:layout>
                </c:ext>
                <c:ext xmlns:c16="http://schemas.microsoft.com/office/drawing/2014/chart" uri="{C3380CC4-5D6E-409C-BE32-E72D297353CC}">
                  <c16:uniqueId val="{00000004-7CB4-4D92-AD7C-450075E16E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CB4-4D92-AD7C-450075E16EA3}"/>
            </c:ext>
          </c:extLst>
        </c:ser>
        <c:dLbls>
          <c:showLegendKey val="0"/>
          <c:showVal val="0"/>
          <c:showCatName val="0"/>
          <c:showSerName val="0"/>
          <c:showPercent val="1"/>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Analysisdashboard.xlsx]top5!PivotTable5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A91-4ABD-8E44-23D4BE49D734}"/>
            </c:ext>
          </c:extLst>
        </c:ser>
        <c:dLbls>
          <c:showLegendKey val="0"/>
          <c:showVal val="0"/>
          <c:showCatName val="0"/>
          <c:showSerName val="0"/>
          <c:showPercent val="0"/>
          <c:showBubbleSize val="0"/>
        </c:dLbls>
        <c:gapWidth val="182"/>
        <c:axId val="758124896"/>
        <c:axId val="758128256"/>
      </c:barChart>
      <c:catAx>
        <c:axId val="75812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28256"/>
        <c:crosses val="autoZero"/>
        <c:auto val="1"/>
        <c:lblAlgn val="ctr"/>
        <c:lblOffset val="100"/>
        <c:noMultiLvlLbl val="0"/>
      </c:catAx>
      <c:valAx>
        <c:axId val="7581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2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Analysisdashboard.xlsx]Sheet7!PivotTable6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B8A-451B-883A-BDCAEC9A6B30}"/>
            </c:ext>
          </c:extLst>
        </c:ser>
        <c:dLbls>
          <c:showLegendKey val="0"/>
          <c:showVal val="0"/>
          <c:showCatName val="0"/>
          <c:showSerName val="0"/>
          <c:showPercent val="0"/>
          <c:showBubbleSize val="0"/>
        </c:dLbls>
        <c:smooth val="0"/>
        <c:axId val="1116678592"/>
        <c:axId val="1116679552"/>
      </c:lineChart>
      <c:catAx>
        <c:axId val="1116678592"/>
        <c:scaling>
          <c:orientation val="minMax"/>
        </c:scaling>
        <c:delete val="1"/>
        <c:axPos val="b"/>
        <c:numFmt formatCode="General" sourceLinked="1"/>
        <c:majorTickMark val="none"/>
        <c:minorTickMark val="none"/>
        <c:tickLblPos val="nextTo"/>
        <c:crossAx val="1116679552"/>
        <c:crosses val="autoZero"/>
        <c:auto val="1"/>
        <c:lblAlgn val="ctr"/>
        <c:lblOffset val="100"/>
        <c:noMultiLvlLbl val="0"/>
      </c:catAx>
      <c:valAx>
        <c:axId val="1116679552"/>
        <c:scaling>
          <c:orientation val="minMax"/>
        </c:scaling>
        <c:delete val="1"/>
        <c:axPos val="l"/>
        <c:numFmt formatCode="General" sourceLinked="1"/>
        <c:majorTickMark val="none"/>
        <c:minorTickMark val="none"/>
        <c:tickLblPos val="nextTo"/>
        <c:crossAx val="111667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Analysisdashboard.xlsx]Sheet7!PivotTable7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Sheet7!$E$3</c:f>
              <c:strCache>
                <c:ptCount val="1"/>
                <c:pt idx="0">
                  <c:v>Total</c:v>
                </c:pt>
              </c:strCache>
            </c:strRef>
          </c:tx>
          <c:spPr>
            <a:ln w="28575" cap="rnd">
              <a:solidFill>
                <a:schemeClr val="accent1"/>
              </a:solidFill>
              <a:round/>
            </a:ln>
            <a:effectLst/>
          </c:spPr>
          <c:marker>
            <c:symbol val="none"/>
          </c:marker>
          <c:cat>
            <c:strRef>
              <c:f>Sheet7!$D$4:$D$16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E81-4844-AA5F-9ADB75412178}"/>
            </c:ext>
          </c:extLst>
        </c:ser>
        <c:dLbls>
          <c:showLegendKey val="0"/>
          <c:showVal val="0"/>
          <c:showCatName val="0"/>
          <c:showSerName val="0"/>
          <c:showPercent val="0"/>
          <c:showBubbleSize val="0"/>
        </c:dLbls>
        <c:smooth val="0"/>
        <c:axId val="1105233184"/>
        <c:axId val="1105235584"/>
      </c:lineChart>
      <c:catAx>
        <c:axId val="1105233184"/>
        <c:scaling>
          <c:orientation val="minMax"/>
        </c:scaling>
        <c:delete val="1"/>
        <c:axPos val="b"/>
        <c:numFmt formatCode="General" sourceLinked="1"/>
        <c:majorTickMark val="none"/>
        <c:minorTickMark val="none"/>
        <c:tickLblPos val="nextTo"/>
        <c:crossAx val="1105235584"/>
        <c:crosses val="autoZero"/>
        <c:auto val="1"/>
        <c:lblAlgn val="ctr"/>
        <c:lblOffset val="100"/>
        <c:noMultiLvlLbl val="0"/>
      </c:catAx>
      <c:valAx>
        <c:axId val="1105235584"/>
        <c:scaling>
          <c:orientation val="minMax"/>
        </c:scaling>
        <c:delete val="1"/>
        <c:axPos val="l"/>
        <c:numFmt formatCode="General" sourceLinked="1"/>
        <c:majorTickMark val="none"/>
        <c:minorTickMark val="none"/>
        <c:tickLblPos val="nextTo"/>
        <c:crossAx val="110523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Analysisdashboard.xlsx]Sheet7!PivotTable8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Sheet7!$H$3</c:f>
              <c:strCache>
                <c:ptCount val="1"/>
                <c:pt idx="0">
                  <c:v>Total</c:v>
                </c:pt>
              </c:strCache>
            </c:strRef>
          </c:tx>
          <c:spPr>
            <a:ln w="28575" cap="rnd">
              <a:solidFill>
                <a:schemeClr val="accent1"/>
              </a:solidFill>
              <a:round/>
            </a:ln>
            <a:effectLst/>
          </c:spPr>
          <c:marker>
            <c:symbol val="none"/>
          </c:marker>
          <c:cat>
            <c:strRef>
              <c:f>Sheet7!$G$4:$G$16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DDD-4332-AA46-A9DE430B8870}"/>
            </c:ext>
          </c:extLst>
        </c:ser>
        <c:dLbls>
          <c:showLegendKey val="0"/>
          <c:showVal val="0"/>
          <c:showCatName val="0"/>
          <c:showSerName val="0"/>
          <c:showPercent val="0"/>
          <c:showBubbleSize val="0"/>
        </c:dLbls>
        <c:smooth val="0"/>
        <c:axId val="1106234368"/>
        <c:axId val="1106232928"/>
      </c:lineChart>
      <c:catAx>
        <c:axId val="1106234368"/>
        <c:scaling>
          <c:orientation val="minMax"/>
        </c:scaling>
        <c:delete val="1"/>
        <c:axPos val="b"/>
        <c:numFmt formatCode="General" sourceLinked="1"/>
        <c:majorTickMark val="none"/>
        <c:minorTickMark val="none"/>
        <c:tickLblPos val="nextTo"/>
        <c:crossAx val="1106232928"/>
        <c:crosses val="autoZero"/>
        <c:auto val="1"/>
        <c:lblAlgn val="ctr"/>
        <c:lblOffset val="100"/>
        <c:noMultiLvlLbl val="0"/>
      </c:catAx>
      <c:valAx>
        <c:axId val="1106232928"/>
        <c:scaling>
          <c:orientation val="minMax"/>
        </c:scaling>
        <c:delete val="1"/>
        <c:axPos val="l"/>
        <c:numFmt formatCode="General" sourceLinked="1"/>
        <c:majorTickMark val="none"/>
        <c:minorTickMark val="none"/>
        <c:tickLblPos val="nextTo"/>
        <c:crossAx val="110623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Analysisdashboard.xlsx]Sheet7!PivotTable9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Sheet7!$K$3</c:f>
              <c:strCache>
                <c:ptCount val="1"/>
                <c:pt idx="0">
                  <c:v>Total</c:v>
                </c:pt>
              </c:strCache>
            </c:strRef>
          </c:tx>
          <c:spPr>
            <a:ln w="28575" cap="rnd">
              <a:solidFill>
                <a:schemeClr val="accent1"/>
              </a:solidFill>
              <a:round/>
            </a:ln>
            <a:effectLst/>
          </c:spPr>
          <c:marker>
            <c:symbol val="none"/>
          </c:marker>
          <c:cat>
            <c:strRef>
              <c:f>Sheet7!$J$4:$J$16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E92-4F81-99BC-6566F7EB2E8C}"/>
            </c:ext>
          </c:extLst>
        </c:ser>
        <c:dLbls>
          <c:showLegendKey val="0"/>
          <c:showVal val="0"/>
          <c:showCatName val="0"/>
          <c:showSerName val="0"/>
          <c:showPercent val="0"/>
          <c:showBubbleSize val="0"/>
        </c:dLbls>
        <c:smooth val="0"/>
        <c:axId val="962253056"/>
        <c:axId val="966993024"/>
      </c:lineChart>
      <c:catAx>
        <c:axId val="962253056"/>
        <c:scaling>
          <c:orientation val="minMax"/>
        </c:scaling>
        <c:delete val="1"/>
        <c:axPos val="b"/>
        <c:numFmt formatCode="General" sourceLinked="1"/>
        <c:majorTickMark val="none"/>
        <c:minorTickMark val="none"/>
        <c:tickLblPos val="nextTo"/>
        <c:crossAx val="966993024"/>
        <c:crosses val="autoZero"/>
        <c:auto val="1"/>
        <c:lblAlgn val="ctr"/>
        <c:lblOffset val="100"/>
        <c:noMultiLvlLbl val="0"/>
      </c:catAx>
      <c:valAx>
        <c:axId val="966993024"/>
        <c:scaling>
          <c:orientation val="minMax"/>
        </c:scaling>
        <c:delete val="1"/>
        <c:axPos val="l"/>
        <c:numFmt formatCode="General" sourceLinked="1"/>
        <c:majorTickMark val="none"/>
        <c:minorTickMark val="none"/>
        <c:tickLblPos val="nextTo"/>
        <c:crossAx val="96225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Analysisdashboard.xlsx]Sheet7!PivotTable10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Sheet7!$N$3</c:f>
              <c:strCache>
                <c:ptCount val="1"/>
                <c:pt idx="0">
                  <c:v>Total</c:v>
                </c:pt>
              </c:strCache>
            </c:strRef>
          </c:tx>
          <c:spPr>
            <a:ln w="28575" cap="rnd">
              <a:solidFill>
                <a:schemeClr val="accent1"/>
              </a:solidFill>
              <a:round/>
            </a:ln>
            <a:effectLst/>
          </c:spPr>
          <c:marker>
            <c:symbol val="none"/>
          </c:marker>
          <c:cat>
            <c:strRef>
              <c:f>Sheet7!$M$4:$M$16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893-49D8-B5CD-283648C7232D}"/>
            </c:ext>
          </c:extLst>
        </c:ser>
        <c:dLbls>
          <c:showLegendKey val="0"/>
          <c:showVal val="0"/>
          <c:showCatName val="0"/>
          <c:showSerName val="0"/>
          <c:showPercent val="0"/>
          <c:showBubbleSize val="0"/>
        </c:dLbls>
        <c:smooth val="0"/>
        <c:axId val="761424608"/>
        <c:axId val="874656432"/>
      </c:lineChart>
      <c:catAx>
        <c:axId val="761424608"/>
        <c:scaling>
          <c:orientation val="minMax"/>
        </c:scaling>
        <c:delete val="1"/>
        <c:axPos val="b"/>
        <c:numFmt formatCode="General" sourceLinked="1"/>
        <c:majorTickMark val="none"/>
        <c:minorTickMark val="none"/>
        <c:tickLblPos val="nextTo"/>
        <c:crossAx val="874656432"/>
        <c:crosses val="autoZero"/>
        <c:auto val="1"/>
        <c:lblAlgn val="ctr"/>
        <c:lblOffset val="100"/>
        <c:noMultiLvlLbl val="0"/>
      </c:catAx>
      <c:valAx>
        <c:axId val="874656432"/>
        <c:scaling>
          <c:orientation val="minMax"/>
        </c:scaling>
        <c:delete val="1"/>
        <c:axPos val="l"/>
        <c:numFmt formatCode="General" sourceLinked="1"/>
        <c:majorTickMark val="none"/>
        <c:minorTickMark val="none"/>
        <c:tickLblPos val="nextTo"/>
        <c:crossAx val="76142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Analysisdashboard.xlsx]Sheet7!PivotTable8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355836849507739E-2"/>
          <c:y val="0"/>
          <c:w val="0.76793248945147674"/>
          <c:h val="0.53878406708595383"/>
        </c:manualLayout>
      </c:layout>
      <c:lineChart>
        <c:grouping val="standard"/>
        <c:varyColors val="0"/>
        <c:ser>
          <c:idx val="0"/>
          <c:order val="0"/>
          <c:tx>
            <c:strRef>
              <c:f>Sheet7!$H$3</c:f>
              <c:strCache>
                <c:ptCount val="1"/>
                <c:pt idx="0">
                  <c:v>Total</c:v>
                </c:pt>
              </c:strCache>
            </c:strRef>
          </c:tx>
          <c:spPr>
            <a:ln w="28575" cap="rnd">
              <a:solidFill>
                <a:schemeClr val="accent2">
                  <a:lumMod val="60000"/>
                  <a:lumOff val="40000"/>
                </a:schemeClr>
              </a:solidFill>
              <a:round/>
            </a:ln>
            <a:effectLst/>
          </c:spPr>
          <c:marker>
            <c:symbol val="none"/>
          </c:marker>
          <c:cat>
            <c:strRef>
              <c:f>Sheet7!$G$4:$G$16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2DE-48A3-8E52-9C1232AF6BFC}"/>
            </c:ext>
          </c:extLst>
        </c:ser>
        <c:dLbls>
          <c:showLegendKey val="0"/>
          <c:showVal val="0"/>
          <c:showCatName val="0"/>
          <c:showSerName val="0"/>
          <c:showPercent val="0"/>
          <c:showBubbleSize val="0"/>
        </c:dLbls>
        <c:smooth val="0"/>
        <c:axId val="1106234368"/>
        <c:axId val="1106232928"/>
      </c:lineChart>
      <c:catAx>
        <c:axId val="1106234368"/>
        <c:scaling>
          <c:orientation val="minMax"/>
        </c:scaling>
        <c:delete val="1"/>
        <c:axPos val="b"/>
        <c:numFmt formatCode="General" sourceLinked="1"/>
        <c:majorTickMark val="none"/>
        <c:minorTickMark val="none"/>
        <c:tickLblPos val="nextTo"/>
        <c:crossAx val="1106232928"/>
        <c:crosses val="autoZero"/>
        <c:auto val="1"/>
        <c:lblAlgn val="ctr"/>
        <c:lblOffset val="100"/>
        <c:noMultiLvlLbl val="0"/>
      </c:catAx>
      <c:valAx>
        <c:axId val="1106232928"/>
        <c:scaling>
          <c:orientation val="minMax"/>
        </c:scaling>
        <c:delete val="1"/>
        <c:axPos val="l"/>
        <c:numFmt formatCode="General" sourceLinked="1"/>
        <c:majorTickMark val="none"/>
        <c:minorTickMark val="none"/>
        <c:tickLblPos val="nextTo"/>
        <c:crossAx val="110623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Analysisdashboard.xlsx]Sheet7!PivotTable9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272473753280845E-2"/>
          <c:y val="0.10893246187363835"/>
          <c:w val="0.81001727115716748"/>
          <c:h val="0.52069716775599129"/>
        </c:manualLayout>
      </c:layout>
      <c:lineChart>
        <c:grouping val="standard"/>
        <c:varyColors val="0"/>
        <c:ser>
          <c:idx val="0"/>
          <c:order val="0"/>
          <c:tx>
            <c:strRef>
              <c:f>Sheet7!$K$3</c:f>
              <c:strCache>
                <c:ptCount val="1"/>
                <c:pt idx="0">
                  <c:v>Total</c:v>
                </c:pt>
              </c:strCache>
            </c:strRef>
          </c:tx>
          <c:spPr>
            <a:ln w="28575" cap="rnd">
              <a:solidFill>
                <a:schemeClr val="accent2">
                  <a:lumMod val="60000"/>
                  <a:lumOff val="40000"/>
                </a:schemeClr>
              </a:solidFill>
              <a:round/>
            </a:ln>
            <a:effectLst/>
          </c:spPr>
          <c:marker>
            <c:symbol val="none"/>
          </c:marker>
          <c:cat>
            <c:strRef>
              <c:f>Sheet7!$J$4:$J$16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A42-4162-84B6-5218A4455BA9}"/>
            </c:ext>
          </c:extLst>
        </c:ser>
        <c:dLbls>
          <c:showLegendKey val="0"/>
          <c:showVal val="0"/>
          <c:showCatName val="0"/>
          <c:showSerName val="0"/>
          <c:showPercent val="0"/>
          <c:showBubbleSize val="0"/>
        </c:dLbls>
        <c:smooth val="0"/>
        <c:axId val="962253056"/>
        <c:axId val="966993024"/>
      </c:lineChart>
      <c:catAx>
        <c:axId val="962253056"/>
        <c:scaling>
          <c:orientation val="minMax"/>
        </c:scaling>
        <c:delete val="1"/>
        <c:axPos val="b"/>
        <c:numFmt formatCode="General" sourceLinked="1"/>
        <c:majorTickMark val="none"/>
        <c:minorTickMark val="none"/>
        <c:tickLblPos val="nextTo"/>
        <c:crossAx val="966993024"/>
        <c:crosses val="autoZero"/>
        <c:auto val="1"/>
        <c:lblAlgn val="ctr"/>
        <c:lblOffset val="100"/>
        <c:noMultiLvlLbl val="0"/>
      </c:catAx>
      <c:valAx>
        <c:axId val="966993024"/>
        <c:scaling>
          <c:orientation val="minMax"/>
        </c:scaling>
        <c:delete val="1"/>
        <c:axPos val="l"/>
        <c:numFmt formatCode="General" sourceLinked="1"/>
        <c:majorTickMark val="none"/>
        <c:minorTickMark val="none"/>
        <c:tickLblPos val="nextTo"/>
        <c:crossAx val="96225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Analysisdashboard.xlsx]Sheet7!PivotTable10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Sheet7!$N$3</c:f>
              <c:strCache>
                <c:ptCount val="1"/>
                <c:pt idx="0">
                  <c:v>Total</c:v>
                </c:pt>
              </c:strCache>
            </c:strRef>
          </c:tx>
          <c:spPr>
            <a:ln w="28575" cap="rnd">
              <a:solidFill>
                <a:schemeClr val="accent2">
                  <a:lumMod val="60000"/>
                  <a:lumOff val="40000"/>
                </a:schemeClr>
              </a:solidFill>
              <a:round/>
            </a:ln>
            <a:effectLst/>
          </c:spPr>
          <c:marker>
            <c:symbol val="none"/>
          </c:marker>
          <c:cat>
            <c:strRef>
              <c:f>Sheet7!$M$4:$M$16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40B-4548-9601-ADA044573E7C}"/>
            </c:ext>
          </c:extLst>
        </c:ser>
        <c:dLbls>
          <c:showLegendKey val="0"/>
          <c:showVal val="0"/>
          <c:showCatName val="0"/>
          <c:showSerName val="0"/>
          <c:showPercent val="0"/>
          <c:showBubbleSize val="0"/>
        </c:dLbls>
        <c:smooth val="0"/>
        <c:axId val="761424608"/>
        <c:axId val="874656432"/>
      </c:lineChart>
      <c:catAx>
        <c:axId val="761424608"/>
        <c:scaling>
          <c:orientation val="minMax"/>
        </c:scaling>
        <c:delete val="1"/>
        <c:axPos val="b"/>
        <c:numFmt formatCode="General" sourceLinked="1"/>
        <c:majorTickMark val="none"/>
        <c:minorTickMark val="none"/>
        <c:tickLblPos val="nextTo"/>
        <c:crossAx val="874656432"/>
        <c:crosses val="autoZero"/>
        <c:auto val="1"/>
        <c:lblAlgn val="ctr"/>
        <c:lblOffset val="100"/>
        <c:noMultiLvlLbl val="0"/>
      </c:catAx>
      <c:valAx>
        <c:axId val="874656432"/>
        <c:scaling>
          <c:orientation val="minMax"/>
        </c:scaling>
        <c:delete val="1"/>
        <c:axPos val="l"/>
        <c:numFmt formatCode="General" sourceLinked="1"/>
        <c:majorTickMark val="none"/>
        <c:minorTickMark val="none"/>
        <c:tickLblPos val="nextTo"/>
        <c:crossAx val="76142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Analysisdashboard.xlsx]Sheet7!PivotTable7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8883056284631"/>
          <c:y val="0.24673188578700389"/>
          <c:w val="0.79853479853479858"/>
          <c:h val="0.6277495769881557"/>
        </c:manualLayout>
      </c:layout>
      <c:lineChart>
        <c:grouping val="standard"/>
        <c:varyColors val="0"/>
        <c:ser>
          <c:idx val="0"/>
          <c:order val="0"/>
          <c:tx>
            <c:strRef>
              <c:f>Sheet7!$E$3</c:f>
              <c:strCache>
                <c:ptCount val="1"/>
                <c:pt idx="0">
                  <c:v>Total</c:v>
                </c:pt>
              </c:strCache>
            </c:strRef>
          </c:tx>
          <c:spPr>
            <a:ln w="28575" cap="rnd">
              <a:solidFill>
                <a:schemeClr val="accent2">
                  <a:lumMod val="60000"/>
                  <a:lumOff val="40000"/>
                </a:schemeClr>
              </a:solidFill>
              <a:round/>
            </a:ln>
            <a:effectLst/>
          </c:spPr>
          <c:marker>
            <c:symbol val="none"/>
          </c:marker>
          <c:cat>
            <c:strRef>
              <c:f>Sheet7!$D$4:$D$16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B95-4072-808C-19AC56B4A314}"/>
            </c:ext>
          </c:extLst>
        </c:ser>
        <c:dLbls>
          <c:showLegendKey val="0"/>
          <c:showVal val="0"/>
          <c:showCatName val="0"/>
          <c:showSerName val="0"/>
          <c:showPercent val="0"/>
          <c:showBubbleSize val="0"/>
        </c:dLbls>
        <c:smooth val="0"/>
        <c:axId val="1105233184"/>
        <c:axId val="1105235584"/>
      </c:lineChart>
      <c:catAx>
        <c:axId val="1105233184"/>
        <c:scaling>
          <c:orientation val="minMax"/>
        </c:scaling>
        <c:delete val="1"/>
        <c:axPos val="b"/>
        <c:numFmt formatCode="General" sourceLinked="1"/>
        <c:majorTickMark val="none"/>
        <c:minorTickMark val="none"/>
        <c:tickLblPos val="nextTo"/>
        <c:crossAx val="1105235584"/>
        <c:crosses val="autoZero"/>
        <c:auto val="1"/>
        <c:lblAlgn val="ctr"/>
        <c:lblOffset val="100"/>
        <c:noMultiLvlLbl val="0"/>
      </c:catAx>
      <c:valAx>
        <c:axId val="1105235584"/>
        <c:scaling>
          <c:orientation val="minMax"/>
        </c:scaling>
        <c:delete val="1"/>
        <c:axPos val="l"/>
        <c:numFmt formatCode="General" sourceLinked="1"/>
        <c:majorTickMark val="none"/>
        <c:minorTickMark val="none"/>
        <c:tickLblPos val="nextTo"/>
        <c:crossAx val="110523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Analysisdashboard.xlsx]Sheet7!PivotTable6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034013605442174E-2"/>
          <c:y val="0.25157232704402516"/>
          <c:w val="0.81292517006802723"/>
          <c:h val="0.53878406708595383"/>
        </c:manualLayout>
      </c:layout>
      <c:lineChart>
        <c:grouping val="standard"/>
        <c:varyColors val="0"/>
        <c:ser>
          <c:idx val="0"/>
          <c:order val="0"/>
          <c:tx>
            <c:strRef>
              <c:f>Sheet7!$B$3</c:f>
              <c:strCache>
                <c:ptCount val="1"/>
                <c:pt idx="0">
                  <c:v>Total</c:v>
                </c:pt>
              </c:strCache>
            </c:strRef>
          </c:tx>
          <c:spPr>
            <a:ln w="28575" cap="rnd">
              <a:solidFill>
                <a:schemeClr val="accent2">
                  <a:lumMod val="60000"/>
                  <a:lumOff val="40000"/>
                </a:schemeClr>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655-4D91-850A-D2CDA2949979}"/>
            </c:ext>
          </c:extLst>
        </c:ser>
        <c:dLbls>
          <c:showLegendKey val="0"/>
          <c:showVal val="0"/>
          <c:showCatName val="0"/>
          <c:showSerName val="0"/>
          <c:showPercent val="0"/>
          <c:showBubbleSize val="0"/>
        </c:dLbls>
        <c:smooth val="0"/>
        <c:axId val="1116678592"/>
        <c:axId val="1116679552"/>
      </c:lineChart>
      <c:catAx>
        <c:axId val="1116678592"/>
        <c:scaling>
          <c:orientation val="minMax"/>
        </c:scaling>
        <c:delete val="1"/>
        <c:axPos val="b"/>
        <c:numFmt formatCode="General" sourceLinked="1"/>
        <c:majorTickMark val="none"/>
        <c:minorTickMark val="none"/>
        <c:tickLblPos val="nextTo"/>
        <c:crossAx val="1116679552"/>
        <c:crosses val="autoZero"/>
        <c:auto val="1"/>
        <c:lblAlgn val="ctr"/>
        <c:lblOffset val="100"/>
        <c:noMultiLvlLbl val="0"/>
      </c:catAx>
      <c:valAx>
        <c:axId val="1116679552"/>
        <c:scaling>
          <c:orientation val="minMax"/>
        </c:scaling>
        <c:delete val="1"/>
        <c:axPos val="l"/>
        <c:numFmt formatCode="General" sourceLinked="1"/>
        <c:majorTickMark val="none"/>
        <c:minorTickMark val="none"/>
        <c:tickLblPos val="nextTo"/>
        <c:crossAx val="111667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Analysisdashboard.xlsx]combo chart!PivotTable1</c:name>
    <c:fmtId val="4"/>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cene3d>
            <a:camera prst="orthographicFront"/>
            <a:lightRig rig="threePt" dir="t"/>
          </a:scene3d>
          <a:sp3d>
            <a:bevelT w="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3143483364728"/>
          <c:y val="4.5392876615060807E-2"/>
          <c:w val="0.55474488422973878"/>
          <c:h val="0.74209451194166343"/>
        </c:manualLayout>
      </c:layout>
      <c:areaChart>
        <c:grouping val="standard"/>
        <c:varyColors val="0"/>
        <c:ser>
          <c:idx val="1"/>
          <c:order val="1"/>
          <c:tx>
            <c:strRef>
              <c:f>'combo chart'!$C$3</c:f>
              <c:strCache>
                <c:ptCount val="1"/>
                <c:pt idx="0">
                  <c:v>Sum of Profit</c:v>
                </c:pt>
              </c:strCache>
            </c:strRef>
          </c:tx>
          <c:spPr>
            <a:solidFill>
              <a:schemeClr val="accent2">
                <a:tint val="77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F22-4D03-933E-F9AF16FAFFE2}"/>
            </c:ext>
          </c:extLst>
        </c:ser>
        <c:dLbls>
          <c:showLegendKey val="0"/>
          <c:showVal val="0"/>
          <c:showCatName val="0"/>
          <c:showSerName val="0"/>
          <c:showPercent val="0"/>
          <c:showBubbleSize val="0"/>
        </c:dLbls>
        <c:axId val="761421728"/>
        <c:axId val="761422208"/>
      </c:areaChart>
      <c:barChart>
        <c:barDir val="col"/>
        <c:grouping val="clustered"/>
        <c:varyColors val="0"/>
        <c:ser>
          <c:idx val="0"/>
          <c:order val="0"/>
          <c:tx>
            <c:strRef>
              <c:f>'combo chart'!$B$3</c:f>
              <c:strCache>
                <c:ptCount val="1"/>
                <c:pt idx="0">
                  <c:v>Sum of Sales</c:v>
                </c:pt>
              </c:strCache>
            </c:strRef>
          </c:tx>
          <c:spPr>
            <a:solidFill>
              <a:schemeClr val="accent2">
                <a:shade val="76000"/>
              </a:schemeClr>
            </a:solidFill>
            <a:ln>
              <a:noFill/>
            </a:ln>
            <a:effectLst/>
            <a:scene3d>
              <a:camera prst="orthographicFront"/>
              <a:lightRig rig="threePt" dir="t"/>
            </a:scene3d>
            <a:sp3d>
              <a:bevelT w="0"/>
            </a:sp3d>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F22-4D03-933E-F9AF16FAFFE2}"/>
            </c:ext>
          </c:extLst>
        </c:ser>
        <c:dLbls>
          <c:showLegendKey val="0"/>
          <c:showVal val="0"/>
          <c:showCatName val="0"/>
          <c:showSerName val="0"/>
          <c:showPercent val="0"/>
          <c:showBubbleSize val="0"/>
        </c:dLbls>
        <c:gapWidth val="224"/>
        <c:overlap val="-27"/>
        <c:axId val="874656912"/>
        <c:axId val="874657392"/>
      </c:barChart>
      <c:catAx>
        <c:axId val="87465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74657392"/>
        <c:crosses val="autoZero"/>
        <c:auto val="1"/>
        <c:lblAlgn val="ctr"/>
        <c:lblOffset val="100"/>
        <c:noMultiLvlLbl val="0"/>
      </c:catAx>
      <c:valAx>
        <c:axId val="8746573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74656912"/>
        <c:crosses val="autoZero"/>
        <c:crossBetween val="between"/>
      </c:valAx>
      <c:valAx>
        <c:axId val="761422208"/>
        <c:scaling>
          <c:orientation val="minMax"/>
        </c:scaling>
        <c:delete val="0"/>
        <c:axPos val="r"/>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61421728"/>
        <c:crosses val="max"/>
        <c:crossBetween val="between"/>
      </c:valAx>
      <c:catAx>
        <c:axId val="761421728"/>
        <c:scaling>
          <c:orientation val="minMax"/>
        </c:scaling>
        <c:delete val="1"/>
        <c:axPos val="b"/>
        <c:numFmt formatCode="General" sourceLinked="1"/>
        <c:majorTickMark val="out"/>
        <c:minorTickMark val="none"/>
        <c:tickLblPos val="nextTo"/>
        <c:crossAx val="76142220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Analysisdashboard.xlsx]donut chart!PivotTable3</c:name>
    <c:fmtId val="7"/>
  </c:pivotSource>
  <c:chart>
    <c:autoTitleDeleted val="1"/>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820844269466314"/>
                  <c:h val="9.7152960046660811E-2"/>
                </c:manualLayout>
              </c15:layout>
            </c:ext>
          </c:extLst>
        </c:dLbl>
      </c:pivotFmt>
      <c:pivotFmt>
        <c:idx val="2"/>
        <c:spPr>
          <a:solidFill>
            <a:schemeClr val="accent2"/>
          </a:solidFill>
          <a:ln w="19050">
            <a:solidFill>
              <a:schemeClr val="lt1"/>
            </a:solidFill>
          </a:ln>
          <a:effectLst/>
        </c:spPr>
        <c:dLbl>
          <c:idx val="0"/>
          <c:layout>
            <c:manualLayout>
              <c:x val="-4.1667760279965518E-3"/>
              <c:y val="-1.15738918051910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376399825021869"/>
                  <c:h val="9.7152960046660811E-2"/>
                </c:manualLayout>
              </c15:layout>
            </c:ext>
          </c:extLst>
        </c:dLbl>
      </c:pivotFmt>
      <c:pivotFmt>
        <c:idx val="3"/>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154177602799649"/>
                  <c:h val="9.2523330417031202E-2"/>
                </c:manualLayout>
              </c15:layout>
            </c:ext>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820844269466314"/>
                  <c:h val="9.7152960046660811E-2"/>
                </c:manualLayout>
              </c15:layout>
            </c:ext>
          </c:extLst>
        </c:dLbl>
      </c:pivotFmt>
      <c:pivotFmt>
        <c:idx val="6"/>
        <c:spPr>
          <a:solidFill>
            <a:schemeClr val="accent2"/>
          </a:solidFill>
          <a:ln w="19050">
            <a:solidFill>
              <a:schemeClr val="lt1"/>
            </a:solidFill>
          </a:ln>
          <a:effectLst/>
        </c:spPr>
        <c:dLbl>
          <c:idx val="0"/>
          <c:layout>
            <c:manualLayout>
              <c:x val="-4.1667760279965518E-3"/>
              <c:y val="-1.15738918051910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376399825021869"/>
                  <c:h val="9.7152960046660811E-2"/>
                </c:manualLayout>
              </c15:layout>
            </c:ext>
          </c:extLst>
        </c:dLbl>
      </c:pivotFmt>
      <c:pivotFmt>
        <c:idx val="7"/>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154177602799649"/>
                  <c:h val="9.2523330417031202E-2"/>
                </c:manualLayout>
              </c15:layout>
            </c:ext>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shade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820844269466314"/>
                  <c:h val="9.7152960046660811E-2"/>
                </c:manualLayout>
              </c15:layout>
            </c:ext>
          </c:extLst>
        </c:dLbl>
      </c:pivotFmt>
      <c:pivotFmt>
        <c:idx val="10"/>
        <c:spPr>
          <a:solidFill>
            <a:schemeClr val="accent2"/>
          </a:solidFill>
          <a:ln w="19050">
            <a:solidFill>
              <a:schemeClr val="lt1"/>
            </a:solidFill>
          </a:ln>
          <a:effectLst/>
        </c:spPr>
        <c:dLbl>
          <c:idx val="0"/>
          <c:layout>
            <c:manualLayout>
              <c:x val="-4.1667760279965518E-3"/>
              <c:y val="-1.15738918051910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376399825021869"/>
                  <c:h val="9.7152960046660811E-2"/>
                </c:manualLayout>
              </c15:layout>
            </c:ext>
          </c:extLst>
        </c:dLbl>
      </c:pivotFmt>
      <c:pivotFmt>
        <c:idx val="11"/>
        <c:spPr>
          <a:solidFill>
            <a:schemeClr val="accent2">
              <a:tint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154177602799649"/>
                  <c:h val="9.2523330417031202E-2"/>
                </c:manualLayout>
              </c15:layout>
            </c:ext>
          </c:extLst>
        </c:dLbl>
      </c:pivotFmt>
    </c:pivotFmts>
    <c:plotArea>
      <c:layout>
        <c:manualLayout>
          <c:layoutTarget val="inner"/>
          <c:xMode val="edge"/>
          <c:yMode val="edge"/>
          <c:x val="0.12693788276465442"/>
          <c:y val="1.7566858196779458E-2"/>
          <c:w val="0.41565222480992697"/>
          <c:h val="0.92705679460224555"/>
        </c:manualLayout>
      </c:layout>
      <c:doughnutChart>
        <c:varyColors val="1"/>
        <c:ser>
          <c:idx val="0"/>
          <c:order val="0"/>
          <c:tx>
            <c:strRef>
              <c:f>'donut chart'!$B$3</c:f>
              <c:strCache>
                <c:ptCount val="1"/>
                <c:pt idx="0">
                  <c:v>Total</c:v>
                </c:pt>
              </c:strCache>
            </c:strRef>
          </c:tx>
          <c:explosion val="1"/>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5CC1-439D-929C-DD8875E0EC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C1-439D-929C-DD8875E0EC06}"/>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5CC1-439D-929C-DD8875E0EC06}"/>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820844269466314"/>
                      <c:h val="9.7152960046660811E-2"/>
                    </c:manualLayout>
                  </c15:layout>
                </c:ext>
                <c:ext xmlns:c16="http://schemas.microsoft.com/office/drawing/2014/chart" uri="{C3380CC4-5D6E-409C-BE32-E72D297353CC}">
                  <c16:uniqueId val="{00000001-5CC1-439D-929C-DD8875E0EC06}"/>
                </c:ext>
              </c:extLst>
            </c:dLbl>
            <c:dLbl>
              <c:idx val="1"/>
              <c:layout>
                <c:manualLayout>
                  <c:x val="-4.1667760279965518E-3"/>
                  <c:y val="-1.15738918051910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376399825021869"/>
                      <c:h val="9.7152960046660811E-2"/>
                    </c:manualLayout>
                  </c15:layout>
                </c:ext>
                <c:ext xmlns:c16="http://schemas.microsoft.com/office/drawing/2014/chart" uri="{C3380CC4-5D6E-409C-BE32-E72D297353CC}">
                  <c16:uniqueId val="{00000003-5CC1-439D-929C-DD8875E0EC06}"/>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154177602799649"/>
                      <c:h val="9.2523330417031202E-2"/>
                    </c:manualLayout>
                  </c15:layout>
                </c:ext>
                <c:ext xmlns:c16="http://schemas.microsoft.com/office/drawing/2014/chart" uri="{C3380CC4-5D6E-409C-BE32-E72D297353CC}">
                  <c16:uniqueId val="{00000005-5CC1-439D-929C-DD8875E0EC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C1-439D-929C-DD8875E0EC06}"/>
            </c:ext>
          </c:extLst>
        </c:ser>
        <c:dLbls>
          <c:showLegendKey val="0"/>
          <c:showVal val="0"/>
          <c:showCatName val="0"/>
          <c:showSerName val="0"/>
          <c:showPercent val="1"/>
          <c:showBubbleSize val="0"/>
          <c:showLeaderLines val="1"/>
        </c:dLbls>
        <c:firstSliceAng val="0"/>
        <c:holeSize val="64"/>
      </c:doughnutChart>
      <c:spPr>
        <a:noFill/>
        <a:ln>
          <a:noFill/>
        </a:ln>
        <a:effectLst/>
      </c:spPr>
    </c:plotArea>
    <c:legend>
      <c:legendPos val="r"/>
      <c:layout>
        <c:manualLayout>
          <c:xMode val="edge"/>
          <c:yMode val="edge"/>
          <c:x val="0.65110778406220349"/>
          <c:y val="0.21803946627090462"/>
          <c:w val="0.32541803753404064"/>
          <c:h val="0.502839043025380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Analysisdashboard.xlsx]top5!PivotTable5</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05274340707413"/>
          <c:y val="0.12578616352201258"/>
          <c:w val="0.72223815773028377"/>
          <c:h val="0.73114569405239438"/>
        </c:manualLayout>
      </c:layout>
      <c:barChart>
        <c:barDir val="bar"/>
        <c:grouping val="clustered"/>
        <c:varyColors val="0"/>
        <c:ser>
          <c:idx val="0"/>
          <c:order val="0"/>
          <c:tx>
            <c:strRef>
              <c:f>'top5'!$B$3</c:f>
              <c:strCache>
                <c:ptCount val="1"/>
                <c:pt idx="0">
                  <c:v>Total</c:v>
                </c:pt>
              </c:strCache>
            </c:strRef>
          </c:tx>
          <c:spPr>
            <a:solidFill>
              <a:schemeClr val="accent2"/>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7C0-42AF-B3F1-F39FDE29387D}"/>
            </c:ext>
          </c:extLst>
        </c:ser>
        <c:dLbls>
          <c:showLegendKey val="0"/>
          <c:showVal val="0"/>
          <c:showCatName val="0"/>
          <c:showSerName val="0"/>
          <c:showPercent val="0"/>
          <c:showBubbleSize val="0"/>
        </c:dLbls>
        <c:gapWidth val="182"/>
        <c:axId val="758124896"/>
        <c:axId val="758128256"/>
      </c:barChart>
      <c:catAx>
        <c:axId val="75812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58128256"/>
        <c:crosses val="autoZero"/>
        <c:auto val="1"/>
        <c:lblAlgn val="ctr"/>
        <c:lblOffset val="100"/>
        <c:noMultiLvlLbl val="0"/>
      </c:catAx>
      <c:valAx>
        <c:axId val="7581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5812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79CF968E-D4D1-4372-845D-211096C70F5D}">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2B9DFFA4-C489-404F-8682-7905B5D5AF75}">
          <cx:dataId val="0"/>
          <cx:layoutPr>
            <cx:geography cultureLanguage="en-US" cultureRegion="IN" attribution="Powered by Bing">
              <cx:geoCache provider="{E9337A44-BEBE-4D9F-B70C-5C5E7DAFC167}">
                <cx:binary>1H1pc9u4Eu1fSeXzowcgsd66c6uGpCRLtrxnmy8s2bFJcCcBrr/+tbwkNqMknhq/VyXNVGYcGUIT
B919egH035v+Pzfp7aZ+12dprv9z0//5PjKm/M8ff+ib6Dbb6INM3dSFLu7MwU2R/VHc3amb2z++
1ptO5eEfNsLkj5toU5vb/v3//gufFt4Wx8XNxqgiP29u6+HiVjep0b94b+db7zZfM5X7Spta3Rj8
53uvyPPbG6NuGvP+3W1ulBmuhvL2z/cvfvH9uz+mH/fD1O9SkM40X2EswQeUU0wdh6L7F37/Li3y
8PFti9sH3BG2wDZ9mvRkk8HAV0pzL8vm69f6Vmt4ovv/Tga/EB/eu3r/7qZocrNduRAW8c/3H3Jl
br++uzQbc6vfv1O68B5+wSu2z/Dh8v6h/3i59v/77+QvYBkmf/MMnuma/e6tH9A5uW03XzdPa/Tv
gXHkgUMZIRI7O4HBmB0wSh1JKX4C7mFTPODze3l2Q/M0boLKyce9ROWvWo1F/pawkANbOjYoBJH3
L/5SXzDGB4wRKhllu2B5hUC7cfk2cALMX3/vJzDp5nqTvSUwYKhg4W2G5IO+OC+BEexAEOQ4NrIf
gJNPuvqgL3/9XqCfAPM0cArM8X4CUyebXG/AzL6Vi3HIgZBSIAfTh5UXL5GR9gFxJKaUigfkJp7m
r1dI9BNovo2cYnOxl9h4m1TdFXWu3lJv+IFNCWMSP+oNfokOxvKAYW5zTPADfE8745EHvEqm3fg8
f54JQt5f+4lQkRb15mvxtEZvwAPEASgPpYjYD9oxxQfRA0q4cBgYvOcEwHuFKD+B5dvIKSinewnK
aaTeEBCCDggYK4dIvtvRgCNC0qHCftSXiaP5nTS7MXkYNcHj9HAv8VimqcoL9YYuBjDBNsEE1GSn
ixHyABPBAJRHFzTB5DUS7cbl+8gJNsv9dP/+bbrpNvXtky15AwMmDxASnNnO97V/EWHSA8IEIw4G
lrB9Tdz/ayTajc33kRNs/Nle6s1TLuBdcfcOrHuTXb8pEQBHg8CRYIe8ZACcHyDMbMmcR4Dg/eeO
5p+K9ROwHhMdLx9uCpy3l8Cd1rdhkT+t2r9XKeIcSEeA0jjsQWXAnD1XKWyjA2DTGDtAFp5D9XtB
doPzNG4Cx+l+0ujjolFabd40LYAOpIA8jKDAwp5DITEEP1hAwuDRM02U51Wy7Abl2dAJLsf7SZ7n
wJ3VW+bQbHFAt/kx25koiICQU3CH2OIxuTbhzq+QZDcm3wZOEJnvJxu4LBoTvfM2dQGMbfNkS/69
AXPAgCFHEhs/5C7RRGsEAq0hCCzYI4dmT3M/BJ2vl2s3TNPxE7Qu99PNLG6LOnxTSmAfMALJf8Ef
c2aTZKdwDgghDgekvoVCz93NKwTajc+3gRNgFvtp2M5u81wPabt508wNBD1CMo7w1vFsXxMlAt4m
HCEkh3D0/gV5t+fovFaq3RC9HD3B6Ww/cVp+3URvmSkgB0CZEYfI9BsAz7kBxgRKONLhkNt5Cc1v
BdmNyeOwCRhLfz9Jc5ICGm9aIoBMmXAIYY+lToQnXI0fULRlBJx/o9XPFeb0FRLtBub7yAk2p0d7
ic0y//rG/FkeQAJacvloquSUsLEDKLkJxOQjdhMa/QqBdiPzbeAEmOXJfgJTdG9I04h9gDioCydk
p4eRDigMQgyjx/cnNG35G2l+Asn9qCke++lR1uomUuHmLWN/qKZxwiUkanY6FUGhYQOBJm31afua
YPIaiXbj8n3kBJv1ci915eit65wCgkoCVBkI1/1r6l4E0AFga+gpEQps+rl7+b08u3F5GjdB5ehy
L1G5iKCn591Sp5v869P6/PuAE9qcmC1sSR9TmHJSg+bQBoUF+Bfo3Lh/AZd+js1rpdqN0MvRE5wu
9lR7YHmam2R4Wqd/j5ED9Mvmjg3VgJe8DEyaLUCpgLk9gDNx/kevEGU3MN9HTkA5+rKXynN1279p
5waG0owjCORhdls06FGDjhoweI/5gUmE+VtxdqPyOGwCydXnvYRkvVH5G1bTCD1woFuD0GdO5HlM
yeSBjRkmwNt26spvxdkNyeOwCSTr/ayjrTf18LbuxYHa2dZ2UfnScnEGvQAYGgblIxoTt/IaSX4G
yNMzTDHZz2h/rbQumlq9oTsBusU49JSRR+MFOZbnmrJtO+Mc2maeOMEPRPn3Ev0Em2/PMsVmP/tn
1hutNzdRo2+N0W8HEESX0FcG2WOIV3bxZeBkDFFo2RQTovxqeX4Cz8vHmWK0n4HmyW337ktRJ28K
D9gtm2xbZu9fYLue6w+nQKkRouBsHjzNRH9eI9FugL6PnGBzsp+sbK3g4IYuzFtmZhjQAImhb/ax
8jKNNckBlpDKhE71px3xUDl7lSy7YXk2dILLej+TZSdFDdVNf5O8LTQcimLMgeKl86AXE04A3ghY
9fYMwWOCBt5/Hmq+VqrdIL0cPcHpZH+5AbhUVZZvSQ+gTdOGvrRvHYETmKBlEI5w2FCaeTR/E/O2
JSyvEGo3Si8GT0BaX+5lnPNJ6Zsi1+ptU50MdIg6cKbj4fXSAwFEkC6ABg+5u4vjVSLtBujZ0Ak8
n5Z7Cc9HBa0Bb1p+3qZrILRB20aNnfxAHDDIDAjy1Lg+6et8jUS7wfk+coLNx/3lbqvbWt8OT57g
3yfTth3RDlTTqLM7+uFQegbbB6dXH1VrklPbcrDfy7Qbn+djJwidrPZSe9ZFbt60X5BATy0cucUS
emd2KQ9G4H4I6BfbduM+pwevEGU3Kt8GTiBZX+0lJCe31/VGJ2/JqaEGAMecHM4fTm6iacJAHkCn
zTbVufuc2msk2g3N95ETbE72M8H2QEL/H7QNQgOHA/0yEk+g4XC+A1pvBWOP0E3I2usF+glA95HC
9weawuTtqQp17w43Wakj9ZYHPqA7nQlIC8AZqJ22bVtrAx0D6vB44nASom7dx6vE+glWL4dPoTrc
W6jWt726ecP2NDiXCw24DhzsfFSaSYIHI3aAoR8KKB5kF577oC1Cv5fm5/A8jZ1is95LbK6guxNu
t7h9wyqPQ+GwOjgaBCXp+9fE3sFhdoc4cG73Jyr0KpF24/Ns6ASeq/3M8jz0er95lgeUx4HUJzC4
B4QmCbhtlsd2EOTo2ITAvVae3fC8HD1B6NLfSwX6YDbRk4H595HP9uIUqCqA4jy2ckya1u9v6OBw
IsdmE5bwOzl2I/IwaoLEh/0k1R9v6wxCnbcDgxDoIKQ2/DNxLnCvEGM2kwz8y/1rmh34vSS74fj2
CBNEPu4nIp+GAm6BCt8QERvuE5Cw9D+5jQMiHDg7iAkB8vaAzNPcDwWEVwi0G5hvAyfAfPqyl0br
0wZocx6aNz3XCaUDOLRJuXhsQJ+arvtznXAk56mmPeFlr5PpJ/A8e54pQn/tJ0K32rz7nit8ILBv
4F8gr0lswAiSn/evCUhwdo0Bqwba/Jh5A8v3nDx/eq1YP8Hp5fApVB/3AqqbX97v9hypF7/5D++2
AyYA7QOUQ436ZeFAwpUEGE6C4GcU4TlEk/vmfi7Pbogmw188wv+ny+x+ftHdt8sA/Y3ZzO5vEXx2
192v371/XLjecDL0cXvvVK2HtVt+/fM9lnDa9hmC2w95oRjPzjP/MOp2o82f7y0hIAUHmQNJoCuR
b+tz7991oBDwlgSmAbcXIFBMUL/thYXv3+XbtM2f7+G0KYLmXwRkg9lcQr/i+3d6e7L1z/dwQhjq
F3A2m9uQj4AjqfjbHY5nRTrAqf1vK/L487u8yc4KlRsNH0zevysffm37hBSoJZwphn21vVKRAO/Z
vn+zuQA/Ab+N/48a6q4pFK6XNA+48OPYwhcoqsa1aFU5L6pYGJeWHF1riwdXPJL1csjyYGXVKljp
2m49nnJ8XCCWLxIytp7d4jRzhUisK1Fm2udRSdWsQEZ6OIr7U5xbzW1c2/i4j8L0I7ErMyszobww
yoJ1gUjU+7nNW7+unNrDIaq7hcms8bCoMnbZ5E0PQd+3CyV3LAFo1mQFoPhtEwrLAGsKNxi+XIF4
EHVbtGW57Gvcn7FAy0U4NNKzjdk+F8j96/mAJv4wH5T/4FQXYoJDuuLlfLaFUR8mSbnsrNpx+zC9
Dseu9VQAa/DrmWCTTGeCaiMGuw8lYzhSPnmysWF41BFLl11Qad+O48GVA7UWwgnUZWunZDFEcXDx
60l3PB40ckIPIYPNtA1pXj5ejGzdZblOlw2LhsS1mjp2NbI59Zue1oP7z2ejBDNBsCBQHposZigF
XHmaxekSo44m67zOxnnPatydNqkEfv2rjYLRj+spOWgrnMNHEu7umUzWJ2EaZQlSyyrqU8dzokCn
flVlhS9qPLrREPWnTd3g404n7eGYclPOlGb6Hz8zEF3oLoeOWahWglF5ucIp1nzIGideVk2SRX6v
B+2zMAiuJCsL9JvJftxDFGFM4TYIKu4Loy8nqyuZOqZm8bLE43heiFr7xgINLqMyiZaDVjT2eS4T
8Zt5f9xGFHEGh+kxXPQG5Y2JXUrCuFMhK+Nl3lVt6baAZuc0Xefmqon/2VxEwsWX0BEG5AfghZNh
k7mIsjrcRlItFa5Cv+oHnrglqoejcOicD7/eRNvPemZv7+eCIhkspYDjARRPwIszw6zagj00DmOH
/SLg2SpVTov9X88DvSA/zuMwOG4NRga2q/0St4alumZFr5YBom3s910MD0WG3HaD1qGXkVKZcfva
FMod6zIOZigLI8h2/kphJntn+6zbli4C+snhlkt7q0/PfEs74ERV1IAMrQ79EreV7YajFa4DZ8hW
RSior5kz/Mae3y/hZIltMEEMzgHAPcBITOBsQ9YWY8DVMhKB86mOWbaCmuVwUsZ5tKidMteusYo+
d7uhD7kXdM3QLjuW918xS6v6pmxltkqCPDgMkZWtAhXAH2Nsnf96dXbJCZd/ATWA0IlIxCbLk1An
6EZuWYfI4ex6GBpSe22VSoAoZR07zK245O4QW5zPrKJL1qi1h9R18iBYNklBjqSRwbJXwjmRFtN8
ztqoiP0ikrxd/FrWH3ctnAGD5jyBKTASKFm9RBLJ3BQ67dQyk2hIvCQUfeLlWpvZr+eZaD3sGAgU
tz1OHG6fAQWZWFhlQVYmsLSCY5rFeC7VaCk3Twp6lGpCL38919Sc308G3R42eEcqBZRIXz7UIDTV
pI/BnEOXqh+KoPVRWjZeCqoyD+wy9Mq+G45w0/MvVpaHi76g5jcLC/x9q4kvt6twHAQ3HlAgBSDO
5JnTurRs0IzgkDddPSx5aoMxNbJ3ymXYlOO5Bc1G1zQKlKdUk9XuUEZxCP+f1MJlGaJHOmyDlWya
4cy00m5cXcVl7VWpaZRnJ9m4TiMdrCJV2Rdj6gR3bd+kH8WQjusxrfvOlVXNLnnVJys7E/SorREY
XJ119gVtEnbJohIdGrjS4TjKydD4qFTWlcW78XwIA6dx0zxqT7MamU0aDOh6tIDGaascRlf2eXCX
CYuWqzyrstHN2zI4HDUmeh7zqIlch9dbjlAkBLl5ZZNNJAN8A3zW+dA5Tlm5fdBmlqf7gNylrSGd
n5neiWZaxNE6dECzCQXTgutWXTcRGO9Ch/QuLCxhe3kGtNHLAyRCr1MybOYoYmTREQRkKOe9/ip4
Y8/yuOJfRNXV4qLAMew30P4wmSeFhOnLsrbOha3BdiLd8C8jCajfJzJc8+1YTQsQY4CbF2eV6nTn
cpVaV7JwhjX4mfRjVQ3d6f3yBqwzMzuP0HnpVFGyKkaeRssAh8xZ2SiL1kkos2ZWjVFczuAaILBW
DR6OajOChRK4t/7OiwR2ZIF6jLw0xeNho0pYu4EKpb0aoeiK9Ip8amqUWp4dovzMSWye+zGBz+ki
Fa2ZKUNfV1xd10h2uRvU9RAu5CjT0d2e3rmMQ8f5IPK2tl3LhrXNHFtdp2Fmz3FdkE1MKyt1QWnS
2g1UNp7TzuqNZ5K6P0Nt1Z+qgbSRzwlWf6fMgGkacfoRD4ikM2e7D7OuCFaiibvQGyJhlD/2GAgM
zopxnrcp7CWemXEddkMauAHciDW4RrfjeUYthLwxA57TRLocvBgeQLtZ3I2Bp2GDzZCOyk3Uheiw
6AXsXpqQ/qwOor44bCKIGBgtrCsWJbBgKCTDOrTSeJWIdCZHK/H7mvSnhZVWcxNzfBh2YzGrdEC9
wSrq89BEaolEnR91YUc8laXKZ7ZGa+zk46qpEDt0OA2uQsNnBWmSTcXyZD3AbF4QUH6ajXyRqLH0
qjzoF0jFzhchQO1Kki1QMRjXShrHR1Y/ejbEfB5meT2XfZF5pM7TxINVtT9K1Z6qMB9WMZbzKKqc
eddExUqCkriR1ZRuknXSrTJ4rDQRtRclSeoPrWlcW5PANZR8qbl21mGmTuveCLdtnd5vB0E8cDjO
nFbqAwtYNht0aR+lNPVQk1CvNHm3SGSGvGTEkRuNiPmyJKOrZHSho+FalvambCw9i63M8QdGctce
W3tpIfG5YjrI3dYpU2/oBXi1prT/zhyyGh2B3dZWJxFTnZ8QdtW2wVGR8/CzKe1xFpGhX0VpBgaY
bDlSZg8nTDnO2oy6Oscq1SurpYk/juw44dUgSpdkMdcy2RqRUN9WKCkPB1zEjZsHbVC5Q+jEK1yQ
AruBFfLjhqYgUJESB7ntYI8f6Eiced+lQTMzrS2PDMbVKRAlEvkdA3uRcJR+qMsh/NDYqLscCgr8
odClCN2yHYd1wkdnFmSMz0lixNc4U/WyT1m/jCqZwaTAotd1iC4E7boL3g3DzBmbZrb1P9Tti7KN
PFVW2Zk2fPQ4aFq6JBYBKmAnReDVA3CRRPTgC3OmPYa4AlOUd25IAvAIPJT8sIwh9Glg//kZ0Ly5
HBFZNF1LSq8u7exUI/ORp2Pl4061J6QaReyFaSFi37CExHMa29mRVepknscJPUNNr+eMN+EnE4fd
kdP0vlFBt4q7BhnXFp3824l7Hbg0t7XyWrCTy1zW0cqpgLe7dif04dhmsDFj4A4QIqTWeTrUfJYN
9ee8EHSOMtN+aUgu7gzpk8FlObav7IzyT303ynGBqLK8oel6Nyga4GN5Xx2W4yhPeqti53WqB88p
itKzTMUPIYKWh7LHtnFL3NS3JdwQNSu7eFhVxlnzjKC1DOou9aD6eQwHqnOgMDlfNDyV52lQBZEb
OIEDwX8cEUhT1PjKUhZkH0wqVwCqvOxpM/rghFPj5lZLbvoR6XNuLMgaVLn2RVHZPlx+OAtYnJfu
EIR00XErnTNh2lknFPmQDLo4C4123CzA8TKIK3sNK6h8J2u9qg3woqUUNrbM19CKj7wgk/ZZWKX0
kFbcOZZhqN26HOllQCvsZ6IrFikay3k6arFpDDwSGJrKa3WnHE8YuLfOTQIqFlGb26mbd1i7oQ7C
jznqnZMGieIUjQHQfukUzC21FeezIbEK4qq4TRdpkvMvNGGQxCmq8Ki3qCj8ICDpcrDkcGsgHD82
TtecG2L1wnVK2WrPSnLw6UR2tZcXLT2BiL1cJBnnEADgYpXiwYB2mXLdxVl6VjJqToXu+0On0pH0
lBSHWT/Wy07kltviQBwVVR+s4yYXCxK22XWSV5zNklJWn0hIqzljcXInaaYCr+RlsbSaHHJJcVp/
5Lr8O4OPntVVQVJP0tFOPR2M7QaVJO7ACGhrGZYNcFlooDNeFeXUJ/HYHOFgUB4q4hkgrmZJZt90
lix91ZRB4kJbt57lYTisuWyKa47zdjX2seULCT6wipxxMdAh8IlIzBlGrb6O6wRsdpWC1wAjUCeh
8VrCq4R+MKjJub6BxL0gLiJ5H91F1lB5Ruk0AsU2OYRJxrqrWJSve1raJ6qjzQcrDNprUivxJWxk
nbt5Lq3U79EoKLi9IUt55kFGJD+0GBlWth3LcJax9tNgsDpBSVb5lmhT7MZVXLiqS7AHLCo8GeyB
+yatIKthV8GSFmnvgFSmPyR5jNakU6mfJh34jMIehsxLm4YxYJdF1Lg4rvpDHHRmheusbHxD7ALM
2TCGl8KJ7cHrqd0sqezBjWDIDsG+TCVYHz1aVyqVaC7huMusBKewcFBpVuWompsSYiOIMKLUz60M
VqEW6u/A3m5lyCihdcRLO3e5XfeHDDnBx4HazsayS+vOZk13HIghvKL5GHu4gI/tSS8/4Fy1rt3Q
+u+gJAroJJJepdUHIMbBzAQMuVFSXTDnYxiOuTuMYF6DNIBNlX1ENEcuEtYFb/vEjXk+eoiLORkt
5ta5GTySoMztgZz4nEeRi/M6dAXE2G7ukMKTvbpOUjvKPfjyGuY2kSnAVYaHdm/Z84Z1t2Z05AJi
eeJVtS3nCRbcSzK2snVGPaxa7Ga0mYtQhh5c4m35PIDtjOIeHw00WzQj3owlfHBUNGJhD1XiZtmQ
LohR/WXF7MizGxGu47y9s0rkuNWY5S5rW3ulILE705DNWik4u3soEaQH7L4dQJ/rZlFGBl0nBksX
YnzwOkCEVqQpyExLVc2zzuhjZPr4OMH9ImEhsHkgXB4E1cw3XX/aMYTdiPTskNZV5KGsFRCalH7a
iAgcRBGc9Vgj16RxORcGTnLWVjErrWJcYKYKN6vk3/VgZfN6KNmRKSF3MIZoGXf6vHGsjWJkXgTR
ADxFnuSZXmVW9aXLxtMmCVamYB/KOliDyYWEUarMEavHu7gKP0Jv+QW380UJbNrL43QjkeoWYwJJ
Sm7kNaZIe2MdNr60MP0Ad0zWM1TY173EQKysEIx8ZC9TVhtf2mgeN+VRH/HObUJ2k7WydO0Mstou
tSAiCLum+TQ6403fqiWLG3te8VR13iCH8BMqdTi6dS2SFanL1h2GwVWFchZ4nLWV+ty3vT6EesAx
rT4g0TZXlajkLNLqkjthdMg7mXh11TafLbsWs75rzWELMcxx09TWYd3HWzUf0Io6in9mmuQLlVVM
+Drq6qWqGKRHu3gbTnAZ9Yuiw0ChVZ0Qd8RsPDYttep5lPUXFPohviLGB2tllSkkdNxEaoEWdmt3
zpERmdaxW0Vtf5ba9fbz7CqJNwMknTtIXODALMPMwI7mXVLWLmQ1SWxcFKd4jnUYFW4CfOiQOw23
TkxjuPK1VcSVa0lImjLdQciZSOXVjR18EWES3OmAgQLCrFBioIGAQASu4Ugj3xYFhEUhbPvGL8C8
QJ5pW9MYiib40oQQIARWBTFGYdOjWI39SQU+7qOogmFtEQpRsuLWzAwVQyexRVU7M3KAsKPhYJY6
HTtejrfRCVZ9exuPdncaswEfI5yMcxzWySpKuuBLmFmQ5A4JxxdYUzNjtIZIJBxbdF0UHaNrE7Xb
kFeaYvAiWupPVd4CdUgthhYlduolcHv4aIvl1iwqIED36RCOc445xFcdM3+zNLN9VQP9c0lUntF6
9BLc5su8DGNvBJe/tBMNjlQ7wcqJKCQFNAT5ouGQI9hWau7na0tizYaC1cuAOVCzSdJ2AVczZJ/v
f0WKzL5ADML+gsdywSkdD20nKTc6MxCD9bUNWQLhdKfdCLTHgmATaj1jzi5lAoup6oi6KDLV/D5R
XKY9lFH6QvhNAnnjNFMlcpWK5MKSIGIWdcmKjSZfsIzqT4Uy8AAqhk8EOzKea0i8nFGV4s9ZgwD1
PEEgc9fXy5rm/VnSA98drQgdjkkzrvtyGIzXI3gukkEuvKQQ9lVtVBYeHeJqAVQNYvumSXntt0nQ
Ja4aISsCyUswBg2G6ATV0i9IS6tlEqAsg/2PRutYFmG5geSfWqAkhoyiGI9kXWvbxak0kJKpAhO5
eTgWc5N0HTlOK4NOKO7oURGPUCEbKSSvgjFZ3e87S+XjvI0BAWc06ce0TsfzyGgGYVJvbeWLyuDO
yiG75loQZp2nzXZN0gaqbBh+BKz6k4K3sGyQpPQILse1neN8UWxTcbrJxzUfgu50TDvhF4Ua54zA
DjAEwWfLdvuBacwuQ1taMxm1wi/TAvL5vBR+n3P0OUMwJMlJveT59t3CwGph1sOGhf6BYd3CB82G
sZbUrzoLfY4wJbGfmEQulIZ9H1lArzGHPKt/n3jClh3cjfAlCEdtDLvJGeFD494qNpBKzB0f3Hn7
wdg9Ppa4C1ZtFBSbIEL92RBEoDpWBCpMnAZqk50JVkGJi03CtVnKqrccd9Btilq3TgN8AcEBPGFu
M0h/BWGYAAMOunwhc2UfQ9xSfzJyu7wZSpNVU8AytbqwL7rExMC0QHBbJ9HXbMzKTSUUTN03ul2l
ZgiWBlKumdsIS2/GIfRCBBk5U8E4WavkCIzvdUN160VYQehhypscTp95Eop5C93WwQoZQMeYAJS9
Bw0MmkFCxiKXC1O3ZhYWbFg7kAJfl1kbfKk7OlBvZCM+SkMbn+YOC1Y0dUByA5EP9XMwhwvoH4Dk
B5RFhU+3u6ArITVHSwopBUpI6yXCQEzYyQZ2CR/RdYjicgOlSKvwoBYLOl3UNPALiE7nDQL7KAms
VMhC62qEgOCOByU8sDTbPVijAXYeLYOVCu0sAB4wjIcWb4QP/UAQ9gkWtbeCQZzsQYDRf9aF6v/u
WwFVKA2EvIZUahnOIqAV4BnLuDrGus1Pos40Vwp14mvZkuBOFb1ctTRKBzfswDMR1VXzgfIhdGUO
O6CVVfAlhi+Wy11dO3Xg8wIS3H5aqmJ4SD8/thacPWRdH8rjN0U51CoE5bpvEfj24/+uigz+vf/e
ve9/uf2SxO8/wbVyD9+u+MvfghuBt/1nevpLW2m+fRbM/ijdtrngxQ8/dDr8pJfh4csaf/Lmi0aH
F20dTy0+2zYAe1vy+lbZ+aHNYdId8r3V4X7cY6MDYweSOw5cvQhf7APn/BFUth4aHeDKjKdzlw6F
L27aFmkf+xzgYAXkULZXmmzbH6Aa8NjkgOF2GmgWBzaG4XwTlOX5P2pygKaNZyn27Yzw/QJy22TB
IXb+McWO4zrHXUJvBVCSRs7skpQWMOiyVeNHSpsy2RCrpnqeV4MeiA82iQKVtYoA1CevSW4Bs+kT
vpIRBYaRSCuvDjuZpXqd0qy0BrdIIES7pmBQ+sK3GEuBNIRQvMW3HKxnc5FGPU83AoK04MbJnIqd
hExVJSQDsNIgCilpnZ1GEIt2uR+mtE5Kt+holoE5HSoQGbgN5HHtzMnjO0u3kK38R80CcLwfSlFQ
EmHbwhms+rTgynGmmohF4jboCsiJH5qMpOQwJa2uOeTsQwPUdVQlfN1XigJlB/NnO+pR8543omyb
XV5gBKVsaEGDyzugvRau55wWLMfYEZohpr7GOHES5ZnCoU7kSmlbVTyHOkUIpLuOTEgi1yLWWOZn
HXEGDQlTMrLOWRkIlHXiFgX0jeATqDRV8N6vhdwWZ7+XagiHA5AOfCmP3LbRw2WVfFJU7SMoUEW1
Y32FGm6LbD8cecireSqIgURiXhvG/k4oAtr763lfFlLv5yUS7mm0KXwVoHCm80KeouCF5YivIQT4
mrktKlP9OSIQEIduF6tGneYBfEXs/6XsW5vj1JlufxFVgCQuX2EuvsexY787+aKKk/0gxEUXkBD8
+rPI5Dlnx7sqOW8+ZMrj8YCkVqt79VrNXAmhwCKvfn/5X2vJ++VzNFRDW/WSIr3EHsK0/KOO2zDf
RnEQ5HsErg8gArbEGfuKjRTN12pr8/6hjRKV3JPOrO65m+J4ExW4qD0m5fd38mt9EHeChIOiXFfs
RCrUAt8twJy1sVy7kX/j5TYye1ZGD3w9RnyYyvUMJk/Aqvz+kv8ePDouZGgpC8rV/gCAd1VCkQP0
k2tsv9NswS4/rciQku7EwJua6LEtOM2+WIdZN9WUQUT2ReHQtOXRtyrWyx8MIXnnyTABeOINdgk2
Khp1oznnu6UoN8lKPUdvEMjlQ3QVZrFviCEogUfQIqmj216imFacuAHAPu6KtbFwz4PO5FqPUWLH
53IQgx0PhimbPg2+Hae338/ZXrL85z4BqQwsip3eAD4Fdsu7CrxbeGFjs4U3EAwsjAC1hBiTFYeF
sAisA+KjZ512Zt8086L2l1Y37n87WXjgLHoBE7RgLiihcG2/TlZh0mlep0y9jT2L4MMlvNe2APCP
55XdEs7g96fG4ZGMg2QjPKrVg03YVRHJyHfIa+Ftd8+/CvzV2G69vwVUrVGZ+f10Je9tDDQXNP5K
wV9KscJgbPx6o4Esoy7HjbxNPM2i4SjnSffu0Wxzq8d6MSsKb8COBo/fqRWEo/VQdNsaPS9a8+up
tD0qwsO2xevtIMw482oE34DPtWNx1D9lQ9lsQw3+W4BLTCO5JuNNjLofvrUDqm/MH7ZpAlb3LwYA
rj6YJyUQHvDp8ECTdx4Dljkaj2rvl5wpJlFHwmNoYIqcu7IErA7WA1w7Xy/es3cgASI1292JBuyL
X4VlJpk5OQCOf9zQ9L0Xh0IdzEkw4kCJ2x3JO7PoQjcNXCj9RVvsInMkU1fQ+zQRZL0lk1sxHSX3
/fY6iLCuOZIyuwDAgsNfsqfGbBwIywCw+NVGbsoeCkBRMJNA/dCX586xfXnUREqY0Opz5p+0ld32
uvVZh7Qz7vv90Gox+1ggNZbIgiuCWHV7LYYQsHaEyRUv0xY3M5IwNpEfpZh97brQtAgwzI/Ll0UT
rUtVqCDxFQrBA+68jcY9Npg1G7qvAZml0afS28Q/U6K2+c7ajtuq7webDjXA5CFcNRSH6+exGDl9
9bFPYGR50SDO8GZUCFF+b+zvXThmP0e7+p3MDDos+cGK+cdhQvg6Nkmp+y9bMkyASUMa53qqFiVV
f02cWeAofn/F994IZCAag+WxR6U4u99fcbKoDi8DWT6j5LYb4+Lo7v72qj4O78wbln3hkmwwwiV1
84TiPhwL7PT3t7GHs79sCrB4QObFwYUeFqBG/ouOSbwzQLaG14GCm0CqWTkW/a2MMPBGopvG5Gh5
rtpHPxUoaFVaMNUcm2JOvapAmVl6X81pY4AnFNlzILYv1gogWeaf5gKUstqwLahbGFEsKhlT3qIu
ysGxw2YXYIE9KZDcCoLSUzfvO9+j6P8BorNcA/DtLAl/Yg2992vgtRQxwg2Men/YJ3KCX/1al3EB
+t6Uv3g3Aqc9MmtTBLF+2+2WIsiiVyJZAswWnAqCl2b+EdlGIP7tuwJUgZQ/85DtJp2adhvsVatT
srtIs01xcjK911N73tjaYdfxZdhj6mQtBuzOPDHYRn9YxHeerUAEVODYhFfDCqLJ7DtXbcg4bEqO
6UsxC4K9BU7FfgNzRNy+dX/sY7RnWnFvQLH2LQ5fubsUqw0OGmAaCOOTwPa3lOnQLgK1kJxetUu/
zwMIIyp74CbgU60g+xDXZsimUxfllpw0uMpkqlecFxjuH4b2LsrE0PDkduirsVVicGrf01vn0CV5
79T6Qhq/e6rZGpjW1m+t+jbHRYeCyzors70CQN/PxyFSCRYkZEPfrMdtyJK5OZUkcssLolSL6Vhy
SWB9xG/wJmMblTAxuvR6924ObvOqTYGvpvWMiAQXbGce4yfkWAmmYmgopmKecxHNNeudxJYQZSrx
02V+dle4d9v4v4nt4yVG+Wca8m6PoiKJ5oGItBmY2SVYye8OrmTZaLZmJvrkh1zBO1zC21QUwXc1
MkvRjH9yC++Oo/2SFH0H0hjHErp5v0+8YqkQQuqQf5pcAguZV7S0bM84+zE/VGqq2JEv4CsCEe/B
m7RXvecjQhY4PczSYkM/P+bZVHB54jMt4AywIf2TRWdEnABDhI0/hxEH1c9la8wyYipDX4zYK9hF
+3I0XdgXIpJtgpdylaV/itWgcCesA3vltcvmPU/9/WzTkvzqEzH4/RCAk8CTZRAFvc9sEA5OUROH
9ZMQawbWz+w6okHJjLl8yNKN2vVohM10UZWQQ0iBkolpzU3cOxJYpRHtRLcWyDu954PISW0WFZpv
cdvHVwt3NANxY1T9dyr7zT4NKhvs1wWsJKBMHjT87VDIsWSg5iB+nNxpWVjhH1Ct4kFV4NYNyR2J
bVIextGWSS3D7CyvQDEym6wEiFI01E3oPDaD3yxoSxUK5RJsijJNHH3OgCDSpgZlyy0op5WLSDji
N97M17PIEZnVOZDabUNaC1MElaBbuavMpGV28mXekAMbQAv6tGQqbV8d7Rt+IHROk3pFfqrAmQCf
oDyUbbp0dcP65gr6hvlgVLxst7wc4/icLIlIT000FSI+6k4N9GVlvumilxJUsvApgE4330fTPEZP
ODFy953ZLLMvW+6bUVVaqURMH8uw9d2Zt0A3TpuixaAq1GwJKou5BSWneEsGWYzfRaqVDweYymr+
Lt28LOAN9cuUyKuZj4btdYCY9dmZD1GXPZRJHnXd2Wc6Rcn7b1GMZMYsh4QUlt5vRHmY9JbYSYuP
4EDOWXwcR6p1fu1K3or+bmShM81R+mZe/N3CeNO2J1AYVJs9sdlahbIbFU1xgq1kBJxuv8U41vup
aEGWaiKamfkguN3ker00UyTa89IOOG3qrlwoHKzXrWN/qchlbLqGcSwRrxeCsCV5cBpRV1nNKylC
9qFP8xwv8+XNqG17/A7UCorLbWqi5m1zpkz9jcxQJkuvQOgDq7deJetcfg6jTMAPYNTv52LMohbD
aQjDofI18BW95mrJRMmaD+uiF50/Sh7JpT/lHUHJ+7oDqFz4D5kkrAUHrCx3TCK3MxPdaw5dQLTd
UtpPmCnwC+Cy7+G1jWC3EeE27++S1rRJ/yjlIgt+XCQcQXOEJIjg3uGy9ltafdTH6TFuxNoaEEA7
aYvDOMcRG/9Km3TE9aDBKMsX1NqMqS3yYMxsWjiUGj0IbSA2gGbKGoQslTHlHtNTMWH0tRYJUO6T
FMs+Y6RHEaUEr0rM0fM45LvLp35uUA4vFxR14+M2It44z6Xd6W76MlQxsw3TZ2SOfzhLJo6r9SJB
kjkm7b48iaYiZf+T9OAbggtDSwksKXKRxVJEY1cI+rcxSGjMybYtIq16KZIVZJq2EMxFWEHqjHud
5ejaEfMViU2dhdtoEu4LkIVxKy1WWm/PGSwLVyD4lXnjUdgNLLPRvvJsjfBeXw771HgPSUuLIxbE
U9yDR5dCjPHneKwlxLwBcBN4jwWtsueOUV6Smi4lAKBK5yLBXPy0Hr5NJb4yh3ILv+Pz+mMyHKzG
1j9jXPBf2P4TmaCRIaj0Rs8/pzq6fPy/k3z5HJCCtLvPU8iy8hp6LeHfujbTrT2jarNi0CbdAq7V
pKRp42ck4I0qK3ZZKLX5GaaGzNvZ5npMypWzKumEX7MPoLgqzJJPhx4fSTUwNlsD5uC+rLoYxU4w
2gaW4s0+b2LzVl5mUGnsIPi1y5hE2iJHq7UasyW5WsEmwJ/Fl6W9mEfGux7zk9EWf3Fkeb8PPmSr
gJ02id0vI6jI8OaqTJyLF9DMqZtvMFKyT+/FkDa3OtwlBrl/S9LaCX8H7SaBdU2z2G/9MqHRBsKa
xeOPiaJg6oMsgkrhBj1u0OdmR7Ti49I6hT1dymZHPqYF69v6PDVvSdaMMJ+JIWLF4K1HsAuuHnJr
fGHq9xfqG9CL6n6M9+0wbGy//9GBcLG8uL7pm/Y0NgW+F6zQpCFX3bTmyXxLLrbSyqmc8/PPKS+l
R/n4GFrS4UtwAihcXOq2wznvE7Nl8QsiN1n4gzbRPIIJNTWgLdVMCoWUae41sM0egAEgGyyTcNe5
avbt7HC+4r1udZksTh2CxbDeENSfwcCdqUI9FTxT2g++4lODPB+6H4fPo1Q84QVBI+sfBgNa5sM6
LADRWLwkgIoMsPz+wXczByiwWImrJ6JR/jUDlxZZAF+33faXEq5cngIxKTxMYQU4Jsd+wBE7HEM0
8nIC/QhHVfgcZ0HC34D5qLru6iecLOdeWHlyoke++22lEzpMg08pMB1n8mPPGFX0mLAJdWO+vRJR
qGV+MWQRkGnMl6GHspkwRUSHrcOIumaZ2DHb4gRebrZ0n74k6N1qgFftJn7BT4sJrKq4Sly6j3du
2xQvFgaOz5sWUGhUtf0GXLmkaTeWFSCLNRvuiU4sPgEawp7DeuYm2NUFZNkS1lt+cqOxPL1uuNnw
HdsFeuNIy4EaGkY74KU86ZD6gjTRqbGeewAT7Hbosn0/gWrfAoQH6XSGq0QdcsWZB6FZiWlGrrdP
nmvJDhWAW9QBi5f9CCL8LWhEGOXnBeEZj24WPlnbPpRE7iClcjju7vOOk2z+SAFjrfwYuIxWccoW
zXqw8lWE5jRVDhAo+0IbkiAlx2FYYvG3iG4YVTYO+7ExML6bm01tAuO7zKScFZBo0sZQU90sGxt4
/rHb3BI9WwTTQBU2bcrsC/wt7Cta9IYZkDTex8D1GMH5I73cUaq+RbyKyLoc1KK/ZOUqTPJGUS/t
H7LM6JWfQHCbQM1b2kQGfsSJRnpWTT3w76gu+iS3r0AkUV3+FDdGNk3N2UpEeFpyxDbme+lb6D0+
T7wANHG2nfNDWUfpNnWvG3UpVZXD6RCQ7CeJQkyZ56x0iYOVD7JMa1Ap1yj3Vb6gMhUOP0dyWUuj
JQDimjEC5tSR/3A3fe93/wfW0e5NEP3vm7edhv0T4w/0nst0fw+ShQifWJt1/yCkHQyfQOa+1zba
nmts5QbRIn/Y5jXRR4mNuu/Kcth/89NkEVPCE5XopoZfXfDw3Z1GTW3DakleJamNi0cn8mZR1RKP
QM/puvEyvV7Aj8cfNdG2w4ET6kR4oQjL5msDtm30DPIBFhi45X7nXYtK45efF2K2xJEGCgAW+5Kx
ja3cclD1Ru3ox+7isLoL0GjA+IQ1gO6/g5BQyVlKD0MzGMUrYTIXPbuWaYx5XlDF8zdt2uxhHJhs
uEYOmQJuy/3YcNCt4BypOHP7JtfpXmY8jEvYbTLnW9q1FRPTOAxHISEs46fLhAAH3p1eB74wvpdO
SSRvRUr6vPgD8PUuoQeWA/8AC07h3DLoKN9hFWJGDQF4dfoslMpw13nTBOyGRcHNmojuO6j3AF5E
5Vuz3/sfsrtfc7v98njsCx5duT/QGtd/h7NaF1S0TDmgqotrlMCAcRfIA7CTfn+pdwA6dhMEVDGu
BcgK/2d7Wv8PUHEpOlNwhJL/tZG4C0rVRnNKP0BEu1t3CR0TXlwrscKKWool++kcf38vv0IIuzQX
qFCyt3ZEORx2nv56L5BXpoBvZfOMTqpwYy1L9nh8miDTPG4KofOf5vnfF4SGEMABCKIguLD98Xn/
HHwnbAzJfcyfTBhxUDTggM3X+drBzf3c2b8f4HvhHEYI7BZtCyBjTSGXfQ9khl7SZpx7JFkXj7GI
bQftVxBZGDsFOhX+JDXf7Ee3kFUeBjC4sc2JhWuIpo3iPPrDHf1q6ZhzpFL7Q+vRaBMcF5Tqfp2C
tYyjJV+Jeeovm2pBXIc9HkAGhV9v0csASyCoW7EzS4LDAaFFJPYbkdBjuQ26S2T2JzYQxeIqwLWs
NVy9wcexP3jy0K4kJaZeLvUsfXGzvx/E+2XEwtGYxBBaAZIFw/f9MmbCzGAE+wcxdbtn2n4EQnpi
o/u4RoWjeGD7/z/UxVAAQbteNKCI93//1nTmAdEIVJju4eexFxphZBUreFZV2QnPiPzfXQ+Q//68
OmwM9D6n/3IHZOFAon0rHy7HEoLkfTXyrse+GCFLw5B/f8Hdv/y/KiTwWfSzgaHupBSUbfHzr0ax
rFto7ca6q3yMLMRM+TDk5EtmsWH+tAX/fSksXYEKHnogIsl87+oGnoJ5Cg7V1SUU8QzoCOwoNQNe
fj+qd7U1fDsYGmgAku4d5MsMnvXXYY3xLLgMuvwWS8DUP7dVmnV7qGjJsKeTS+HHAYxratO8yqGV
wVHYIxSd6pmMIX+RSwwn+If7ulBE/jHhwDAxBSWIOz8IA8X78yaOUS/KWzGd7ZbGYjqmLOwsCQfJ
r1P/mbYRhfYaCk1gviVUMBuyWCjTmjkZbhFFgBoEAnGngUjdpRSYSPw4cNY06mpFzMLUAw8tqOZr
zVOUwj5PaLyA9MzKlI7mOPRuS2cIN+JsGtCOgQECvCMhUSR7LC91xi5DkkQ+8HFITIDeUvgSVB7n
sxYM91iCQnKFBChvh0MP4TVM5GfglEf4M7EL7HYT3TVTOMSyH+71kgJ1P2ZzEUOKIwUp6x6eLD6F
bOFKQYfUP4ypw3Qj9Mtc/kCmfg8yo0vMBUUT8J4qBodvg2Bnmgc0khgnC+biIdN5DwXbf6EYg+Nc
VD8DrB+RHSp+C+Z3Azcczis3nphr5Dxdlh51oXDJoUO2429iVFHapu4DiNPtGXWGXvYvBOF4SR6y
dS6pvpZZDBXyDaiM4LbW6yU/LJd1IuYgOjcADgYylKP6UUkxF9CkRU41C1QPBg90Z+ljaUqdL8fG
wOmYT2wt/aY+oQ6yV9oQm8Zp9qDmCcWNTyABZ7SBUIKC5nAS1iSJrIcEwfB/VqTEU3HDsrCkXxIW
1rl4oMPC9cexLGWXHuU4RTEydDg0KE/RSgc1/uOoVqztYQnphv4iEFIChawRMiasqFcKPuwdSOvz
BLp9j6YSyPLLwqJe24p4OtO4n5e3LB66VRw4RSIwVkM+DhCpARGKXIXmPnsp8KePNKjTN9ldMeA8
kadR9CCcIrr/Ef8BkN/j13Wc98PwYhr9jyh1zPsOqaQtwdRBKwsbZ5AE2qlROW4j7bq0WrrIl59w
uKjiWe+KntPQsoZVommWZ7buTTbWduHnlnpy1cZkux5s8FdAWNRTbrO0DiUTD3k79zGwbG8/cRj1
FURSCkxRmgrokHT/VxO36gApA0eOjK4eZyThgLrSkd0WOv6iOmzHcdHZXba0GjJeIbC6MZQAMg/0
KFXrPmyyn+MjsoX5CHkB6WGx2fBNaPecJlTfWho1t4MHF5lB2ViDINNceeXKgyiX4mOuhQHfQLff
28nwQy90U610HA+Ml+am2NLhtKLrgq1GzSi+uljHmsoxPy34yusCeeKbDcpB4SL4d1N2/bkLCbTL
aynZSchYPWs0+tmqHtDRVEVENS9L2IqvfTQyQAxu+LQUaXuM0zm+QZta0VYqisgdBXx4svOEjrky
5x8BaoLKK2ZSfk9QgkKelejkyadStCe9gpqfgAr/NHkKIASu4DCtwd2Qadexs2Epap6XXBR/tVCR
rtdgRrhvU0plclROz0i/2kGs0MSy4u9iZvlwiHhkb4YSNIkDTWb5MXjSIX8b1C2b5sTUvBDqaywn
fRdyGt9OWbJbKGd7bbfxy01AmH0f552/Biof3bQdERCpwPt9T5aFjNW2FRDuzuA7fl60Wf42URSg
d0i2r5BuqBRMBw1a47ZNsFzRa8irEmXdQW9LF24y15imihPdPqxJDkeMVK/2C+nJDVr/9PrGBmNP
qXbpLeuHUAGBfmXL+g20Yv5AE2wfP7n5AMgzbqsmDD6HpEGRI83n8UELaj+vOiBWjFF2h7zRdeBm
dHXeNtCyRY7Qr6iYq4qkPRjuADAqKOXnjyEZu4/QHs/oQzHPzYsRq/nLBj2klQku1DxBP5NK4v5Q
CS6ABWLjBbHVNBTLY5lCUlaPm5df5aC3CsWn4XVU7S7198nHEsWNaw1Wdw2RGb+h7Ui/TkUW7iTq
EB7lEOpwUT5DyxwZZMquuduJ1W3VJ1351UYItg4F4kZZMTmZR3Tx6E5w9JDKoZdFfjUnSjyCPwTO
ySLsS6pGffYuJGepffbVEv6yIH9/2dAroTgbTVfI9Ibm7xUTchZzDsEwwtP1eQYBn1eWGlSSoSiE
4sL766zs9NkgPk6qBlLoF8huyzcSNPkkLVdvfvPb3w4GfvC5Su8pCA9QNGTpwQQzPyPujSq2jP4u
slP3ZYvVeCY9tJD1CJj7QUDDj7MswCPFsi2AU0EaeoX+NhBeTqM8d8zZF3DO0LVBQlaWxCM5yYxM
n4EXmsdyFPYqWfvyeRjsdttM0hxDDpeL9HxoH0YazzfW0eVxnLj9ZNGG6BvpPJxDalZIldcBmwdY
24eEzO422Hy5bpdAFPCkYjxDs04PSNvB/AQcU15vkeV3nAv7cUsL8VIA0vkMsfP8CQd+c4XNlt9v
STSDW5W1p77k7A6V94TU81D2h2JbR8gewZE7bU2kHjuUBh6boLSpwViJT3aR5rOeHW2Q9G/bnS2p
uwWBqgNqMahPDdnKAT57CEeSd8VVglokpNEb/VD4hqBiYKPvEU/BjbtbGd3asl6HgBj8kDtA7cVd
x4iH5ChGOxLojPtS87sl0s0j0J/+IYKq+7Wf7Vf8TQMAuk1epwERjHS5fAilBC2U6aS9KRVU9i7i
bql7scT3oCC5lzb13pxF2hNalyLJbylXtjiVMaQI0OEUGnqACbJ+jzo8xKzbkFdym0tfDYSPDyoC
D+F2jQyE1IcsXmZ7Z0qPAlSClmnL9UjN8IEEGn1EI6hW11mwQh1Fqe2TbFo/HFGKXsXt0HaqhWRo
ZGBqcp5E59xP0/a0FqN14ryHHvEB0g7Vqw6zppamu+mAFdi+TnJELjUbHPf3QHHkVBOXNJ+WfIMy
RcV9dgcaIU8O0CBAlDEDIJhfWYus1MKPWD2zDIFTM4LudOXnLL9haYhH+WkjK0+hvQsmLt1NCmcX
XxcUlYqz6dfRHoSfmHsuo6aTYAY1fWkrG/EGPRkgzQ/PLQGbp0oF7T+qNYm284IEWEIZatL4bill
GOvUor5wn/dwpwcQ97YDtCftjUyhHMqSvLuZozVM8kO/Rlm5EUw/1NnDAfjR0O3sMZ2y4cM8U1nM
EIzKDLq20U0K+6FA2bV2yZoOR5q4Xtx1AlXjahgBP0MKBlF6RYYVBancye5qbClTECSy5b5rAd8e
ZGghu26g4j5kRSxyQHXSJtddYzXKpA7iiypdUJXP5nR+iCDdzetBcjpVOe3QlW8Flvia6Mh+9yVC
E4LGCOlZKZ6QY+NF6tIaIZyA4AScAVDk0BdFZE9rRCFdqo0r1rav4UnRhAmLF7V4hgDwlEQWR8Kn
v1hjklBCeQ3dmzhqyMcYu08in7kX1JgHfiVNQb823n/ZNtG8NEJ/aUrNZIUsYXheQDk58oLbc4yz
I4aPyCyqcvl2269p/2BJ605e2LLWRm+6ysEe1VDLsuEZvTayg7XZCrFPS+Fe/Tx8mxsOAZ7qUV1s
IEVH4bOAhjlMi0HvEhfoYzkJ8pyD12QPrQcEBXOAvVSg6S3fE6W7jxrtAYrjlOfN3aRG9ezMNDdH
F9Cz5xpgdpNX0RDK6wGyR+ihTH/qDGfP0Lolx3IW6hYa/ug+7QK9TTVqqaqZUFNHMwB1SFPuv44u
d+ctpNBFxznO4ENcejMddZKpB9AaFzAq7cKrclriUBt0VatpNkHgVCYDB7UVPE13PWUYHCSBUfK8
cdt+5yjHm7NE2e9gsSeXals7i340Kc7+NkNfkVYivMAt8CccOu3J5WVWu1GLV9k2yRcAguEELlF5
VnE5nHKdy8dIxuhtNWTir3gcXnoJglqDvO2Up1x+Vks6q4qhm8NnEnN741LC0fUBKtaiboHZQvmV
YtBNDOAdCswaOTj5IJGV3Pglab91guRfOt4kf3UJWe48CsoHpo26JkCyX1ETSLvdpQVdERmb+4xz
grAVvnG3QfqNdnuOvqJBEQ7tkE5vyhdRe+wzdFiqgHGr7HpkY6vqybZhRglsU8Aw80VCOd/DjVRZ
1Ep23+spfRNCzF2V9riHSva5KOoO31sDlYNNiFWz6yFzKYT2AvxSi1Cra24GqOz+RyNpE3WnCYm/
4NxdbFVGxeKvormDmFrL6AqN1NKXnc5wSjbfuapdI/2BsSDfnC80TgcknifIXUHSUpyRO1QU7S2a
MCV9ZRtENHdhcvqtS+fQ1hPQT1+1vg/fZmjc7Bl7Emma0wBXv3sU03yFQqFHayRPboCdN2BytWFD
LA826994wqfnpyEX8y1dkb5Brcv4fEAbjYgdIzOAihxvnr3OU99/zrUPdTcRqD/jyMQPbsmTZxT9
ihJkJYRwVTYvoj9D3zffwPmNyzEYIaApDiUiT5BLIvVAxJJEteM7QXBFwyt9hGIawgcQZWBENRWD
kLTzp8ZnqPAMXS07xGj2uGexkNytpk0RUqNt2vbXCI1k9yFVyTIdkFTwDh6tzBSa89jENf16juJU
jvRD5ggvqi4xLfnag80ajbWPiiD5CXW8LsT3nVCZKmsk24Hqym1imBzkdUvM1oNAWa3oKweSOV0P
o1/50N2uBQeiU08O+Zd+7D1AKzT/BPu8dCfrNCTfkC1S1RwWbBVUdyASIqOtfDAqm08NQrXxGq2M
ouE/k5mCZ0d0+GmH8cgMSoDPPE5REjpr8Lfm8WBXGsXyUTrdYR1oBBYXeiY6h9KEB/sew/97iEpI
/62e5Liio48I7C9mWSqeLxhypPc6CLqf7IhtmvCgb9FYemcUgMawl2ewD7f8O9rPxCE7g+69Yb+Z
BI0BPju9iAiS2AL4W4TElsslwwkBdzy/okECMWgcgngyPMQSveRo7ZrJme68oeiG1cKJJ5V8I4Ub
/XBg6GG2jug+g+Gh55AC+QN9CNhEBv5MZqbb7JiBP9uSm9g5syrQo9oZIQ5Sh8actC4k/HGEbgsd
yFH3KThmiNx1CY+5li1iqIKe2zkf1lUDHPYAeNsaTC/XL1Dvj4G2PeTfIAKVgA7Qs+ZuQ+RXQEre
ZxzFOc9LDU04NSU95utG6BnlyOFVF65/iUD6QZschcelVNRh7xxBghm+xyNa5KJ4FAvbHVU2leKA
ZlvoRVZtaIP7ETomt/4g/9+UbeMfgeH6K8DTLdrQclJ3aebuZYL2G0dNBnDIfIn6tI76Z1mGJb82
iOBytAfUK63CuHTj2c4xyJWh0Oj2BWZ3911vMdqYcAuJdJXhHEWzDrKtTxM6YAbEB1F/RACKBJFL
zdjZZnQeDnwowlu08bDqKmkWkzwVXduxAyS84zeLlpq2mqRHZjBukUcyYmUijogmLBoYCNb57w06
xABwQUCdjvXWieYE+Zjn0WlwSQHOUGrQvIbHVKkjXePpKplU/rn3PQVeiU4XjaqBJ7YMCWq+Tg9D
kcXukMbMzX+BkQE2R2U1yH81qCbGIz5KUtCdgG09NEi8h4oahOGQhzsaqoV0+THvsv4maiYFhr1j
0HyA8qcHMErS1UGOP7ISlbJoFmfIKbAweWiiioDyd2V0b2SNVjv0/7B3HkuSG2mXfZX/BUCDFssG
ECozMlKr2sBSVEE6lANwAE8/J6pIDos9bBptFmM21rRekR2ZkREA/BP3nvu+oqPg2kiC21HTz4wx
QDyu0eJc5suO7SDxg02B5OOrhqaK2SE22KPGY1h+obdU2a1XiP5cdAFY21PBuBc9bOb8nUekteys
yS7uGmUlV6g308+0N/jkfbXOqOiSkcHIuuZz2OKgffSh1Nyovsr4E3DXsbT2RMPT1BN4KEonuDOY
HnpxUDTqgPfWzmOFZOdZWVCWI6eU9r62iwLVZO/cd0mKid2s9Re3l0YYeMgjMwzqGAfkuoTYspYT
Vk8zj81RTnjNqhrdPmCyYDqkbo9oTtYrKtUUjz5vN4BiA1Sva6O29hZzy+KK9a9u4XeM08maePRC
CmQIM7QeqkcrhUMSQjiTV9bYjsfUNDCL607aelv0Ge2Dmr0BMfRQ81ciUvC+2H0GfUtQf1932rng
lb7t1yEl9ZKHbpkEqGTKLs9iDvQCQRjTkpsVqJIMV7dt4QhN6P5iSxf5ZoX5yoDCQeWHmkW0MdCy
b0pm9cZMJEiTwVlePZ4W0+U81D0Ik27y76TTg1cbNMfp6AdyhkDCbK6sKjEv/awqPdRLySLC3kiC
S03LzPelysuLGcbWDRJCyDS5b75h1hlr1h9esES5I4s+8pSdL/GolkKGVe8PyWbMcr/i+dtb1WVh
mIuzHVzlPGlJ1s4nBlelxSygEUtYtcJ4zQOEGKFAH3JqEL7oGw9XOT1BYGK26KDBio0wiuyhdOZe
Aa7hfJ4oz+PM6juAkizMrpWlmEJbZpOc/EpYLx3ijzScxurVkqJ56YemCUmaYPSI0BP9VjpxyVf9
a6opPaW2mrVIo/K46kdcR5Kxy5c6HbVDX3BTx9jmvWtgH83F4HRYUHqvPDIW8PZaovtPDIxzj8sg
dd8hwVmb2dbl3dQv5qEkrtyMislX52pNFyh6aiY8HovVvbSy2o3XQKNwEnkw72rHnKo7TLx53DPb
insudeA6ljNuKF+My3ppMiSLynjJkmV+CZLBCFs56jg6nXIj/ArUCJLH2Hbs4dGn3N8ZdmK8Nwjj
X3Re4oQahBb0X9oLViD/akZ7sGungbvOH9/QTQ837agvOOaHRje4D9abINVKKhoD6h/nAeSm0ZdW
7MPmYIimHVVn9s8Fs47Yn2lUOnjuazhnRvOk+ZV9X2SWDRCQof6hbWuDDR0C0NKyPpaR4X8PFItx
UP/OAVWKKWY1j7nqhYa2Ee1db8vGdq6HIut4ykvfP0um+g5bNtqFeSlgQuG3aK3m2l5Q+Cw7ZWIh
MWOr0echO+hjJor1gL58GR6TfFbOh1PbTbkvGl8MdpTYvT6AwJocW/U8vEpENqzakG0UgZG7eowe
0FgpG30dtFZfur0+H8ZlZogZuubsbEFwKP+LW9cDD5WuLau54jnmZLoTU+chn4g1aEkpOhsb6Rcq
acp4xF4LFm1uGtT1toNCNWubr3qnLR4wbKb6HhLEVi0lNKY1T0tETG2anLXtXINQn3Zpka56dztZ
/kALk1uz2/dPja8SYMnsh336PpxM+VyciqKRYxNLBRnX2OitNcrufSzXyQBYUKRtvkSqsSnJwrXN
eDLsE9ybRRAxsD7/Jbab6kG1y9J58rrnUUtX0wnhQ5T8NyT6njtfaoOkX74sFgn4F4ZJ4HvT9j9v
535eLrM09FjTY50FMsuOjpXMz0vD3FlwJqW591k27XmfIX7oPkQZVHzhWsNW6m/2lD+v5M+/ERc3
u8qzdZiN75+h2szm/EHHLvFV/PiN0w9RjeXUPZt56WX2iAZu0mFgRVlesBP88Sf/I5jDXzEY/ohg
+L8iPvy/gzn8FKPyR5gDPquzYuN3KcC/4Rzuz0ES/xO99eCrapb4/5vn8OtLfyU6eP4v2IB0XGv4
OM+2td+ADppvgW2gj+fewr7x/b/8Flzh/ELpxWbNpIH5njnzO9PBMom78JGNOAgcHJPb8p8wHZzv
QIA/bJu5sqh/0S/wM/GWsQ3/+ZIe6erqvsibPTeWoeDZlJaifM+DXXY2Pbq1ybC+TgsfjrS1gn4j
bPykgNnEUwXHJ+6t0Xgoktx6dtkm3KCQqu8n6SYoLcmBaFdLtXC2VmffslVnhMJndJlrU4NkoW4o
CubSFbDwZ85pJhCBdYTklJ1Ko9FYtqNTuhjXruo2HaU8JeqyKCMqyUSYY5YP9TcpRlY4HPs21i5p
g34oYBpliQ11AgndhkeZddFjlhQMqZy6iNlBm9kBLBgbxGZxr0wG3W00mIl1AJdMn44G5wBpTq83
M0+hV13wpnCKJsNXfosBKMeucVckYy2t0KfhzPjB1bIhEcI6zEnt9hHGjabc0As47Bj9wANSpItv
OV/43kkcsjFqR6UbFtXJ5+o6dOMlffRzu2oeP5d39gzFQj7XSi/vghKMDwv77FqNSf3QSniTg+yn
5XLuWCPE6ByZASWZ51PlCDYNkW7gWwnXrPVv55L31bkMRUIYYomgasyZCNksoG9XSLpfjNT3b5IK
SHjIUaobccJjqI6DSjVbDyhZ6KzegY1Qe00LH9w4sAiyY8FjeS/5/LZT0wVHBjzdbs0ydczGwNzO
2YRGOXcY0RlG599qNldLUWYC4aTv7IWRikgkvfGQAKs+MH2xLrQqtw/z6DXXZd/RKK+2WDauVxgX
tlQKAHc52nHumA4oVE0M/M2GtbXqvHtXq+hez9CA55YW2IqCFQ9qxMJXfiJH9TcstgeXGnoJbucW
sN6y2MG9Cc7mdrbWOd0EM56CyJmsL2YyS8k2V3OQwWaaevPXkqmTNIJjS0eQbpE8pRdQZut8n3jd
sB7ghJvLLmeBdTQTbVIsgD2xsfTZr1FDWkExHOjaHMToqh3vPCNwymNmzcFN62sGGzXsQY+1sdhX
Gat4SM5WxbAh9DklV4ehdr9au3Re9CBB4lAorKUaH0S/X5y88V87klZCbQhUF9H1WAnfj6amEN/Y
2KkNIAZ/S7uzmuOe/YQ2XAwuZdShgqOdP5sturYLh3/YEHP5vHhJqt0vqpdwKJMrSo7pMp8G+Zx1
4oRbIj1WI8XgR+FoLKVC0xKNrV2kQgeK7ZmV/ujghNjm68JuYB3WTcIKd6vjEggRvFZoTlP1lA+0
O1qQNVeS6omKYrgrRiOL86qFsuEVWClDSgz15LpJ6u65vbWHOrWSXdP3a0+nb4k2Qi0IQJQ1YOzi
395qgynTT6fmPewXPZ9Zko7mGC/DTCXg68WhGal8lqC+a1ZmJYVMDsVEKxxg9L5QyBc33sxkwh4o
bbpm3iloKJ/OypOmSsC+J+tu9o1it+SmwQZh8JBtz/eQk5FcpGrnD4XzZPQIJYpxHBntjs218vU7
A18k0oSVr+08lkhtxm8Tol8eFW66TWoZSRgJlzo939di8ZDhwuTD0ar2s+qq+9qd/OtiavCmnkcc
diWnG4OR3bbDusv0MFt2true8s5fdhULvyjLZAVLozSwzPEqAzR3lGPZauPSX1+JxYC+XXnXa9tf
DQyRGAxloK2shmFlAh+7cDX9qu9hnbmy8pEzN+8BT9tdnRv+Jk/QaBO0VEB/d2TUICPfr+DQqP0m
7QI2M8usapnC0Uu/NLlJP2pkeVR6C6ZwuK5hBUrvmVWf2hOKMTwWYz9wYShtl/bzt7F3q3NuzrIZ
emU8TIaZfLFKR4P/mWT22XEmihD+vH4Y3UaVe0uAP6s7wpTo4CB5tWlDqzCW9oXPJCk6G8FuxxYm
HlzCJi4Eteng2IKrwl290yI79v1TuebFxu/y4S5AOvEUdHRxFgr3DaKp7LQGfvcOH74p0fnn5Qu6
IbE1xumMaTf9rZADs/h1al+ZWOjPQZ8CO0TXHTUYQU+1bzaX7E76vbCEf4tJvb6S7qxdY0LHPtad
oa1BN27Btbqn3kyMORznoTQumD2nx6AUPla6mh64GvIRbKlpsQ7v3HyNbUVP6uD+iCZCnU8WW1lE
jdnM4LutczhkQNLYDpQX+LDoCwGAIMoctaeh1eUzV1zdxfmo2kvd6u8gMze38wpbzyrKOvYHPumx
4jKw1VZnao9rMLP3pok9c5I2vWbiFV8taYuvRCaI2MXYg8hzSJTDOeguF7XHiR0VS+fErpMbj3Bs
p7uMGJtPGrh00waMKbvE/KIF47ecsKwX13TnUKPxZHruPNY2WxnuqZIWsJyAFfOcW5cueUx7ezdb
xZcE3Qc6MWeHd2wI14RgLCtfXpZpCVghNOgevf6tExXGUUs/lNlcbnrDbL+mCbPfstBY78DO3U/m
WDeRuS64F9zEuKmkS68nVXlbG+6JrMf6KNZ+3ADZ1FnZpVM+RCgLVLuRhlhPKULkDSFcnyMN/9LA
JdapL/LVoiW1pmrvGQVUa4bHEC/OD9fSQTiTMaKNBruXIUo2a5PVSf6GSOmBSIAmtlSnf8lML983
ONa+MuW7GyfjWyI6bDc5a3LNe60rQwcuM+S7udQRlyzJemz1EV+H1b02KaOylXWrqsuEZ2fbbqa6
Y0PDTGhfzIs4WFN7cJCGhoVrPOa0cEe8ixBNchdqaC+DnVkMWdTqxa6fkKA0w3xvr5lkL5LV6Nmd
aMyK9ZMxsI3acWzuE6wUMDFxsIaJsJaY1e60cdxmYIwgxXYeG4Y0mv+RpOYL+T/Jq97BRSArrIqI
w7jtjIHryvkQpjAO+TqyXMvy9rKtp+Zy7MyvnlARdcGnRIOexSNvCcucVHu/TQi+slsYQR0LjQlW
3o6KxbsztCWNs0oVW9rm+Zrxb0JUQXMB/jZuKjx2mY7gQtqR47VcooafxgRLmXFvFMbJaotHJP3u
XTJnWIpV7hCaYDKKYTfQRIXUQm9y+evSJrQ50o9aJ11CdlbMi/nuXGx2Rn3deEMa2Spgpdh8c/J0
32HICzNNv06UBB6JnCUbCJWQqABa8aWvAnREcn5QcrxpjeF60OorqjUWSe66cN8nMxvhkbiDCQXn
UnCbs/9gewh9Fp0KuiXnWBfoG1zR1VHm9iGwaYfxH5kQNyb7lMvv3cw/avz+P6b4/WXjZ+g69vq/
7vv+Vb29v4mfGr4fL/ktqtAmWZAgNcAbSLUZkqAs/jWqkBRDG7m/hYbbRJiAjvt3hB/B7zqrZY/8
HKwXiCEZBHDqfE8x1H8xAboFqNxcusV/GFX4Z401P+XsOzBM3TwrjP88wiiM1rSlZWt7UJ52AaYe
FuUY2PLhD5/J3xIgnDNZy+fZz9qPqYVv/jmOZzWQ8iGW0vYYFYwHHPPMiEfdvxYK+tLfzEjOUu2f
WlgHJg2V1ffoQYSxZzrCH2wrfBe4MycrOWdVBNe6209XCL4R1610T60r6NH+8x9nGT8Pgs5/Hjmv
9N86fA+Yrbrx86+cS+l0htcne5IfE2RMXTMcEfzxvGiQMDlMc1XwpOOiMLf6yDOZHRz4sx2lDNTs
zklH2o7Jhng9c4S3Rd7vg2amrFmCXn+vEdwjDeIZzTIh2Km1z3fCXcjiSeb6gimyuK1KIEmV1g+P
xuDWF6CJ2i34tvyULEN+slOKzNhKCepaOma8eSrpBAcpbk38f18R0K5PWWn3T16bXunjkm+UV9XR
iDhrv3IUX9k2Gv0oK6zx1pSj+AZ/u7mmlS8eTZJXwlpPqq0D7Z/pO7ELoGCp8ZoEotLamTt/0nE+
gGDZGBlygWqw5KVnDM2JHRGWSOatb3qVanvSudB/9Jrad9SoaQhdPnGZ95nNh/RBNrqrmJESrrDx
9U6xpOh9e6tLs3/NSy1QBM5kvSfZMi0kysjXgBZxkaQrtcXWqz2WYSrhOo/0DIIcva+o38fea18L
3PXPRVCadwEjxSxSugw+Cx9cRIit1EMWai6UgOyA520/+YziMfJk72VW+Q6ZAHZ1rVdoBSLU183R
A0lxubASJglqBQaU5D2KkrOws1iRYtpoGq4xeN5lTBSiZC6Wuwz3JGWF3r+CRpm2zawPW39ytXN+
iSs+eyEyJi/Zx9IXbZxiTbsknRG9s7E6mdhIPhxKieqqq8T6DOJOu6UVXo+EUDACkLNRIoeZdC0u
8yLRiYTC7+fmziEBmIKhoZYba8nLo16k42cq3eG9NJai2qzp6tYbbciDCz4CCc3B/eiGKlJoKE71
mQ8Md/NTt4DjEnNymWjDHJZl+hhIBvYdqNud1oKjpz+f2VQoamLT1iPwEnR37XBZaL3Nmn5IsQPp
fvGG8yjh/+x9sRIye9AALCgZ3e4uUZV5dDN5A4VXGaHvezaXNnfPzCICLqKNdN2Yvs7C07YOje0V
MJ31fTiDlflmnfcW3es1mxvsRusw3FE8kVw1+Hcd06PN6KwvhB5YJ3PNzI25rPKkeeu6UYGr7sl/
GKPUCKbtIuzbWolnz0oac58j/pnscECPtXzUbo7InOOZObY7YgqoQkJzzIJTvZjiMhUlVmXznIax
VB0AeF9Vy3wgmgHeZJQhi9NJzGBy/UTpiR0dY8soVcoH0XQx4XmyeLAxjadDFTLF8if14C1DtgkI
qkxjB40IgrkEW1HoEJZ0RgvX9U5NeC1eZs0Gz4FXzUQa4yup01lri7+Vhcw7GxjAgFe7VGt6N5XO
GeTR5lN6cjsEg2Ej+lrdpEhrfCtsCenJLgMGGnQf2LSdV7NFb4mfqU60bKN6YIhPBWZgZ4u0xPE+
vRlVCTJvSBMX5ULv0d+XAm8Im55Alq+a05b3wSTyXa/XPIYb4Tn7SYfZ7SULyTCJZSZLqEbiuzC5
MLhS66TG0NFo5JzhPI4zE3DH8+zsTaEBbIftwlpPrIHxYGZNSmnYnf+1l7jJPcWT+mD8iOQEmHdL
hJBlHUjg4PcSkLNgUqnsQyv1+oLtS7AZxLiS9tIlrPJRCTWXnW2jBvQYg24NVzZx1ecIQ9pgIEBD
JzUI5TyLtiQJvqDMFFFH/Xa/ShA7pPdoI9vOSQkmS3b71WaFcOSN5Om2xIiMgCgQawxroMo2PWiq
A6rq4LpycvetEucRooXWaZtIT9xqqvRQZMMxIOYCWARFoDaIb6hdqydLH0gIKAsX4M4qmvtUUEKH
kjKC9r8p3ZH7tor/WwV+z77+m9Bqk1m4+Yeq4N/G/6ev6n+uviKqbP44+v/1Zb+WgoZOAPXZT2sF
0Dt+KgUNnShyB96O/cNXfGY7/jb893gRntcAWyj7n/OE//dSENCzGWBbt4A86ZhB/H80/P9TLaij
NbJZMjj22Vkc4HH+uYrpCrD2CkThsTfHfHmz2W9KuC7eAGQUASacBEsh1l72udVIoR0aMwOwTA6Q
V+8bles7V5PLZ2+lIzeG3joRB9y0XuKf9b52feXFOdyqfu329ZC6eFxCMEaLjXkVTfF4XoWbTCM/
K68GNwG3hC3uBlVGkVHE5drg3WJ6mRDDtu6ANPYeIRccOFdNg/5aWarKGRbYGs4hdNLoIS9Q1Kto
9j0tNCfBsh45OWvoOTu6tMatf0+/vTYKZTEVq7kxhD0wW8TaLuSDRM1rbPzCtir9Oe+8YR13dTv5
wB0l4m79Mjfyctyw6vzINNljEmuXGwdDhRetCxrGje8u2vqlrYkU+5H++t827G9uQANK8n+6//4F
yrP5ee/24yW/33vcYDa3GBsuFnLfu4Jf2zDDoEWjP/vhvQ70c5j8H+89XuXjgcb4+n0n91sbdr73
cN7y49BR45L+J7eeaf7stXfYPtNCkOvLCJP382/ub9EhuWD3pQAhEfDRnfcUg6jq0Gemol8SZXe+
+AjVPF+KJYMFoT/jiOMqLb9fseaPy/e8MzY3VY8xjSvb+3Gh5y7jZRdsLesKY4xaNaMRtqHjChZ7
wbIvNKU0lF5wBMR0QKgn5IScBwnN0F7V1VLUnGU59WTgt/XRwSZ7QVczkRqUE7Sw2OSCFFZHGqnm
vmiymXaqmbwzoA2ImlO0x+/TV1HMHEuOU5oP5BNymuUZdUMYCIV+A/5isFEoURWn7ErX5BLyd7ei
s3zTW5MDuR7kdAVxGf2pmQ2UBP005kShWqle7eqZaLV5AtwZO0FDKpBIO+8UBMNURJJdwA53Ftoa
t12G3dCX0xhqZ0ZvJuxy3ya92hZr762o02p+MMotBi/kRkzXppPUr4NajDsFBH3aNUMB2ExKSrUU
aT6lbUocqyxFHxMtOL0Mvb08JWvjuVGfdu18IKOFuIekd/hD0XSO5gvQ6w6kmlHtpMnM0TbKaeOm
bWeE0uiPCi7c2SKI45PlbNaGeamcg0sh8BQUy3w0BxXIXV7Y3bDNZI9lc+JSZ4fJOuq2c8uNSQ0i
dtZQJZFLliLOk2LwGOMXhUaDiVEshMndNzFjQzB/7iT24DnIOk+n0d+aSqmNGoomwu08pdsFRx8f
dNryIDeIKSbDItffVsAL29Lhbtyeu5sNrJHlTRA5YG7Bhzm7sZnbe5K6skv2ntVLgwWYEJjJUFGr
pQOUxSzVY7MnwJPMwng0s2TD8xoqGCoPg4vGmI1pk6akhi4T+vnM64Pr2ekwYSX9GI2IVS5Is529
sLFECQvQwtTmZCPdCOPdA4QI8zAIHIAkKiRfuBvwl8GBC94TMRn003KYyl06dOZDUuXjQfXC26Is
90Di14m8R4z2oStHO2d4rjG8baRm3AEkJzM1FFjTZqJBUtc3jsKt7Isyc/zXc1e/m2TmEtsoV8OI
ncnESkSBasUy6R5wXfanztfX92oQSQz9anliSy32yUplHGmaHhRhqyHLmlpNXi9kaJ86hy1fODRF
kXN6kcTnYDuIDaJcHt20G0JFoCHJkHn6PND5IQwckuqutFszkiuGNUwWu6HBFt57iU39TJDarZN1
Y8Q6zAq2TW2bEI6dxEguv8t5R2dor3uRBFvp6tXXmr3RgYFDE81neME0LwGJn8NHoed2DKhLRcTj
2vszmw61v/k2q+UZOhJxJeTtznEwmR7Rz+jC+B4B7nY4Wd0bJTH58GuBI41L/2MC899T8W9ORQZp
LifJX08nT1/f+zdwtz8VpT9e9OvBGDi/nM9D+/uMDp7D+ef9djDqNkUp7koKzLOOlAP413PRPhey
sDmgsTCa9CkXf69JqRp/S035dS74Iwsm/dr8H+aEsE5+nt4RVoYAxWC+SUCC6/DGfi5CKwvt7zmp
6MhuKZiyK1LkgBOCLba7YqmPk5fbS8sMa0qAW46aj16Cx+QDxgz3INchua8EMjNmUpZ5xXDfvTZ7
6R5nGE/07ZXWQu9jis7iute22MbGF1sKcep9rOcx7uJxSyedn8zZRxru9PhA4Vvi/AfYGZEjZJ0G
WHrYkfVuq0++wMxIJjRMzvEuqF16/3xJyyeaOnVha70/hnPv1i/Mq5KnUc80zLR+E9yhlBF3vTk8
uQDnD9In6g9fVnrjwpq+AzvT382su7fIBtzrNRnmjaYs9khtsEYYdvHxuca8sTPbkxwRXfUAfmd+
8zzR7VnZMn+0V5fgzA5NLAV39tyJciTSr2GCBISYB3WGXcRjYHfnzG6xmfTz9EHT6/nYp8o8+p0E
NZwPaWgY3Mkh7ngz0q12fUBWW54f0e/lPLPJOsuN97o25ccuJ9/27DCXX1BYKlbofIeP9KbixMAk
YzufrRdoOkkEyxYrjZmYeVEBI9IPoW7mN2Ygi71WpdeqLBjXFTMxxJnD8e0GwV5XjTrOWT0eCVrI
T5khXKLchVrul4EVajmT2kfcrnlNUIXcL2ZXX2GNVkdb1suekbz1RiHfXKCbHDCtmRXHe6mVm9ps
ccr0mekfRGuPGFg7nUWOp8UM1OpbbdCte0izw6sVmNW3xZT6g0nVcZYb1NdCOhpUNG+bOvrwwmdF
fjYmj+AGE454sfp82hpUS+A8TTiFdYmNESLFRrP6+bNTUl4bQ9scQd/OUWDBiQoLLhyimbQg+LAs
duNkVhpItzkWatbZVVZubLfObms56dh70JpuMMCsZG8xNPRpoEJyLt8mc/Iv63HKdzbn4slGYIyF
TOeQMdcxymSKhcyAF72ZtKA4tiuk8Cpt/b0+udXXAlXXjd6ylcrLdL0uKd3IGXYS7cNvLJ/4uFSC
9OiUW3HeeM54ye7Q4/mVZfjj6diQcxVxoVXOS25QnWI0m4842fRNBgT4KmcgN4d4fqfbnpnXa4fW
A71v1c6XLcuyh8AunWuf6VTvt+lumrz6JtflcGfifNxg4R1wEE5rKbgmay90GvBCzJlmFs2EO5cA
22tNhTnG9INVFMmBrrln31kgwPQ7omyQ5HZoQtw+EU88Rtqbpa7Wfc0QDhabcJBntfoVAFCCucep
bSMPSiCFydJdwzBLr/vMNmO3c60vFdmqZci9PT9LhFZM7fxxudcmizPNUnr+aGqzsXfcRKBUQ2cb
Cs1TCT6nzpm2mEj06yKxDCMC8lqKk1ae5QAG/SiysQblmd11CU+SvF1jRjqf7HzxuoyumK+sFUsN
X42TlzFttfaU4vPFD0FvkkSEaM64dAyKt7UgrXs7z90qwtZv51tEOcZzT2g4E00say3JOhSH+nzF
KMBH84JJQIyzyXC7TQXVjVpcP93M+ij1+wT7+eI+pp5AozNYrPP3DYCYvL5YW1NqazT4hZjbGJtP
qe77Yk79DzstAdRHmVdRST2KqVCdt/FbRyu32jgOxefita1R7iBP9T0HF4fbf+uAv6kD0Iuxcvrr
MuBfIM5r+Sb/WAb8eM1vW8rgFzZlLpBMoJ7mudX9vQoI7F9cxkGuC8GdjCAn4ET+rT12f0GuGhAF
EbA+tL9XCL+1x1QILDydANAso6tzOtg/KAtQuv5cFpAJwP/geHmGAX3P+TMLCjy5SXk72gcy5uFI
OBC9+nqYdit5ABdV2jmoARuyeBqllk8ALd7RKc9qK98w1F2D+CscZau9VVyVV3B/g9MKF/HBpcBO
6Qxd4sGk7Z2yapJ3SzHlDzzgIaHwKD2I1DW+NG0C+7TwigtWuRvyb7p3BvTFftYQaLA1Vehv5Niu
H2CctShHtmay3ynNe5Bf5QWeivoy8axqN1ocm9hdrhrHzKOgSpDhFyK7MCaJ5T8XqCWF5hLiqKXe
BehW0CFJNV83rV/t2soPjotMJ1J13dm8nTVCer281K+MJQdJAJ0S0UxjdVvTo8M0GjN9MYI8OBla
eWPM2NwS03jAf9WQPok5qO6wt7JLa61v1rLgKxIL+zaiT82oF/0A4cmwWT0AEiMGCAtST8e0cyq9
/VT06lurB/7d5T0N+NiUj51duCROVHaxa8Vc7AM5gJBFrRTr3mJEg2GOz42fJ7hUMnU7EKP5ESxq
ecEZaN2mYGn22Pz7k2sV863j8uGAC8232LbHS9yQ3buwxjnGoOpt24lwVc8o+TPSGQFrWVf7qVbU
VqU9fhKCGua9Q4590F6S5HWwIUZvRtj1wJCbOpZOciVKKkjN1w4YisoYPwe7s6nvdl03Od9SfF14
74Yc5IGtdhCfOU7IdrohYGeleNIKomkxFZzTRovxEp5I8ZQuefDqdS4JGiCdsVazQ2on1T0EiZ1f
rbqrX7GGwSfKwil/JlBAHotRr+4ZsbY7rC5mECqEuntnrryCsahl3a4Ls8M0tdft4nlY5dmoeXcc
DGiO66Hz41xa05kppN8gPfMumnRwk6hY7epjhEF3SkjL2wPRsS7dgX2caF1MpL6Xv3TAwdE4tc4t
hpx1P2cLplHOr0tTOWfgaJNeIy6TD8VqBRFsq+ogtPHQ1snZ8F47/snsWvMV0bN71aV2eYBy3u6L
osIUKDCAb5WdOddVqy7NTNlcjl2/1/QBu1U6vGUjbhXIEKWxMdvEe4M/8tXpZnFIlxYqxiKcQ9Ml
NmpjslMXrzafLLv8WJRFCLKW2uar59cPzWStT1K2C1bCWr9tMpeg1zkDjEvsAfLnc77XKZsMx4gU
/Nk38CfFjZdSJ4e2ZQUfuESyXT3xonTNq0c/pz6aLI1RxlSKyyLlS1SWxRhpBF3gQ1e+9yw5vFs+
W/UQid7D0NQHOln3osHBVANhJFzUI/w7r4rylrO9unOSau8uRLe7yVofMA9hdEGciDkpsF6HJsgP
HjLDLVbqLiZ6FVt+PRd37KLsryvW5MgqiyxaM+BHReuUL9DH5kevbrXb1hRNxBfqQenNSjAz2CNv
qEW2qnK7y479dBEFwdYZCrFLJJwSbEkV3I3bKUmmFy1RmHaR/d8WemrtaxJLZFQpfTrV+tR/UGPx
Tmw9hmrg7XBzUydWxkhsMiPQl4HExBZG2FnIBBWygXK7pNerbMqdNg9g1pbF8aJ+mt2zSQcNeUqE
HNm5CKnXZiTcNAimxxTNXRFWZYDbjxkZjzlJAYKieL1scBteLXUCFNzQXgqz7P3wf7F3JstxI1kW
/SKUwR2jb2NmBBkiKYoStYFRooR5nvH1fTzUWS1S2VJnr6vKLC0HkYgAHD7cd9+5ZMZbWzZcFPrc
mgJyU7hsdeKPVGHxL5u04aEv1SuZpOWXDMLyKSgjdefQzHrVts6Uk21udHdxZ6Q4A4u1gw767MLd
2idIvrdm6+bdugJUcNbhqoTb5ku2Ao3tbiH3qEfFqnFeAHZ9xGkQYwkcPivyQw6siAuGrHY4t6Ed
M5TG5LpNXGDPs6Gu895ubrskqG8Sc6zpJ4wzmBF5tS0J594Jko83C3WTrdPW1sd0zOXBJah+2wR+
uYumRH4j/bC/Gcmje7atWi8usII+RRzIPpBRMWQrqs5qZyUqJKKeY0E5h+PaEEF0KwTlQTgDzmoI
6+k9GziqN5GzbMhwxro4Sf/k42RJNlNWRu8sLxkZaAhzyrAdSE1mv+zn0KLSAZHhKlVL9SHrgaOJ
KtkSobHcpoNlb6uBmEQSa8yFpl2jsFcOhwq3LoezGEJ5VCJMP9N1l25GySltECy3Ma/4iQw2Gj+E
TwRIWjfqKXXdeJPT1fAJf3VwYGaKroJObmbpOrdLnxhfKyCbx4oMph08Dw5McZFdObYBrRp88V02
j/6HcPSDnTBr83000FuxGjzwGzPYl52FcHhuZgy8dNl+NZee6R/D8UJfxGSHmElHsVlgaq7YxZ6c
wpT0WBegKIAQl6OTGytR9NC18jQ277SKyNqfJOFD77ARweMNyWZdWKq7q8M6O5QRr/RqwnSLVbht
aAv3Ar/+rsC+XNEVI1dEgRnXMVSZGdbK7TAU6aFz+ifYAJzVS92i62Mc+ZJ27hOAnWcz6L972fKE
Nf2+EHR7wsKvuF6dXzV0/W4Ja3mQdVgdq8jzHoYqlY9pMhZfsShNH5uAHxwKSnHPbjyjdx+rkG/R
H6u6rYduj7IOpemGrRbtoCtwyianH1lS43NL+jkmCPv0yU69f1t39ex+onfnO9VAy0e7HXlwlL0l
5iLMXOugNPfg/Ktln9MneBNXtVE+VUyg7L3UsBFTkO7qlKSlo2+kDb1+idywyUtPIpyLY9/E3hOS
Sv3ZpOcgoa8lyk5e5Ijmgc7vKNhnS5pRKIALQ98/IVZO8uJHU2t8cOpgcnATkdiDvwoA0lXtxdam
QDjaN6osdoPbfsQlMa6aCQ80sVH0Q4f2R5rixoMbV0SE5F1/5k9OOwUgeg3q5xg39jUtK/iKTKN0
VinYqUfoD8aBvciHYomybeRK78gKQiaAEYeQ4zKxDmnaOKNp1+eGp3lcOlTbKB6fNQn+2CjXwKxq
9HtRTDPtFXq7RSJaT2qH1ZzimEz0HUBhIlHKoDtAD7TXKVHZ+xbf33oO7LscC+4mqY3warHJtwEA
FyCjyPjYmTDSREbaLiC9a/w5oIwAIn/uLTdb079OL0o9xPR4c0SExobIHmfldgzsikN4lLKQBRWC
Fo/50FNiQRmT+Z6MVfO73dOSuq7SCoIQFR9LvLh+4fofW7MvvPZrb3t16nwIaqgaHUHtWYzJ9T+H
uP+Lx8Bx1G+13PUzMcCQUOJXau6Pn/qrykkpU1haQtVBrvqw9u9jnJD2v6hkIubaGA0V7Yz/PsbZ
9BAKKLH41HWh5uJD/esYR8i0xS/0fPNHDVT8k2PcG8ouwi4mSYlfAYg3vlapS7o/WzNZ6FCA+n46
F6NFmOtIsz2FHMJe6BMZhztsb/MxmZgft6aZdmyV7OFDardMy60q6o8/HYH/RmsWr5tpL5/GJhIZ
UwV2N23Bff1pMAFVqULTYEtbiHOYciRc0XgGM2ga2KWthtHunzyqMvGqyf2uXoNzp1pJNIxnY+n0
ihfVdeY7fkcEOyPLxIfFMXyxn10n+CZIppl2v//E8q1Dg/tnI9mCJMdUgY/2jUPDjqEfEZ3Qncle
CsONS4LUh8HmLd2xPWPWGuZJJJuY5QfEhgt9YU5Na5/T6i82zVB2L8yfrVijdjkbYHe0jXV5hJ3P
a5yUUJYyiW7THnYdzUrthsKAemyj+oRNw5m2cWu4N3FDR9/+99/q18fg2Zbp8SBcxgZBca8fgzcb
MFKqrD0Tsaoey9BHJbZT9kirquinW47W6n0ViOzT7y/7xrPLxOix38C3KxmL/EV/rJ9swihgoV21
YUGvziLOZOn0ZxDBpBMF0ePvr6TbwH8yJF+uhEBC3za97JRL3oyzihLpUlPlPAOEtZ8JU+PMHHT+
LFdpFdGTSszL2jJnn1YDyxnzPw0aPSheX56BIh084zjJmR3eXB5LUUzHOGZgPXMTyts7z2mmPwMB
T+0Wxki5mikORPsxqy+n6NL7BqSIbC5aG64n12rMNV5f+IGJB2fMaiqJS9Of52+VMVQb0wBsuKby
bjcHHE5L/2M5oFn870tCb83V3D6w7UwbAMeRoNCaXj8o0+2dwkGHvqH1LX+OG7JEV0gaHZtPdIsi
PI5RnH4hzgea61ITewI3IF6zV/a+dzg6y/UchR6Uh2T4FjeW9zI47JuOv3/EtvPLQ0b/YhAhoDG3
8na+cZ27DQfJJuqsG8rzVaD8TacimgYvBVf6wrAlTbV5N+QzvSUQzTgqiQIXQFPRuUfdNs3q/L4i
935aedkY0iiXl1eUq6k/Uf3+AInT3wRkeeCu1kVhgEwUiIOkLc6jrhrXun4c4lilS+5SVkY3z5Gh
u+xeJuEt+y1r4pzl1eeOknR3KU67uk4t4lkyN9j9sqzM0U+uM13TxqxgHyNd514uJe/RjABlMOhi
ZBNdFB91fVzoSvmSTF+rtu7e9wSJaBGp87Au1j26i5QPdSRGMu48Cjd0IafBF5xxlOTjojY+97pO
X1UtFBKQrVeiVtlLPFQu772u7ceXMv+gK/6Nrv2zU6z2wpbqXT3CAgWLUe/ExS6QoRqCBB2JSaMp
DkdB3lp4Cyr1DlUAuwGBL92BpUbSya79CH7nZZ+m3IxOslHVe4oL+BZUYkjK3/ny7Ltls0WtSZbd
gD6/M+B2PFM1HL8DWccMARIdY0RxMUlM2i9haefEfDFRNNpPgcU9PxT8UeIxtN0CowXWi+Riw/CC
EX/qxZxha5+GdbFsNJg3QlvbOEaKtWg72tyRXIwe1sX0MVke1RTccFlA/EPd5fkK3iM4zZcoiKRc
ntrRmDSfSDVM5eVXOedJZ9Er2/V9ZZ67tINaDv+qXvYA2rsA0nWMWTSRWfne9AzrKpktS/srkCRh
Pppq4nFBT6UWFrAe4tIf6y1Jy6G5brJOBO8iTMewi9PZG6PNPGWqu6YSYzGixoCT7rjuWQt3rhEl
wTvOjZYbrmtUHQacRVD0rsjiRq3oqIfqtJ0AIOKkVSjWqznAUbIu2wAlNFJkniNt0Hi5bQN2BTvO
LHQc+ovDjFlI5L51HjW0wg7tHLa3bWyQClOGsf/d6CkUmxuzlB14b7/3zw72g+BYWF7nUVgsprZe
5kOLz6aBhxlGdGsH7bDUuFjaIt7NmZvPB7Nt6TR2JIyhtcemOtvTjRcbax6r/GhU+SI2ABtS3CZp
bhrvIDAa8Ja7oviY5Lmi6a5RXbZNaTu/X3r8yzs8KlKcojFqaSzwQA90+4C6S/Gexdg6Ak+R6a6v
+ATbssvCZUtleEFOSeZqvMl9CN1bg1elgf0u+mNjOU62CQP8lhuPDAj8Ql7L/qRYiF3+Rl+FQr/i
A+R4Noj0vBLYNw7QSlKX1m5i4jdxGQebpQ9SCnFjUykSEMfEpqWyTqgsksZhnOjssHeiCkKHj6u8
aiuIbS+voljALEiVHeHv4M/RKoHPnuETEucxjTFcOZCIxucGJNBM1hbvkTyLhdaEeOUPtmE9zNko
+7NbKdTognLmjdNj+9yHhCrwAwr2grUjjlIUT8AWi+hYE9E37drRWeITibjdg51I59mZAiASvmDw
7noyGKwtzXMYw2CgJSQOWEQBr6HPbPFr1k/ZOLKzSMJkeN867vilaiLrMHhjGGz91KE1svADfo+T
lQRyFs0gzgugZ/uu7RzxIDoghquRYzVtnMQYoo3JPIkPzSQlyr0XtvJdbHjqsTBrPTiTpG73XtbS
vTBRRPbXZq2dbtFY8MFKymrixAqmHhErGd05s2Sz8YWa8DC1KpC3SQO3+176hYKGYCdjf9PRH8zm
E7321kkNd9qWiEfjVVkuYDgmmXfL3kw9/eX1Rx+Zn/hcsKvOtlPwLfoayXEV0c68rFU68OpUGcLA
XUFaJVzWnl1ByH9jTpVdEb2jaDqDU7KqyORx4/Tvb3IjAk2GlFBTRjaxb2znoZZ60uBlWvONmEDg
MOp9clfkj5AZ1dEfiH5cEfiYMi7m0H0eC439mBpaX6xuMttTyDY3weBIcsl7n9Vi3xamONcqrJ9s
U1JSiOwolsfSD1V/ImAeLNbceDX8VKJp9pXktmo48Pw1zVLndupbyHG4D4b044gRsD1AZM2/E2in
5xCOq9GGc4CPqihnulvpBlMfDTPId/lYhfQO2UxzczNG93HZtSewl4mzcWQjSdrKHNtbUY1Wj01i
DOE2kwWvyWIElrqyi1LU33Im5PnoC4bUFpY2YyRxYDjuoDoOWxaZsT6JppfuOlBZN7DSWoPJ1rtO
PjeKoAJjZpt+XFRH3yvg/Lld5UJ4A1xuya+acqFx6yN5KFcVjwXRDyYUwbHD0N1MswevcKD7yffa
g53DTTosI80na5C37ULpKC3Lm8Kd7Gt8DTYc6boA7BCSfBqtfafNowd2Iu2LqUvPyGhxS7901I54
PsfBr1kF5vo9VTYRfxIlutmwAvedzh+qDlozvwyNHZUYFNfRCKrxCx4/YyBtsnWpD4B4uUO1gaDQ
9HUbb+n2ZZDGskusW5gki3PO3UqzgKvBdG9sOs5pfGV3027HqOKpjX5BjQ6WWc7c0bbZVkzW1ICb
oQliv/g1oz+1p9DbzAGcwzW6hlt/HEm7fkgiPG28DrF6ZKzn7W2hsLbtelkp8vbyyB1XU/9EoOro
C/qXBu+DAyx43Iykp9jA3DNin+ugVUBP6QmHDwnxpt5xcMCLGVtdSr9XU0XWLdzrzL0i3VjxvabJ
CG/SxqjGTd7SBI62n/fdTUapj2MkCYa7NvLTiGAN07yaa5v3fqYBNMYhGnn/MYv/wCr9oRwOlMvn
FPm/18M/xu3XkvjX4ueC+H//1F8VcfdfIJAk1CXpgEh5VRGX//LxDRHKY2tpBFbT/0gpNGsQoWfT
Berr0CKLj/HfUgoqC8QVj9w2dgem7gn+J1IKl/jpUAdyjCOGY5kc6vhtnJr1f//p9EqCGKhmJ3JP
KiybQ5MDV3Kw3R6WeWaC75rWef7pBv2NWvJ3F/Qk1U5aRBCQxJtTesq3rmSVOyfLga0vhjHeAxwA
X5QB8QznVvwhfO718fzHF/QQO+hKoWL3i9SB9W1ptfPg5FHhe04UF8DZIx5aB3vT77/a66Pb5VI8
ap61gwPC+wWq1rAfC/tU2CfSiJzn2Es4yFLRqgDpheLcLYt69NJEnBtwTfe/v/TffEtGksNo8E2k
gbexU2OdDrNJO+SplYl9VfiEh62wBvlwlDmyr39/MaFP+v+jBFy+KCNQKBKsyOgg8uH1oCEEoM3B
3Ngn+NtcyKsACK9AI7O9HTovYetoJVV0zKeJXc6M1NN+skXJmjll7HpNWah/lJamP5CLgQkSGoui
69lv28Jh2oJeDQP75I82X1dhLdqbRspf/n/XYr106LKw8S2+7W4KE/hDEcynk9WOJI3bRvvidfl0
3yeyevr9jdb38fV9hu1mI8Mi0tG86mgzy08vZ9xVjeGWvX3CpPq9lWjwPSfuPzzNX4cOF0Ex0/cQ
U8xb2cwcEtvrZGafFiCep8SH1Yi9vzLWYklRLH//jcRrEenHk7LwjYBnpHfmIhH//JXYGYthAVV1
SmTMgccauKYIDJq4sqatnnwtLYGA4SWFFHo/I4RcAeO3rv7wMX4dwbTIMe2Z+lW1f+EIYGCRHEjp
OZ78Th6ttBBkDqK2XCOCMEIBlRNimsrGXc1Lj+h5eXmdCvwPM0hz+P2n+bsnQKuOsqmpkr36lpVH
z707YSXh5SVg+t40zXE14oU52VWjtv/8Uq5Lezc6PZ2Ib0fUVPlNya7XOsXERtyT0M4ra2QTU71P
b+oP1Mf/qri9nuqZvm1kcQRZ2vq53C/Dt4q6EjhYZRzZULHFNQj7eCqsrHpaRn+6HdiZ+n8Yy3RL
/fzG6Et6PmsjSzCjGXPqm+WsShcQA8JTR6IKcK/6BYf6tmmnewBR032s5QDQTMt0G/mJfABgoLb5
1JUnmnbYaPmxC4uqZvm7zCCdnXJQmcFb4/uMDE7psSj/dJOQLl9/ZhZ+TbRgICraMyEVvRHjC8j1
9pRb9rHNzHxnLtGyK2PXIAy9TQmYM/OZoBo4D2hCa7zXs7vF2ubeNQgWVIITsg1A59CGQtRZ2L0s
Vt69kFvG0EU45L2StcHMq8Hfw8rhfIh0EuLxrSN/usft0Rzo2u9eGhSMK0jQur6aSOtqlEn91JFG
dPJDG9Zhwg2kCpDMtyFN4M0W/V09dktkJMgrQS3ggiP9ryCHNmxYVeSmaxqdCXMI+9hy91lRcw14
uydX4xxr+lhMDOGEn5H5WhFeHZWMkMoW1dMMAGfZs89X7nGEe3tqscqzuUXnjI4p7JuXlLxesgsw
Xh9zdMd7eCnTrUHTEseJKg3jzwKAPI1YC5oKwUMc3B/rrGTskdfwnEKm5PyjT/0zzeQvLflZrNAD
PWJEbcuv1RKQ0Vh79X3j0v7ijPQUkXlF6gLzLxjZUTmsMGIW4sGwal7SCXaOHeDWsyabOxrEweNs
y3iPBtC+NG3nb7RY89ChyWDMHgPvvm3D5VEO8AQrZfOccndUj6T1tC8pLVNy5Vqd2i4tgS1rf27U
Y1/N/Cl41SAkA3pjVnnCqWTpuG92b3JmvqxyGIj8HYcWsMvINE1yCO2Jnn9cX4xsO3LJq8qLefGO
kd6YGNhXbuGHKaANcrpPgVZOW1IgDHfjgIg6409g1KSU9589N+VuzklSdeuh1Llvgxl47lGr09fG
4CFQtPZQZ3sJ6qteW46XkirUsS66ZcT7VwIqCLf54otzZOQZj9LJETKC0ueM5M02602XBsTekQ3C
WB4Sg3KRGfBr/Q6/z2RY4FYEsR+rDov2hKbGurzq6DO01pUVLjcLJodQM0OcZ3xizrMbUYBftUVD
aBTnt+Y9NXh5WOhJ9jYydO3PBdaJB3+J5xuUw2xTt1MpVljOhb8TqO9HatxQ07OZy7TZBE20wHq0
MdvAfciyJR5XdLoU6QoBcD5T8DRPuR2VJNWkNDLBCbfWk2PY6xln00Oq8EX0JSStYwphmZ2Rm0K0
MNvirqtaiOhJ0OffSqfpvvs2ipgjPRwFLirWeibRgpg+GjPH9ZIxcY1mhY+nM+bqkwu1sd21zux+
nRZPUIQriuuyNZtwZ8IYHleqr+INPu5iT7dzeSYxBIcOLqroc2gBBfFKejJnN3L3dTEHJzF3Xr33
oSg/VXHe7XC2L59dQsCPgK0Blk+jvXwusjrdOo5c1i3+IWSmwAH6l47F54QU8Y4sDYp9KfkYe70Z
JbtjqlvAWE1ubKlaYSll87LLfdnpiQlkGLEJ933aGleA4Mm4bNBRKGrM3yDdj1usEcbdrMr8U4zI
tEYRoYJR6NAXzv4rL22evQ42px8vxoZ812jdD43YEdfCL/KNsz1FJtM/sA18Qo0ViY3rZVbZ4Yug
ERfMnOv5pPTw5Kvxmp2uf6AFf3Y2RTyMnKADLmSTP7ax+zC68ks8DlnXRhsSrYwt3rn+Q5W6wPOH
ot31ToqJJzK/olOUn1QWy1WsKNkiVVgbHCHmHoB5fseqROv4wvR+7drITlVo8kS9UCbXJVSZW7Pr
SR5pOwa14bIje56DTpwNmfBKtC0nhm1ZdShc7kRCL21HE/oYs21HAgFd6utSsytmc2HImkRPPDZe
D4rU7yfHJI09mkDvk7qMOdILkBWlg8MmEDbcB/Dma2/OmgN6Ieux3zsBhDGNl6C0p3+bmKp2n8Yd
UxCzMRuzqmS2nThHkVGoNethEZiHNOSCRIn6YCMzTgdHpBAN0V34aB7kScyoRfYkyzpkP0fLLvp9
KUve+agFYuYkkV99x7xpr1oyLoJt5nUtCTf2+A3wSB2ShmA4H5UbqKsmUu2ByDLAq8UUxv0qg5f/
pR26ZzyO1tax4zAkVobp41O2ACx8D5K2tA6+jPzzAJF47QL630bjWNOw7OKK9Yvqw6JCQtXA1I4f
BqfJ7+ml/S6z5dMkbfEu7WR3YF4FOUduKIz6vpIvYReFL0scj+/D3uPJ8cYn23qgcZHkR8DEKHxx
Oq9q0n2PMAzhfkwjCQB0IjGPr9O+DcdDpybzZNflfFNT8rh3wUMSEkyTlVhR+Y9Jg0JPeDSKYYIa
LLrsZmoa+x26dKZl1f4+jylUNVRJvtoD4SAltogvpXIHDMfVIldOIAHlwCCAnhk1lNT6ZSTZt86Y
LojWg2bp28d5HL4ElTG+H7swvRN9D7iTQMPPKeGIWqyMlE75pOpW0291VvYc3zQT+GRIScSrRUPY
Pst4rE6EN6ttEeOyFq5pBCsbLFSzF0x5O4PN7LCZBJFYq9gOvGkXZQWe+bSqDkNhLe/BkQTX5twv
dx0q8UoN4fjUZ/RkbSmc2PGROLQJ9hVpZNTcAuLkz+5kjtUez0V74JRrXCcgGD6YcSMVamaPh5bA
HTM99Aye88gK/10MdXvTkyK5n1gIT0XS5tmmUlHQrkrB8SJictunpAjE64qdBXkogzfcUZoj17JI
ApqDW6a8p3TqiHOYM+d6iiXTKNV2OC4ojsW4kXnT00FTkN+IiWKhBKVqcKd+5tlMiGL8VpIQE+D7
rpddWIX2lW0Tj2tl7nJoey++b0k+/tCLuX30M4iSw7SkNOFgnsLZZcMLjCJwLEvibaxq9OK1IKH5
xcw71qEOmXoNXCfONkRwsbNeOKfQl+QRCFQG8TscBdMHsxmNG4d6b7jCLmztfHrIPFrtCpg7reeQ
tyVjusJ7xu73IIumj5VvdV9HJ/BeRrcjjtGs3B7ObCacbJ2UGQ19gW+V34Hz1uQ4RLBqD15XfYf7
H962SU58wRK33dEapwh8WQkvFFpVTVSJ1wCzZnV+Z4BZ3ErTJZ9KhezZcfXiwwesRf3X6Sl2nNIe
n7dhe8OnyJ1LMpzCJXmHzQ/fMmHA2btCZWQxFnIy7iLD4qllCEj2Ia/GbOof6TqeAvvHCfY/rUF/
0kIdgHc/HTZ/Idd8fAbUDdS0fC2G/vixf/vK3H8pwbFMS1WUFW3MMn81CeMr84jVkthyOCD/1SAM
bQNxkr4gfkjTNvgIf+mgDgB8R8DA0SoMYMR/ZCl7ewbHEUVZTNimK1BrNQHnldSylEvdG23v3uUD
CLQ13uX+rmE5dtn71O3nn27M32igr0+pZPEo7B3IdBifwDn+cgoPnckmf66zGbQzxxK7lA+zXrR/
rLKuNKunEBfQsxrYqf8/Lq3D6X3Mc+4vB+TYSAXnXWHfLWri0kCP8c/NI4Uhr3fFg+UzT6/YR7IN
aYPlj/rP67Ou/uaeRA3QsjVyrHh7PpdWHBYqyay7LEeew+BP/Miarc9SHeNSX27SUau//8ryrdhz
uShDxRYIo8LTAKafNSfmuKAPKyXvKMvIhwK7No04LiUYD2n+seocDnCxxcV70TftPiL/5sXVWk9m
uNyHGkPzvvJCdjUtMORguyyL/UwHMDsetsCErw5VgEYEWEarDZXItdBZWNYfxI3X/rYf9869CAVU
E7A9vtEJ/NG3+oliP6s0J6QLdmzK4MXtfAB9D3CLyhOpUu3L7++edkX9rEHqmwfESbEh1mUM9UZR
geRNG7XT0OshBvFQGAscFK+IvpvJVN/NYpnuHZuDKAhSmofnqP+TqP7riwnPxufMQsmAcfNWsRqU
4nhAlDimTlgusX5hZl0vCIf6T6UC8TcDBVVX++v0IYm21dcDhVSerjDNXtzZWnw0qgiryBDrRPbL
YX5KbXqjTVe/nSYb28rTRoDLSZosgn+qy3LjLZJZmC212PzLqJUkA6oaJ/Vd3+GgZy9IpALolpxN
fFykf1LQ/+4l8Zj2eC/5v/eLDEx3BnAsa5B3F8miIG4clYR05VPvmeUpbygrXMTaGuNKtlIZXsd8
UChTc0JKAP19S3ky3GG6p4eSk0dqSvD4KTweSKLIbdHAYb+YE94yxy+m8agiE0T478fqpczxZrB6
2h+Jau5AfvDfvCIJNQACbJW4C4IEsgI7oOZwGTdTl1dP+ii6zvyReW/mBrI5VNuQ3TSoZPZqh2rO
0VZi2j2z/TIunHBFYLYvBEL/qVrzN7Og5q/52IX5sM5bwdeYZD+4gS3uSMLghlxus6hQR4UZiIc6
a/40svUK+uot1lAqmyYty9RVN7q9X4/svOOcaaZze3dR1JwOqSRQk/6LxWmyB8F521guaiHyFTV4
igLgummBVe/jPkUfs4q5e7HKYbpNTGYAduLVU2yBI7S1gH+5RS2rhosPMFLXnOGg1lPavDYMUjik
xxfSWQZ/0Jf5Bm+/Ft+E50wtChM4fuY3hajFTxUd9nN4VzJK1opEVRhKnpG8q61s7g4oEkRoJB74
og1HXuKbCLwOIsAVIbjZjN9Ne8RUqbVM5LBlM+3tBt3qdYjcthdkFoazhe7mBMuGfgtFS0c0Gh8q
g9wBulHLslmN4Rw5a1hhSB9UG3gzknbstywB2A/RKQF9+1VxBwIrOvltnlzL3C/PQ0Lax8YvG/x/
lcyMTxiB0neinLOvZtqKDdAMzmuwRIk+nachepkd9LljN0fFJsa/Ux6pDufWqqbMdluzYc4h7HA6
1k1A5sbB3F1jvvCM6rEvsmTcWIHnvVeqjsxVnYSpu2rkUKMFOGED/AojeEMzoPS/oBQ3/rogkiA9
LPD8aYXtaUO7kiR8GFcB8LNrGfbaUD0ER9rXFAEfAygwD/BHA2MSzyGkB5S5NcpPGmGqw+hIzySi
H44eOwo2ZP2pxxB97rFKGSMeYHL6pstZbWvCzcMtWwO1heqLGQPesfPcwnMg9lM7q9kCMhHj65xI
xJz5sdmDwLIJLE5rPtlcxGoKYn2vfXpxe1ZmEUHOWC/0X3nVEcBXMt+4VllfG5PyxS6cyzwiTTue
/Cs7jKMzkVvdV1Q9l45DiWgDkLjZKCsPiVWwm11DZ1ZZIyKPprl8Eq0fH+XgTxtEV7IDydxbO7F2
aikZ7IjGKz/nqnU+lVprIysnemGgTN9CemLIG8BFDTqLx7OOgo4cUJpoNzkOnTUDKzc5oNHGOfmr
2TDmlY/Z3sYjiaQYh9WDATEpPQ2F3xJRURSZyh+8gf4pWmyjDOV8gxeWJqkVwBEaNRCxoDpo6o2Q
o3SqdWrHhoh0PPFMPJJPDHT1iSRpeBS5ShNC1Wf8cf7OMPXmZ6FKXabweFcF4NaTGfpshpjBqR34
o7bIZWOFphwG2YfJaHliF8WKvFb8W4OnmFegLMf7eGZUriJfsJjaMCUI1BFe9YQ/kifrioWHGicl
RTez8TejwqyDJxbbQZsOTNmxHd71nr90EBFd+zlwRrJvYg602y6jiJToSvtEreBxlBIxf9EhH73L
xGMzD3l2Tn2nwVdEJnSEupVzLKXrECwW77LlgFD1Qog6xKNs0jknz7tI8Rqbjv5DZaauu25gfmY6
C4JVZqs8xAPc8W9C0kBQqnXlQpqEpGMiwxC385F9nxvJSk0jFGxLmmtFcu7Bcijolnyqi+CuPPrx
KK2zqJNYhZam50j2cP514LCIegk1GcTx9qVW+laqBtJ52/b87eXT5n0PoNaqEe9Ktp2SHJuYispl
L5JmGIXfFTmRPmGIe69f0BAHm53hLC9xKIvaSolnricY9NHKqIElgWR57tBBN7PePQKocZ5FPvOl
eCW5Ukr5/iXGaXyf6L+jBwRFMqRR+8rUYD0/YxVVutZRZay2F8MdsiC73ylu5/vLRmFJUZmPgI3d
Z4BI/jU4FR5tzYehmTR5AY9JkSVmO0TbtmGezYhXGoyJeW4bDGfXDCOendSftihrFp4Wq4qWRO/N
RJc/yrJW24vgiAuA1ZwyDhWqQFLlctsF69YACprmvhZrGkm7CTuoshwxX9VGg3R62eD0equSLkn3
8uPwY+mtz5wobf90Zjtb20YKw8xDBLHpqp396yh37GdamnGbsuzwASuJ1Xvlg/9LiPUQwRcSx7h4
cXmFRODgBh2mRm+DWHnIeBzvfHuEU6otKZwgQPt2/KMKBQswESbMbfByLOJH4Bxf6k1MA9aVy5Om
wcTyrvg65ckaDPc+nvsZnSTK+LSghZrDOLLidnp4Xoo5ZkhxA3dbz29OBgo/Nlbg/qYaQyM65Jjb
2aW50IpWNEziafT5H/FT0C9WP0qgnUCHxF3tPSSpX2fbroaGSAGQMZJFmfMc5SP3lEgvvv9lEoA8
QPE+LrgrWRqraxfiFSQ43rDK1ZfPRwpAhFKxHesE7HRdVr0YkNjuE+UbWDzVWLY+Wa6Wvg8jW1As
hcGjoW2rFwPopZiYmrouQn2WslXo8MY3TcsnuYxEYrVEexpjpgAH+sS0FU3G5EP2dNjeqinA1uqX
+gEltc3URJ5qfcgboYiVWiaFXL4Y7XZxO11C9SlSruQY5u+pZDvPFwORNKDJr1XCMYQaoHgYIYEB
wZE6zY15XlF6i1X1hJTMi17TBU/IKOOWlYg9cusyA1GKJ4VFH3gXGpcwKFsI6SFHVPhDKdBqjrQP
fc2/pEDAYwEkNd0uVDMBEOjReVk25wVD8KbKsN5bvm7BWpxKXRfSN2gvlvkGQy4nGX3XmmqApJmM
Ils2jf44kYsNKo0D+7nSpnJqGCHBa2nBa7XMVrDxrAU3NIKfD5AwZDqKU14uPGvMjmAjHWtFKwQw
JKJipvsoDlxrO1INPMyxQ2HaUX3m3E90MTfrYrSpuRoNxUSb2JqYfFo6tIrJ5NiawWJJyaEqt0pB
Nj/mMKTybdZHsn4vTDkyRIKUGw2/TJzJ19Jz3yQTY1+GgkmerUioj+Q0QSygOCkwX27Aj7lIH9wH
bcu5TKxN6LHiXMZuEE4saxP+msPkxfMXUs2Cu8v4tCW96glCwB7oqZ3eeL3PEPHNvjnYTjoco3AG
KPBjQORj7n+vvIFkdLzSuqZaqG02VzigaaB6uIwKl0DUZZWSzHR2Ca3bC90imDhabaD0FUNhKKCK
rzqHKNU1cGGKMWTNtvvGIU1hRS2OU9WYM/pgkWTrhm6Vdj+zEWo2nD1pN8MjcmDIiQc8fOW4EVnI
m+UFNSuMRwrkrqwYNH0ChsCC6/TO8eRy98MXYBqgVNbdyKR9mQHttKOaQ7YXN7sLjP9i70yW40ay
bfsrz94cMgcc7eBNAERLMkgGG5GawChRRN/3+Pq7EJKyUvmsqm7Oc6KyLImMCATc4eecvddeH99d
wlWS1siyWR9AhYuvf4bAOTC6dMuwGYJtrdjoWot+fbdJ37HMJJMCSYd7ns75vI63GcsAQQD++Bwa
IZ8bJr3N3a3p5NImejOpbsNZaHkYVDsmRbsfkI2rbYJe/CI7R1vGuzDsjlcI45K7XdD7bh5xvnMI
IbeXRIyxouFdTevntZzxTu8166G3p/xWk8a3SAkUL3WSdm9k9SqUZu0gg0g+QknMuKURXyRNSmqG
25IFDGz6nGDuRooej0ggaXk6a56JiTmesbsRY1RwS2Ncpp3SJ3IrCpu0MuAvHeMQGCRxVSU3Um9V
/JGlkR+o7CcYGVVBGE9VFTdBSdfcgZ2Qbk2ifO8Qe3KHNa3W2RsEc5041uvmf0yC1aOCJ5RCu9dL
KhgmaIeLlqCgZ9MTYRiMykOYaHw9TV7xZ02kL9HQq77loiKy4WzvJTJzVNEDZ5x8PdJdhB9pSADU
ZfZHtB9rZi2U04xdFj8tS9VB1x0QFs/bCxbMCKlWriKCYOSdTpeHSRCxby/EBqYMrx22JFgcUMTW
Z7iqJMFzQCLxCuRdNzsRFtURAUvFltexp5XmZAVX9NOavQXy4Dp2mIaMlYN3djJQQihd+06qlu2b
ZDPAdFk9HCsUkeCMNdKkz0N2q8WMtceBV/Yu+6aTpGyOKEBxE6wCHi1bz5sXiUKOpS73g4r2Fcji
6pUI49EtO/a9pmYJEV/OITVQSDorja0Zrjszbj+eQNR20V4jpvq7PphYDIyqZ8VdDBz4EJxr5ccJ
AxFIr/BkztPC1g+WtQjrQME2MTSkvnHtvm92uAD6bbYK0ahVOnDEKUNTxMG07AyHXYk+D5fEQvpA
rynQqCRykweLOczmY0TH2l9qSx5A36EeXcJ1O7gcmQ0SQM1Qm1y6ZLkgjCG37I05dxqpDX30GDX9
9DRFZEZEDO6eqj5M/ZYVwu5MtbNseSD2uMjMXGjerFfK3So3nDyO04W9gcs07bXQUL71lTTeE6fH
DMSp8oPsg5bj9piFLucq7UqtWgFuui13Gc0VlJ5E5fggBoiYr+siIfqwnOqjIaf4FFsAecLEjD8D
ggsfcCMOKBzwO/gk34gdWZ7zyZFV8BQpVvqthBvRIEcRcctJuXDCu6VQqFgzERLXanVomlDCD+YP
1eU/E57/MuHBbmrTc/73avdDOb79Wej+8wd+znYc8UlFvbjqVWlS/zHXcUyIcGjugFow8dB+E7nL
FfuGKxf5u0N2xcpo/TXcEZ8ksjhEryby4os0/m9g33T5excbLLqUho64Dmy70NiE5O/9Lzgd3VBY
sX0UdU6QZ9JW/phq6XmSRvqeF8NyGKFpWZ6V4Yd3wdSkJynz5jVJTCJ9A6tV7tTQIrQnqubhTpdd
8JySsalf1Qxcv0VdnITULrIOPPiIDCLraSHdVQ2cTQCK63k2uvG+byqobbhes+AYJXb2PgyzcT3U
vf0cTWXSuLQc4WN2DMhmnxBjHsNyPESOHh8GY8g2pMzXoCcLx0BGlEvzHUU4kGV2mxBV0ilxpuFz
F9f6OQ2UnlwQaoqPTi75bagMNyknKp7fRZy8LoGs3/QgHD5P1KOeNrfRhyJhY7lOaJAb3EzWHVBv
J/enWbZ3CWQeJFYcGV1K0fnDyhXlviwSkmGtgfbIoGjBwdQry3RDELRQnUpJnyhKUjIRkgXW5zT2
0dtShcU+A0K+MVAzv2K1CycPHqi9Y/osLax6ZvYwq1F02xv9wUC0FO5j9phdSIDmkX71sBMwwSU8
y9x8oDKltbAUUWYBjIrYAckRXVGeKHlDn4ma8z6rYqJ9ZjeW8ODx9Vem03QeFPj6iFUx2SStai6u
VpawoOrJuWqWIXVRdAH0Ek5ln6ianXgbDFZ/HlYkLk8DfKq0Rr5yoLA7z4FYUnogcquHOoPRhQRW
YYjOKLq8TKWVdUCtXmbV9jq2ji8T7NBgmJ2tY20KSSbc6mXazfScyXewDsFJ/GAeHuYUkdk6JC8I
yvFgqDA5l2ZV+/plns6WSP7uZcpOaHV4ZzN5h97KDF5c5vGEhJcfY5jSFZO0skGa6kv3raDHq+yD
wM6eg35KDoMs6s3izAmPFjJi3yqEUHfm2Aw+PjoDqcIqEUhWtYBawsh3J+yatwu++eS5Fpz6h/tF
seMSK9WidB0svSE+j7MV3eUa0L/snW9XG3WO5XBsU5e4gEhpyZRq5jI+CVhnwSlsa4feV6m5qt4N
r6MxmgebpsZTaPMaQVv7SbY86C0TBRx/qoFnErDgPuA8tVVKwqcxSJregMHjOFOrbtsc9pqSyMab
y8aDWDS6VqHCHnYwq7UCAU6N63ibRGhzFGTvm3hyVji9pMxP1Sutc9SbEsgJwTf6WejOHqyZcb1U
euDNohGbScAChnyEumHF4+UuzZXAL+yGO5Dmljgpa6fWX0/LnmwAocfJ0h2RhuQbjpDWQU7OeN3L
JfZHaMq72oBk6pb5UqOLrfujlvT5eVYLHQpcaRo7Mym6s+K090vEwkzL5IP6/ElV2AYyO2U0Uep+
YpokIMVJ+6j0WnbKxsny2gIWVDwZ6kOjp+xadl4ws2l1xxVmwgM+RXeb4HP3Bk7h7tCnd1IvnhGj
Zl64sLAVFFNJF55B4kWbvFQTD2ZA4SWxQAE7tZm9bxaTpjMh61ztcnxE2YzGmPzUg1Xqy0bLzGGH
H1M7m1Xf+mxP6YZawIBXp+cb03Bg+IYrzpfDj9jUK+J3zo3lM3HV+ouVwxaDLZTRUQAKbFFVPFor
KLi6MIOdsGVPsS4sYRIsFahcE+LLaIUNi5TVi0ghuVtWFHEaVva+XMATMzFNrscLszhc8cXBCjJm
2Jd7Y2uEXgj+mlM2jiALQssVqPA32tuggkMAzHiDF9dYUckEWkBNlitAeVxRysGFqkz+Eldbu9CW
7RW8HF8YzPaFxwwDbaLNqxTXsRG1t0lrj++DAOGMDR3e1Yp1FkwIKISsfksXKX+pS9umIUcB5YV8
/S+JbWw1o1dOhM4Ut+qKjp6zEIj0ipNuZ717hVqgP1hgo+/rOgo38wqgzlYU9bB09iERekvm/Yqq
BpcKtVpGcf8Q66Cs7aiVb3LFW0tZw8Zekdc2xzlwpIZ626Lo9pAZ9qwqINnhhZedr+hstArdNTzL
4Rq6abAXK2J7SNrUL3WbLRP+NsrqZM+hOr5Dj2URw72CujnJh75MOiTOwQryFlkVbbHG5qdYyzjz
XYjf+Qr/Jh4bBeayIsG1FQ7ektcF/w9iOMAtZFErRFwO4MSJcUWIRNMPyjhC5Kd6BY8D/RppqZTQ
yDNTJNxvK6Lc7NUHMng1rK4AzGfgB8TGkYT2uVoB53JFnUcX6jkbU73niT69RSsUXUY6fHTEEdMG
XikmYU1fmCn13RHR7n3Xz21yGzZS7Tr47ICqNXc2RzUVL/BoMgKNJquJP+uGFhSd15Vmz5MoJa3u
dikjgs8L2eebXjVrf5ZUj5tKTMu73RETG6QorZsmZguOpE5TqWlAZ4bR3O9GkVPKTPUOYn244SYN
DnyVmd8zEbiX5JNwaLaOfahUkB2b+IcO4Z/z8X85HwOuQjDw74/H/vfsbXxrvv/5iPzjZ36ekC3C
WHnQSLIJEKJYDNb+OCXzVxYSB+NC1Fp1Fn8ooKTzyebgin4CwxTOFhX1yi+oFrmvuspAFzkVgdMa
AbN/45CsOush+F/Tc2DFwjBhLTM9X0UAwGR/PySnyRAl6kIDdjbn6IWUmqLyzUqSZjMBEfe4kZGG
V/V8R0T2MnrEHzC0sRzyQ0W1BXZcEFkoF/UliHsIIgWzNA/X9vh96kzFx1eWgMaE9UuL6q6wFaSu
ffZlTTfwJe3VbREiP5ylCDfN5JhMvnRyrIPcMB6SbiyuJ+Cgp4zpIokjvVj2rPZA94Ikb46mKlK/
LwOy9CyKzi5qahdoRXM11VSIZk5XR5mMZDfy5jRXNmZ1sBbWTKk03ZmyUj9CV/6SWLXyEqNLegzr
wnR19lNoLhpx42FFhKHdVrcLfkY/n9r7wQ7fAZHzIQM+qYomR9fmdOs4GLJpddN7DYtuJ8L0o2rk
6hdwOvAUYuk2RkXijVZ31bZeeHW2gHtTTgLkRneDQlu6vabdx6r9SB7kDfVD4aLdfhjrRb2eRrJE
6c/iRCEMgT/y63LOrxkwvwQ8SOiDdBNpieEXJsGMCYByrfzfdE6/1MbKei7LhylRFvofhfArGWHv
sKt+y1mUBO4YrKnlPE4y2BDOTqQaXgfeQu2aBr/aqSe5sxZL3MpUUbaE3xAT2DrZczn3OtYVWezI
F6g8Arrllopvgi3cgVygPdEu1R0suWUf6Mqx0+f6rdTV5rFyumFtA9O1klWGOV9D/T4a+8Be4DwY
XX07D1Hzoqf2o9nG5a6c6JWr4FmuzSC1NjSl1L1Tm8D1M/spWyqldnU5PoXUNUc9h9uNVnQNpnWC
/psi6qagryrkPUZHecrJ/FYBi0YMWcuoXjZZVDxIMGv0PEgc8rVSntusI8XGDsi7lRGkBVYO2QpD
TDY4SIIhn2pn19QSMmdYqSqNybl0YegTKGEPZnnS1Km/CpES9NuxUYwnlOXxlZ6b4ovOB/db4nS9
PMYD6Rtcy3Kr2rCJ6D3O4mpkPNkdStCyrmEk3fyhFMai7DjrlcHH7FjjTabhaHDDQk/Ryceycen6
wp9N1IfL9vXPRv9fNnpaGDa77L/f6Q/Fe/z2l5C4Hz/zc6e30bLSvJAokX7x7H/KXMnqRvyI11b+
Kwnul9ZV/WQh+mLLtNAqrv2Qf+301qfVF7r+GDszD4O/RcHXV5ntbzs93k/2eB5AhgSfS9fx952+
15DyLtGEpkMuBD7UWfZmJAGJL30sNM7Sy6Axzm9nrD69goQmDTX12gSDcbOgW5o8wjM4/Yp4eLd6
NSdbZiq+OCgs0E5ApmBi3it0D4CRbvNiKb7kBhJ7OkHabRMjJneToZE38HjsxeP0F0JUcTJzF5v2
A4FP2RlIzHArhre8bBomTVH63A2ieS3TeFC8ZciKZZeKanpjjYI5gyc4Yy6VoRb4k7PyyWQHppt4
xzqlVE+pW2WTMzaatSbYlBrssXQCNQMQ3+lvkGWwZfUiWHTfaPCXbrIS2J/XEJrDircTuauZl0Qr
GTy6lmiJ6IyCVLdcpchMsn0UKFlVW1WvJSzjU09QnNfLDB6N047f7HwoXvWOgZjHI2O+ise0vp+r
JHzToG3RxNVKDBn9dujhQ5m9JhiaY1mgTV/eGZIGBO5FHmIY+kaLdn2cnmxJerWeyWW7HvPmtqTh
PBJ6WaeILoq+cU193o1abN2pNdwDqvf8GwWbyt6SU9sbanUIeLI/MMdp4YO1LQC0WZIhVqkZOo+0
OBodNjni2/srGwJTcFhatT4OC/WOK0IDEVRs1KhsRK5xPFXm7FnmVf/QAyBhAKTifGGUrr6Ahwpe
OqWaDtVo1BsCApXrcSHYqCPuxS3hd3sjug24cGr/OSPjtwb9lzfXY9DUV5FtDx9O4yyJG84rdbvN
9Oh20ItsU9VOkfjF6NSFu1JtbjJlalRETH36Vq+Z02E71cYujPMydzXoL19gysO3HQOcyCCjZcjZ
A3zLnoNRfI6qVH7Wwjy+dxaDVwMv2TyoZC9v+zrSr1QtgawTYd/bK7IL8QKXla91Q70nzW84h1Ge
eSaJhK9KETZ0bnLnO8GmVrM1RR6SeSBHO96Mde2cVwzF6OFkLWGSh9K8i3QmTu5gUxlSmC/pNx2X
ksMAXoPgJpbcd4xO9epcLR75HtOnUW2jO2tK2psWdNbRQsHF0B5yPNDeguw+Ezyyz+1aPtqyFhQk
Xdn6Ss3fq2Wo3wBI66H1lHl1SgqrjFsAe6zyl6lQk5WkHsIo4fIgxxAV2dix4H9KWmlwAydnmBPz
3Ja4lbJr9LETVjxw192yz0eMXMGwYORDCCbnY2REyZ5onzvVTlK/0i2AlEi+XWp/52Ei92KAH95n
r6Qdzzy1AsyXVq87rZdWWrkKz4wHAFI96ptYpVritOBFRSxOOlEQ151hRjvSuwy3LVtC0TnqbKhB
0w26aG5F1ss5aAFKgQkbkCQFoyTsve9EcgeHaMkcX6+WXjzoSzvmNBcsszB4TtfKfuybZz0jTYIY
HYf894a2q2yGI7N486asqoY6HUh+NmUQkPp8vqdE1w49LmS3tI2QhlWb3Y+NbM4YWiZPTxOKYOlk
G6viiwRH6eYBpkVymE6rQqLPuwiTXnw9JMdqjPlNUqkx3gT1xom1VzOIePInyjFJ0PaQ5uDib275
NWsMbd3qzxGAzkPQNqWnclm2aAPa21jor1g+Q38kbgGi16Dc0HoN9jAxoCD14nOhdvSxw4AvmWjd
Fo/YwjUMOnGVgFCaPZVGzFa00dMk6RNnSflsW/Srcrv6Bt052+B3OgvMyH7QZc+hbG7NMUnuurp4
0RHioFW8Yo4utuRIPQyxJMNhsjpvFCAexZgOvlZkdAB7+AOM/FSSzE0aUv3Q1hZyOBIgYrU9NrK9
AnhPYqRjDztNDrrPgS/lYKdZwrc4Wx8Z4esxH69aXlcC7Y0zjfqWatvFNatfmXzb1yJsMC0qfXEW
RCDsVnvYDm4qd9NcLqe5CZKA+4dy2o6N6r6eZ+csl4Zzexh32X2qTOMtjeJ3aDHimMaherXkTr1R
2tFG8M38bd1mayV3bW6/RwvDrW+oBk7SydA2GJ5yH7DWfMomHK7zoDZPSxr2pDTp7Ulz4nujUXBI
S7SRzTC0p7xJc2a3ZEMMWRDgT8CupK/B6EYpZl/yNTmBGP1Uk9FbNgVvUSvqew3d+Z02OdNV3LTY
BiHmPfQjGtBOmseWBAlvgkWCn1l8NsDurrHnHMWTKfDwFZe+llrfxmloz/SqyBnup3kr4Zpt+9HK
PkzynU7LuGn7pb8eO5RZVGmtfmKPwWXXxRaS0Civzwyo8U1bRXol6cR5WA2x401t9E3PMtaWU7at
hwzzzE2YAUgXGWOEwGB4YVqbGCKPr6riztJb3cfT2hzyRcq7zJaOr/RzdWuM6hdjaMxNDR3sAWki
ZsbO0j7Dca637ailKndGlKKyQ43vqbpVkIGhNYoLfGGHkDq+UgbTORrtOO8LRAUHs+MRCeXCPGDy
NlX/n3Py/wY0jn8IZfu/PyYDci2bt/ffksx//MzPYzL6HToiDP84h0IUxvr1R0PkR5A5lGqOwj9P
vH94wlQw4wg3YIBfDFtrs+RXRwR7maNqDt4mg6ERv+TvdEQujpo/NUQEvC7b4rBuoWylPfJXU5gg
jkAECvhKclHrxNnC0LHn/qUZHL1ojonILVIcUphMUbKz8IrFxjXbfj5uCECjmdOxjBmrU5A6gZ3K
m0LRmO4weMA7LBIoOxAycFymSTcFu5T9KI6vjXAc6CYv/L9Bvw+g0jn6kzAGOgDEBfd5T/C4+jOH
fLQJJY/WeHJudxIhjtQjqETTHyHmNVEt4lW7pJuXP6LOE9oIBJ/bejha93Y09USix3FHWq8Dpc5l
WqPkHugBlD5Z3yzIj4FqB6kXkpNnV/8YKf9XUDmLB/J/XjVF8f1bF3/ruz93En/82K9OIqUiHTqa
iNpPy+QfC8eSnywKRCGoL3VIN2uT8VeByWozANQTzvwrS+3XwtHFJwpL+o+YMi2V4La/Zab8ka76
p5WjUyLBQqcVbmNewsH5l1YiqFsAPWVMzF8Rqr4WxcReLIXjGXTJZzP9auMwcauShhhodocq0Gzd
aZrTow03AEOg/WgPNoqcrEtvOH5cD7YOUEIxQew3EgEIp2YrIUOZ9hMpksQDbXWZC58wE1SJdu1s
K8SpPO96x0OSf1+xFHxiv8Ft6Ha6UWuL+ZPKa4J1HrxELXhNUQs/SduXIXPIZ4lLt65KzTON5Kup
VMLPcv55qhJXQip5c6iG5kVFCektxiDdZGGikwfWszKKcyLVr0PDy5tG9ZKVZDGEnWSgiGkbcv29
GhGBrhV8HrOauo1o6hdTTRCcNrB8R4WPh/xdIzKLLt2gWIemsQ90Ezu4wlwaFE+bsMuluyTph8Zx
xTVNLmVpNxhQan5pNnAJ9DR84iNwGQSppJR5PnhgEpgF72GodKKYAo2ZRqSVexR41bbMyDchl5K/
TfX70e47BhGMjnQCAGKnp6+rrTlXM5egyiRdzE5d7sMyu3fmbGBOzUuCGTauDJ0OJpkM2qaveUOy
MlNfLOFT2gKCDtBS+oSlfMxFDVtVNhrnhpmEn3QG9+xk4bcgU1Sug/PoIJDeXDqKrUggDHFs3jIt
p10nBlLlYHA9IjBLr2tanV6lZFTDkDX2o83Vk9BCQW9aB1tVHi83CbNz25/1uvURa4LxniUuXzv2
GuE8jgTVgTHmj1wY90PMmwoTVGdSadjvE4aXZZhPR8thVjxAFvVFx78VjnWKW5Vw6rLVNtba2jYD
E9a1xo3VZxTz9K1P3M8fhMoSDqTx1rMx/irXUZK28F8wBSZ3UJXCRwrNWWko+Zmcq9SqSKQ0Kocb
QeHnNW3zcvm+89Au3CHjtupGPm8YcctYDkfFkqEf4yk7Owo1/GCRc1fzNACWy91pW9wq5boWQuZd
T1nEf5p28lWq60wLJwyGmjQ+9VwuSyeFdeGbH2vWCV2F4MiZd7mJSAzzHKt9sVJ+oQk8jAXHzWSz
Gi8XA1bM4I0K/7RK8695OWq0hqz6mOEk2EBGqtCAt8FxJuvtnLcJycnVmLhjQ9tZdlW1XXJN2zRp
KfycabUPpYT3EEYthill2oW4ta8R1sRM7glQxjWEVm2U1/GYFEThUOXKgr+cxiK9oYksfMpwsU4b
AGbPYbYRrBORDfH9EBmny/KSybLshdprG2zYNoMD2tUlEllX5Hzd+EbSYxiJYjcRMbQZ1HUZpmQq
XL5bJefjK0FxbYJqYwvhFihoSYBu59pc7nKcIPC7ILftSPVi6p1nztaUnJZHQmq9yw2w3uEs8Xs0
GfTNZ7YxZ2B964tDSb1+zV0PdqJD08mEXes2Q6IGb1VsKHsj4qMu8JO9oldRcjiS3cuIv5KrxFeg
ph/E00mS61g9WPRoMUOS8rRCxa3V9MU1KPPpZEzGzh6Trwo9awYmjFaQA6ydZFZEvwhlHxqs03Ix
1GukHM7WMrnJ0BsV10rr8Op4j9h7c3JC2RxgcaMz0EFxZC1V18QvU8fB01tprgI9Cf7HwHyjtc1h
NBmewBeH6BTnYi9KaC1ENbMphiqb28hXh+jP2QW9dh/RBt0tajHvKljwm0ofBo8hbuUFA29h7FVW
kVWVe04s/AHZ58fepDmTtrksWkjw2KlCZjlqF92BdBF+Y+j32pzMOzNQULQTzMJjZ+Rmqqdq25ox
31+ZCT+qBcMmU59OvZV+cIzj0oBDgrXMJaahmvop9ftdr/K96gW8fShbdFpsgy1QJ//MypTgTiNt
yzdLjKR2UH8AE3OtvEdytIJEaE1NR13J4q3aNN9soRgb8qhDr6yt57xEppIq0Z0y9icYTXSkRjs8
zjGiW1fJ6OP5pN6LjZaO9AWKSTF7f8mWLymK+8HFwq2bG9xtrYKCtUm+akk5+Th7HcOjr/tooAfy
ESCgT57Dtj/Go+ArlIK2AK0BiDKbROBxicq4u4tC3aQfTDYUSZlNOw0JtpoOAcyMcQu5fVSpnlnX
ChSw/k3B//YOHe2bHouyd0M5pR92LZUFXouyLFBDKNT3XdGUW4f8AKdyKYOBdyUNaz4BXuOHPIp8
TbWDG2fEeLHNZDG2J2QqtnUAXd7m+44aXnmZAbF5UR8O2XUQObJjKE5B59W0CeKTMZjavAm1IlDO
Rc/xIbLMxz8dxe5+nGD+T9Hnd2VcdO3/+7+/G045PFmEnyAihqSMMtH5K0ogc0jA1ssG1Ek8ExK2
RB9QfhhgFvZj35SS24pVp8fc6f/5dX93DP98XV21Be16YUnxl/MUASoapJmq36vjZbNjDco4fS9G
vH5TlX7851ejgPp9PLB+SmvVbBLkJJy/2qgBpSl6jHNyn83cIOtJwEFTiNYed+nllf4ZMf23ERO2
QP1PX8r/R1PZfS+b8PeELvXHz/waMYlP66Te0S2hXTS33Kq/ZkzGJ2AJwKGttdom9oa/+lkCyD/V
ykhsDcjIjgGXmsmk9ndKZZvK+vd7xllLDX4ZYxx4n4a53lN/YtU6WknsQWlne2mHr2MaTW7XpuWG
dfRSKOZDQwJeAfL/xc7Vl3kc1W1vzVv2lWM3o1lflFo7SJKDD23mLG6hjsbB6VOCMmZR+ZZSk4o5
OM3HHAymX0YWDygb1TkKm+oLqgZxVrRZ26FC7H2Z4dqo7JgerFKQ2BtaZ7QJ9t2I6C61u/yqGOOR
39bj9aA3v2kVTUMOpDdH0TVePeS3c0ukfNWhjEuy6dC01nJvYDf0S2u0PHUe+0dQSVTFjI5IsMAN
pSvqPY1XY0eD/7Op5zFesTHbWXkW3XQiVq8SRJhUGEV8R9HRbAzFrO+YHm70OHumAef2csI5V5sG
D7PhrSR1wh3kMPoNOXtfYyQKVykEPkQNS8kBvDZ3tLbEptFh7Y1gVL1Rz6A3SvneJZPcYn8J/DiF
GsWR+00D7+Ip3XBMnBT+XoyBJiFBY7fgbNnwrbojJ7xzXrfbLpsRRym3wTpH6ZV62lfSGd3JKtWz
g0/9pRuM6jNagm3ujPfIDfJzCkTjOs7spmdWRm6lhwPzBp1zOG40exBeXdTpS7+U8X2KjuogGRvQ
/oT/AP9uaB54RgQPbELGlZ6CpnSV3MC52pk1u3sVn5oyG18CB2Mv7lnnecoB9WLd7EeerRYOTDTK
m3bktE70lX1vjWPqFpnELZRpBBd00q5erTixzBUBkD0XaUGFAtEMKjSES73AqIGmbDXihKJqrjFe
2T5sfpWL52hA2KIe0WWrVQX6EIAS5M+K4khCEqqI2i54qMfE2ZBZUpKJJXgEXs0oiLbaaCVfLA1f
pj8FYbExNHyLl4AccIT5Zsrj8oHQaUB6JkYkfUyc63Caki9VhVzOxRsdh9sYe8g2Twic5gw13c2w
yk89sR0FikR9IoACf/bCFGMvu9UOaMTD7De1jTNbyOx5phP/tcEddUDW3Sde2HZc1abk30T4jbmA
ijdMM1Yh6iwsh6VRHDnEIH7UiOH0RRHOdxqY12ejpz7bG2CJE7eew/lsUXnHOPNx9aQmPIe2NAC9
ypnvgWRxfiESlKje0NcqCPXIZ//C3YhYf0x3HS73RFKkH+AMNsmBYZJQqUV8mqlb34kUGnZqL6vv
xtRgO+rL6vbyzpIgqWwmpKu1KdM06z6EOgtmszFMTwaRfY/PDg6F0uUfWR7hijeK/rEFHejhTjGR
IK0fvJP5fJ57o3uyppx/mAWJdjCgmbY+Sul5I5x22CWjnny53GnIjHi1JXSG3lVnzbiKJ1zOpN6W
t2OFJcvFGN17xlJnz7ozap/HAivfpst1654sVv1QrpZIdSImuWmQzwBNsPR9BShxC0+hOFIr8a1p
nHm3GUFX750VxWQnl+Ytkv75qg5U7RyIxD6PTBo2EXckYkjHCL44GtImcmUjHADM3I8Kssr7xpqx
OmVhpDxAsSLK3kzKBwJlnV2JiAX5Lt8WVsXyIQavb3ttuioR1W6woQlz5WYIJdcMi/WAyhBNl2+G
/Pp+nEPcEBN3/cIfsW2/2qj/Pa0uwaUky6ktYCagBeuV9nGow9IdjPJLQUhLmJugOOwbretvxRje
RatmNuswGifNhzE6V44s6dwr6MY06zy1ciuHaNeZy3PYtNBnxWRfmya/sAqMDR5JV6vm0rO1ojx3
PMd6lLYlSaixap71Knlq1WT1SbGHp6pNlKFVSU+1yH6K8/mEutsfp8RvA0imhRXc4d6ablX8o1u7
DGeqUJuZolmmlLPOoG8IcszxeNfNnhFi5XV2Wke+Qo5KgVmBkJrvdQEJoY7i6ipZegiVWq4epGZ8
a1RoI7ZxDwmEyeTQy1sNLdSrEmovrWJ/g31CiHRBYFU2AKzL52LYKLmc/YTBZOoSDDN4lWmWDz3Y
GI92wvKeD4anLcziDLJbt1U3PRRJz2zWSndIaCPPMBa+4NhUt1PdY2Ie5/Q6NdUncyYrxHJqRA5z
fiAUR+5HNmFf2H21mfDqIkYjxDdcVgF9+VqT0OZOsFiv51RYx4Ybf4cHAorIELwKNa+BUhBmrM4f
cq7OVWxb32MNYZ4+1uKLZSqlr6bpY4df843AZLlhrZPtI2uCivoCjUXrdGv7WwdIsizsB3LI9iGZ
8CqOTqF7C6d+J3io8/Y9muF+rmbK0xQ1Y7WR4RB3XoFCmsjbBe4mohQYt6p5ytjz77mt4NSYgYp0
F1ziqPVF6eW9kuyBOFS+3kKDblWt+t4aVLf0GA4AHhBvV9Vbj37Rr+0WN7Q6vCD9oKFT8rR3NJQD
lFTfwPa81pHcibkOmLxDuWBkBz1bkhFU6oZy0+jGUzAXAvcubYAExfkLjvrWw5fvd1CsrmmhhRsO
Cfa7bhnD2TJi9SlF2MUZAqGn1+rmfBy7YCRqUwvsCdxk8oSmGGBHq+ffWyR43ztKm6PTwCWlHxj4
5aAMW57p4zZt+dkwx+i4dOJkBUl5TzDaRA1Vc7JaiSNj1dinaqjGL4WYsy+jpsqT2ekwSjhhuY0Z
Lz5W+JKdvPsf9s5ju24ky6K/0j+AWjARMNPn36N5ohMlTrBEiYS3ARf4+t5gZnVLlErqqnEPKldm
ZYogXODGvefsk/QeI3YJLyUr/GDlTml0OZAQZZ3QXFsT8puZpmuARsWPmsLklYg+AnQyzq4FKibD
29pwEytzHbYRovYs7S892QqemJLtIzTmmhDOeeQzOIEhrmgXnwQBUtuQGCk6mk34MWiS7nbM5iSF
eY3LYNUFpXHdRb48UilkMESrBpsGGXfoAyuxjdvptaRldLbA8DyMKIoO5DA2j27TVauctXCDYyhe
jx4CF0PUeCu9+ZgVVGHFMBgns2IBqy27OVShVOu67dJ1Ci8W5jq0zrCBAwru4Rm2jL9SbTieMxBo
V21YtmxKq3bf2Mhe+zEL19QMV/i2dsIw9hFcadBS8+e0bdGIpOWQ05JqWkSZmbVKEGfvCmF266rN
xB7Y4NWUxOwfF2AchvMlLEwNH+aMGi8DlsuXa/DPSNTzuyZV48FHdfmZVs41jWr1Av2TAgTp+i6o
XVxmOUN9w2kw15LFt2FuwyvuODbiEvOWL2h1Lj1c+nXQ65UyR/nRqaf9NE7RRsFe1RDnrhnu03f1
/XSvS2vvjvgtc6vdVkMVvTST3jsdn7yhwegz4MDHBDNNp2Sw1LpPVXikX3iZRM0tQgC5ITI2PWrE
9Bdh6sdBt0mNOLO2rjPfBhmrq3Xh9XSmhi0BIblV74lKSaMbx02bDa+wGqMFoCRQ7geGEfFJiBpA
8UC0I12svTHX03Gi/p0vJaUKQaJRkcktCnz4sj6ynZWEh5cyfx76vtoURNwDM4Q3rL/GGZpZAVo9
rGx0K8XjVIgbwwwGFGpBv45EP96FpHxuLT2r6yiVFYpmKa46OX9qZifZzrV7mwSVscbQg243KBGE
BBLSlFfLZwDiep3a5fxsKau7GgvP2CXW8NJG2t6O0h6u/GFwNkjAxYkQdwQLmEE+BGNuX46e29xG
lCpbO+ydjTa8J/B0IfCVPv0ClFdjfW0FXXUiuwsD7VSUmiYYawWGfUjw8tQ+EISwzskIFZC5fLrn
RjetJOEWs0OhjfH6m2cjGBZN0V67iC/ySnyN6c6i5UiCk45mt9ym1pt4SrfdsynG7puXSQwzY6mo
45U4YJCXR/rud+bQB1CkqGWMTTZ02XGeQ5oREBE1EMXWuAH5PD/m5E5eqbj4ygYUeV9lN2h6xo4J
gS7DapOU8demKPjqG03xzRvIaybuset2PfztXWsh9qN8cbc426dbwnwhOzjWrZOk8kzzFh2WhYz3
hNa+2UDa5U3ry/Gj24/9RVPTp5zzwUeLrLv8nJWNR9Km78TPZaNwQoVpMu2IQONTYAbLxIWtYUUd
kAf+Nz8yWTiGSFq3SR/5j0xk8Lg7Rfk8x5VJnlnoCMA0JbjudW+O5X1J0Q9cZPYvwqqrdkyAJ6IW
52Oi6aDXI5usKpmz6yTqx88wrWje4eLGZFjGDB/SdKxWNgc/NxFFSVr5ABTLJOjuUfovmEnk4CUk
KdSSEEk0ysARhyKikA7DWqOG11gVxcFzOsIDm7HGs1O+ZBPBiEqHBMw56jJr+4J9Vuvf4vAePkRx
V986aTBvCOGkuk0FgomoQkIdOskmDXxiLePkgY0f7I8grnYGhOhj7hpR+/+j3//T6DewHBp3/1ow
geCya5Ov3X9Vr/+FeKIvnn/sAP315/85A0brYNJx8UmD/ic19+8GkOf9A+0jyeGs80tEu0k78Z8N
IB+FhECnAH31zVnNv/qneMInqYyWJv/SlZ5tu+6/0xFafCk/NBHZO0rEHRbWXNQdznLm3zeEcDFm
FtwZ85BNFGbRax4Z50mHR/Yc6DfLQ5GYJ2IekPD1n6wMy4Sj/tA0fWOTfj+FXn4FWrUWs2jaYcFb
Wsx3PSk2p27t81YfKtpI171/l5AvirYCS7fdoKtCIgVLJw+v6jpCwWGLkjrys2DEOMfMdQjgM8kk
TSp/1wWw4jxiMeKFsieHFV31DemNCPnqr6S38B8xhCvjlZE9pYwEl7/VAjFXoh/UXO2TAoq/sdUy
OIDyYGAHhe+SSVepVzOtg35lIOVyNiYqXu2UH7WfQTawnMPk+qsCBbOwnQtWEbSN6XwjOk7Apz5J
fJDeMqWH3zlqqzJ2wf0NfP96i+gMBnrQ3bjBZ8sxtiryvsyK3wCXAGJZMEiuty4a/KBxTDxFvsF7
tm57DPFGeJ82Y8vOq9jCeXnCAmPuk7z/ECnvgkn584yeDTAMWFxaXO7MrzF25Iw4Zfm1mIS5z1Jf
EwQ+fi1FhBiuV5elos7NzZotjuJgM+0N5xwVafT/xrT/07KCVm4ZRPzrdWWHDiv59iO74a8/87/N
ZH6EKdmaAGvAXvC/Qizf+wfLC5ZcdFXoqZwF7fDPtQQh1tKBZikxnQWrQEf777XEFv+QSFOWODoG
CQtA+N9ZS95PXXggoTfQBpTYthzzban57j2Oxsmc/brqD7bdRx3jZOK51mQHBZeidwLGkbIt2fz2
SbkJYgaM312rX8x83k1D5KJiQZrG9YGL6zKr/3Ehaxr2E8M8dfuxhxLq6YIAJgyrG1wAxeE/OFTg
o5iBaL6wL348VOsQ02IVstsLC7tTbsNccFTMXti3mv/grLiUwduAAEHQMnH67pripc1qVqgOW8EE
hcyZm03bddm6m7z++PuzejcaeLuADuckTIeHgo7wj4eaBjy7ueQCBmC/VoO2CQvu3deJVn5Uhuka
BemSvobQrCZT9q9F4V+GkPEMfv8Z+vvgzNWXp5jk73fnST8yDJ0aOoFRCfC06RRvS0s0f2CM//yM
SJvnEr2gADKCk/PHU1SRj1i3Cft9C/G95dksFeq/qUHwntYFaK/fX9F3/h1OSjIMZRqIHZTHZAGn
fH/zZDOgCLa6fo8kB+xU1r5AmXol0aZAVV9cuLRM/yrZ/o3LKG0bSzmjSEtYP3lDw5hZOZ3Sfo8v
TeL4DHJuVlBtf39ey2X67oP9dl42X2pANAyw5DKt+v68ABRSNWBl2Tt0tFeOYVwyczxrokPWk1nI
P5zTr67i90d7d9NcYcIClHm/9wd2ZCH9kGgoiBlKsxrNTMBwOcuef3+CNgvpT2eIrNSVju8GPJCs
29+foY4z1x9HXjsrdsVZVAI1vdnj16xm/wDzBCNrc+sN2gfvRVfc7Uz/BEDt0NO/37P3Grb9ZI8r
XCb112lyjKN2oTrYYdfcwdWg/xGThJU18x8WprdY1nd3Bhi5h+SQaaH90xPnK3Q4VcdrlIxYfZh4
jdnSzZf0MQ0H+yomIYZuEOgcrh78h0k8mTOoxx4I7zWBbs6azJPgDOn976/+v3wy5c9vOAG2rM/L
Gy7537uXAdKim80y79gAx2yiY7lJ2nhaN77bbRWwx4cpcUDRjC5xYFU+M+so0/aSKEB2U4T/EUxl
lsAx1TLjKM2VY9XhJixB1JU2lq2ot9tr252N44zoYtOg1NmMHizdBhnPx35MDNxpPtp64u7h8xne
jt5Lwv6r9al1plOXtZhtjJyiKZSwcHJ5EYvsoR999A0CvrR25mzXYoFGIdSdq8CbD03iMQ7E5bWa
wpxonFibj0ZLaz8tAQSGUr9m2rnt/C4jsyjKDp0bd2d+crn7/dP68wviS0lhwFsvCADw3j2sk0IK
JKnu9omKrwE5xOvEN49WMt33c1hv+76w/u1XkiMSC+JKc9mCBO+OGLTT4Adz1u3bMDxaCjeeFX0N
SnHZOrT0CSr/9Psz/Hnd9rE1M/8OlvxTRuY/vo6KCQ8RkX1HzztnUzCI8Uj6GBJpu9Wb3x/q58fU
Z8hOeAdc7GVf9u4xjXoGp+NQ8RX0B3lRGY0Fbwv82n9wFPHm6XRgXr2/ZQV69aIbuYCG25ot2OPA
OPRN5H/4/WGsn9cxzsaHFkC1aCE4fnejssSYLbfGsT9NVrUhgyrduRN8ZFeVMM9D5VFS8OCjZYlO
rf/Y2tG+AuX9p2XJ+Wk59SUlDPIFSzoWO90f71/TQJtJBk/tBZgtlItBvgvHtNvRwkr8tSNmcbTK
Kdi2ZvWSV6N3m3XpuI+kOVwV8+ycZFaFf7gD9i9/J8/D1oBhhZr13Wcloh9shLGj9mXUl0ezldvA
xCc3l11zHaq6X8deX3/OiTQDPGXoM0l9kEgQaG0Cv6yQyOUvuTUN1xl4cUILn/rUsNc0yes7XfYJ
woREHmQUj6dS59eG2f2puPj1CQQ4AUidIJ1goV58/40KrTYotD9yUWN9G9EEwxskogfY93z0Gy/d
hMoy14Xndnyx2uKk4/mLn3j3qnWDY1+H4Xry22FLlldwU80elkQxv8wyLE8gaoPdWEca0W9qLCyY
fNcmBOn94elcbvuPXysei+/O4N3TOXY5v3Cl1V7DMT0tPMNTJycoO4a56ZKWRb7Hh5Gm5pHh77BW
tSj+8BS8EeV+/hWIMZW8jBYRXT9eRJigGGtlr/Y0wLHeIVCQz5RVi+kJd0VgfqvyYXr0bCv+qtp1
1w8RqVr2ErnJzI9YtZ1tEhrXEgW4GsFuMZa0e4DxHHAPy4JsuDSyXmjXWyyV3h1txa0002rjGsFj
7RMbZA0SfYy08gPjmS/onu9czYEigYOtHoHT/+Ga/1y6+WRwo/2hQnBNdks/nq+0kX9APVb7Js0f
y3BP6EK+MWYTNtWM0vP3N/gXy7ZLDczOU3j8YPPdjkLlcJ5aFp09ULnXIPEhuFpIksUEUvz3R1p+
0rvbyJFwIAWCloj5vrBvwqivPQZFe91G95nlRI8AyRavjGY3IXWW5yvTNfxT6FrxHx6hX3x9l2xq
FysFHyYK7x+vaBcljU2MCQ4hT38OO//D5DUwycJXwhGf2fK6f/hAve/YUX1zCyXuKctekqHer+nB
YKgpSXhk2YaXt71D3aPJsNQlEy9nmF/MsLivkpxJo64pbmA9rQcVtURhzH849V8+TNLFv2K/MRTe
LetJj9IoHnh/R/IPNubCFiQ9gu5aUpEFGaevv7/Jv/g0uyaVI7YX9t5s8n+80i7w2AhnFTdZtyjO
ayvEF+nHf9gj/vL6EucjeJK4vG98h+/X1VRZEclbtdqzR27X/jDFm6FMA6wDvnEcFdC6CJv2xtAg
1kfov2u6AThvB+NihjL4h/f15025/5aFxaZceKiT372vI2IYhAUZv8yArDeOvGin2vlKD+g+osIy
1rUqyn0MI29VEcP3h9fK+tUbTDXExaZuJ+H+3eE7Qt1tpzRbYNYifq49IClYAqLurBJLFqvRrZDu
VD0/YGVo/AurwW1yucE2x0ivIM0hw3Kgx6shdlAv211HXouM/ph+9YtfE8eE67LGeNQ5b4FD33VJ
YvCGWpZusyd2td31Yh62AmThllo++cMl+cWhcHQJDxkUbThyQ358CJPUUghPvGbfzWHxKoBM3MC3
LFrcHKQQ/f6B/+WxeBJNd2mp/bSq1Vg2utoXzR5xWnsTSMvdVRoAcdp2X35/pF8sYlS7tEUoET2a
Wu8+g/YcRmnVc6QEshMDx7K+KyJyL/m6zSuTIexKVLH+w/Lxy9Njf024HmpUjKI/XsooMssuiCWT
fHsx9kimoElakEVs2uoPh8Kpyg9794Wg0oDN4uETxTfz7kn2M1H10WzxiIiWzClXa2SkSSzGeYPQ
oYQQ0RKD7FKT5+sGUaexY+fYT9t58pzipvAlL1dCjHWApx+ahl0PJB60Zeb3YP1zl8DnsIm/VCOy
k8zxpcL6k+MGUISywp/ilBxsZTADN8GAb3o3OqajL/B8B/tEt968rUQbw9HIYusewghDyFzgVd+l
VjG5WyeoY/tTMBKe/eKmNEuiVc0OJr5Ag0MEQJtkbfyg8srSx7yku7aPE6sQW8OsrVMxT5OxV+A+
1LUsENxfCWh44Y2rrLzc8c/GuCtGYl6wRIkgKzdlNojoyvdK6W166SCd6CUSh8HAxXVqS6M6WG0G
d1xHrd0SEp18LJTrIE8Cf54evWiMMDT1FXpNnYFY3Ba1LtvLdGA7idkuIPRzr9S4EBwGqScUMzok
mttQoUnfAUD6pi7kUlwhZrO/eCqkX+KF4BlnH0n/XS0Tw1tA3WTck9I+3JWJaLutNprAuzWrwoe0
p4eoX3IWpl3jT9BhRRmR84TFd4aUo9JgX+L7q7Z5uLT/TPjg2apR0n9I44YpdV5glVciHgDL1DVa
X7+/oc+76xdZbbgIbHMDzUZXulA1wIocjGUm7zTBuUeZy/x6Ny1S3RDN7iAAPWaLjNcWGYCARdob
9cPJWcS+dq2+pIv8V/YIgftFElygDRaOMYKdRKakFuGwu0iIgQu7e7HIiqmYIfgvUmO1iI69Dp2w
6JHIlSiS5wZp8rCIlNGNIjfNP5qmu3UXGfNCbdlai7QZ3/HMXByhjb8In51FAs1ugYE0AthpkUdL
dNLJIphmLhgeQ7Kd1lOa9RQV8LpyvhIbtYitAbQfm0V+ncxa8pfsnNFdAvXQnrJpsjezmTXbqYMz
kMYhEeQezNcR/ih4Lv9D6IvbwoiJ+xj9eIcNZl7rRRYevgnEF6l4uIjGcTGZl+UiJNddg1IX7fer
u8jMUUrXG3+RngNMQ/OwyNE9VF5HxwTVoRaxOk2KE4CvHQAJa5dJ/alYhO3Ekxw8KQhM05/kFDJK
NBFPkwn8qXgboUcIrI5DD6tgWCbsOEYJh2fmrpbpO3pHH6saE/l8mc2LZUofL/N6JBXDh2aZ4aue
MePIWL9b5vsAJhISosoXtcz+/UUFAHyiOJQF6Byh0Ags6QV0uLK/1AP932ICKs1FW1AtOoPsTXJg
8/A8FsAFp433Jk+wF6VCumgWYNVl182iY0gXRQN5UUezj/TWWNQORDf5F/xNtZ14IbahtKVWl74e
o1F91nHrqQbkUijGbDMru/1sWGQlpJEfrQyb33nvGXb1dSIUvT44GSD6TeG3HtSpisk2uXEu5qfM
81vE3HqQxon2rImesGqQO7RcqVWXlflmhrAEID+dPrzFA4VFmSXHMXXR2AdJc22Nto+wa4BKBAxk
OsWJMp9dM6SepL9bb2H15xc1H9mvnfIjF6dXVK3TUSYOvEHl3okhC18DmvuIfUsXXf+bkZhogumB
OVPx2tYtvlhdKOupBI+4YYsmz0iDyCgKiIRWsdL7jorl3tci/Twofo42kOpXnd2ckNrnkJ1LAvKE
ox7pwi3gQCjO8PV6ngRMcM2nOPKbr00N2jibjOYTGvXkkLZAWI4kwGc7lN7qEXc+nBWvGtHFh7Lo
Nv2seDly25DrzMRSGbmuRORmO8e+wcDm0ULesisN2l3GvqkgL5ms91WXRAPM5TGatz56RR8c+GI2
qkyBwbFgNAgkOs6XZ9AYT1GQxncAEvJV5bW9vUPnWRsfsWpxil6dBfFFZM/8qm42fBxIiRmvIvhi
58RvsG6YuFsr9GaXApbNsXYIYBBm4t4NnS3J1tBecyIzLT6Db6qfaN2hoULItkCNGndbgkvezf2U
7cZqEsXe87zonOf14MFnieWZl6jhpeLu0oRvThkohrOHF/a5XULqxNxa9yrheidppvezxmPox1xU
RFb6wuDRvKllWz/LZYe5Lt25HjYEPyW4BmVykFPBjzWIH7Va0ZxqfNuX86Dq507X7ach5rrOntd8
rawIofbcx1zWpizCU0Q3Yt8HBFsEAIfPYm7IzByqIDpPYB/QRrlFob/NKZGKE1/g0RGLO8UK9aXF
ZxlYPXFqawNnewP3L05LVqg+xFgJq/q+trQ8JyR9P9RuHF27sq+eiLHINh1xToCJjTm0FjGg+iZ7
zJRR5zcn3ZrhJjL64aItOHlky9ODb6Ssi1GYHJzFt12bRnTuYSxCVfclFXgJ1/QsgMUd2ywkCKQL
aOLgM8EoTPAO/wHmTOTf0Zij+ptrRA0z7zltrFI9ak3T2vfID/MiIddhqPOj1XbLU06eIOrE1JZ3
SREPH5FHIEkdK37JXJrZrd+1NYFLsXtnBOjtV3U5xmfS60prpaBwfMob0k58V/UfzXrKbol7EmdA
b/6lxDV724iBA2WG3gUA9sDtGlV8Foqr5qex/mBGhn41safsjUnIElCcH97aWBKPpCpi8kXwe0su
cXZLyT49BCYTGfDYgCxnyB0xEu4YHn5Nmw/fSxxWK/otql2VoJrKNdpo5GUinQkdTQw3vBUxW64V
POxGH5GiQu2OCWf6gPWpZel1BU8aa1Z8zrO0staFNVcfDCeliTvonHttKj8ejkQY+uU6UN1rBUIV
+bBZpOumGJtXo0qtjyIip2UYlfUCFaCHVYQ+94bVYn6t7LQm5tEm+hTtmexfbL8npB6+Pc9+XXNZ
XL7kag+uyYIiR8l7P9u5cRt0JquZ5w4vwJuamy4safw3dg0EWtefpzRsbixEwefQbZJ9F2DvwP3o
HFnHyAXSPu93aUTdYwNh1LxpDV+xxldZIY+Vrrh4uKCu2BOHu5pwMhYx1/bom3ZOz0DY8Z8Ifuuu
w6KO9kOeDwfhFtwaPpuXDlbxfiW9KPngClXvaoAKDy25lKvFlAlnjf9L1XW9CYfaeQZbJ3eiJiKq
Buu/QVYI7nRYYEFcrxUTTbHJUGbVqzefiFVgQHlLiSkFUTZ2Hol1blR3UFKuiALEbG6aCXuZlhCm
PkivyUA6mX2Mw6qoWw6buRgfCus69khuQ/nKeN1MjKsJjsS51DK8c0O7OgYTIkMWXeDiVsmwsbGk
eZRJdxq0zjcJ7+YVOSftZRl5JYZ0lEKU+pSAAeM/WqhfAhkj8veI68qqwfk25OLUJKbFkubzF0cB
3XMtHOSduMBeJB6pt010OVP1HIzLnKnqdjGd5WMTVh7TspiCdEgr/Qj1L7o1y3jceVN9cKu82QSj
AcQtgdrgj/MX+n/FZ5Jm8Gt5FVsr2xARCz07nLWntYjXaZapI0kJDopJwzxnhcBgDdftoiB1YCNy
u7jhbzya8qFx3zeGy1IXRLe94iC9DL0PvQn3lsY0OiKPmJ4gCdyPruryQ5J4Hye4O3vapTF1IKXc
qljQq1UyxleJT+OGHIiFamk9x2Y47gbfMPcdduyNn6CuHQdeRlXH3QrBOeG/WrsXFBfiMRVyX0Jd
3PE6sQBX+DJWkYuFJsiD4HXIevtxqoV1HRTBjGqhEPd1PKXriRp2J1m7ODWVf1zyUW400sudHMAQ
7jzqwlXbtdEWh1f9QnpNDrI86pJrKHbhXVJifwdNXNYsa7WOV6JI1XrCFr1mgLAKCGBd955LQS+i
9EuqJ8AECOc6qOQonQFyVTqdbmYTMFZiFDtexV3izGARmLFRkHn9dSFk+ECEImWGwD3AEgh1hSSt
W99skYEWjn+hiOlbh2a8jSVOlMxp5RkEO3mm8RhYDC3y+ah1NVy5kngzajQj44VzSxwkU3rOUycG
lJLOOe9dC3d/lRtkZ62YoQ1XAaDJT4UtcCtaNOBprVV8seaalkafGMThkUNyqWlmL5iKAd474LPs
FIyJeYts+NSS2XcIhw5ypsqu3uLNVYkCTgnsQ5oBD6AR1QFDSsnSgDZvTUbwKWBmyj7nS1uVPfGz
cl43RJng/ytjUBdDZ32aYBEeK9t7tmb3JWyr5omKNX/KVVGxaCnjgQgYA0sS/o3O64sb7VKx5Lq1
GHqTmbSOJqyJlEPTYbCLITkZTjWKzeCZyjt4mQVguhRudTYI3yA4VXvVmfYNZn2CLvE0kU/JIlRZ
Mn0qirS8sRu/uHGJsyUEVbOApjHa61zZ5nOp0vhbE5pEANukMp0bVAAQ57F24QX3x08tFQ/3LWGT
Q9hwzldiyaDKa0JR52CqP/O1pHc25xZJYXj5nWMVJvY99TE702zxyUXZpL4VGfmyqlc0EZTui9eM
jLp4peYufDJVaj1nMF/DVSXID1TNFD7ZGWm1axEm2LfqOVTfDEkcMkiTIQDKnMnyjiwVFgYVY37b
eVE3VDuBzj3eAK7i8YjtfqFtlHl1F4PslNSYVfgEQY8/E9QTsXYeNlW5EYQ+kQPr6C7bDIR6VNsU
5zHCUVRaHmrIiYOmiSjVRTLLjn2jWQ4Wpg94itGO4pWfPBv+VB0F+np/E4tAG3tDLyUA2XacEpup
4DKNTVFu3LagaM1Dl7tEvD120Xzqw6ehHXA9RD1R8NARZPFq9z1HJZBRA48WTvD018WUgxH1hK45
FnAMteTCexaJFCv2E9XeCUiXcBqCrtb0grj0RCSXdxL9WLnPk5R2D8qChA1mNmWH2qILhHEMyuAO
3wFieSied3JEUcEtZN66UEw5v8yT9EPa2szSC4WKYdgXGuHHFRSR4XVw6Y2uetJ+4yuXsN/7TA/2
viQa4LGwAu8mwxsGM6f2zXuYJUojMRVWeBY9J32wB5Pfkaqc3zopQ26eq6fSYP5XgbDlnvDu0vuP
9Ya+DFdxIKqNQOMSh27C7oVs98XOqtWgXggkSfN90LdkmfUBrOu9mSX2tM5N3p/VyO2cDyX9vxNu
EwOLR9VR0ckYSx+k4JYmCiRgMJSrBqcnr7pgw81HmO8XJi8TP2QJ9YnwImKq83M8EOTdLCVk7pV2
B4jDjh+s1LS3TV6ZJ2bS7WEserA/kT9hLc6Sj/Mcjw+jDU3ird/5/0CDPwENhGfRGf3XGtTjty/x
DyRAWt3Ln/hbgWpZiEnReKLyJCDB5Zn7H5wBUvZ/EFVpSYRhNOJp9v6tPxUB+lMTkTdQDEo0ksL+
R38qLGTuNH4piSRpMgjh/y396XtgNmIUFK78Woz0kb8574kYmRU2vfRC95on1DhGBHQ3FyXVDvto
n+2XB13SLjIHbRGS/fxuTmoZPKMXfImZft4JL3Pk2qqce8Tq02PmGckFc5GJJ9X2+XQSvkTwVzCr
oNoY2BnJ/MntCGhnNI7Ng1k2obEqhyR3iossSNQec2qaXnsIYHEDN7m/YzNSHotQ0wpOyT4v9BKC
VeQAVBl47ejZQlgiwO8mA7sPptkcw8scJ+Sl6u1ur92hOdlBO37DDP8kig7TYqDMz/lYeXuzTuqn
tsjMNbY9l+2H+uK0qcX5sgoQKmC38cWs4+lg1pXYcaOM6zI1QjY03rCLkW214bolRWFoaQv0VjHs
JNhuxOnwm85GHNuPA0HMyHjrDbqieq2S2LzViEhuu74pN8ymHnOZBA+TnPR5KokhqO3gcZp8dzuY
eh06Q3EjUqM5iL61r9uiaI89Pvu1mQJTLIZqPEINTq4CI/8SdI1kp8n+RbK/vSB/KdjnlTE8q8wL
jzqUzo70sPylyJN2O6e+9bKoLxsCG9vqENjJS48UbEt9Mn2Slj/CQyP1DSuUH7EBy/0n2+4Zwnsp
rHC/eiyS4rExODTp30w64nFghgvrB09jtUUJ461lDat15Y0ljlnwPdIC6RIUd948MVqmIquPyxP5
0AzK3VHZ8l0GrpAd0AE0JOh6HtJdUHSb0hgGrKrsZjQDg2kkGyqzoluRWdkHrdV8DseYBLQZzWvs
2AbuXHOSHMUhcZeJzV6kOY3wwnCSu9FV+aWkrX4Za9e5Qp6FqocwnQ9j27S7Uqnpa+eLHPK26XTr
PjPq14C2N8SfUVj7wkvHS9yHyWGSJW1Kohyq1eSO0beYjeSa8FN5QLRagoNmpn5hYaSvVknnmdcw
LMyVC+8b2mxpmyXegiFYRT6beiIR0M7wzbXpVWUNNigYdhs7iofdENv0t4zCgIFG4NjFUBQ41bta
sB3HrNjugnG6TBp+Ka9x65OatXqIWq8ktAuw0GsFlmLr+3kAywczRiuNb+4skYbEcQpsKYzYlrTG
aBN+wijWoUu181IzeESZCri79S7qkKY36c0x3ntpPg+wknY2tvSvWRPOp3kqhnjtDrG7XxIgVjjE
x09BJRwSkUKPmbkf7nogVNG6zEZ9UY2G6NY+CJUT4c9jvSlCI95qBjYfaCpX2xnu+dp10bB0k0Mf
mkLsNmfjuid/vf9I36uis14ySUtDvDReEMHArdlAySIAXOwHnJJLOhN1KHnjaHdG2lPtoLcADVOE
k6HeJqM/PwyQ8VfARq1dLE3qJvh+bGBEeBX7ZfvBJabICv32PslIHQ+c/tCWznweexPYwuSdmDcQ
dpLm9nRMwgLfKmPcDwzeDJrxlgLUWPv6LlN5fUWSln1v2036xJa1AV+OL72HnX70dRKHxxLA3t2U
NiSP4IZ1ptq8wlKJO7wabyLRtJc6rdM1iycR8T23G4JFDD48cVgUCJSLnNE8zo31DYyMe12Lpjwy
CLSPherdFahpksvK2s6Wm7xvUYxuwqS+N7xaM3uyne4O/7B+KcwauqPh6YNO8Yp6uikS7iKABASe
8dpKZLank1pvkpCF3LTn7iKJyVsl3V3smrqM1q4/uFfg0g2YJSxEAZqtTUjz4rNTmfFBM69aG1OO
OE10mihkJd3PfARnunGB8WKljUFyYuzAyhb9axoa1bWA6XirGteijUFQZNWYX6K5iLaNleeklgxk
rg3KIPeOieFne466S9jSkNur/hQHbrl22ra+oJ3REaSKwXWc/PmDaSXBWcUtnO2uD+etiFx45wKT
NF0Sf6Myf9j0XixeogVaMHrT134J/slYM4mqzUZI1mwNL2MDi39Vy/GxZjC2FlY936J0DjadU7mf
EVPwbpBfyNjDpyGXZNMVwYYGC1ZEN0Mm4inLBzauHhgvKyzL/WxW1pcRij4IkfkBZ2y4tkdtH+Tg
krpnGiHtwsSa6FLOEC6D/HY2reMyxl8FrWO528zU3ODSlsHGS4absc6iR0KA0FT0WLHAj8cf0lzp
cmUQGfbRZK9/CpzGO0UwPX1W0DA4sG7SLOjMS+UZzu383+ydyXLrSJZtfyWtxg9pjh4Y1IQEe6qh
emkC0+3QA+7oHMDX12JkxHs3blZVvJznIMPSLEISBZGAn7P3XnsZ7mnaYk9Tohmw2S3WLu+9p3y2
qqs4seIjQQl1aLI2XJL0EAbGQwEYBd2qbUho2XGyRi4M9tnkDdsk6MsNckC1FkF85oBf7Bp2mIcr
9QPaAeslLVl18YFKt0PFfjLpoXBaZJ9RW+LqnLgtt28d6880E3JnwME+sYj2v5p+WX5pO0ldXNde
OrtyH5E3n8UMgLwIY0Wm14Yp2hvLLhj8YaNcf3zuqnQ4stX5zJe8P6Q5XhBVULozkrHeD0uJXDIZ
SXfMiChvnCxxHrqkbu6Xq5iAAOOOWOkurNKsdxaf+sxgP6ZMOvH4amaZsS+X0T1XMsuPVuZuGztX
a4ixBOudl8nQzkqgF26y2o5XPmC3pzBI5G5gS33HqsJcT51EOFLx9wD+zRo4SboD3cAIQah+32Ho
ptzY0SfpFsnbGMLZ97uxieTC3gq69PIDifkprWgvtIrcfyxiXkJvFmCI2K6vvNy+GbmrbmRqfsQd
+2gQfAgPsjmX+EvY2U3nOTad51JRjaHYz29orBp3OMzpdpyK+KMd5gn3adZ+EMAlnR0O8PepTzn4
Oqfy2es+tMl9JRSVuU1IYRfXQDRlrJ/G4ALkmTHP+0G+HEMaEfwiKU9Tf/IbrMoYI6rx1ilxPOH6
Yx8j/PI5N7z6kUNVcapVwKPeNdECM13QJ9c0vbnDDi5v2VduK8+Wu2AS7Q1aAtL75Bq7NHeqrUit
5Oxfm+pb2iYpCMgztshIZvewGqZD6pQQRYKhjeY8dwFL6Q+IpPkalceVO63N5U5qP18Xbmsem6Wt
t26gp88hoFR01Sn0hrjoPHdVlLRorbxZUavSLNPXGnjoh4fXUnDM/aySMI54IT+qoVLbnAh+s57p
dj7MnQjWVV5AoQTKD0NSFVW+Mp2ivpGTBWqogHDIFk+la7aO39jBWuwKFs0jzWNMdEPBOrTI7zj3
rvtMlFvNgL0VseQJqmPzuHAfAOHBaZOOEbGPbUMgSwTuqgdkuxp6HP6wspMNfoh2xdGj3eA1vLio
lPaqEzNUg7hj1KwtplT+1B94EJO9NcXxxq8H2a0g7BTQooZuDY6ni5QuwasoSmDfVCquRNnBvyra
4uJLHkgrIDs5ImVvfp2kX9IvRgpTjFYJ2KiwtnG9YLp4DKZ4yIkkjEHafKVabUTZp88zrJ78KS0K
5xi7QVac+ikImyc9j1w1ljqTAb47rDkpr/IWrZYQaWn647pm9I4QRws/mtOkjow+zqkABWb2XSK6
fdMhr5AzgvvG1zQfBhrgdrZGamPmeKJqasSVjBSRHYcxUDdK8l83nde823zy7GJut/xEnCoh2Xyk
YmuXkZWgFkhO9bc2FrSrZlNwgOm68AnuGiiXg/e0IM+tVOt635xSdvFq8Rd5Ii2hN0Bu2of2Cl3N
PZrejEpWF6GpLkMHmeGLpHrYO2VPBhWpNeLUZ0WNwxHG0l2FFJUVe68tnQ07Pesk6o6tomg5ArBb
3sA6miLXmyHi+gY/TxSyISoyOq+AfYHzdpmEvdKZBpUHoqT3kSv3oHHgrLOyn6mqje+SnDjLSpTh
9AgfKonGnCrGdQ9F9WaWibXOe8jLrV1OYMSo/hvYI8ngLuApDN8NbA8LR1SeVSdht09Vnj8lQdm/
9xw9mZm68Xaul+SRXtRuG1wvNl1z+Y5QL9OXa1UkMuJRtyzTpnHjDVIc5rxTj3FciT4ijpzvBphR
h6Jr64c+CdtVokz10qat+Wai5LzVTfISV744O/B4SUXXoF9tSyLG1SGwg2EUJ5ri5SOqZldHcSxr
/4YlnnOpU/XpLy3bYrlMJKCNVCzrALdDts6WxEFPYZd2V5Rz+ZoLCE1BruNdQDw7AddtWjtGof4Z
NgFFqHgC1pLtNmusRNJ5ndTbvIWLQAdLvQCq6V1wNQpdqFeYYSOyPfrLwqmPE78BV7Ztpvle+QHt
HXVYZg9tgo4iKNaDNpTD9+0Cw9xYPtYqIHHZIV2W/IyvNDtUNgBn9rwMsJPHm0kYX8qgWZ6hnl5b
KujVhhQ0c9MQbjG/FtwqKCgetVgvub/cGTSJRCVGd5SFsXygcgoC6ML7ql0wrZhKYDm3CigznHxp
1gubfZ3HJrII/k/mz+tB1nTbs2tzuEYVu247F1B8s9I+u1ecauqt6XVQ3ZlF3tmYEjyGMWXyFEAy
7tJgPaQeJBckAG/5Zsy10PdmCPjIo9+Hbzga82tfT3J6WrQB04y+AQbeHlWls32i6YNv+RJIcDvp
E5ekDbBIJATb13ZnNiCI/k/ljF3qQMq6XZJpFxu+eirLanr5af1z/w+H3M8o1d/S9z8Z50QAH0C4
5G84lbHd+dV1K9Wk89I29S0ZPzcyQjqJTWrHALQdDOxscfJhVfZuzK2jXbhbw2m3bmpuAp+4/rBs
ugZ2/GjsKIlCoM92//uL+8VB+I/X5hHpxPRNXufXTFlljqoWsaVvpWxvfclZMd5n4+2//kMwzGO/
FXRv+r9eAMr9JobeUVN/S4KO/3lGuaWdafvbj/n3SvIvVpI2fz82gv/zSvL1e9f/7SWDs1r/mbPx
+1f+AdqgfA8YhkfMHZgFK0q+6R+kVevv2ORBcJAsJnzkXatI/lhOCnLzwmSOB4xK2PPqC+V51qf/
+R82eA4YG4S8YR5el5r/UksJu84/O1AdcMRAXikU8UlA8Sp/tbsihpV1zszRVf5wwh8AixoPUney
58rB7kkV2CrEh/Bg+8Z6rtBMBYXyUSlMvUfgMfJNHA9QnjEEPRIOMLg3lOFLxoiyS0OD+rxsCJtT
M7lqO3hUYUElT91DFy80nQ05Q+MaCVVjqQrc0l05hetFYwjY36Weaq9ikIxBMdBfjK8TOmCQPJt1
FyIeuOwGQy/HfqpfzI6HxjU4Nj8v/bis+ZXmLX1/5HWcfLgkujGPfXMVpyZwEvivjXJkOo/Vg4tu
duZLTBm1wh93sjEuWSzzLkKh1fvWVs3Nopn0QA2K16VtR3CsYn6K5Wxv57ZL762w8xTr1+tvXiKQ
bSzIUVFm5uWWnhnG0lTP1WOSuhRxs4tY5x3/2hfKPIVm9twUjcuuqh9vAmfmQV32a0OJJkrGawF1
lzn9YyFz/z5uTPsSs/xG//Jax8RxzTYCAr2xROFAMB4R1Nlg/zWvx2asbRD9rrQfZ+00IRKb4fur
eLJfhwLHHN7fs+9wvDKH9C4JlrGPrFk41KmxFWNVy10fcXlxzj3TCoVXNTHxwFt6fKX9PtR1/+x0
HPBXOPzMjTFaRNbz2a5WbVe7/D3c4bwE1r7PxTsdhW408Ltsirh/idnUIdG2z3NBg184i/qj1fl8
NFPpk4kJ0ogH5iYxkeTKPEkesOjYbHH9prwJeK7dljjaudSAOv2VrABeJkPn4Rw14shIfVakbWxd
ZtXkGze5jl6L/N5bdgIBEKYYdLYsuV903h2nkL1UDscEMsJ0JgAcc7r1MLvWRnwx7f4t6RosHr1f
HFKvjZOT7ikBuEzIjeqzTZLuQ2g1/MhIWFw89O5Tnij7kYkUqgv80LPbsWYBElxxyZjE2xu6GT/0
5Ay3hmSdZWnx3amrD19r9lOVW6vDmDvDqsTlfocWR19b1c4gM5N0eFqMAVPhGJcbT8XkgJeK4Oxe
OIObbxEdcYiXtdYfaQJfNjJnupBhEivWZUVOsyFgLYutcl8xIXejuIwNwKtCpOIsMSbb64np8jJK
61675jsKwruAxdsKWuBaX1RyH0K2D9eOn6p2N3a8Y0Riea9uHDxRBvddQJ9jZ+iXki0UA5FbjpDn
0pIywDok34Pvyton3HMe+A5UrEOjuO1UdsJ8rw+TSWMfb2aHtPWQdNq66agyTGDeT22yHlr5XmWG
HB5aEM+8pG6bG0N8PwJq5FBXSLImNlW4jN9bDB9Q9+z0UBTLqC4WZ7xqDwygCjF8z/mpsKlx2GQc
lMvVRHPATedSVOzbTXpIq9jcKEkttOcbRmRKL3h12grjcL+cauEzSfZdSr1SCfzLs4wtnSMj4/is
t7h7iPxPZfE2cRaDRK/0iRwjru4eblY8m8MK9hmmCPxSF85W105RMJCeTtmojoWzzlWljnlhL1Ez
DHI3Oh2JKLCENxorPleAookn1kXuwe0DWIGiN150EqUD+yNRJFFFcQonwKv1dzJsDBzyhNz6ZsUT
jOu2sw6UyC0b0IDyhBWuuTFLm82/6xjMYapRFpBObPT+ofDGgDtVqy42y68ngrssniEfRalrpno9
y2XmFIfNZx2WRfG+oAQRlfM1dS2AprlBfJQsEFbpOKRw4ygV2ZKzN9l7j7flksw/sBHS1Tz6Pkvh
BGOin8lhN8XdVwfTV4TejM099WozaizBCgsxek1XcQsXevjgweJtyWOO+xo3IJ/SuDEWlvRae/Sd
ZP1Xq+Zps/EdvzujKIfbMTEfEzT7vW1U4pQJX67bOsh3pY/4ni7tvkO6Xpk8YDcclSguRP/YW20t
DmL2TWoaivTgaSDJtCGIk9drcvxNG2w7KazzQBD8NNV+tpms8iH2wKr5oJF2QH27YBW32Y8hg9WK
7ShgxgYBTqkGHZVAs9RBhSZWrZyGjUhM9n1rNmujmawZDLAz36QyyW5RVmBilpKn7FKEEeEa84i9
PN7qQZ3gDquNoEL8m9u0ED8rqTdUk8pzbzNELoOTHtol/BKEfXVgvfdNhcmwGQr9papoZhDmbHJ0
53FjtumBtp9kP+jSRiYIbkeMjn1X27c2nazXchb3op2s2rYGJMM5f+Dgb1x0mt9PXNdjTPqDT2N5
m/gYaSevwGs1ZSgYK++qNDFttpFThLCm3XHoQRpM87NTzPNKD1zXBzVkiXdkTzgPN2xrkmZj8eRs
EfQmG/8cpi1GQkc3tFR4dbAQLYtDuTxC+wqNN91Z0xxlvh8sUebSciTGoiY9OBVssBnTe9Oc98pM
HouiIWe8jERHV11ROrcjrkTeVq5Jm06e4wsQZlt9xyw+uSsxLOrOaiwjjfBOLa+2HKbXK/b46Pe5
eUJHJJU6GxorUcW8B8K9GI8ClYVbP2XC22lM+/1cCeCPFXfMgE3u55wHYIOphTmO8HIpdrD86iFY
huxYiYrOGdvdQHLVrEaoglfWQBCm1+59NwdqqwP0ExuwaM2ehttroWwuUDEXE4pokrw4cwzTPgc1
0soCwHFY2c4+Y3gcKUtCotQA4JFRcA5qrDfSPrW0jqab3mrltfhkHrDZ8uQSSKk821bBnAb5uvPJ
hi9FmR7nzqwTnPHdOBxARwwnqnuNg6GUx8EvFkx4RAJBcUChB0jaLyojxECmrYG80EapPXhRkSjx
3rk5NenY7XK64lr1kIf4sYGHzXjCr1EgYh3TtgVPs1/MdBqpIJ5GsRKEjiAytXP/inWOvtAuNM9V
HlRslfjjv8HSpLKzc4GKxrjjsqWHSxrQGcXXszzpGnvcJ5nBptTIumRj4/S5dWYPpZUTECmayrOC
g5M54jWOqV1KJH6SdTLYQbGFZ1QD/aWmBOh3379x8142Nhfp1ITmF0T4gg+2K5APOG+pVYlGMCEX
FOlGs11n0zC41rqHRI3DyUurOxI3AS0nRTpseje9QdyQaIpVf9Zs8Q5eGsh5XbMQunQl6LRN59bl
jkoYNGL+aMcAo+8YlbUzf5viIP0IOXM/04vmn2InreGSz6N/7gRHM0ZdMwlvKKCy19bsv1HvhWM6
xj/mJa6zLY0lWVsT7tDWmpcW+nbuvdvSoZe7C2S7z4jx8yyxwpsyn+fvFqrWmn2J+cn9NKPkhR0I
a1jvbRyLbl4XEIXjraGyNIh6sVgr2qXa7Vz39sOAQ2HjeijbWPCLDSsT/I9TNWzcaRxPi8+kOneJ
fuj8a9dzrSe6h0hjNoVMP1lesOWyGkwAZtb03krSw7lRFv69qplYDUKo2Rhe6m3xGPnfrNqazrLL
ltsAR+Cj1CaYTu7n+Q+22N1TWIvyLTFFSbvqnIdHdn3xMYM+fxRoW1vgpOokVOJd7KXXa4334GAt
gh9AqmZl+o7czLVvcvYnpeS68cD6uicxWpRVvdWedHd5adQHbLx4PcNSPxF/sLcGQOleqvwuS9oU
RYPte+771ombBBJYlfJh8UeLAwt3Prtos3VqKEh7Ve5tZsesGrjfs0KKxgFetE5+okog3pSVUByg
+hICLWrE3qdneJMp8Fdj3+hvXjWxz5FsEG9AmBPU0q3z7/n/b/9fWDzLFiFx1P95/r/9rv+2/6wk
Zfft95+7Fn//yj/mfyZ59ALT+33A/wOyaf3dvTJqAsK6dC2GP0E2HffvvLNMEBQ+diE4VpiZfp/9
HTYG+JHAb1JPCg/mXzMm/RJcp44IWrhNfhrsA0vIXzPDjuFNiQogBlFtka7tBTil5SV/saj7p/XC
9Yewr6Aoht8TatWf07Q95HEJsWvZD4WlaAPpiKb517RN4fSbn67/f7MT/CWU/tvv43BZsDQIn9vd
Lz+qqeJJUY++7CdSa9RrIGtYFrqg2SD6Ypbu95XZGrtpcR22DfNf4cf+6XJCPoCzELJHueJkfl3I
WeUSuNoDDc7N7cmq/Ncg+ysm6XUX89PS04GZY+FIs4h583cjAP/ni9m2Bm3csan2rqmfGDteeDw2
68Ey/ZVYFO/S//t2/m8uJ+C5f/5xJPoCNsFsGVky/oJysRNu/BMeHXj9ZKGIIJIIoA6wOhZuXB3L
0Xl2Yq2qlUM9oFhdM7kVAjfngFXFg6LlBBQjqFqJGdIgHRSHQaMJrNkGhAQyy5J9dteFnHMsZRKk
qNKQqTy0DlZe2bSPQdoZSarUToA1tO2F9TKj3K4J9A9VVBicWFM1hJGdFnY08DB+mfPr2OCR9F3Z
lt+mEdGz6slzy+Q1w0rNSallh5KQBXP7uni4etKJwqIPgIVMbocRC2lSIS02AUcLEFNqOw4L9Pcg
uYGiM25tuj8cv3xoMuertwSXvqU2WztBdZRi+khGxIvwej83aIxbVbCmo0IualcoF2AzA47b5fo7
0q86YPO6k7NnRKz3241j8ZTUjfZuYbIV65C4z9FK7BffoHovT+kxUB07d4rpv9sQWp7YYWXRbGLi
W0KVPPWeU64pLEMcHZPIbyAaTDoe90tWxnSyTelNDa+FhBHnNwKWJzfh9LrRrUFxe4KGGB76IB8I
pDZ++KR8CJgktsy1xTB7lhRoilMN08Lc1lPbes8OCsRrWoztXd2YfJ+ATO1TYxbjid6WYQ/EEY9Y
2zIDY0VOT3Gl2hua8dyNRY8EiW6WUcy9+b1qrtBzXZsbnojWFn+iIL1VkKgd1URYLbOG9yFjTZas
xWyejcVPnrJULZs6a8DtEeWhbA9n9JVvEx4Wo43PHOnai1ywGhFFOsfhbL+rJeif8AcWe9x05o05
2d6+4qRAksAjOo3QsaOc8B0GIlpRQaRmm/v2tGcUDy/CA+tr2HD6l8Ro7klRR1Y3zDfJ1Ei1DmUp
tmyv1HvjuQn5Fk8mK+aJbAfEcThlMXVCMe3095nfbYFIIq7ENJCsELI+8oExky97ncbkyDlLRZPU
FzkXz2AcSLiOOa3zVT2eetpI4f9j8SNRoC9GrM2dZWdibwpZMnT0mDxkp05zI/DTiARcP7uLwOId
jZny6lASFztW82dnULJQ8qE5j0lunPrEs3b2FCJelWysIjR0IqKx8iMlcAyS97cbPi/A+dYN+vQ2
lul8nIwgfg+KnsBHkIQ7Epn6NDFNIRgPmgS9ke5YMcV89itqVxxw6Q5BHfZbRbiyvVIfFys1z1No
B9s498IXbE35uirArrIE+LRj+zU0F9Z/fS8esmkW+MntD5+/q8H25ZGGT4fDGVfazpYjdRTE02JO
kotj9FGsySqrAA+/t+Q3RqfkJWdbFtVq+ZbhBAxWqSgYFOJkPMQY7jemIS4I9Nt+akgfGbhjGggA
u6Xg2ybsJZ5b0/Arbk8al5GieXCwGvuzG1H2mlR6m44Mv0zsJ9dlPVabRVsfSLp39wO2uU/u28Eh
qzS+SjMluc9SdZOmA38h15HLbVwWYFFsNsiM40F55oa0HMyJuLe03Pe2YUxCNDBWGjsfvseYQ6NI
zzR77lIeAKtqpOIUdRoDfVmZ9W13xayP1jOxDPx5IDDXSdAenTYw4H+xGcXRFxCfLb7HU5ivF9Vt
/MFyPgfhyC/5YI93koLEcEV+J0DOn727jFzQmfr08uBVFiVR2AOiRi/6jbgW/cjZNdMhQoaFdenx
AVrRk5b/CHOjfDW1Ek/0IDicrHOPLrXQXEMUzVnzuaW94/TaM9bz/jJxxnwjs2rcFYqlXEcdQdH6
+dWJWO/nMGuAXbQsO01nYk/mcPcoA1UiSfsO1uMM+6FNbexdhUS7p/aQCkflf8UwnuBFCPm7q9jN
DwGdYk9lN5lks7IKwwoFRP44Z3urcCj69MJ0P2T0bjXTABKtd907j+jHPjWS5CNwN1WSzbtyTq9n
9nR6NrlzRZYTBlsuUvlETx3IGGGygjP6wnp0yBZ7uqpe+7lwPibymbde6y2vLFaipsiQyAlQtreD
Kfsth37eebOf752C6E3p8Sbj4fkD8cBaxaottl4Sdweej5rFsM09Q9H/7J16s5ohB1tlN0S/Per/
LfL9hchncvT9X0W+Q1lmNQCJn8/3v3/R7+d7CNfkmy2UApd2NSIG/0/fC82/c0rwAhuWH+zb37jY
f+h7HP8F+h0l657Pi7hGBn4/49uQ+T12WJyVWUYwGPxL1YqMGb8e4ggKEBQi6uBccUnXoeZnblTm
ZXi0zS49Top2OPQIBCeXkqaTVD5+7nkyHVAdefgoC0VC+somwgA/Bi6krg6X6L41K6B8QVOyuOMD
yFSKiqBZ1onpQuNU5ezM3J+NSxHm7asiv+auRzr8qHyNS/gmo9WN2OGqgJ1JjCVxNbAro1wQPNM5
zD2exZ1ul8NiLj2yU96EGyyDdkt3MrTlta0bIBddLGkgCQz1hfuO//W3orE+CElGLsJGYZNl363n
wEVsMnGTW+fQ6tOoCyvvRjMrcM8cHjqIBlu/4yaxwq1FuTBb6uxR5vl8mVLR37aJVT1cW/PqjT81
BkHUYErcVe2KBEtnLh9KV9Ixl2iF7bmZ9wlI2KMl2+yEt2JHCQ73Zspvm61b0y1ndSmpvF5TDh5N
LlsHp/ctdlpsPDK7LR9NC35OmDocG2d55zZzGFHXYd8PVt4exmbmdGNa96m3dBHsCH9jzJS3TJSV
3yPDlrd2rR9cgXHNLUsoAXLy06/kguXOAYe9xqZenNhGEgT2JvUwtjg36GvPkhu8Zc6tTmub1zYs
w1lotixNcxvLtvqRjx4bdLCy286Ff5mwinuwvPCrG9O6wgkwJpWeKuKS/INw5GtIc+WqJYbACsI9
jprTsA+54jFvO/uB08V0sqWv77NOgEUo0i852OlPt/F0hDPkxJlwRoKgHtqD84FdRxrIU1P1WLZF
ha297G4tu0jXPVfkupi/tGXe3xoTJQcZn9hn2kooU2AlfDvDLokki+mN6fJKDSLIkRjj5GkJrmt/
Hh2kGPMaHXRd5zm9X1KaJztV4jiL4VvJf4+Q6JQXf6yJGgKXCR986CyXgIAXPvc4J2MDo+fWMcgt
5BLbSEEQmr7QoX5AAqMwzRv6M08V5zSX1kq2Nmss3vY3DWD0d8z+0L6Mvk+PznUlCo2j5Pllj06k
ikLvcOclbNSGkweM/ihS72YcO0X40uPJqBqWs0E+Ya6qy7HACEbOfxIAO4aYMkw02RcD2wc9Ww+w
xsQ29k/OeO2BV/XbrIf8PrXbO6MnXDy3YRSWzgMGo3JTB/JrJ33/UOXNy3xlRlLo81H5bbklZsdc
UGUW+g4Wc6rrTuX8zUDuWzUmKMplEK/OEFJoN4fxXurRuNFBGG7iQSZRLpx3bobdnYV4vzWIvnDo
TNzDrDrnxQFsALHHR92MgWgatsXHyjj6+LJWpEvfCcerzeBXLWoNfa7otEuPNk9f9ory9tVM12Md
4xOklBbZyanAL+fVRmvJBlrn09rB7/QQxHZ5kYGb8OTkMqOk2AfYvdOlmsplV/Oojsj1t5z0Ju/G
aUeCxbY+tDNN8xEpA4320b8M5mzsDTVT+e6Yac0HrOkcLejQM5wyjJSJ+fV+jrVdnXXj3lZt8KVR
jbvxvCV8yrF+bUG4o2oFWXw/c366o6/ps3Ykp3Vmn9XCdtWTowt7vRX9R8eovAOGggNBltYpKWt8
tpbLW1okJaKDU2LiSsv7mdvuKp2431HYQMTar+ePZaCSZIy5P48D78FsnuaPcEaQIdgu1KNqKf4T
2BM4PVZ3DcFd4E8h5rP7xI3pHpQYH3dY6JguS5f1e7fkzUEWIzCKrO4BXss6fOhz/4dsCGkkFtFS
nQYlzuHApEYMCSBYSa+umpjaahiIuGPRpYlJZZ6xNRdgNIHVV9s5Jf3LzZ3MwjS8pCUag7Ofx7o/
VrVIB54thvpaGPADVil+DXrCU21hAmwDMCC0kAf7YsDlfJ6c1rtMPLAf7ZZhZVVo3nrY0Uf3rTOz
9pgu1dyh3Nrul553f7Y2B5UQtjBi3wGSIv0HBSMLJyAdUUfkxuCo5tigniWvk32s+sMMSg39eigf
wZnYyM4jUK+U9mq9DhedvkO96zaj5VRYKJL0M2CrFq4gDzEEJXPvnBO7Ndl4ONL3VosGzD5K7Kza
HsdxBf+Kfitu7ZzzHPx3YDv1TT923f08WUrA8JhRZqmtZ46EsGFPqKzL8CpiW32qVmTvPJOR1XQ1
3FC9Vt3Foxv+YLofWKiVsf1gEOV9NYpyua2EfwBGSBatsr1vbh26GUOkrYbV4I7lJgHbdXCb8cBq
vUIEMK05msv2miGMuYrsrtPgZRhnF2dEV34zkHAoDxss6HeezPQlZiv0wnMk3EjCTduBHKPBctuX
Mex4M00ObTZNXwusiw43o4SOvqIeUQ9xNmLySI37LPeooLHsqn2HDFXc2qVkrBvj3vHXVlgtdDer
4pvTq+JB6voR7klABI235ZFUWkVlZMqHVVKEc7comzhypztKYywUpWozW6G4kazJ31096+9IJ+oj
cMAXZLaFizUOMY+vJvS8Y2vm4z0wOazadtcaXx0xUxYAhgAcLKCR/eBD5dn7hpYfYTLVAapsPByk
2dtU/2S5wh/tV/mrCjLHWQWN3T/kzLuMA5Ot6EuU5YHPHMFlvB8oPbODwMErDze234r3OOxjh1WG
KKbIHA13N5RO9oDWKXak1fx1TS4JonzgUKpnszvDqj8SIyss/zzrXuGY6b3Ik45gXTJ09DHyhsOG
saxhJzsbxe5qDfmn30CsCxmbO3kxh66POpaL59IYafbyKR2LJj+Xh853WrTGsm7f8Sr0JAKw1Zhr
iKbNWzFbst70BOAVlB21fAfPZ9/EgoiZbXlfnCQNn/20rj4bLDNbO6WgFM3Pj6vVPBbU3cHT445I
+lIcMiCZN+Hi+B9Yt0paFyWsUCtxFxBY9mx/8TVh0D427ZewT+mQDSp7wv3eMi7WjdXsCV/zf4tl
KII94Ij5IWBhMa4nlgqfY0jrkqxd+YEFt7+4IS2Q63yyxPuwcIDcJEIPvJdEhycDaedbqAiPbeLK
S4wjHWrxG0Cz+plGTK/b2nU6nQYWPZhHDUThpe3IxIJIPqDe3wtE3DdV+0jjI1Xi1QhgwtjoALp9
Pfch7UohXVH01kVJWJE1dKm+vgOwYKwCE6uAoglPrtx2dL6A6rdwcDUyeUHl8/HRVJoEiWnYJr6E
LhPQQ5LktuutZaMhYbIWLannddw+WqRd4noRw9kk5ucNaNlpbg2AIwfPh8RIvmQ1UrEbFV7fPidE
j794ThNvx0ZQIMdfc7lWVzrDTWpNxSHhmAUbLXbxbWN3zB3WP07+TbJOrOmR4h/SSEtuLba+aciG
vZbxVD7hgk93InMN5oN4OLcEt4ha0E9xYvUbrhPBGbHSyTGAYNRt61YN+yAL6a6iF6F46wIfUZtw
KFGfNHPpbpXS8jZEH5dTYZjyqMl4n/kNy7PlZNnXeMl62sd7VvhSjVs8RfVBlYkdWcXyKmdyq2vT
MtvPxFb+va0UCTiRtf9oovn3lPxXU7LHtftJO4g++8/fRbTbz+r7f/7H6bPuPv88I//jS36fkUP6
nNBFUMfREpzQMlFuftfBTGH9HTo1VFBkqN/Urp88sH+aiRmWWeVY6B5oaea/Esg3nV90FGhzoY23
FrOrayOj/KqjKHjYGAwn71RZEpHewiGrI8/kiaHWQ2fIXiFbcLvXwE7sJr5t6tl01+1/sXdmy3Ej
aZZ+l7lulGFfzGbmIvYIRnAJSpTIGxhFSdh3wOHuTz8forKqM1U9mdZ9XTfZltUpkYEAHP9yznc8
06CK1iMYgucS/ySbkAHGaC9ZHcvejQ9hPMHZYKjGEBy5gYZflrp+GOyqnjpuvh+hWKCSUnYwI8wc
qJ+S3TiUlX8Wbjd8FMx4ieEMeJEiV1i7qR/sSvycNGRdsmltrZ6NUGvrrEdCpNdoimoes8Vorffc
/QuTUlolsL7B5MAJepLeD2XHNuMRU33x3Hdx9DqU2sF1OXQgj1GzLqqxuk9hOqroq0HuRMOPUL7e
opG0sz09AvEmjqqrLYm/4TKu81+7IJg3RtTMb/hd8kcQKsGumRTWFvwhI4mTNpbWxgF/jMvUIKVV
V+Uxx/j5hnKj+2oPjt2wlMuijyYKP0qp7gEKIaYTRaWO/CO+iMl3gNIx6GZJam3H3InW0jGx0Aqw
hk9TDmCKtYBC3zsT9Lyi4GKv0JAnAL0jBs4/Wx6aMUNXjxMvvheJzu9o94oJrw7UUzTY6mREeQeP
BKqIweFnZIe0zLPv3A/eU15git8KNEEPeP9o7j0f5VgjrTM5o/WnVAfZXsOSfWx4na0FNpZm7Yaj
fXE9YX8xmnIgK7aznYfGTaYNmwIiDAENHkVm6bsSW4rYZBOyLMuuJ1CKi5UL6MHOmdldlm5O4qGK
O/1mqKrdhVlp7PGv6KOb2vrDrOzgmGKqe9amiu+J22zODRPtau9q0iDkpH1h4cET7mizO/jH/6Xv
cUV6MbzForPOTF5NpACLCAbeKW+RZdQnGFRzSYAEwOA82jHNuOJ/wZiDvY/IbL01U8rmj3/PHesx
G9VfnKi2ybL6z07Uy3uvyvf6++/njr/9oX/oCjyIJzx9HF6uiSB3ERD8Q1sQMZJk/83KnUOOjfE/
j1Qnwoxg05YAt/YwmqMf+OfYMfhbGCI4IDwHuST78/8W8+SXA5Yfz4GOqgC+Cv6Xfwl8qs0p76u0
QLGSQGeCE+jW50Qm6nNlSbFOElLAfnd5/otl9a/Ld35ggL7AREkHMJwz9Y9TzrGMUlzJvjpImfdP
JlQLRKzzXxl7flUY8FN4j+HicD3eQfavgT+jN5iCraY8oMvM9rMtu6ei6cU6W0RDpjGXlNo95OMu
N64DbvfPf/4hmSj/MsxlB++bbH8gebJrMH9VU0yTCjOhgvHANLaUOxz+ege8yTwI1wvP1ML9SeYS
ECOUX+KV2tiB/di3mZGtB1azzw2bXYyP7IEvw8w7ZJVYSHJDPUPFtgv+27JRMKgcVGOCcWPuo+PE
VeGtx1Cpnx3LDTKAQ5i8mP8PgJ6AiAWY3yufcz3OOpTCMPIA3SYWI6qG7oxxIRa6g9lJAOIYBO97
CJGfbCnk4+hMMXXe0L6HaHlNxHtCEUvMJ2IOJ17KCbjqkMv6HFugbvsYQB9kT7s+p7HZvKUZAEkr
MfmDs8yiM4CxZakDKTMSARRbgWS3OXKp4DyhBePPwnZ2nT0wGT6mGRCzGmiYZnAkww0D3/TB63R9
btyIcU+Z2AxVA+j25KwwMBYB8k9ao3A1+Km+kIydHWKzIq8sZuwA3697GqoxPukpkHsfoAIEas2v
44ziJTcr8QLkzn/m24HwOgCWgizAyp7Z7IeCdbdOAkDz2Vyrz+kYN6+TCQFoBQTCPPhzxDM09/HJ
Gevo7Fu8p7oObug8sT40e/6IMvvhiw/C/RzLBL5lMlqfplIPX/Jxrs+yaaJzVYVcEd53Likn1cxM
1Mdlissa4f7QxuUaioy9RRNOw+2jwpgsPKS53fRotPnXBDAdCWw5TIiDIcnrrt2p+yDfS0F9HdXe
z6by2IR8uSoAICqnnDHq4NR9vTWZIBzbIaQS0As7GPX5HlVDcU1mizUX3fk983lvXUaJ+IGiErk1
MZK7qjRNDg2rectkJ17iiMz7qAPG2tL47Vtky6wQ+cTRbLT3MW9rJtOd92Akpli79IJbrBjRCoo/
apOi4FYUaS1+WHDf97zw3YfE5Zu4AWfdukW7b7DG2JTtxHUtkvY9IJsd8kKc5/BSDBbUDTGQV8jP
3QcecX0BIqs+2zN8zrrhYSjxI+yMoh6/m7lvfcrcbN6kSal3DJ7KNbAD80D1w6VebtESw+2PBQi4
0zTXEIA03wTMP7V3Le7/vhCkOyVBfCqH4nU2BuAbbFxx6fw0p8gUq8yoYL+SP2dTBnhvpq2oqHBg
vSQ29yYy1wKqu9mEG9cFxxQH4gdjlfa+zT1uSmnTMKd8Ubgdxh2DnPahRT78EKE+foC+b32qsUm8
Tp6Pd3tkS6qDQu+AnDRvTuUprE+G9yxDFbYrIw+xV9Rz856EAfvbzFFokXv4+bcPF6Y8BEMzGFep
2ppJA9HDDIrV8KUdjOKqEGqCVEy4PtaIykWWebX2ZzM7jNAVwTbExIp6Mus/2pJtOndtAdcXqXL3
FfxHdM6R6ztb32bUMvp2EtpfwiKi+3wVTT2PH1k/ua8ZBpMiOQhH1wikR23UWyhdM8JzrATeaU6c
yb1iOlerblGpW6FCo+lPDMMtT/abDonIjvsQafto28jcG1giKILq+6mJAAFyh51ceJbjoo9vzPJq
eNO9W7XVLkwD70n3EIG9QDr3vZc8x158XxkdGc0BDxFw6/RY2cXnwXPR5ZdwMSZXfctCdECumL4X
qY2LtU4+1KLrT7UPC9Ka2jNIh3nLoFauhzgZv1sZmNYkG4A+4BIoZ5gKcnEOMOsHiB94zCAWXwEx
ZupiRK1Qa/hKJz8PT0bRdpusJCF+1YL1ONKfsVeGYrxmSOcxOy5Ew0So/JkQ9QF+xKuDPRM/taZg
vCKOzTC5GdFdnibtZfDzGc4TD2yXV9Yd6fVyi8Y8OWrFF2lbAm/F4rKoFr9FOzrhFloR0xqHgSOS
q3wPmmKhVOLXAOUSkVVpPTuLlwNR2nAGbovBw+bas7BYbB9ozbGAVDc7SFKOuDdaTDf0bm/14hoB
RsnSYnGSJBBIN9QFVMHe4jRRWE4cMvPIb1tsKLzAQyBQizeFdmWbE9NydRbjijUWpGTc3Cwo33OU
ghI5APlQs1PIu1omgvRsjDDRzRPjS1+RTCuymRwNTDPRYp8JhOtQITrdE9VZuMOrhc+mvXluFIcI
+4yiZZra8lxd3MWgMy9WHQbSaN9kiz8gTXmqhm2CXYThF3egGi3v1Pq9/Kxn4ih75MWQxerDXG4c
YTQnC63BO4ok72irSn9qQZCQ5DlEB8SO0bHCpvWYLU4jgWoeqHnrrn27rLjdcSSVwEa3A2y9p2Dx
KzU361LSExpmtuGuM0S1NaJSA9rB5oSDNP8a+JBnw8UE5S52KHJFiSVJSwClSfVUoq0BxGbOxyxz
JEBVIWCFJ9FLiWQCbCV3PPgFXChCxguExr1AE3Yh4MzGtQJDcW91Wp0UGXCkq3usSLcdjM0faAzv
U0yj50jS2eDwJO+HpQUb38pNi0s7aOsIiz/oSE/x+ztitpzXib20uwo8kCMwHcrhLlVJEa5z4I4/
2mrZj7pB7UOkyE0B8QlQfVsZ/X6ih36FvZFlG11k+dkdk+EDPZ9vXqzBFRpoQ1jk3isEPX2Y04Kd
lNlAXGX0i4wqSD3xDZp2syZHbqkL2u5JSpYpfieAt4Wiyu4AN6EkipGABNx+Fd4dR/TnqBsad93L
YShxcQCMZ+ocD+s8Q7FIFkJ20GndfqNDNYZ1j1ps+W7Y2SwlUp47vIdKSx9yb6hZf8ceh3M7fmcF
NcP/nG1yT0z0JSS0cAr/rMsy3LTKiK9tESzPQEGZEMTo4zeJB4U7SLPqRnV+0DB4rkbTtq+RyJx0
NxUZQqGESQ+QcVUhsvRl+01iqm+3GLxITdC8nTGngom/FV9dZlufcksN3/Gx5uHGZhlGnVyRTbqS
CwORMtR/lmDP4PtSMNZbW5A6kIN9OzqBX5/LXkO1Mod5UzW0o2Ofg4IlkIUYjNQbeLlHVWNca4Aq
LxluT7LhqTTYwbf3ib79FgQhOIZPWRp33XIosyX6OebUJFkUUJ5EXWc9cgzW353Wb8TGSGD+DpSJ
Jz/hIFpVwMI3amjVPrUM1leAYQo4DQYkdROf5j6pfHVnMknZppOYNzdYf0Ox9UpfzX5FLeVvBOMk
GGV5tMlNWTmJC0K+kkDtFekFLLKbbZ1n0crK5gFstRdDjGgY8h4Lm3HHnzcRv4Zv0jaQa4SjnH6J
ERgn0B9bpZ5cmSZJjPGQkFdwgkGNcjAYArh5DESeyqWi0Q7YYsEX8zaoHm7uDERyM43eXzU0v1Ic
br/L8psQDE8EL/KZP/4uU4Mukr3CeHAzKn/22ZP3EPjjkjNAMIByKQjTiCs7JqZ8DEio3gI6cw56
bN7AaHJj1giTB0eou3puu6/T5LoPgpHO55mKe/cXF47m+A/q6+XChZazjCCBg7I1/uMvC+mnCITh
DAcDo+4yYPefVcuDZlrIeQEysZSCV0P5ILjjCzJBNibvqVNRy+Y9b6mbA3j+lz//pW4t5+8l4SjB
8REsLn5YGGTD/dL4JqzK7ChLhgPLvs5ZRxHBSwMjvzP4DrHv+yndcDTrrXIcXjzxRAWVtzSvQbo8
pkSUXIF8dCen9JHox17zvc3K4Cn0k3YL8lIfYgPKNQt4z/i75uz/n7z8X9yIAal5DC9oqoEQ/JrD
6E2Ia0s19wfZ8U5TGEPzbVcx7WwUTJQ2IwMlSp3gp7CVOGTAcnaGZb+HeftlrhNnm3mUSwZW2c2E
Gfwiett9FW1bXzLtFHemWTlvtluk8tImLVraPk3DI0GLxcZ0Mw1+iwe64ijBX5N5Dyg1MTHLinq1
hO1MAakRPJOF5aZU82wv5k2znDC2OxlXokD8Z8ML1E94BKa3smuXzY0zcMb6rk/dOzflcZo4wIh1
oGanWaYvYatiIFdd7pA+qTiJb7W6xNn6VJfdcqZES9leUNBHFQPkW6iJ6yyB2DJmkuxY4TmfOmpQ
i5FDIlLxkmgDv2Tk2eVb70yFfyKrIRDnJYaFi5QhAzDkMErs8AUUz6l14hIliYPss1979mgMLpLG
qbZfmtglEaNz2uIY+LpMjgUlzSbWy/8QU9DHG5NFsb+OM98Kxcqj4r6DTkEgR7kwDdyZmr43l2gR
RNh84gQm11ZyCKdkDVHKB9JC8QEKcU07bR7ovjliWaZ/IdMHsVTNdH3wjKZfV9g9L7JfPNIpAlWF
VJqM1zHbT6zSN2Yxc0fqkYYCE9z0MmYlCmH6Ry2t9jXE0poBRQO1crt2UTFDmtKai89Lx7j2CJCO
Fi+Op8IR2T4uyMNahx5pOKMXNu9SGc27qyxqQ7u0IbFLvk8H7/UjnWh4VghnVtNM0++XZJLUSA0g
yVrO0ZScRuPS29UpwfakmeCtc3WJqVGB10QHkVTHnnyvc14HDq68LHiqnH56MS0oQ3jZmndv6LO9
6dJhtRbdMwFuemGNwwf7gvppphcpicwIMgg/sctpQo4G0KBwpDOKXZRlWFs1z8hgTngYMNbfzHkE
ycDxeQ0rwKgD3SHJW+Ah65R3Ytd2TOXsmVcO/g5eoWnFcekpvJdlZXdfZyzMZ2tmzELcQXROcOOd
sFAAJ2Tavu95ge5rJCpraCHiBecI7f2ssn24TIDIy27vq4L5UJDRJoO61T8xxpALlIW6fS386lHI
gNCbaaTdNr3kwSJ9Y1XNMIQsl7+0NpbCefmtpRsxxAoR6fbrply+A2eG/7g8qjh9ILOhn4LVx2vK
6+S0kz3ui4VPDKZIZExGluY1Iz2jBubhdk9m3fPNNDmlyO1dDGWTvDhmPQpEQMitStHLXMfxuVTL
UKIpA3WnEx+Qn2C6drsNbckIhtu7Mw9yAvF3i0xxBtU93SY+tcPtU80BuX0Wk5OuoguGwpYx1qeg
KsltPE8xAsnbeMBIDC6D29HZMnDk0i+DPJ2Fale0DIQAlf3sQ60umsetXku1SL5nySwsTJhemUtg
DdlO5HpRAEf0KZRkE2kcj90kGM7VQOBB65olIAA+kYk1iyGO5hFsopkRXOyDTUsK01u3kwEOMucW
RHtizdu64olJZOU92LgOnyl4iJEZ8Hd/GfMlsUq7RYcT12VQ5o1z95Gw8dkO5qg+1waPeWz35dFY
0nzIkORYo6OPoX4wqWGzZAJFCJZsJJ3xN1U2w56OEK8tHmdidJb5ze0lKQtmt3WTukfDNH6Ypl7K
5cDg6ysriqVuMIvd329N8IU73KzlETtKfDUJDzy3jY0bAKvWORwHaFgWZTq+CmZqpNnV57ly0gfh
0mmxpR453A0A9E0ZNW8yodjpzS46zwHnbDOjckTp2PUfZu3whRTFZG0H2qctkEJGFTnP9HI/d/1y
DA9xM9yVQ8lEMsoCal5MJXrFS1TdZWwMP6XL1Ju6ZHkL0KC9WSG3hKun4ftEisp7apFwFUwtY6N+
uX8w0B5odRhG+nwcpA7l8VbehhET0qTAwFThethpl9ck+0v70+3dYI2MgCfIIQ8BRz5zJ4ao6EsI
sUoMj1fFTPpNB87n0imCxeYepmIEsWvtN1TCLu3wOvVz61MLqnuVTXyRkIvKoyrN+qydqT57UESP
1fIdoNFoXwe0u+2u1w3F+UzSFjQ28aJmyuQW7tnZbEr7k1ERARdzjn1tcBy/EjexxNZx7N9GgmJk
aBnaLSlXLPU2uaT8xAyviPUwhgLUKVFdXSMpTkaanYoHew/ygCloU/JQKFM0b7eosnFmZuxkMa3C
SOHs+CQQ2gyXIY4uN8/tmJVI5vZMjtRdz2buC129alnGVks/MUimUL0jH3uGNp/Ze+qDgXZErQXy
/4fA5HhLBc9REWGvNn3R0uM53GuGGV8lpOI3u5RVdqxdrzvNbckQcTkqYTzZZBE4xQNEnIKvcsFl
JsawdbqI90PKyIRnsmc6XY+BugRLcBIShunHEhq4H/nVV9imeHARU1Felk37bah6So5u0OxUoays
sjZLH+ygfhPC46ppcLNHm7CnmdEn12AsTbohoMxfqUrQdkxSkQ5Tkq5O3TJ52f1sABcFBE85AXeD
ClIJWIgTX7gKC30pbEbqt3+9PZiK3BFrZVhT/+FBuL2Se+keaz3KR2mTkwVjMNs3c8MDnVFVJoHH
ISM87mxWtARGaS/Tl9bXdGRzoHZyKH4Si9v423Sggb0NigNS21xs6Ff0QNVakbwnltX3tGeQwCee
j0EJmGkK3VfdLzE+yyYGqRi5Ul7AD8PBE57GeGxWt0L73+KPv1hVIrZY8gr+aRz9V/EHdurpo1C/
X1X+9of+YZEgToE7F1oyy8Ub5ey3RWUY/c0LEH0shlYwqTfL7G8GCTaVvOwjy6Q98H2bhNz/3FT6
rDfpGAgWxj0B7ND/74lBfunqcFFbGC08rNCYmv5lp+f4TspbNk5OgFBGDAesSJ9mslRYx9fjPuuC
CIjHt9yY5bHtXDyeOaiLKybW8YD2XeydjvReE1ys+RcrTc/+dd0Y2nw4RDOm7dsuSplfejs5eApE
QugfAwEG9SGKCvMh1D6yFPQcHg3D1Dxnlmu42wySx5g4CKNbAVJKgqj4Hta19TTgl+76basCDMm6
NZJ7xLgss1w0BK9Vioywx8/BS0cLgug3JXFUJr4qLxwMJjujER7mItYb12S9kW4scl5RLDbQMPrP
KXm2hwbCRo461is7tNcDHkmmtqDAWIdEp7DnfdnYKt/KHmspIrl+YuQXOo/E0Uyfowb31Nx3FUSl
ErA41XXefatgqVxdDJM3cy7w4CxtTLx7UFWtHbnfaXmCCl6SXilUSYgrFpQnWBubguhQdGaExcaJ
se8z3Z+6JLf20+QMH5mZ9g90VXLj58MdJM1TCzH7U1BnhDFGUu2DYRrB8xLDJg2BLzfQiENK/Cn3
HWHaxKilO4PMR8Jn4VxcDTd6NR18bVBGmoYpYZkuSxgoZubkzRcjgSKHUBGVfJCqYTtnQp6TQD+T
f1o+9EC6wCNFNXzY2beSXVgY7rd+AFVMnvKwkh4Yd0REZuZfGTS2VwHdes3Oq3r0hA7Apzusjy4Y
Agbnc56g9Vtq0getuy1sGHvXRTAplAmdok6RycmFWAGBs961N4wFo+JpDczO3+qFciExIrIJjehf
FwaGNKFhuBouhrUQMrjqHbiuoscXCz8jsZzoFDElOaXWgteIF9JGuzA3moW+0d1AHAUmyOduoXM4
C6fDERA7kgB2B9LMbluBAFr1C9mDZNZ+a99wH1x3d8dIH41su/BAioUM4tiAjsaFFqIRqFyh8833
sDbFnTcP05aCOtq7jDa27P2xkM/g+/XCIUkXIgkrVNgk/YIpKW/IEkol8CUa6fJX/PXugs5H9hNG
4Emoht/tJE8hRy8AlC6JLx1K+Q3O5v6AaJ83KZWe/4poCH5KHKTW0RZ+3mOKdFS61uNSVSAWsuHB
egNeU7urAnvtRcQHrVBuqE2ZQNNb+QOBdZ4clggqoxyJ8OthAJKW5tEpU6aLAKnpio4hPSeFXxOi
TQKF4y6ERFfkDL4EWRHK9ghVDmP3A7Uo1MSMtc8nPbfMfAHmcPl0V1w8L493ThNBvafG5Olib4aq
E2mU2Au/dNj1EL/5FBDJ5O2DovGP5Bd+jtJZfwuEJvxtHtwjbEVcAD4Q+k1rER/ASTi/ipTB/KoN
fQr5KtGY2ousL5B7Qm5XuCT64K0mYXraUDQTp9FAxhCApXA+SItqakWeBLN4S4xpdVZgVewV5YY4
NonfEMPFIQJiPw5LDFFQDsnaTuyHoXTnJ78XwItItBeo5+qhfHB5MBBghISTz41ojF2PJopCodf+
vc9xcAdNoMxwyZTVC5qt7kqA38hIorSRL3dzdzY6wJabwOlMYmXz5lOA2qvcWFPmbsyG/7/PPQoF
z1LpCY5Uf5ntNH3M7Ln43OK6BZMGXD5RkAiqdia4pW04fL2hKD7yZDTqFUtgHCCG0/uPQ6ZK4yuO
OI39hSXD1XaYS2wDk3wC0Na93+9cs4p+9ExdT6qy5ldiBDB+KEtcrVF0B/zmG80AG/7l1KQH04be
xP4qde/SSOS7YBb9M/5Rna9iy0+fwJDaXxrWDNdAyco6DOC+HgHJtlRiJKKVaztIhzcQW2SZuNgN
vH2/JIXHJKq9p13UEaSFSOcywuYHvU0IRopAO8TNVqiROaccDeCcAqsIrTORYZzv0RXz97zrAnj1
AAr4EQlr8jNWDmeXK4e0scKW22728PcYYOLzoIi/Ylew+Ac3HRAGHvLCQZusWKQwZdGpsYZ5byPi
9rrgbCVeBD5Q2WSTmYNF2IKcM8wVI66pMfT929d2MML0rkL4mK4mhw8prGA7pP4HuM55M4duuy46
6bxkmJiOOfX9Y+SkFj+1+rC7gYVu5BXOgzTaM0mIHDkexmwVxsgcCNskym8FLgLumlUZm9AkBaht
3fxeeYQcuWgc+QNa2g81DzpOkyyc73E6mmsbd9iGmFfcdz3/yELTeMvnonvqbUfe0SpAbqCNrV9Z
dIkP4bCiKhj3bnqsGfulLvlWGkXzwV0K3AmReMbRkQci3Ko0Ts8IZkSKTdzp75ywk0wtnBSmozXg
0txOysBEOFd9tHBKyZXf4CYxX/x8HGs2al3xjbkRiz8VQaBeJW5C2Hs+GAq8XjlWpK2kwYzsN8Q1
1TIMNNaTMPtXoqKKF0o4vi4yCNxcPBhERF+V6T8XMoaMlFcEFDAaCPS6HlLnMmSzD9WawushLgir
psRq3lQTj7uRPLxNM5p8X7GZk8JJXG395uCQ4u/MxHfbqgv0I8y7eIn21SXsBus8cJzxFA2KKEVN
TgIJqKaNeSkEe74Ct1S8W1HwOhiWv/GU5UDgy6P2lIdgqFc8dYaLlpUIxjU797neGk1XXecU82ez
2EBdH0OovHlDF5tDsuoXy+g0DNckmnlZQ6O+EJWTbmTDI3bObN/yNhHrugEKSIYvy6tcSNwEnGzi
HJsqprQOIl/XQq/VRnQKXDRXFJgeQVAY76Ktunle+8X+Gt6csNFiih1v/ljG8DgLJdwLtMh5zlDX
0lgH5puztr+5bClPeuaDi/dWIGBx91gCMLrd3Lkm9wDr1cW0K/KeNwEq+ro7sGVz5QZpSwppHtEa
zrbSCZ+ZY7qb5uYHhuTq34XIUCSblyUFovHL/NKn8OfWHO3VfV6H8oUlUne16OHeuhi8YuOTrg0/
o8BGY8WLpyLo6n03MFBfG0llgg0A7YBCIEinfVa11qONf6o6hS3xMckUkARVM5Un3i8xj22Yl+a6
Bhy0GpzJNxEUdakz3vmhshv/70X2v9u6v2rrwE7/aVt3ec9qgEF/Z2Udv/+f/wUTc/kTv/V0Pi51
x4cM5EDzDB0vQpD5D/mp9TdalsClP7MgSwf/KT918cqDZ7KBWtPM/EF+6jrYABaHQGBaLA5sbOr/
93//YZc0/PLvv6fD8yPa3y/FbmQrtKf0iUtT5y9q0Y/3a1YnAx/kP1TkuA6pSPqA90dFW0/BD374
XZP7+Pe/7M9/BPsOD58jCnR6UOuXHxHPU2kkwCsPInZwJQFbARId+lzSf7bS/4OfsnzQ332QPo6k
9BaZAfOdwXhr5I/xr5Sz/3qt/vhBftlqBlnj8qzxIyb9FJhPKtt0+tuffwqLnv3XbySk1EOvTH8d
uOTY/nK5htJo80R0/cEz6v4DmgXOczQiiDAXhaMXF+XVMYm6N0tEoQ6LDGZDDhjWHHyHkmLeZ23f
v9ipdixyIoZ804/BEyZZ4W2oCedz1MPzQQBkbpxRCuzXcfzMq2FKV0E15Z9UEUqO0YDIUx/4WNi0
b1XYbhABDNuyscQBvfJSsYNQMehvwEuRiErm3ILfhOjqZ31z5/dTfkzNMrgzacJfjSpgEpZ6Kr2Y
neHfUeTTYJjM9lLDA92T4IddFYvwg05wOpNiqj9jYCo3aZsS7hF0Hz6QsFOcVaSJGMAeh0Cj4rch
2Rb2+FnWyn2a8ZPsjSkotw25iUe3MpkhTpa7I1iL14JsrUtoFizFHVeSISkFkPaRv6QIx3Ogc7Vt
GDsqyr7BusAg4nnIiYxLmil9inMxf0RjpZ4Eg91h7ccyQLhEw2xk+sdc+/HXtMWdvyEeS3/2Z/Tk
m1lbP/p+2UB4gzv+NDoXQoPMy/GFgEOS7KQ/uk+Cfg8kEBcYcdulUewZV9VYtWtfgXav2njEVxo7
ANqWLKMYaVm75veDe4WPhBdzbtzniftjHHhZz2qcvudafna1/SPCyPoqbcJl2cFmX8dCEqPDVq5Y
9WkH5GV2f6AL6GGNzeyt844GOEfTCZSYjeHLZPL3VZLfI5dBcaoib3jJyPQlrrcL7ipmE5e2mmOI
nz0zA17UT3Np58eEwf8m6klmp9kw93R5Gj2Z7yfriEgb6FfKBKqDtOnkkawMy9TnB9h6IdLk4x7q
RYEiJxfgi/T0PLYx/zHhLNwYYeY9lQllD3knxQmdhktX2ExbEUXuQxhxOVHDsHet+tbe2Jyd9+NM
Dt8xt/1q15Y4QrCxZjAZpj62rnSJyZNKMvM5r6cCLuXMTtsuF3Vdkph7y+3jb3GAZYC7xIjv7TnC
ss3+M4DlbNWYrOPYfVDokzcqUf4aX697wv7anTsjsK6gi8XRj1r/MTYcWLVt6jwGkKrPs+uRAtPp
p5GWgrrME+ZhAstFLnw/UsdPspRrLE/xt1FijQWx1BBibMC7bdBy/nTzIvwJWmBcD8Yw3/WBFX1L
UWFsUTWwj2ajZW6NYYyAhUTL9YjNglpfy+9lN3AlByHLLRJEcFgD5N8KCMsZy6T7yZSF3sYk2eO6
NjxrH7Jx2kO1n7+GdizoUL30yaxY4SEVKf2NO0nCZwh6c1aVa4UfVjGMp66aqvvJkfN7T+jmpZ6S
6IEe1vlURqjgQRZh+4So4t3NdqIeHcGqkV4ufMR8Wb+r1JufeqWYiufpeC/BwZ8tyYB/6CLvrmid
em91nli3avSfSRJgX6uVPnSzEQqoQjY/oLOWw6u0sbP2ZHGzdSO3OFjVvu9t0EI0jMJm86eb+ZDW
kN6leP1F/t1j1XfAUDxsC6Ma9twa3kbCZoRu2w57mKFJtRlauIS8VegRTLe7K2eYWZBLuvSTtivK
aFLU+Du9OPU3eYQXjd2CPvHbJp9sq9En2P3dHWNC8E8ekv81HgESdbwqj46IVEhoY1aC0DuJjh6J
tLvRl80WkgEjOZKTKz4AiUbrEDrejiph3EL87Y8GRGk+Rsfqk8rU2AbxFDMbIhsJyNfIdZCkgLHD
CeVjjdr629yNI8eYKJAruSHRZIS5jpwCb5jOEVICGz+ADRE/MK/pHfJg7w6JQb2fm6wMV1j72/eh
aKxvTG6QW5VRFv8coqmELwgKhJl0cbr953bN9pNJEMFiEsEGPWEwP8w6lw/4zcetCItGbbmHNVd3
RLlhJXjJbz8yIykMC9jAYm3CkT6snHI0vxVogr4Echw2wkv5T93eMbYZI5YLe9ccZExiX91axq+5
mzYvIquq/RhN9d7zdLzNNKvVnF0NK0QzWptyKk5+M70zKB+PIWjugukA4VxhXLD2Y1XJ4dmL+2g0
uXx16hnMMqLs4oNZvlgGkU4rZTXy0BgRjWnYomOgJyVywkSgeCJZShargDCzaYNmSR/GuuUXNiUi
IcK//GeLMdbXcRD6KXPxL67aCty/18IoC+ZFaafbiR+bFYi4pEb5ZPWTgBHQGZ9AQ8wzshS++tDB
ytgETn+cSif9Hln810WZ+89V73t3sdUAmfPJwGIkR59LjHG4pxrtwVYYxcscMf+r685/jjrf2Hpu
jxyd3nafEHKMW4SXHXBMJrQ5G/EZvTsrZhGx+x5oRmJfPjpAP96tqoOG0nKD02gWJ80dvQ5MyKSV
a9Y/ct7hKPbM4dNQ+PqFGyl59OGDPYz5FEEDQYTru0NEnl9b78Pe8b+OFKTjaiLqEORRnaj1QDrd
3o4N7C5joZ+0YYofoo6Nz9XCS9AjiPFNaPi/fU/FKOOfitiBrXSdeQeizbr3MACStlBwyCBWP5GP
uqieZPZaT0P4FDUC0ApT5y/OpNwvojfcL7nXqnveVP4u7VJjo1BwbozWTQ8BIJ8FZthfca6js+yx
dWLrlve3qz56qDlZ0Yas/c2dWdcNL74hvyMs0gJE8//YO48lx7Fsy/5KW8+RBi0GPaEE6VqEe3hM
YB4KWl1cyK/vBc+sbg+Sj7R84zeoLMuqjAQBXFxxzt5r43EscNMvSwbiZrBKAr7qqFgXXiJ3+SiN
dYXaYTkIFX4QJcBx3+pjdhdge99plEDS5cdYnlxtevAU02Vf4ZpXkxsPt9gHgnWeOSiWTepdC8sq
0juV1ugOJIb91QsoW8oAeQxSEBZD6FG8/qmmN9ngC9Go3lB/9AzC78Y0YgrUtMdIib+LdBxumRTG
Hd3l4s5BRkqymdXCf0LM+QLCxwLvRCDIemrHZuNo+Aoyj1jqNnWSO9BDnP0NPd2bbU7CRz/RKXB6
ZR2IarirnYalG/KB3Dp1qRjU83MnXekEVqOMRvqxZm3qdp6g6IdEp6luSDEo6PI6RfnclkOxaZlw
2AMVDu0IU5d3NfWMpWiRnobI9W7GHhN8Hdj9xtA1svgIkFSeG1VFCUNdjh2zSYM+A+a4VEM6wgtp
kQo3NbGVrNyOwDuKDsVWakX2orYMp7xC+W94sfZdDXEDmDkNEyTU6vfRc/UWgn9pLBSzCfYROo51
TAlxPw399CBSx9nbvTmuXTkK8nX1rqKE0lU1pVybGoHsSma6AiIJvMyBb14xsJAtA/7m2SQdVQIV
ibrrVirJMuAfvU8M6jqLcqoDv9EScxurxrSjQEPQMY3c+Y7unGjQl6TPRWiJY71ZtnH+BKhAwJhP
ivVURcpWWiVR5IY16t/GYiR+Arrok9EZZKKlsXIVBt19S88LAD5Zj32i/HJrTMqaWXw12kxbgDoP
rrkNNNMqelf0bI3YuK7o1yVyoG0QxN0CEIi8ItBNtMusVp01O8RoX02EwMpovMd1ALK7sfMfTqH8
aCbrbtAbY6MPyObZt9U76meAoab4uS+jaQmNMfSZrbY8iG6pqYRqhgF9Ci91v6JhFXQYZuImho5g
5fbQUFISAFaqK5UdVAtznTkV90utFrFui9+SGbu4GSrCzIooBB0eFms7zsiRBYDfYnJOom9h21l+
ih8cdFJLyB8ixPKpMm19om6r1nQa9OgqSuzqvijS6quCpGTBqp5TPavaH1Xn2E+OJqgWZS4iQHgw
EwGsXro1s6j1lYh2HIrI2rw3XTHdo+ITT5hN0nWXA05Z0jrJV/Zk2+sBgucyQHy5BQycbLo65Uiu
ZvGe3tzY4raA6Yag7IoMOnS9aWZ5YtWXoQEt322HNL1qiu9s77W3gUCIG81r4fMLncDqrk4wuetl
298H01ju5Bh520SJmo10Wz7FPIdnkVKYpo4neIsr6pPfzcisEUZE03hnajJ5KCwJ2zMexZst2F/R
SYv025EUjTdaes4eDU7xikwfqmldtMaLOq+QtpZXRLK7Efr8or2KYte8ifJGvtJ9spDs1P0+s8Lu
igTY9Ac2IeQWkcbLJd6L/Bqnyn/mjaMuO1sz38k/Lyk90znca1i0r4UEhmWjojIAqBQmZ90Gn/iI
F+uLUTg5KUqWBhGWuu9tqYy/0s5xv+qlg9HOmyC2zaYzq8kSAoPykUZiNLEURuTzLlooZyt7FMxk
SZb4UMwwOKLJ5fWy2u5HThW43AxcHhrq/qaaVpRan5Us/joU0BBCZvkFhRu04B6GqVSrXoWRGABG
MtCWqunUtHzYGW9Lz86fyzQvr+WU6TtBIhOI3zAfg5AKdlq5LQJUqKq5z3HJVn6NEhoVTWBrp7W2
+yIVcl85d7pbTjE9Ctk4+JIZirxmUYSAJUTyjuSy/JLUSNCqFu7dtlKo9C5i0p1SunAWCYw4/si/
VWTxYBpaX2AsjYdvqbApF7cQe/ed3v4Ke7cHh+TOQFq3uDLY2f4oKtXGeQ+gzFbS26ns6N81hpJt
ZYqtpOdVXePO61FR1ZW8NcnuuE3YDC0SM0sawuCt+kaENjwihKaPfP8/JXSrRcuahqWS2vQcY0BU
b9m09ymahJUZZtELZl2DhQvKAXa14KGpjPK7oSCBSZr+mzkOT1OrN+bGsakqKwX83wSb6lZWoHn5
1ABVebM3NSKg6dFSM8LJAxg2dtSqdPQ7QF2MeDojpbmNoEkAqbMJPiU+E4hA7nE2TfTwOyoDPJ3M
hDQQFNrR4eA8c9RhPYFh821O+VxVofdqDgQlq5Wmb/m36Kt6qOUTURpIgF1x15Vy/B5OQQdAkO4W
z21MbjygWVv4dzwx/Klb2vEQrhSPh2IEzqvTReZz3JX0llsQs7rwaGYU7KnGCA6hBRRJGpF+zxnk
hQk5vRuqyd7XMJ8Rm0p7XWVF8F566bTMRO+CazOSW3sI6AVbcI8XumB3i4KiRindF48FPWR2uMoD
th8J8HrMH4JYse8dDG9oAmz9lmx247cWEvVcJj1acJJq9gEx43eFNUTXmZVaT2aVeCSzA4JS2reE
ZPYA8882Z7pdQ7ykSScH9QEvpu1nPZiFUqbllpiq7Eky46K8om3keZ26BW37HLbgCwf8/XsjxPwp
e/Et8grHJ4mPFYuNIMgt4qfIGu2u2co5+97MoQGFdcr+tyx+tzJBoZ3J6rtRJwjxXIkTgJTWKP1e
fkC7taoNrlxMrCuqJXjS0Yw+t7oyjEvCMi3vNs4gXi7Loibw1hCEr2/qYpg4mkXCuy1GkT0XOa5H
bJ/eNiJMZVVRwnq29eYXbqYW3jxbFVEbYq9O/Q+C7vK9lemISy2LQ1LdjaDM0mSXx55G61rzFfrj
e75/66uT2y95yN7YDIAvsyskIil2fzR63K5QegAfTVhfxx6R12C/OxxBBthvllAf2EPhS3YoEymt
q/0wvay/MksLI2htUEhJC3EXBprfYc37HdmGdW+piv7QDN7vejCVl5BP74v+QYa3mpIwLE8Ms1kC
er5Cov1W9YYWQUINkFrOLr+CCsD5QuhxFRT8GFGdHjEBmguU689yrk37mdRRV/hQ40mZVSjGxVXJ
mKy3nMfz7fmrHVV23flqnoa/At3VEYTBGayBfZIj/LHE1Kk2/CUmwmidhVW2+veX0nTosi6OO4up
788bUxubgO1B48YiN3weEpMlI+m0G1UCrTx/qZlX+0dtn7vS9A8IA2aWI8sQ6crqSPCr8PGXt9dp
JueU5oQtJ4N3USNb3pKcOF7SYp24qK4ZmkEdDp3WofUHJC5EHqij/gjOcoHKlVVaULLjTGpeuL8j
0Rf3xwdNC8MhMuTI0JMy+U9VpQgfVh7hFVlANq9SuwleMCqa4F7r+2rUqCBmU3TT4q64cP25En/4
fHUMWebMMqZHc1CpH0OzApaOocjNFQrwBTeIlvbL+Zc4j4fDi2CkUl1LnXtFjs7//6mvMWgsF9KD
Li4lpVunj9hFhI4R3Ga6OvnTqA+LDsjouoSNuTl/6VPjx9BtS1dJI0W9PPOSP13as8xBC3VDzEWS
cV0ZloS3OBeCHUWFGGqQ1LkY4TCsz1/21KdvmCj55pgSOsOzuezTZY0GC6AD+td36iTba3n3xfYo
+YU2o9ZzGL/nL3fq2zeYY1TTnMFah1kooahVDbk9l2uk9QzubsvhHw1G4KgXZhltfmBH7xKPkckJ
nIlGPXyg0/TPu8S91/9oPsbmGLQ/B8nYVJpMu6GkrG5t4tzecfBSTOopxZ+/3VODdk6ZcWzTwAx3
6IJLHUNOfahCq3dC88FCJoPriyn2/FVOPVRe4dy+Uml8fjS5Pr1DE4hpa+ZMPR+zQAe4dwkZcVho
ZlJdeH+nbsjEF+eaBlV5b26ifh4u6dAWyBvxxvU9aa56X36z3fLb+du5dI2D1Qjsno4nmTGi6fJm
ssXWdPNLZtNTg4Pxhy6QoWg5R4PDS9xe6FL4FXvXm7BV9b1eFjTKuj7+GinMMHXRqXchBugV0gZ1
B8D30ox2/OnBdbBoofD9eZQuDmY006paQyk9krQ0LCuSfDGCGdMaEGZS79LKK1b/9rlyPQfoMfso
XXMOv716tjrO7n8/LwhJN+3xAc2gc2ErcTwWDXroaKYp7erHLl4v1OQkIElDtgjRc1YluXpVd+0k
9DLO386JK3ETs7sUPYthOgfDxGvieBpHt/SZ2go2Lc0VhNLnSiQv569z4jURroYam3fFzDUj8T8P
ebvKUxJInRILlLoW2TuxH6TeQxapg/35Kx0Lq11U3J8udbBdoUZlA//kUi02pZVZmJBpe0dK3HBd
u8anP30ZLfZjKNoDSCAm1X0Vet6bzZF1DdkHXgTd363eUEYjVIgCeG5O6d7Cm4o4eVCAT4AJCjLO
gWZdGHAR6BZxrpLrTJeJ3DtdNtz2ZUsFG6c8cCMqjoveJtjk/I3CRTycm1nB6esho8dgTS7Wn880
yybF8IqWZ9pE8tUDt3yrde7jaNvxez61zr6dQQQiC97EkIZE42GIgYy9s20Sgy06s1pdpUu9/ZIH
HIykDeW0zCGpujdTQGEpL9MaQ1RPvTEGlxyIxEB225cInjrd2SuJ0i4HszR9ettYUaSrgzdIkxUl
POeaADBQhSnapIH5euWFPeaVcFiZrD4eT4tEzgWkUvW7g1brwqJ1YqzpHjoEFCzE4ejOwVgL8q5m
9zHyXBKlue40z9jx1gc/TASq1yEwev/8mzje8IBbw59tYXZA83u44alL3Cs9NmXfcwntod6ar2s0
U9e2UckteTryOqL0+oyoObw6f+UTny+7OXU2UeBQPzpziHDslKi1C8JOxvFrZ/fat5p+z7Ol2cmv
85c6cZMIPJiNqHXwn8OtI31RzptjW/h5J+iKYKgQlGvhEytJIXZ2k5Iq0NBgh8+oU7Q/f/ET98m+
yrDphc+OkkM2m5OGLWWnovDx4cXbui+ewyFE6pGM4l9vA8x5ktIcFEYOkL2DCZEaUBOW5Lv7kPZe
xxH/ne4OxGZnhvGvhynbDQRTCKM4faiHnNIKc0ELiiZDV4ABHeeHj0jyru8te0Ph6ee/fYAmVnxs
JrOtBjnHwZ48jLOqMDGi+8hqDF+pRpK2ia7Xlk02A4LPX+z4A+RibG3YGlg0tA8hFLgztchuc+5M
MZ8jQ3klqetnMhjPYW9f2IPM3/Kf+1MuxbHU5taY862D+8LtGY+FghAD2sDaoFbqkUYELbubEJR3
e8qUl3ajp6/osRX1ZgHcHAnzeSVT8LqBtOeKtQaz3KveyxFbnwDm0+J+xEKiX59/msdjnwykGaQw
7zq44sGItGDK2TJwUl9p2z3pJr5ppnexrV64zPGGcb4MR0OiAtl9mAcbqc5Vhxjaeep3iq48Kw56
3mpgRTx/M8ezCFfRVDYbWLNs9o1/Pr1B0QdiOkhiEgYVLSo9yyxpfzuF/QAohIa6Oy2NsbwwS+rH
KyVXZeJwLBjozJYHVw3ySXoc+1Lfs9BA9/AkWesqDJCDR5d+KmhiNyM2pYVSApVY4pgh5B4vx1YO
dbjL6CNvcM0/T6NVP3ptmsLeguT0sS2oS926QhZnf/H03vZJlLcu/PqTL8b15sOPBtvz8MUgSYgy
OhtQ1XtassnoJXtloM55/sWcHGUzONnTcOwdgWNys2YZCcvMx6uKcLjsfBWWo+vIS7uWEx8sgBX2
tsxD8CQOXoUFU6KoyAXzsWgbCFmCCBOTOmzO382pGQiIJ2U4CNAUOw4G85So+hC2Sop4CHRT57BM
DVYr19CXvncJYuTzlzv18LgliDcOhkroqH+OalfGNmYHPtExDX7Oz07E9kMugtfzlzn18cx+QQdJ
LgeDw2GMobYgnYiPJ4st9z4dNVpsgfWTZku5EaHl/uizKtlRLWwuLFWn5jyEpCb7agDfR4ceSqdq
ZICT8UM8O7JQ3qck3FTJS5VMT0zXF652asBz7CEfy+RkeVQkA3SFhLRqUh+2S7oFP4pnU08uIWq0
U2OEh+iQ66oB2Dk88HutTjYcJXffbXv1JY7UcqOgOF4EidFl9OacnsRGlwTWUnZ39ViktxbZVduI
7IL1NFY2jeWkWmk1gL+sd9FjtBAILqyk2skn73DC5ss08NcefC4iaFSL5DlWm8GkTSDrd016IKQN
tyF0wX1tB6oTThXRxCiM+CXtu2YHUfNbhKJjsiu5r/ocCz4l64U9KhVuMe7j/Kg88RzpabMFdYgi
m/eHfw7+zOE3EOlY+sBAflaTJjcqSRdlkKFfGd/PX+vE49A+NMbWXKhl1/3ntXQN6yMwbrb2gfZT
peCwyi31vRmzwne8IllTKpcXdhgnPjpNo2PHjoYV62iL3YmM6Jaw5PYS6ysxW8pSR7VDH0NMCwNA
55da9PUKNUbn//t71TSqmFSk2CAezpQmDPNYuE3pc1a7re1eUJXOHqjGhxDdwhcS0cILo+3Um2TL
RhkAb7LHVHbwdG26jY1Zl76ihvUSixqqhMKQDz1Ru35uc5A+f4cnpk1ukD0UdCPqtR9f6KeSG0lR
AJhICvWJSqVzYQLDUeuyXhkoYv87l4KpDOqFDSMw4D9vrXLMWOZkGfmaVxb3eBGnhXCkfRW3mnZh
+jo1RkE4MzxNppWj8neHJK6YqAz4Td4+t1H5y7Jqoip5f3FYP7htIf/96sMEoeq6hcOdHeLBa9MG
em16MxX+BMR3oTr9o2gFAED7Hz/NH06Mz7aIExMzJXUVuDiVZ2wc8/v89L6qqUcBFnAEzELrNRyG
rTvVzxeGhMG/42BD/8c15jH66RqekqSJCbbKR9CvLTA2VfvGaqxHvSXBPMjIT40JfFlYvahW0EnD
L2UvsH9Z9GpbnE0U/1rUkEVMpxd6zprAFW0NFDHzY0OK/WSa0YNO5A+BLl3wFlRqsc0bxFmcbscl
MthgF1nQjSZ1GO4tTaDVxeylPU5ejtiq0ICWlHkjtmpH3AIHqCG8w8/E7rCM40WBXfYuIq1vS1zD
uMssJJqdEeU3nSI6H4btc1ymzZInPEOQqZsuQFpWPuJEcNo9iMWgjSzEwmkPqdqIl31MlOj5x3tq
bLKKQ4yhc0if4mD+tOsGzLfN2EQm/F4P8t2NqjvTUDZGXq5JwvoHrPFfjphTXzh7bjZ7lO9pCB1c
z4rGojbCsfBxtM41p9teT3e9LC5sXo/bakTD0zWk8EeN4CiH3hzSyBCDV8DtTh+qKhZoBt0fdfqF
JjQsdPyNlv4tFMWFI5Nx+rpUaXmiHK4PN2Reldc4hC1qIuU4fY0G4jRcYSoPGF0I4kMzwxmntvJg
LdOuXmUwG2huF0zktd7tLFT+VtIrO0NtCVSTJtnLCEMZcNWWficdbC/5TjQUB/UBKSAoz3DlSc2m
9uJMq1ALnkglbJbuZNWLVCbQXeVUheuE3wMYpiIS2NHukw+P59DXGxxd/O/5BJ+qkcnaURz9pQb+
e+FVnHrjNsQjx6MNxwuZH9mn7zdWG4u86a7wVfk+uqRVj726TTXZXZjQT81Fn65zuDHqqi7PYF0V
vmvNhkLqDUuIF+vzn8upBdGGQ0pfgX6b7R6sGmqtA/YlQMun6URGGHA/DuOvZYoxPWrGC6azkxej
XsmZxcPddniIsAWTUZHxrSiRDWOjnLadWW1QgKKllvGFx3dqIrAp+7NaYNk72vxm42iQzygLXyTi
QW8c8GzB+Fpm4peM0SxE9oUnqZ0aF3PPmwMsEgLnsE8zNbC+XZN9WjJkES4vXSM9SvQgjS3cqYYS
QWOo5XKoPOMxVoPIH0NMDWEZFzdu6KYbMMLjFwdLEPaMIDSnC8/j5M9jQqSMRP3WO5wY+yGAXB6x
zenr6pfhhS+R3j1lBjqS8yPq5HUcqHnsKO3ZMvfn59F0yhhV6PF8TqIV1Rz5XowK+MlWXFhIT21b
KU4h2lDnvzgH36HRezg40F76Es9I1CBx7YsHUVr4pbU78o2e88y7UKg4NYA/XfJww5pMJuHBlpr7
4HS20Ax+QZ9F3G7vRdldOHMYp8YvJ1KaZGwfOQsfnIvk7PmfBidnmtHHbzKqfsM7tJcdIMEl5dtw
qVTEYuTMyOu4nr0GijYrMwWiPw/WHTk80WtQz0mAOo4FXG34jCIpnsLJK1cuBGWYLI27GZzefXEt
Zs2FXTQIppRmgAgzlzZL/bfa69hZ4HoOlfotKdtbpDjgbNnyxW7Xk4doxOuWWO+nCtE1i71uXRhN
p56CNzt1KXEwbg8bsEQ8kK6OP8GfKkKW5aQR3Gy+WpV1Rc30VcZjf+GCp17x7MxCKONQbD187FWi
hWPNZsiPIbWji2sBxE2cflcGtP9g0cya9PMfzId24mBDiGJG5wb5XDhmHrzpUBkzuqRZ7tv55C2j
vrWfzAiCYmGM1lVUZtlLpefuKjFRTn7YBdyISNy8neRaIunbKn2Pcv38jzrx3NlszBZoD2Pg0ZHX
s0c3l7qR+akXmutIjPZNEbFtHJOSaA4BqRtd5Pfz1zwi6rquiSqBqs88a0NV1v+cOsLBmqqg44tu
pgApK5zpDYJUY9MERMJA5zIWjBSUk1a29gAHLUd6MjgvTG11/ocYJ+aw2ReOHEPjmENUzp8/hMTQ
0M5lnONbTgxaI7OvITay6QFtdWFd8WScHTBJ6wqLVQOZhiKypuT0UYkQ6+57o1c34xioXyOTjbcu
J/Ur2+JiG/UMKRxTwB8Hz9oiyf81IsZmyu7Wpp1Ea7TCJkDHQvpgTh1yZFtn5YZX0M+Np9Qohjs+
W0xoJD1Or5HbevtMdd7UdkwvHMxP3T8dMEOlAcDe77BwRLktyRppcP9ZOjxFyNL8wR7i15jAxs35
Z33qUgiv0RrgRmfZONiA0HSqa2A3ue8Rubaqand28w1VuveiLHw9f62P93b4pc3VX4PTK8vg4fG/
UOwMBG7M4QCoH9RXGsaYvSZT2wYVnL7CybQrrVSDezno/a2uK+EDmGFvaZLxuiXQ5n8iGf8hLlzA
N+hEF9LB+H8ogSMq3+2v/n+9lSL9THD45w/9J0BM+wv5CN1Fd96J860ysP5DcCAmjJgpvCBMm8g5
bXYG/3D5TOsvaAezbA+mKJWSeXfS4FyI/s//NlW4fB5151lwCk6Pf+EBsuFfIRwstu4oFwxLtRB2
Hc7pWoc0SVXDcke+ahov0yK07gzRV7cfa8mnR3P/9/j9XLQ4WrK4FpITdkHzXHVUHekaVZlqVyt2
jtFrtxPkpVvQRd7LyBO4JgfGW5+/3tHGy6LCZCI7oE7JRvJwFyQUpAIVFKEdGV1puOjVCrJvMkza
rcT3tytkYBtrY3C1ZzQh+oVd39HCNCMFmZhZo22aOIefcK2ozQCoq9hNQsqfzLmNvcgQhVxDoxke
EdB7LwHayQu3fOIRI0BBgWUD5DiueEnOk6J3HUDYuTbcY66RPzvikeHjxmK4D1UoHeef8dEFOZFR
6GUQ2R7t38MmfaIqQ6U3wvMjclquHBd6OO09b527hvLNCDr77fz1jsvwwEso5iGdp5fEmn8wD4Mw
UKcwGEBJlAMnEGpRjT5D+aChu71JChnYP+3WzWiaOmOqPdadVbwUVeX0IHdTbAuh0ziPctTx44nO
artFBQ0Q27g3fB1198IogK3CEvzHVO6wOdH59umJUxk8XDcQ97thksvWtxz2CVB6dSu4asJMrTdh
SfxDXsP+2mtlNEJmRESqPfMNjo9EwQhfVyPb3seNa2D9rCxidxthL+htM5aaQC+vcnyet0OM9Wjf
qSTNrEFva7e5DnNsWadYNFe4WsDuKiIm/HLUJ3dTwXe8VYSjiHXrqOVVpYwD/DOcukHsBdliEpwc
vrudQWCXLSYcbW5a68mVMKzh3maWsPHFd6nnE+aivBJB5gWPtdAFQy5IauhMWDYBMy7IXtI0zm8s
xyGBG3Ey3Egyw8wHiBv9NY6dLF7aFF0WpGOa+syX9F7ESJLUgvzp4V7p5XDvpbVwCamqycpK9Opt
Eqqxo78n6+XQdRXMdaO7V5umzJceeOt4OaiJt040Yb27Qh0eS5Fp+iLvgurNiOTwqNQKghxJ8Eo8
xda7hdq22BWjN7zZpdRbXMZaSf85sIbH1hTcKfZyDg9sMeqlV8TBi56kqVi1bm+9Zy3PkcABnpuA
Ot16vLTJrb0XqBjWu63YwyNxEd66NnoLNFgZS3fpDQro3KYLhse/x2qUkI61jIy4b2/idGh+ZkmJ
rRttfPVGGgPH7qbvsmmpUP6M9qjk4nyX1kqdywX7dLddS1OPXqOu915cgqcIYkpbnAf5aDJOusI2
3zEaw4IOKz5+Mh+uvVF4L1VGIMPCLGJGxpBWCpkJQ3kl8IRkC0wvwz35hwTMdQCx4yVfd/VG2iNx
hWGZTvWmawUvyYuwsrdgiGdW1nyvPTaRhRuWCL7n52/iiVga4IPXEd7WlefiGFzWhafefvwzMgiK
ZQ7Ug3ljinyFe32IHNmt+tDzNm3dMIBhJbhYRNK+4ogOOeNKazq1WnZN367SeoAOS6dOE8ZCskFs
4am5anIrMS5VOJjzVB+eKpgJxBcF5YBhKoNesAgMhT9QZLGm7npNOlhrw1wpon3TyFjZjgRqEgPA
SYfEHoLOEZFgtEGBEGEqvNYnb3yj5Nn/7EZIMhhemym+70dF718bHn+0bYqi2zZ6VPRwJFJYay5E
t5I04gWsGovn3DxXRhCth3gEx4bHb0Ps1rKO6mHXG7W5gcll3BKS0C6RsfkBomcAN+XwbOdtuYwq
TM82+Odb00rtZYPa9StFsBqZ32gv5Dhod4odSUhrdRMuZNBZ36SZeibjq+lh0nvxcNUBd/dNtwzz
BS27kkiacrqFHxv+hCSq3dp57OyLOLJvqYB5AYRAcyQbrM954YPSlAu6zTO+fpI/vRjA7apR2jBe
Mbi9PdjRoVh5ZtcQsOM4wYtRNLJYaYr5RUb06mJRvxeak9xSprdMIBwGUzZVZAadUDuG1Jhazc9I
429AWbfDI8scY1nHHBb7tkJoXj8Brx8bWb1ZtF5fMG60sEBDN7cWVtcNj9MQgaWN2FtUpla9jU06
ZKQd9+9D6YYviWUzYcKsfwbvkHA2nPiwvNEydoHaxNuYc97OrWbXnEdI0YpltHy2rXw9xcRtNNxG
uNGM3LXwX02q90oZTfuWC0XhuB+ZrbszcsiS8FyrhohhoQm4Eezvv09hZ9m0QdJ95lXBNXz+8B67
f7QLXe/ZwVD4kknxPubDPPvH2kuTg/VMWp4TSe/M81alxZgZK/1bqwQtYP6oV28qQHlPmFtSZxV3
/c4yWqVbGX2tLfkuHezUpXA3XqEXJBXTW4der7/kESSmcmgo2HU5CHhz1GscWRnpoovcCIrbwoGP
m2kG/3zFiiW+QMTSg++e28diUddVUG4mF7THgmT51sSVnSrXeRZDmnPyoFpM0gq/EmhBl9QsXNzl
hgrpkEgRh1iLdEmyVvNWDi57kUoS82D0sbJMtY7XWnueWMekOTNZmFkobum1jjuAlu4tPjqWhbxM
8pWS2c1PNSMLAPMp0xuoCAZNDfzmsQlxzIYDMZAcgeHbr0iK1m6RjTGX1rbOnJ54/Hs6nV9jS5I2
mp5Xs8wg+6FIbhN+k+NSoYmBTc4t3YIhOBghQaBZFeerUE+Z70WHISHqmAc7fOyc8zmYXxM6rSwT
lxb7ImExIdLVAZ6CuZRvycJSsHVG1vFScGEjmMz3aeScTrAE06QTzfAVB0M4Q5/8iOieIFGU323V
m9d926pbJ7PIDBPkx/ws4CRUC80QjAh9qi2yM1kf4RAwT+c0wcVqhNQfYVTkmEyGCOea7d8/Syss
kW1rHOj2PlAUli9HMNvXmRB+h2P9XkLnec7d3ltrU1aMe73XKbAt2jE3hxvNxsOzVIVXvvV6XUHA
tzp+NWxB7rXvJi5ZCCJL0F9XWcNqYUuzzBdZhJoD6LSrwogh48K0923aJITG1db4FCil9WZHGhMr
yMzkuq/EQDBd1iYNS4YWPvfOBNyAsEf72pzQVzAvOhpR8Iq6r9pI+S1FjVmy7T08IXzF2ipWHO8F
KADDws0EK3lNewYpYM3yFIo5Lk44JhbWcIjnJ1qXvPHMIl142WKVZMEUTFWkR/JGiXjjNbU5Iy5r
eI2KVnNqkPqkAj2zGmqZ68wlOewFXAT1dZ4TW8sn24iV9qnDeQiYKu6jMHIfsxQpGUtV5ZHvw9JY
j/FmBJsQal8Sl91yuB16aS2obAyPuIItQG1mkC5B6cbkrVPD6+1R3xIAyR7E0SMVm7yIoPwizouV
aCTRfKxXA0jTfZZM1Q2vv34E3RDt0i5Svg6KF+8B0AQkaEUsPdTJCMS0tcU4OMqG8oLFfdT2qqDC
T6fauzLHJljWufEAfiVeGSIkUkcNtZWYtHwhhqHewWIHWyQz7ZEgpqAkdoXGadKJeKGl7Eiknae/
ldi0Nm5XBr43lXm8kHVXrvgC+yWzwu9C1L+VbLzzBrPfMa7ZGLSQgT1ZqXdWTl57B3jHJimH1Bco
tuyNg6fBbsdNwiK6SuqoXw9Ej5mqNG8GvS0eeNusy8WQ7Vn5ILLlqbIgmUFC77DXoZfdtDTmoFNF
4506VuGXSrHbN1Hqxi3k3qRcYoVhAznUUBMy/KjdvZFrj+z8oLYocJ8smwRTw+hofsNx8BK6ioXT
mwE+6GT6ZdU2LwRKWphuLMvoo1VOs3FW8ypdtVRYgRuYEACGmI9UZgjWK2ZDmZRXba0rO9sYa3I9
04xBmkfMNrEtGJFTN9dvA3ozzf2Y9km87Nh2r84fo+ZT0h+nEvoRHDgsCgvoaY70azBdE8JTjMqv
rI9NfzcQhCTmje/56xydfqjO4UqayY1Uqv/mFX7qQQIlkW1SysrPiplX1NK9fYZXqpA5iTnxyjbn
o8vHdHj+ukdHf65LER6BHSfTY9UhR/LMSMqh8sHm2e9SyfF5NlDSNj2BbBBO8mJ8tO2Iubju5l3u
+avPHZ2Dp0uhcG4cejY/4lBNMzYJ1RPNRqhkYWhdTK7Qn9151k2chtleIqZDHVIJjiXzzhunHZP7
x0/4H+DqpYode0eELP91xe4G2Mf7j6htfknZ/FG2+/tP/ge86v1FccGmr8CXi6TgM3jV+MvCl4ju
zaXAZFoGFcL/lO30vxh3FG35Y6jf6B///7Kd9heKPNrJaKzs2Q/7r+I0KBoejLDZFsEHrJGvxK87
KPx7xgg7o1Iq342z3xGReVvgE8EC8vWlPtOpK+lUeDhL4cU80qlQRynMadC4kg5jCdjLt6oohwVo
4/bCV3PqSlwDfSWqN/y08///aa6A5x5MglwCjKtpuwxa9a5hjkahMb18euH3f3+In+uQJy6ESxFz
6dwyUI8a4B3Vc68UU+VzQvidZunvQIl/J/z3f+cy1lz35Y0fvSNcXLjBLOYg1Dze2nPregEoPVum
Q/zfeHSMVfoE+GQoNh5OOGGl5ib8owpKbi6uB7UlxqvU3WtRJBdu6qje56IfQtuGCoM9JKbnP1+S
0+Vk0XscyaO+Txcszf+XvfNqzhrZ1vAv0pRyuJW+/Dnb2IYblRlAOUutVv/688jsAPYcOLPP7a6p
YqgCo9Rh9bvecLckcq2FHlvx213q/SrOxSzWcARVBIG+BRc1w2mYm017ILKXsFwMuA6538UhGMmL
7pP6muHtFxoLzpZ//9PB8ndQkK2NzrfTy+0bUiVJAT4Q4dncT/hvhE6AGx5KVuv7Qv2/8rLe78Q8
I4wpVgU2LGb1zy9UTfm0IFNr0ZRg21thp7UlGya+/w8e6IersGT9OLd8AHmhTSVXCSQujb18FNVc
n8hx+Y9e3Q9XerMyzUWVNqLmSmk5gSDK/EU1ONn+H6aX/n4ew0kHXke3Haww/zpWf1gwmrhy/Kpp
q0MrzGbTgkeSbNByLlJ2tWyDWG82RtAbJLU4zkFn/93kpRVsAVrqk+ioHaK5AWHw0SdEPYH2f77G
MXt5bBFFoBu7ySu+LSjHj4kyxGXrDXHYt2o9gQVktTYtf4WAgGpLXKYZTewYB0921S0Qm/lUeGZz
dOI8/iQqgr7mSjqH2MPUtllwKgQ58jeFJ/G3HRYM+kPCa0kC7shoG0ekJVNR1luat/U9hm72Cdep
+c8uZpUHqOXesca6XXK7Oc/+IPIo9fy02S52SX4SdnoQ5rkfjbbiSxXz0IUY210TJO11YqpmM6LV
hJ5hxTEJIVPJGaqzxmDvYri363TMC/IOgFTrwQUrnadTFQtXhR1MRM60STALi0uaZDihYX+E0x5x
QZA+mjESdKxOdkUcG9hKczb0Ef5GhducH1RaRK6N+ZSkwjnLxMg/JX5TPrpzgYRwsNqPnVuZTzHP
3obeDHbTVvakuCdq4TD12mDEz39hrkvXpozUyER8HGb8Rgmvq241LRs/xbwafNa69tqd8m+6wTed
8Bt6wjHzmxzm+H50VXOc16UxBTE+L+Wa1d0T25YwtwOO33kGjomu2z6yoo9RTLTHXiSlFVIGZKtH
7FSfsgRUKrQBva4Sqw2uczepv5HFYVwZeD7v3amE8sfRwffD12FfDjj8YinrX6Qur6zIeAlwS7En
ttMlqro2efAV9lt0JbLiU4AZYFh1c7PBOnc9gGL7p3CC7N1yn9Wm3l4ak2iDjZvG4jmNWy3YmoYY
fNTCBSdal+TNC+xT1JOP0c4Dx97qm+mlzYlnXLb4i8UhNiHdwc6N4LHhLPhgYUmeR3j+OBiYAQQV
4LqpwKpNghX3yILAwkw+wRjLwsHTuAXY57Sjwbl3g8eh65l2tq60SNhscQqXQ8yk2tUPC2em9BF9
SiIgA9f5SwBBB0SKeYQe3EjCLBDl/hUJn/tAPKteFXsMBEYIvFpvZrscxxC1VTnNh7AfknkKXVkY
n5GDDV9MxdyytRi8u5yd4YPwgAST3HbOr2hLRaCsAxCkWSeXtAOislaoiQ6gfXLSpPjUJWZ9Ir2q
3pIBb0ZFn38j4Ca4INXFOnEjxg6H2WWjLQMAZ1q56RVep3JLplSA8R1faLLY+vA6IITWJ8kSmCy+
5xiMG17ayvRr3QbOoS5ccmnd1CWfxZie22EhwqxqsJAMJgaCmv0aq6ns24C3b9hpuO0NRrnHyPLr
OPXeJh3kfd2Zh7ERn6d0yU5V7RK3Grfuma3Qu00nJqVRc1tEcYpLMfbBNimY50gy4tBsveLJN1p1
xmtpVylyLhMl2zGqZlA7rBvzLLTGkkHNqihv0pJeTz3lwbVFUUncPbO+mMgYo8cSh9aAwbmi/XOo
5lHsjXXfbW2e26zyl2zQ/GsfPcZLKbFJtcRoQL2aSeUkWuwkJ0YUmvv408QpM9LLpdkICOFbZ1BM
o4p2CRqm1c1E60tid0BXohRX9VvD7bvQ1ssXx2Gh7HvWDwxhvVuV4Zdr9v2yiUm+iDFSm/xb/C57
UnTxscEniGE4BT3neb0CRl1yFjFzajbuzKV7Am4PdNPGCO+R+c8Uxm1bl3QEgwGfQCTC2z4rr60W
r8J0xiw6Har2eujWurqh2VYaLYNp7jjFEx8FAIq1LIZ4AQicSwDb66o7p9nHsfCNr/rMaiXWMeLo
NJyLeMyuckcmO9oEgNYzlUSoaaODCbuzGzD/jXBoI83KUqyIYyMjodzmQyZ5Q8oDjpa610c29t0I
M0dW7lIHv0vYDR5Em8SR79b1KQa2uh0m1h6NluNmDpj0hah45wSe7KwcdnJSi+zKovH8OTBIYiOy
lHq0ma79YigPg6uLfZ7C0auCRLsc++zayizxrOX5cL3IdLyMc/WEk+j85BeLv/Hpau1tZTgHFWSK
WGYyZXBUim/K4qPX4UyZWem3JlntW8bsA/P5sRd6cjAR7eInXnXRqFtw3peB9NVmAQ5z7c+a00yh
6bHprYSuo5al5SOekPWpr1lx9IpmfaYb7SqpIrz0+yKLOTDcN77BjrPXDDCMxT77dh1h7SKnAx1X
u98TGh2aRBrP4TgEeU1mdMliBmjrdwyRPKgiI9GLYz13eoDtp7eKCHBF2iyiU0TUtRZ8JivpRh3L
7rlbrZjND0NlVqe5s6oTGVu0php/6oh4H6bNZEA2LImTlQjozstsykqx+QAiX7qVN9MyJUkNjU2R
47JqZwDyJyJ0LNpReIML/2SLqalDsqIskoaoxWF2hQrXjm/Dkqd4a4ui+to66I+MLPGO0vdaI5oX
fISpbhyd4F7Jur74K28oGiEg3NSuh0FnbuOHGw10pGHkpb29IZPAEBVrz/DJL/RijBpZ3s+5ReOk
BfulQlhiOwtbbxGnusyLTdbqn21/OrR5Tlt5IYLQduBamS7zi4VD3BKKpl0aVq3lm9Ej4EizzWXP
PDWtsMmxAZ8IETqYHQpQ2cUvReoUZFOYBS7ksDexrjaeYa3Jq4k9moztBNC1ts2JnKrSUldM1+TP
pPSQWxbGoBHlLANKS007ZtLR/Z2XVKxvtsvybSdUJ5yWAE/X1qSzoc3fHwpoVWSeL47Y/7rAfk/Z
Ctg7V8wpQNJvoe3/uRgdFF7+06CXBxJeWW/MmWgvfHg8ZAjUCRj3Z1cLOGQKfE9dUQR9c2bCO2fY
awkAavC7g9o75G29HxACiAfI/9/xDrwEv3wQufIAE4RUBrJ4C9bU2cte6nK6ixe2uV+/gXcnQ4jU
qPK4EtlP4BzrYe6HanywhVMlc1seBL2i6xpreTYomh91nTZnzcY69tfXe89jXy/owVryEZPhGPfm
5FSvuL7tFqs/BI7+q3Nss8mGWpA30ldgfiQ/FQOiGtfx55vXbWfGVNvdp+Zs7FKDxg1xKM4LHsli
L7Gk/83Bznp3POH+YH6tICu+IO8O5S3uI9jWTcUhrSr7NImh+tZYmHOG8zgPekUYGMV2WZZMpDQ3
xqs1MhAknTtuDQrtjIeglKlPvkkffDE5eQ7Z2nYpl8k525gEX9RIBkjGhmUwirXVMU6xc0hWXw6L
0Ipma9OYu8etyX6xXBieYcAve18zvNslNtiA40WipYKb8el1V6xrvNyiWRXm71i6783L1ndBRQmf
zYVW8VYYl0wYZLJ7FYcRoRjOobSSRwk3fLbs5y7DgFOjbAxpXpg7pw+cCM+Wv6t2J8n2lTak80kY
pm+GJ1qr2YX8nR0Cztt7B4rKubXn3y0D7xALrgJQgUEKfB/A7DdH0imbROzWDQ1rm+LZRfiOu4E7
Rp0ZcM5wC/y/F1roV2lB0fvr+WCu4/0n1DmgRCG2brXbI3Pt7XF4MQobieyMfGOYk/hQ2k1wocVx
8KmaKI2HZnZovGhO8Fjby2MRLLRiWmfejgv9zGhsaLOv6y0BY105+dY2GVvKSSIDD9TfwUXe1MOX
Lia896jFKF+/Iy7/xat/h1cjK2aQ/AKvzv5EyvxS/wRVf/+hf0DVvvkHzG/W3H9FP/+LYRrAFdUZ
D9ghObDVf2KY+n8g9YVc7CJbgLm3DtV/MkyNP8gqwYDk35TVv8EwfcvYA9nCz9NGuwWX2X7fA+ok
WZZdORjnurXJkoxEUmXy0DsABXGq1yisIL/hZJ0XhjZT8sLcky3anB6BCKQ3AmNq09jAFVrLIyd3
FU5DOOjY+TkxOzpJsDWYW109QL7/4U3/BVD8ZkuDXMgN4xPq6fANEZ69mc3+MNGG7VV/pk0ISS6t
tcihTLtYhKcT6L7ypX59QTbmnycxl8T0aN2zwfVdpAJv8FUtK4ndmJrkDCp50Ywefv6lYG/ZI8VN
Op2cLK07wJFpPwbwJjoZTbbw7AONZhHvnAQH9GPsZQAKSmDVFJIvBY5ijtD7/JqG37apafnjIGE8
lCbWdns7rmlLDauFFJgOe4RRxHTRO+KiVeRgj1jsCJ3lXWsuDJsS/i7pCxDcSCpZaRWdz6UC4Ihk
23vxeuh47XgRTgIq4fJFKK7HYZp2iLqWy2Wl2faGxSCYLbbe3qIUWpDX4181tga8D3CMyEuyJSHM
OZiT7SsxUYcVgj1cmpgPBhHMKsxe22j4f3cf6exCbXNnbkMSjiUJllq5c2Km2+82Zpdey7SiB/dK
9KHoSeWHvlsN2zl0m8aDmafGgG6BjsQVal864663uO2zaU2QwsZ+YPwlw8rAM/FevlN9bT5ga2fK
p9Y3JAxXc1zpEAOubuHCsa059q2/UkTwDFR4hGtcumxXdlM7kY22JS2HHVy+0lVhIeXpTUzirhs2
ZISkABUWz48Zn/OSs4Q/Tgtnnn/w7WaDA1WHmUkKyKQifeh4Sdli8xVcm1bXczpT+hxspVfVlvdI
a9PJLF5LppXgGNIZO3W/0JPnpLn6KZ7RV5XpSa2fxFtZUAHO7nw/uCvnoNPAVrJy1Dza0WK+TBNC
KjRfT8n6kkxemKyGv+kIxsLIpV+YhGWwUqx7fAu8TSPMcmvHXkLOeWcQGjHL5cEdzfGK3YezWZUT
1UHMz9S8JPnoXC5L4j5qwjOuZtGWN+SvJC8m4MgB4Nj2o8ysvZc6KcRTa+m53BmKIQsLSt6IWcCq
TPO1pq/I94K8Il3oHLgxB48aEuvx1swUPE5HeAwb0Xu83jmr3P5aHyW0zMFJtBqB2dRZBvkN9GGV
BWpga+afILZ8u8yiSPi25MtEr7a1q/xbK2fYjpUOxOEicomahDEymDWkE07OxsNirl++LLTODTUS
niEqzQpmriKr7SNvhsnlER6m9kXbzPEOTnw7PL9STqnmmQia8njBmdma7r6AFnJ2YNK28AEGzvsi
B7PMY1Pe0LzoDhMBC/LCIoqMVNZm4iqAZLnCimYAGvxO2vQCC/7KRLrMuU4Ls38olNK0R9LuVHcx
mr3W3ywy4E5KjifzB1VxjPyQ2XpV3MVEmh5kpfUdYCjsOCXWIlItK5+cMyXvUuozZWcQJLwIelD9
IS59muywQ5g9bYdOPHodyIXU+HCEIDGPXbFOirG3+VfkvNL/arsxH7JJM6yI7lPqPsvSn8zrPA5Y
KPzEeI3mhdWXuj7FIwI0rqkVSS5J2kn6/BNkuzlpQyJnxi9W7I/FU88KYZCZFxMpfU2zv3Z9ahst
DrZeSS7P1iwQJoY6w+k0dB7ffCx7xAijsuSTP8Vd8dXxatMEg1qgoGwrXZjmNWRjJm5oTqRwHOPa
9MmqIj9b14+paYEROMaK72uYInzKpMIdIUv8qxrt0rMjpngN9Ln3cNeAIlg104elWbQtSVXphoGx
8p6S9GiVQbwBmM+KsILXB9/LWAhe9CrnAPLjrmYEeadlwOgcNXc2AEBN+He7xDWLTHNsETs8Dk5r
Rlalf9KAesKxxneyWGoicIg59w+kXySfyyH2vsoE1+va6Otr3N4vprnvlm1R9vIW/+Tkk2OJelux
SW0o+6w7mm71JwOyxs6sdeAmIhRxOh+9/gbac4HrTcHphMi+8jJrk/KDmQ9eGOjDuFPaCAQgJC4P
ZPSQWjK31xCaqwsHhGM7zV55y7LefsqDKb0Xdnkze7rM931HFkO3YJmvU3fuRdZk98nglh+w0BmS
XT/WaxA7VUFZdOpUkoW9QxORhQI/QvJ6PNCbTFjNA5tO+1w7VZtucjXUOz/Tmyc49eurxTKfIFFn
qiPXm+QVJGYrTEBiSIzxhm9Z7/WbcrLtg7k6LBFSaF5B+/PsTao7NaEfC+XAZiC9HEC2avZ+2S1r
l8tqjmuuzi5xjNs8btq9jjhuQwRA+5wXPeiTNIUL5zw2xHapvOmqG+34PmhTd68NCh6RhnYWQ0+Y
+gu2IVdaOnZnFuzlgCR9Oc6aESAvLebtMvTE2Zg2DJZpgUZdD+6DyIT6osORPAd+oM593Qe/c6B/
AytQn+AtxH+vZ3w8od4co7qmsnziHskbG1vglHqFdWeLTcjWgIRzXTTnmFl++HVd9KZJ+nrVVXeH
gxie9Mg+fsYW7FilXjrDdOtKVlFC31kY2tGkxvj1dd4c2V+vAyUKYQnV3sp6+Pk6Im3caQiS+GSD
k7Om6lB0mlpCOJYxC8bfv9ja8uV1Itmhef/zxQzmsJZQBJ78EtS6aVL7+MoP0LLpb6p0eC4wEqTu
1OI6itW3jfQuCbyWLDhCMFxEVzWcNHIaA0LRMXA6D6tu+teP9r5w9g0ssgyGCd76zltoxvAbpm1Z
OadXSvb3LajG7p7wunrtqgwZ1t6/eZ3r6/rh+Ls+I4I4xGWmhTr3XbG+VIk9Bv1on3pY/wIWoE7x
w4LKDlxLUFVgQX4q0irB73Uwbfm3BymNQIf3rGMmYDpvJeBNbXe6LAuorlO2Gopr1lEa8+8cFN9P
Ba4CJzTAss9B2vZm1JSxOddxNrinZATPXLIaSuHKXf71B/yrq3CgRJW48i7e4TXuaJmdo/Esr8wL
N6ODhEvgfzBMSLS2kG1z2uG4+QbBKzq6wwR8OSczhtmPJplBIZaZnjyUDlR6rRTqN0e69+sXazpr
GI+FJxSX/XnS1ZmIl7l07ZPWxO6zMZEoq3RBKTLhYbKt/QUepDsohsivX+j7lQVGIJQZuJBYs72b
EYhGMl215L0VE7M7blgnx5XWqXI4x7++1F88IoMDahM1OOyVt4ulh509l6rMk+xT5HAVPEu1iiZK
ewXA1xOcXEfNry/6V8+HawhCR935C1dboWe1lZIRfipdaCx1BWui1P10371KO359rVcU7eepjtbQ
w2vB9gJvFcn+/BGbte2qs57QrR0CP8yNysGHytPLu1ao/qpBlUbzhHSLGyjhnCqotYYr0QkZ7wAh
bQ4XDQ3LxBy+4MeBEMBXNf1/v3Db3xkovl8I8Y+xsDFhRYL199Zrpc6cOVs0SMRmBYQdZXHWfsyl
xn6J9yVDLQ8o63/zdt7P3dX8kroSKBKe21scMCnBS2L2uJPma9S60rc4PxASMX7xe4Mtc9URMd5z
9D7dVHYfhViFglYWyLtuMNEsdIQmdTuqpGw/LgYU/1/f4F+9k5U5uRKD+XavOOYPjQK9G1IlfGb9
q3ox1538k5HQrMf/uM5C+m+/g3HejU1IhetsAMphiKLD/Hm4dNmwFv0E6wk7JgtOz8Hgl65mmMoV
T//10/3VxVamM0A3eup3YxM2R4BlH7mcElu2m7wm7VIffE45jt5ySvr1xd59ap4MprNtrJaILGfm
z08G291oh1hfiFVdJTFJNjKymIicEn99obe+vVBhWS7X4gE+I1v628qI4NhMuigdqCB6iOk6Z7gp
0vxhxNkLg6Th3OarMMRObKguc0rjr2w9C91QuW6DTSfv0qwAJ9BmDkv0GxVqTo8Wtq65QFmgXtZO
x/+a43lXcDh+TXse6yZATPLrJ3n/fVZ3WPoy7GuQP9+WQhkxlq1XDcPJVLSwZ5pG54qu/f7va6N5
Z47BGLBpBQDpvWtQjYlujkKm/amHTnz0MU4tCXjtgi3Wy815jSD+HX647l4/LIxg/qyH5P3wK7Ls
d1+pVhWZmL1jn1xMSr9iFCpOvR0Hj6+AiOsRGrPpVOl8aKQ0f7MBmG+HiL2SNCFrWlx5bXo51s+D
0S7hOEC1yU+GAZKkNnruu3gBLuTVWGaEr5P/2TWKwt6Ihn7zVbCKoMjkTLKDOS6QOUguW+70V+WN
Kla8piOlgoPF1PN7haoDUbs75PuJf//GGxet5l8igP0QQEmiU10Q133roMl8xPaF7U5jM9gvY0/C
q+iXdghNF2GxM0ugsSGmf3wuAI6gcHQiWe1L6EJfkmSGQkpHz3I7gzZc9e6o7SXx3zd4i2tqTwYk
/WUx1grNTGfqBCYiCokGz5mCMLX79mIsbM+A7YZF46bBoYcDtMpOZPUZkS1Kh3j2yUg7Et+mjmQY
sG9dzM2LpfKVVU2SPODR1Bql8WXuCb6+yLWc+RLIdgVDl6RIb8Qi+b2nddDZkC2vjjM9OovDd110
3Sn+VHXeP4pPUcQgL0G51jVdy1xLa4RP30DLsxn5XbJSW5deBgV6RE3etQTspohgmpIQxqQT4+0A
/6fawChaZRNG1RZ3jYLRsumn0ehQCMGZKzDXv0hctynu4CEMXwit5ilmCCfqq+XWk33ZdwYQnTeT
JRhKPeMHeXQE2DO3e99CbKZVa+b2heBtChCNCWwuK8ZC7tx24fLgICBXI5Jyd+9XC7YN8Bf5FyeY
cJDCZqs+djKftHuJPlEhfV+FaYEOc6Ajtd3CIaCehTPeGQinhk3BcElvOK+S8mss3oxWB9nSUYh+
IFx4GtHsqrZGWeeaLOGOShhBCHs5SJjenHkXtoiN+ZhKDZ3OKA0YNd+F5j4ZDGov8fkxQ9qzoIwQ
AGT/8F2C52cOAwxzIkIQtaxnb3itA8DsGX0qcYEaUpcu3MlwPWs5kyAlSVYiclV+C0YV37xqzb9D
cE45cTNWKo0HOzedlyxO03g7TAO87O/Tyl1ZewRcW8fZQ0f5Ur9qBOkAGg+GNBDUgvaCzZvox+G+
ug6jqPPdle9WOrxXc1gxcysfps+Qk2exk3Ajb763ZoiUeYkday0kEpuC3W88iKZGviKxPfB82GKW
e5DEu6vodfvz3AmQMQW78i4cIudVWOiZzHckAuvDGaoR07RqNToN5WLzYu1Y2NYuD8wkux3qjhsx
dLCTXVuaAwGTRic/TdKzNAHQ4xTFnd/gin3pyNJ4cPO8tqOJdOjlK34mDFn44qZ9uxgIvzbpQm1M
SowxexX7MW2AtCGkHBgc2TLdHJih9mh5TxTmBUo3px8bmrhlJlotD+MY3kbEEu7kp7IfQOuXEhuT
HQia8oEkILydKl2XQG0g5OMqSlaTyOfvO/5/+6S/65Nypqdu+9/7pNf4E//UI/3+A//skep/vJrC
U23ix8HODz3nHy48vv0Hch3Mlv8tzPmXnMf4g6ACCndYNNh98WP/6pFa/h+IA6iHyAJw+XGAsL/T
I31TlXCO4bBNj9EDCeKU8FZWEc8QZdPacY4I8dp4Y+aquIOWGZ84BAlyGJzhKbBytWvZC3cGeymg
EUc6iIvyg1Nj8YAt1/CkI7nHDRgi4w9v8i/6oO/KCli+Oo//vQnqvrUZC7DzZcUL7GMu7OaFCE15
0+lpfUFkK/O9y8plH7S6WOOxSCn/9bWpY98UNT7mRJwrMQxHO0UZ+ubIHqdm2bpT1h3jJH6uutiK
pnnKgsuVQ+Vu3NYhb1f3a5fX5HpnaQfZByPvs09S4YLuTUNH5JlarFNSYuBZ0D3bg/ZPxRYZsEtk
mN+Soz15zjGeq/HCaC1YD3prh6qHwZRDhF437qG6Ts0Fip+HYj2CRN0RroPLwWaaFBHQOKRpHZRa
lzxFSOcfE38NX0flT1a8jy0Oovtt38C7Aqatd81i1yLURgszTY4KQRqxf+eRRdflSet7IqwK72GS
qi8jW3UrDum29VVvywTNrzYjYCZ+/LBoVRwVmrLCXI0TObDeLCB4xoRHtWmdQmqUy3OdrwuRNgTG
BZ3reOP2y/hEepBHe0IvZz3U6YiKkA/gHnyrWHZzWrp7GZhZBHEPi2cYXx1BG1qO3XmWGZucJvTH
stFd6hrg0Y2fymA7T1af7QRWSkuYMZWwNyKFK4y7jhgWmO7jgzE1KQx0b56OQNNlssGbYLxDCOWn
kWHNKCsyyEM7fJqwO6vjsUAx7bitoXGiUNa5xu16DpMkM6F3psEUojCw+ay5Zh8cejMwAW23D2fH
eSbj0d+mdEZuyKmVO5J8zZ72V6pCux/hfSY6ggU6rz1dhNm5QQag7RUZ0186fEZ37Ey7YBRiw0wN
jhh3VXcKIxY8RpopP0FHzze+M3oveJW0B1XpahuU7QgM1zdqN5pjgpNAbi4uslIcUCJBnbX3x9w4
k2AqTzivY4uRm9PBJ4qzXfev9Ks96+LaaAxJbCzZ41/Bv3EOQeRP2peT1VUYGAnmp4tQDowir3fz
DXPvHksNvEKmIpuQ0efErM33dIgz2YadB6s/iq24S6JcxrUBnXUsvtR5Gmd4yfX5Hq7l/KWAGmxg
j5FWIg0pd4R+OXRBn72IDDfLQ1AL27wehj4+qUmtaI6Vi+fVzQf+g2M2LwqZNTK9YJI9swIK+59w
/vJy09O1SyN3bOxsO059rW2b2F8ucachj3DQvdHYTkJT2f1iNctygF+7niRjUrnDpu6rhMoSv5pP
djCTIlggZKjX5n29GkkX+kF1ScpWMNYXPWGm7abTreZlaCh3jX4pGepSb44L6P0dEs11MUx5/kJl
9XWuJu8KLngXrNoYrtavz4aAx7nvY2XM284Z4iFMhT3g1+nmdtjDPNG2MvHUoWukOlAJkQAdO3gh
CDMYwsDB+3iTzkzk7aBPUsNTRU6fySOY9EuKIEe/CuKZ00aLefFLP5QBLFSN7PjXpTzgydPIzidz
O+YrjaLQRoGZk6key4HGfRMVs6U4QMmYYk5t2AmM5cWZJsgfJ19kOv8rcMuxGUeLkdh0Ag01i+c6
kWU2QC536pdpGSuGTs/5HMGje9UNBncsQB+13TyNWb62bVpKP7O8XuoUfo3bZCYWSEYub0nmNq9t
OpzY5cd+ed3j1V9FdeI2DtRvITjWe6MZ6mJMqwu6xB7MRu6AsVu19rHGAE5c2V0vCTi3nHjaQNDx
PmminpeQl1MEUZmo2tg0vruQ2p0uPi7snTd/bAytode7BNXGd4mJi6EVHRNTmttiHprPgzF+sOTs
HgWu3A6KqGC+JdzPKjdaQem491O/s0PDzyoRmg2xd7aTxztj0ovL1BLxSrtf6osUlPTBLCZJOz6d
nD8d3JKIp7GMdNfMBRK8RqOLjzXDBanz9LRSkV7QMu9JRe/88ijJdnNQjvXGGY7/eCQoTXkhA0h7
KNhnOK9aARzkgH5VaHSVZ+J1NQx+ODWccmGKePWyr2drYfUTbt5vWMeTyEkceydjFvyhsoan1330
v4Xj7wpHg+PWDyXHOwvHy6yuvw7N+PJT9fj9p/5ZPQZ/0J8AcYZHt6pe0W7/s3oMvFdZN0FDryQ6
ml7/FoMHfxBvASETu64V8/coXP7JsLP+Px6OBgzWn2sk8lbpnhAWBdK8Gme/8m9/wFQt+KQVtvX6
uda1Ju2miHpK20ijjgkuNWS7LWxrbMLFEm2/kxoNya3bjhYZ8yWlQMX6CEFpGS4ldP8AZw9qzSep
Stt+NAJguc08GJ8T30w+VJRKUZa4zpOw7fGy05PxRmEXG++yJicGpUGmc5nM/CG2FTJo91qeEjHG
znv2sF48oIO8LfvR+qxho7GcoTFJn86cOV6IPLDrD1YRT97FoDqlR1PpzhMCg8qavuSvrD9zkJCq
Gj0MchQfy0BYXzEsGwtfOFSQ1vQRJdIMSWkSlXZZWJmzgkgkO+wKvu09xsgVVaKJWg5z3pgyEQeV
MIE4paI+y+nLU4QOX7Cm7u5dezKPgzeme1PmX0oA3W3mZRkbWMeqKag59rmZPSyFVdy4OdS3A3/F
ulwQO1WbUVrZYSSvpQ9R1Vnb0dBeZGHLEIeyaj4CM4Aw1IG1JR0zQOrjp2JDh7tztor+xJ2hl86l
CCAyGePkGccpCDraRSqIH1Xle/et58QP/YhbIZ57o6Vhs9Q65RkDJY70HjZ8z2LuUwI3TC8qIKfz
DloRdpOsT27QlOex9WBQTtWcrZBYDKlwWebzOI2JH2lJm269zFV3XZ3Ymb6PE2g9heGSadDTZjTH
GW/lWdUbuo6C/Svu8p2/xPEB3x/zuVXWUlH0auohKL3Sxuti9rKDrel++UiGzlR/SLCt9PTtBDgj
te08lgFmSpBqFn04polDwVPlpZMZL8mg+oQvVxqhQ4DDthrsyOxa+0qhwNlKPUaCiqLwCOnhzk9j
dxvAE4yKopnzKHPwfbMb9qvUDUbEgCOL75rSmoWDY87bUsUi6qWPtZvmPRTS2VSOeUym/tJZfDas
mToua9i+FBZBTrEnwCQ+eUW9q4E0P2haeis5M4Y9l9klSo6YDC4fDX1WO7gn8S4Wyz00jOHY9SQh
KLfLL7pK04+tYxe7Me7MU4B5cliAg24HDUEYXkvZyaYHucN2LDvjkaOOesfUNN3S/BAs5qd69O2o
MxIvzNMRy74xFztK8HE8Ye6aH4HzPvfAUKc+s5Mz2cjTRlGfbvt22cO7iga7nXa2ank/WrfJ8LyL
kk4LNGQ+eRolafrVUd0zYt4cPm3T4rqgYxpq94UfYXQx49OzJOt5j9yFjFSMjrgxDPOG0Ggyikg8
LSO7z40b7j4/586i9TDWxvYIM3j62q76Qj+1eDlMtkNHCYJ2Dhu+RI2HpusQXTn3nVXeFX52oYwY
QHPSo9xUD5k77ht9CE5eMt8NQXYE4TY3vr5sk5y3n3DW8YX9Yei6vb/Iy9zUSHnHO27Xt+W4FTEs
rCS2H11UdeFcV8PGqMqvpa33oVnPLnLwdLrPNHINOgPrtNEdwg4+olwy/9Ju0WrmFdnqOp62IVkR
9q0+oc2uZF9HXiBmxlaLzTrfw90DmA2Rxsnk4Pfln8rDrhl0ODi5LJenqYdqRdhtfpUG4/+wd147
kiNpln4iFkgaJbDYC6drD/fQKm+IiMhMCqMwCqN6+vm8xHZVDbamB5ibBRZoNJCVGeER7qTxF+d8
J98jrk/X3BXWfZI290PebYyAX2qpq8sUODmkMU4zqWMfaFTeGSelbOchsxvvWKue5o7mdqsmFeKx
S99Mo2MOZk8/07609rBNmW1nTbEi748UHRRvR+wOYtNxrN/3gp4jWbzwIHP/Ifba+3HozS3HRHCq
c2P0o056/Svnil7bgx+DRhU9vD5bD1HTy35n8kFtzbrRSKHc9EFMU3huJxNZrNGvnbx87xLbjtBy
4RYst1XTpCtC0XzyP7uHzqs4XfA/AfbIt7mQgh+vdj5SJ7tIkfJ0aEgolla4y/L+qcA/u7XLJX4c
5XhWRtNGk9Xnz+ihn11IhqvCGD66JXyDT3awtetxHWtFlk8xrfD3bLuxPdRevgvtPOZdbJyLTRe1
G4P2q3Jnd+NSEu8JLHhSxHleuyAkMGVaDCe3Gc1LaokHHaqboktfPGkvK7tYNiaxFytO2g1272t3
gmbPcSN5PUuVEdwFndh1UE4fJj467IEDuV0co8E3GSfWW0GDvW6Fz61mOKw6/OGMpW4zNPLIWqXf
unRBJ1q7YNUMKkNvGdZpJOci2OFgXA5p3e97lR+HLJZML8wMmqOh0LgZWx5mRbTEIUYzfG7sExzt
fDkGnxc9qxFc5sV07tPSMRgQtM250Hih53GoNyp30081eU402vpmyhqeCWPxbDnDvorrczgsPFjz
EIt52z8OLNDx6ZRfw1SRrTy/5b4sNgO/D4rTWlJj+9lpmK9dWGltnTQmgjpx3eUyuURRYJls1Foz
vj+5mZtsZ0PMq04n4j2utQLjaclqZaDqU4w+OJmGUlR3iTHg5avb1It6nmsqI2Fmrt18TZCZ2lZa
6Rs7qWLkwTbdqjazK9zzmfnI9fE8JuvaC+FvupcRAswLKt/q1kzUQO71XDg47uYl1w9VbgSHsJPL
cRrEs8Ps7ZOAKCPZxyWi2q3rjwJ6WGGRGOY49Tzsec7am6EPv0pjuLNSH3elM/YPnVvdjZVhsHkw
7q9cylsgL69dK9otHUZ9bBbvNejI4JgyebQNVNNsvIe1XRXNN45XZz/is/zIF6vdIKBvD2Sb25u8
HtKdV3jZKghIBy/pbkA7DO9hwhyrMgPjnCBzfwGOMK5I0gh+eoQorhkH2Cs3FcVHHfjzoz8aKJB1
8C6kq6IyKP0X31+ytRF7ZgQcIH+qkspcTSNb99AnGUAIkBGTc72J+MDylZiE3DYIJ7mv+fESRt+b
Mv8O0vFzNg3/IWRQ8Cq6YWMi4byAU3CxzPLI9nNl4bTMCJZjm9I6K2W2xQmbZL3PtWa81lXJ2bKL
fS+B3hmurzYoY+oHVLVNwnGb6nujEcF+8b3m1VjCfQ3h9GmAp7C1wizMohDg700FW7uRwRencwHn
wwvXDP/1c8bExatEuFMhXnEXd8AG6zwPCLYy694WQ5S6QJIjo85tJLokfJEd29zkVgcXsO/mmxKe
wX5kKLP20+arSIhn1rTV1p1Sg/XIAdnhNNCiCFZez8hs51QJgtzSkTy8OqN6b9C8nRJvdrcFteDL
1Q0O0DAogqshdhaPZSqsTzZx3qeTVemqWfqEuMuU5hS9xYaFqdzaoBgQyePmhqlx9PVirDKNG1bY
tzGNiuC+rRhRHlM0niWVBzCCbEiY+8UWC+1Ti7h2K8sheQwZ1LTWmUIrKqvhpQ0XBlvjd/RP3q6z
mk+2bwA+EFvBF0iuyuYaZNnkhszUzB2f3NHNnR6AOMbKoq5BBjv629A7uOgXpVeVisXaLTDJt3HD
M1DW+9SpIDvGql9hkij2ApXqKm1zHMTmuIlbccnTXKAx99odk93gBL8aDwpTBCz1IR6FdFsMTftA
RIWzM61PXaQUTYhpN3kZP7OyhC/Z2OvYcAQkDEX4nNviiM5jlH9ztfEbImEqrr2ynboVqiwrqo0K
KiMDQ8TpDUdK5q5w3wwrRsOrYJHptzEkIp4if2sGvM1lqJ4xXtYbEFyMIbPyNHo4/3MrwIExUR5i
jHAKkB2K52JRH+raeQhRJu+8RHwVlX5Gku3C4l3u+5Jexe7deTthoola1a+VA/pXKLc9G+00bNvF
sF+YRTBXKMryeeo7tm92zuNuNhyUTa2xEjXC4hQ13srOa9ay5fIMOAQ5PSL/KKvj7LtsrbU1+Qt8
BK50GJSr2STJzpuC+Nm3ihuQBQ7zYygquql+UgB3TFG7jZUvUIUNafORDvhkupQEGV0+t06erQsg
J1tIOeHGIXaLwjtwV7ORF2eZcMDMcH62oek2Fy+IP82uTdahnPDWjnK6b2Z8NGHnWRGBMVQ+FgZo
U+WXapr1hdljVNbNGC1de124mfMF9/3RsAITT38tIn8YUG+G/niDZPB7Tc9RWMa7HSwfifKAyXb6
hlZ35s2QyLKXQxzIYYOlYVekP42gIYjX68wbq8vVvpHtXZNdx8cpR2TaBBHKV3OrFC0uTgyxE/2w
s2vXYtWZnwKUutQKJriU4NmFX7sS2fIx+for1slnXUuun1rc6/7s1/FzPSz9ipYq+WYYNnHZTnHo
swXEqPBvljB4CxTAiTCsd5IHJMjcQF3imNmPUZnWjeOo+3ykQjO63Ix6vXSM/4LEhBNRM+dejDvt
NUOwkuW08FjIY35dngYNulWVbueAyNmWK/jb3KY/hMT8LGKmaqmwO4bgDtiYVeqWjOlzsgSZ2pfk
5dpwf6daFBR5NYARO22r+5GJ9X4wpubKc5G7HDZpy7CyNdOoBibybo8WHg825zQ6qnkeNZOvYUiH
A5W1hJGUVjsnrMBWz0tyAq3jbdtKPzFuxI5Xh7cAyvO7KjOsn27W6dOSZt5RiQCufTHLo67jeeuO
TvvkVMADYCR+0MfnZ1k5NPmJCdQ/GaB918mNYN0baeyPZ/QGzqZZCLwUsITX+UDHNPiOse2RxKzb
DNi3qDAMVMK5AoFprK6G66zrkzXzDQNtlHmLTx9vmsrFxk6L+NbDY0Z+zPwZlGg4StvH8VXwjlHY
nitNTFqbzwcCJPG8jMMF7walRZfiYpLhNzz42boJfExDZcpKR7kVpVC7rEfJt+9CaB3cO4k3UfLR
+W/JqyH5b7LBLLAATyHcHqgdyaeosPkV5bDluHI3nOgzH71bbQr4SDmGcBqq4EGz7djRDjN1EVP+
DoM/pJp2mGvyuOZJxFZHXeYuPLFjClaK8M61HfvuSssyMtBLMB+2GxA5nYkxucj2nXSsqG1VTmZh
Z5562fTHrhY/m0WfiWBvV9f+wl6yi8XpvpmWpLxjsn1aaumhW5T2xiqKMTKwJFynxj1M9sA4jU5+
l9k4Y2RdnhPPf6mDsNtRY4PsV1z+3TRtK8vcJSMzD2jF9DNuOm/ZY/CtcP3gmul/LLXChtKfZ8Qf
q3aOkUcIDGUNvZYt4MYbZbUa+5Rfr2BkI7oIYxqnsmvGe2KoMBNKEPBimo8jd2qkrzxVU/ecka7V
Ehg/fA5+/pmx8guc5m7CtnfIutle00aeOKJfyHaqto6eNrRbXMlIRKJ+6OBIWJl5WSxt74JpZJSy
8OB1emRJynqANHMIcr1ZBk9GTQOah2ZnqV4bx2B0Mo5jsLURKHB2PthzMvMbDT3LyJHuKxixu9MS
9oZJxo9aaaYCayvOxmPKrnjlOtVn1dfhfZ4YfJCBu2vGJl1jV1meWZve+UvYrydl2WvRmdu+I7DX
aducXKraNdZe4c8rmpz8qYzTH4HVXLrFPsnA+xCWjaTio7fKne6Dn+0wK1rdDGaMteQRGPJ1k1eR
lat8DSHhp+qBeBeG/JY2RrpprrqRK65H2nXNYCVgXrLkIXu9inlAai2ULmB/8jq/a1MO6KjTrTfh
EXP821IP9tGgrld4sgpyKQYa86GZW/4RT3Lckuy8TNVsqm6q2nXa+4hCvZMqrROgqshjJ0sxBi56
yyQH+XahXTY8lt/whJ4bDQFraXcOUJmQxanTHrKiQT3DqdazkiWboKQ8boCoTFTl/ZMBLaTblgFW
oW1ryLGN2AEwbvPoE2aOD1sDo3JCq7FXhGvMLqRz0MjGbLIOCJxPGPO+7GFHhR1Ti9923//TM/vd
j/ryUf7o/tf1G39RXHDOpf3//usfCQX6/XWvE/C//IHFa9bP9/pHOz/86HTBl/6GL7z+y3/3L//t
QKWrP/z/LuO4Biodf7Tdj/kv43iE83zZ7+N4X/yCcd0D+ucgDfg1AemPcbzv/uLyX5iDkxPIFYzO
4g80q/WLQKhBN+2GkBmgAv+faTxaDiJSseLwNyZaWvTmf7wDv4sj/ilRib3AX4fxJEqS/INkAWku
y1oKF/7+T8N4u8HMK7iU9+FgZALnm+g3M2pHecIoDf/ObJvhMWFZdKzNLNWHIav6+1QZQ7mTXMKS
Q3mgE2Omjxk61nA6dIuLVk1JlDDOyu7p9qDDywrDWtjAkpuMEUaZlYo1bWT8NNmV++ZVw0dhzVHC
t3oiI9l97GW93Hdt+FQrQmyLinCTVe0V7DxxLnarlpn/WY8O+9YgDywGNsAqetWbbyFuScysRmY/
VNUoj13L2VUD1uMpyheOns+a3vWnC7gSTi7Dsh5ioHYMbI3wZ2e31MCqZmVH7sDSHjCxMlkjKFh9
iIFOeBm7EBxel3N/8Ub9alC4Zvbx+SNCgBRicvAO7cGV7RLsOBHDOspLfVh4wEXM/PnCzh07m276
+rjwyrAMX4ecRXFUEQny5pf9cvbUEEYE2bOAMNlCAGBpDwAxeXUrIHWSOcC87UixwB1cC71KcRLR
I2SZzdndCUIE80BfVZCJ8a61cB/Z6ZcU2FpYN4QVhOZudK3iZZYFVciQaOuthZNKTTeZfLeiTKfb
gKSAnwvJetEkmvgo0yn9bhQdxkNavN2vP193/am4slvmTPz/web5CHC8JJvP9/xq3JqtrnZazwOt
pFrYuPAmd8HcbzDuk6zo95l9kwQWqsiV7iXh1cgA0xRTriWXvdf1rdimLh7onVgEx3Ye0+xURi2P
i1MfhtZhm8tYWW97Nr9vipm9t7XUHNAFSmfZ677kWmAUccx11615dZrwrnMzODNsV3CWFy9kbhWP
oBvmN8ICupuAHvwpR+2/pTZtvTWGH3GsMOqe4sZJX8lXRl/Hdv9kKD5str2UFrIHRjgwbInyxTU2
7mKTSIjtyllJt2HUwTzfu44Vl/eFVfIucLpwVxS2+Dl6zDejuC1Ldq4C5xnBDXlGXm1u9ulFFjXf
K4SBuvVq+l87csSvXPehrX1wWInsHuIynM/ZMspIACJYL70Zn0syUVjRJGNwXTVbECNT8QIgRe7K
AAEntLFrAz4RwhgQrmx2jwgf3ty+oEtxzdcqmGZAXEMzpkQcLQYWWEyyZRIvfdRZnrfNgoXRuW+r
iAV1dUxioifp84OW8reo7zpvAelmCG87znN552aOdSThgoQVpiSbkufbdUDSb4B9LsfUuYYuSJuw
l7FwxfME+n0FVp+hA0wHbtQJjKKDsTFCfZNxUY2x3FZI1Dd23dPQmuDd0FZ1xq5RojtrEea3uEfk
qTJQyhDvwegrHfqrsBS5A8E5BSC6gHyCG+K1M70eJ9N/GxYjO8eWlXzNbZ7/oHI5tDMf/aJCua4Q
kBOrTdoVS/AcbXBk8jUfCyQLkKM5RKd9UpfNY8PzP9+Mg5VudDqwtDFktTxP7myChGxSstxVe1xM
VePyd+ed3fho3sRs1Kx6EmUamwrUg1oNRU8NjOaKWU1FlzdyUFgrje6JcCNvPo2kKd6neLVfQ35/
gfJ0mfKDKmu/W3tL0h51zHLEmL2rZnUMJGueq5B2ZTZaRyzsaoTelWqjtrDTJ89PzCWaCsokuy3z
09Dnco6G9kpZzG2meMLD5w3sctqlZlKBaythT5nNhvwM+1DHjX+pYcE+SUknsNJ2ik5knHIa4gqp
X0SJ1d4hCWdgXOEbq2FZ3dvewKnUeTp+//VkaWQf/wynkqyZmjsUUIfF2O56FynotI/TwhnVjkS0
eobJsQo1F+mPP/OEQUlX7aaE4xnEmu1wO4z2g+VeX6hP2wm5VsdPUgxyOY8mlIZVOhphdeGxPV/o
4+t5XdfEvHa6Ws4t3oTf8oz/pwuhc/bV1l39s/9r6fPrw/xfddH/S+WShZfin8qlc9Z11/8plf2l
Xvrt6/6QL4D6oa5BBwHR2r0ac/8lXwD18yvC/k+VkqBo+l2nIMxfCK1E6hbamIc9ipr/TmWEJuLv
lRHFGXCqACuRgFb1d78SG/TGlaqTB7I3lrOfyGVr2B2txFJiLnX71Nz3jQseFjYNfbvVzNQoQ21X
kA/q+XmJNdhTiBs2QgPpoQ8LrRkRv4yx+rH4lGt/NjAWKUoFe9XlmV5OccYFTiuhOCAA3pxDbtM9
PyU94YyQVV7Q3Q4//DxAp9VkqGvbVKDtyrFDPYBB8aM2j6cdRQJYaZ+fV4l03vk4yY71r+pXr5qq
G35MntTxWFHThNWyxY3NYQeB9jBjzqc/Th1GkPuCCBLdPlqAOo1jwFCKNBaesv73IREJR3zoMww0
hzjJNqVOJoo+cM7ue2qGkDZXIVPK9FT3AqPLamQEON41tn997ifBmFyW0EiDbS3Rgj2Mienhp5Il
SqgsKSEj2h2rvrWRmsI9WM71XyZWGvpvUytVtWPbi3uMAFDCteeUEyy2OvAt1hgQvwM617MSjr3S
i00fNlCVfJbLnNwO/lxvanMpWKr7ZJmsWLEFb4ueeg5gRMob7B3+TnvLuudPV6dL++XmzXDxmbJ1
kTQTsS/wEzG2hN89xkCN2+L+qg/dlW1pnjErFsCjET0PQU6guEd7zhClcRp118Ay4YJRvgn1Dq2c
MYfx/eDN0zO9v3wz01mu/AIZrAAzE/WZdH8Y1ZQ/4FgDeB1OzboKjXCLOjA79EEo3nOXbdOII2Cd
+aR2ZmHVH50YuKBlFUixc3k/TGAnVgQ2+RGU0J1hjR7zkuowhfOTT2/Yroww7D7d2oofSpn664nF
wkEmHoTwsS9P+FO7TQdEJgI/VDBA9KoVgYTpjgyQ8MtLJGvbNm7zuwF0zUcyMK1gZjIjIpwD+mlU
pMaxAl4Bu9SszPu2Y7U/Epv6IuziKTeU/e55iUoi25FfGaL1Fy/gpnJG4WyZgCChYxvAXn8iqVGM
P+K4Cz4WFq6bUNUk4w1p0n+wFd3kC/YNKx2pt9R4GpzUvS2gw27FsED79MAL7luMHwdgN945rn3r
fbJ1cLEoUJlyjWjhclkcYMyFDEXr7qmDZnUrRrfeS1GK0wiw6QIlhko8Ue49VE7rogeVvzVVmr/z
iRa7adLipOul2OuqUhdJmv2XgnUbU9wl/jFrxXLXuP3AHJiyARqMNaxiFfgMYXqMHYaB0sAQU3YO
5lbch4uJsm/kltgXUxujeAiy7Fgxq7/V7HFuhlZkr1NnXmXQ8zVbTQ7ZuU9l86ShhT4Sg62OEImq
jTFl4TtL4PylHbz+1Ls1Kdns9/OjufiLvbXKlArNDOODguO96xczwQMXBlvaPfenO0AlxsA3v065
Ldfsbw+VVOWhd+MzmJ9qDRacTudX1U+VHOxQnWbXnNkEC2Z5jv6uqxFLjqyKvYmzdFW5DJgtqxt2
LbLhLflQ03qZvOZTxa4+mc2YbQtnpkWrnPE+r5nUpzKY93WrxT0W+PlNAwr/gtY13POGxLcTrqtX
hAtWNDgjysuu79d1OeX7EdLaTjm5x5JI1/JZZeSJ8bFztxhjsw19qb4LA6HGEpQsXKbYFJvJmxzi
odr+Dr08LMsBzxaCDqqNgO3Dz8VOUZ6YsMm4lJn9sqN5UpMcztD07xTr1Ytd28mbHXD/L27YbCdq
u2Flzpl59jJpnsNehhcDwdH9PA2EAFrdDC2tvhK0i+m2aLQqVhY3KiiGBMgte/EyiseeOR+Wt6Oq
mcImgQfzXIvqrBu2W77gqGFJDOcMg4/dONajN6MJikxiSaKu8eYvOFMT43UjIPCKrjPfdxDCPxFY
oUXK5ZFnCcb+pra/5WwZDkXn4qSmhXyy2rx7SPwe9TErzJWhsWCuyEJvnrtKh2zI/eU8MEv7ULVG
2WZZ40OR1SxBuXv8m2oc5+9UtvkcYcgDLF6549FIymEXd9ZwGWjqjnZhX9k2TfMyAsy+o06O17OD
rUpkU3rPk00RW6nrz6Cv/J8zxjr0IT0ZkYCbvrOwyTewmFg/gg8fQRif5qlz12Ti9OxH+Tmj0OgY
blqSsFazK4YPBYW5gCIGwy3yFgM/FJ3HS6wrpgI+HKLALbM4cunmflYOXr8uHJrXIKk8b+OQPPkp
kiTYVc0Un7UVB6chqNDvY3c4pGHAJl+Cg55tnm8sIPvi0jtmeIuNoTtLi1ZXBx379NoARt3j6cod
yYq/8Bm+D5V+Dcg2YFLCgATFk4G0sBOjvldJF9wsRjj/oB0v9BXBzuOaEIfkVIy98ZTiF3gHmMrR
I9GkMCY08up6aCuoy0scb3ozqG+vA5dLhuyMY4lIBxkgu6aHdoOd37NT5JoYmfYQOgjzzkrrCHl0
8CFBMWzNTHw4uqvPRlIxO2B/v7LMSdyMfehwDM72HUZRM0ri6nz9AKHcCGuHqQOAdZWtw7yxz1C/
c0TQjGTatKrv6sQWz37QDxvS3Nh8N7W7M7ycvStO+A2+Wxs0UtatjVqoAxKQ7t53E+eLWr7oV1av
lrUeh/DRctFRVk1nb028e0/kVaQO43Xl3Mm4IRfOHqbwvkgqf4dFuo5GU9wEcTvysZeOifiTrbLj
4Wvo7WCDt7L5ARvd7uFCsz2P+8bfo9dRUVd0c1TFc3enlkLdyVk1e0iv9n4S7EsWF0XKOC7hsout
1n+lFrCfJnpPWNGu8H8GpaHfyzpwt7FUb25T+BsjD++ZJ3Q5v5/ZU3eQgwFTemT9k/c5KG3VEq9G
z8L8jC1zzEO7Wb4y1ZZE8GTxeLT1tHZrHm8zWzcuTYcJcC7du5jadGtlPKy1J50cMR6q9rVoFuoP
BJz6IhLdsCdoXwiWLW/hzzlMHFDY7HjeVdsB2i9LDWZJBjaYPfmq5GBa/sRTwc/eKdA8FuQ57Xgz
x3ut8hjhnQztFSm2ljy4RWJFXNlAsGqFtBLDT048oFlTvg4ddC6m0w9e26arkaDRg2fOsLtkc/WR
YMrn4gh9NsFLysJW2jtpcqwwJ6WYnqhUKyIMzfFxMIvkmWTa4tmxqQEJpF2cCHVOc6tkH54W6VGt
JG58MH2F9DYBuok8tOYJxoY9PoC3ZbkFOiw/5j2qVBRIVqYpMcN6z6g86X4IkkK6EOYY5AjUlaIJ
bph5SgYkQUtyKoI30JDizE55voQNe+tQZtBnk2Y6kpq7bBIK/7cFUUDueE+JByNd29kFjobFb+kc
S+lb3zIM96yFCpJzYxSgK7/03qxlsA+z4VerYWQO2mij2yixfLTpzKbHuA8U+88wHbw1eZEpm38E
LXVfjTtTGKD8weBPtAinrLDKTZEnz3wsYqshaDPiIpBVFBQ3RpHdMjIS58513q0OHdc09MxB6NjX
UgasTsuCN6YckU6Q171CUq5WuGMZ66SNQLLEGCwhYROdxm06E8kqWvBsUTCRX216Vbu14ApFizFB
jpRarAnBZGXhlAB+GJ6SQyveyRqe2NOi4yRXfBfGrn87eamMSDrGW8zl92F0/gZWZfxU9p23V6Rk
HNn3m+eUqFZGk6PDJKHlMdel2SFTPpixrl8iKBJuNDt6ZFLbJ5cKZuQ2lPl865r8cnlQbLKFfEWv
UW3/29T3T13rv+EwBE9ro1NF6iR8L6A//OvIPI3ZtjD1yg552dHWGZOPmmMJOKVdLb1Hx6yaL0Ut
VfHIJgnyn1/87+bL64t7pm1fOUTsCK483j/P6xG/IxxZVHawprr9WvK2ulFZkRKKEMqHf36pvwE7
AE/Qz5BphaXddP8ziCtDPO4BJOWllN1UG+6RGf4hy4Ef//w6/wlHf30hwBMhTb8ZMEj8m2mSicyM
eNdPDlqxZgeY4xw8jYWmqLL+rmklWJIhTBESzk75oa60eE4VrFUGdkuaa6RI1eaff6S/m0hD92pO
IDoHsyw9rc8Q4s/vsjb7IO3pMnDqMyQyy3beifzKbXWYAFtrM0nbLwJD+JwtfFm/vvb/nx/9l+YX
978yv5CjoNu/D4+uX/TH8Cj8hUiDkBE0BtzrlOh323To/uL72BM8ruJ/LdnMXzzkl9xMmKm5n67f
549RkvcLPD3WcvwDMwBb4/x3RklEGPx1lATihGcXNxHbEQB6hDv89XJqLY+cKsyAx8U1EXWR5uEN
/coBjsq+23OGdzMpfYCzbv2Qqbm6LCMtRxMAbo2qUOcby8/Mx7yXy7xp7UnephRYBNoZEDVDv8UC
m4kj2TQWyv5MNWs3YBLOfRE6aC4ABZP85aanoRjrGzPBnbOq7eKGhAl559ci2JVmmO5iP/Z3jqSK
jQiZj9cdR9luydL2gBvHO+vuqmwgI9CIBEa9dlWOgX3CkOq9ZtomA94nlyTiJEwikWqSWYyrWqeq
44e6cYi1yIxxOmjzU8ql/kCOG5wXKWIKxCnoqQHAgIxYcLYynrzbMZ4CACJeWJhRGtfmgUWhs5et
bXyNPN1/+ioLb0VeBQyiy/ZHMtlxE6Wlsu6yVGlCnUT74HTOeMwle1ei2vOZrOvc/pEzSI5yF+gs
Kn+BfhGW7yUxq+TUqcX4os0GKE9eC8yLpakOc9a8DUxfHvLxyrdNg+E5VX3/GIb9hKzPWNrPKzj4
jU08BkHtovNiqJFrJOQhzKqgwocKG2ZlmxntghtKH7Wc1X40QFE0k4/xlaMeJYeuis8i63tSiLN+
a9GGfS2mLm4ys73FauceZdurI77P5aTiYogq1++2/hSwRmzR+jGynzW+YbpQ+YbaFCE775Lmu5VG
xyxNFKfZ8mNS40qPX5SkdiyTsb6xMtfY566Z7gg3KZ5AAqavss94QDMaFMjmprrelHSYFgJcgFBo
1YXEis0FiFXE0WfthEsX6doURNlZIL1T1imrIsEcE40dyebFIqjowCiPPzOE+dQc05WaVRWQR1Se
VncZAOSVgwTvJsGTvHaXmTydNijPiii5G9sQ7IRlOaIHZ5SBNoQyOHkhmc72aIsS57OZRhylDNHQ
2hWoD4m5K/eLWoCUILRC+xRU1gX8a3ifxNgXx4DlAhbiKCW92WvdS1aEw1flC3kwW2TbY45ZZj10
ekYjm06nZcFlAdyjr57DOo/fjNJLjCOOmCbfhJVvfUd/37GANUf9MGAmjTfDLK33nnktQqqq0feW
rppvLTybKFSj9SERWSMTm/v5oQMnG+wdBHFsswNK0syecemWgmFE3KfkG+jYEi9iMNMT/ALnE5Ed
ic6MQ+ck8lvmTSqpgm+5b/pn6U6zyWhPhk8L7gA085i88KLhESjW9JP1Nkir8gN6S/jM5PnTMEcF
i6AVRLR58w+XFSi9hmXV1SYO4uotT5D1REWbo2ZhzNC+9z6yyhV+MXUI4rpfIyin4O4ZoN+k9oRO
tG/vGYCy9mwy7meULw2BPq2zCUALYe5nEMvSt0OqrbK1g/OERXrfHGVt+UfX7AB3izQPeB+Y3tRa
c6whQfYjA1DDbiic7MEeDHdXZ6ac1kbYxw5b3NZ8t7HX40LjRB1sEzJCWJVZToOrikMyi+aCCB2E
UViL/qENMoc31i/zVxLFACI0Fg4TTrRYg2qYsHsExqi+MSWGFOvACtsTrUQeOVOt7tYhBPqrdn2k
AJiNBxrgmcsgCZFB58IOiUkDfLE1grT5RtDT+KMp0vEdboJ1FnRw5YYNPrAB4c5tHIWxaCiow1iu
A1uVKBC64aj9PjQjy1SPbHbVmlpuPLVemwEKl83aq/yjo+aeOLKKkXPaFdTGWXzIJcdmbTnNbjLL
J7p1vetaSv+Mwga9cAsWmF3kXGEWGrwNvM/l+wIWutwMlteskQ4w663TAei7GbA8NQln0yenaLyq
xyA1qux1MRI0hTNdgTTfglnSqq/SltVE/8Zmv8tv44kZpR3m3q2Vg+VmZ9c+eGVhPqBuSe44Fif6
AbkcqOVf0IZVDw06lAdtdTFe7CyPX0YAqG8CvBHibIayxxRs1At8jKv6buS2CkiRuTP1VN4BOGE6
k5TudUDuQOTCxISuFesBvjaObR550VTO2eU/2DuT7rits1v/lbvuHFk4DbrBnVRfxWJPUaImWDJp
oW8OeuDX3weync9RvpXE80ycxAqpIggcvM3ez+5l0GMC8AzNcFsUd2lg83HdzDqINkf42ALb4lFn
i7QRTeteob6799ji5K3jlCHKyaULn7XfuGcW8uML+ikfMNOAIk0t1nxPTGBfHDvLVPC05vAuqOr6
GaeXd2bHbL9jiCE8a26cI0ESPQ5ps3ylO58IATPWcopETkC8npEx45fcmy7sAWs7nEd9IpYb2S3e
OU4YyBRj+mDyHlK3keo+rDBMcshm4dO4hKtbSN42UxVV23LRa4BYXz1EwNiP6/V8aapJXIN0YTSu
Le+Ymsa6h6AwICKVI5bWYIk/wg5mfYIYx9o0ZiK/wrG7+TIzVH2UWTMegzkIzoPo29cmrIoHBvzD
iefJnTFjVg2icA//TjtGcLuXebZ3mGZjFKQqMI+jsjHys4MNtmDiBYCLxD6lJtf3qDvD28ULpnPL
ixH6khzvysB/t6skeBetkhW2dMd8SZDRf7XZ+J/byqqPQAItn/ado4bbL+YlzQLc2Srb9g7JkGYP
OJDGr7XnjbusE+6brBL/Xs4lT168HprQg2VyXMaRlMamkbJ6LufgC6h+cOlDTJ45WGzTg0opfRkz
/x2Dt8QKs2fgPK15cBu2miflETSwWVw3c8gEEMa+ShcNNaYNUdoGl3ycsPcm5FBcK7nMz42JdhPi
r/mgYtc71IHrbWPY7uE2jcbHRUi8h12TtwVSFSv+4tTKSb6xIy/L7Swz29k3I45SFCbuKv27FWKi
fz9WEamc/YVbVjYs1+EAWO03Ey5v1L7TZ+yS5Xs6TPI1wIv7IkxUX8g9eDGlN+8LZYqzZ1qwMD0p
al41Pbk5upSw/66T+FvauW9eP/a/wMemgtAN/ujW6d+8wEpPrufnD0bk+1EX1pVfjlyTwgigyzrz
XS3wCBBfmYwpOy4YcOZ9QpQXA4FH5YzoCrDQxGZTN5iBXny3b/bFIpfHmCka0Heifgpr898W6ofu
8d+2UJ4f/KnT/Wd+QFV238qf6AE/vub3Dord+98gIrpot9EYrvCpvzdRtEp/s9EL2kTwCJuxFf3S
H3pF+i7b5o9glmLnYSjy91ZKa6SM2mEnIel/XFeLv9JK6ZV99WdqpA1YyRUMPlbO0orRXocWf9Ir
1ii6ZUgxd+/VPHqIfAuE83A6na1j3Gw+eaSJlEi0o5jc0ETVt5EkPC1HhPrRhvhWWUAXCJiIBzHT
OV4M6mw2F+770khc22XiayxM9Xyt8GPkn5NFm2vVLvZHqqIJJVOfTf3GRoM4r0XQoI6J5VafcDZ7
8gyRZhguk0qa8bZhyLWPgQJSNuEgwLXuZrc1k5at6MNug0b+avdznWyIYIkQLpeL3KEq/jpQyXNK
x2jFoWvNVHLkc0JuRTY8E2RyCHxmHnuW94jRtRsntzlYyTN7Au9kNT06wapIEf0m5fQ4GOsoIbbs
Khl8HstJHWPoH1iNomr9VHgKP08Ox4HqFX5HsjniQLBNXY19QmAKID1r11d5yp4MOKrDK7Zk2sKc
uGmZ+4WomFEJ4b7Z2EtP6yUT56LTpX1o6zF1bwBOOe9ckfkma4M0bF4Wt17OJGm0lr7xmmiCW9KI
Ta1Hd6qPjV/H+R5synhbpTpPdL66HGjOywO21AKM1ajjuFOnlCURgFbMv/XQezfs78kNWLaC6lWy
w4+zPuUVH0TNJIezKLDoDqxNAuKSQd3RUvo/2JGeV+9qyWB0UFI8tS2xPBiqrOmDqr5Ovwd4677P
oc3S6E6WrVOIZ8LpxIEDf4V8gpf0vtQjgQusDYPhOjJUvbiYPLlQTRbGOIn69JzgNlH7Js8eKayb
vZ1QPYZxNt63MybTNciO2xK7zW6uEbmR7yMufppV+whl1mFJkuyYVfG9SOrpqXN7neAhy+UuCVip
bHPTRRffpyxHGMjV3srUDwldsNG65gDYzgW63QPna/utknX+LjsjFDPS1sUdY9b9vA8kZxN1aYOz
HeDWpVWoFbWKckbCGBJPuuy/xqkeuu1SaefB4go6NGF19DVqtH1DgHFxAI9hHQelwSvw192ijqiP
qLimx7LqxOquoqrUIvQQpvuI+TJpZzersxlzAgoPqly3PA+jTRtGSCwFUZfrKxzT5UIVhrsgtdlb
9byZEPsiUsGq2+fRnRszmdj12r1CtidIaMrCr9QEwQFJ50BXqfQ+M4gTe+HVn+Cr3jml5zyud/Y9
OhF7x0QAFIMRt0tKQ8lLu9v6qnbYSOIl4grU9vdKzPZ95WTRl6hOSKYwmjATpJCnNscGMCdudEzT
ITtCtg/hhq0hzyPoo9ptgudIW8hSiNK6wkV7XaR9X6oU0AUW1mu2DA7DWkPXnbbjZ8dUq9Aym0YM
zUq+Fc7Mqrwn9ojxJgSrJ1fqfi/KVn23PB/DYcfVOGRL2p2Jnn6HHh1AAkEZsbP62QSbbHD1c63G
KcYrO1Tv2p+jF+yQkY3+qHF+wd+XHEtEsHyP2jojayB7hQCvjemH/DzaWH8zIuG3Pmmpe+J0poMq
I/80OW64GWt0fJvexQiEtFJwowNkuhFB3L+wpsNrwfV5aSfzyG2NLVbO12BkVORkYXCyvLgmBVYZ
7+I3FkEmgc79j8kt44cg95PTEFblBwOuYJfblD6bGjKlu58rbbNwF+fQTZ+6ovHP8GCmXcbd/Qxz
qS5YpM2SDawKt2OHu8RmTjFPDswJzzPkF0MW37CjVl+rPCKoPO5BzIxCp7vJdp03xx+DnSJ1+qli
eoaotRk/YzNkhK/S6haIH5OOwZveranE+S5V9z3CusbuxSz7Ko8BXWmpvkgQD/eLYBw1TP7yMJdO
dRA5lBmJVQmM2mg/sy5bsi1buMwcqqqN9m1l7G/QV5udnvrqiaRJ4uhn9kBkQ/XWRrNT+o5/yT6V
Q+m9KToCa7dwa+0XjpxtTAKiu/GjeNyVFSe/PzL28PzBvZUGKhNPpGJRJuQnWH31jT868aUKmpri
DQtTZ2wawTmI51+TuemeHXz/6dagu9619pzT5QgcneFEGpQQrKiWZp77LVzaX4sCLgMbh4AuVla3
KJrTraVMcyXeanzM0dSzew9uzSCdBJFmEodn5VpArGxhdoJ5yde8HeRL2ub1rVf787M9ihZ5AXrk
Jx1MjAp9BA/VFCYstEM9boc4se+boc4+F6y+P0d+2TxgcAtf6yxMbvqJtJ0Ywdcn0eh5H9tVepwx
vOzDuTNoNUqSijQ/LXttNonducwXZKCR13/S2kY/lOi23Fns1beuoyta49h+MIjI1N5jvnEpR4sx
aJGN843D7DAj3lRIcsq04jp24xc94VRzBlAaoCNYfkKDWC4iEe675Ptb2yoskwciL0b8P3bweV4c
+A164UXvlwz2Nm3UJge0Ie7VQyz5EnpDE20sp8F8haY60Tt/nK69qZoDCiwyf/5bHP9HxbGyV7Xo
v7LzDN8+/rE2/u1L/qiNBbUxXhxFXjD5CH8ma7G4+p9iWFIMkzrkcT47WIEEFfkfewWHP3Jc37ZR
xkt/zbH8C+YdJLE/FcNMUda/hlUVoQEsSn9aBsadnoayqdWtF7be64wfhlNSWDTzS27v5rgwBrdd
dWGPaMSmEgbywQKQAVx4fuxla65OaPfyC8TJ7K5ihMqsEbgE6KLagBnqebiYQOrhS5eRLt5F87KJ
a6IqtsHgD8QEdiluPhdN6rEfZ/HUq7Z6K4dwuF+gfE+M1Mr1vb80HmgrpBiHBOjAyWtSPHFNNvQb
j6nW0Q34iJs6TqcMyxDk5R1R3dODnmfPPcQTctETm8Ol3xEXZ/+S9gg0gAhm2YdBKXGfRM5QoJgr
pvsw5HzdkIHGz17UBaJK8v8y71zNjaakEj2FJtZJ/lS1Ti0v5KnMaDMdM59J1gPWURTzhNaVDwjx
Hr8JgBJTFOpR4o9+DHQaPS1pNtybnM1zird1R3YAD3XYViw8xsY7FUFemm2qqyVittKh8/X7jJNG
N/CFblUmP5FT23lLjYDUrjpzCoWT9McilDixj2yQs+jgNYSv2LsJ41FpbzNMGXeKCLNSbDn6rbNu
RdXzkowMrJHU1X5ZZvvEz618+tzWuW7V05ABdG3oodjqO0k4THeZGXRANFyeNAFLc6gEhxq9ZbTp
FcsdYH5gnULqo9k68DYW7bh12k5R7VMaeN21ta0Bgwq6W6862e0owhvZYEfeGd0O640DdBIzgoOS
cUpH9BQAPvPh0nV9X9t3Yi7STkEXa9thXArMCXJsxZeIRkYubxNA3rL56EbTYVJyCPzLw8f/Hnj/
0YGnORj+1YF3n+Xf4qr4xyPvty/6/cgL9N9owWnVJCqA1b9Iu/37TpUYDw4zF509Li+2m2sn/vs4
QHnrn7DS/30L+8fpp1i4rsloHIyrPh/G4F84/Rznp1GAIDRmXeoG0LClQKnw81Z1yPxycoW56M6a
dgqoSofj56CKzn90oApXZyfgwd6QW7g4+6wB7f4p7hwIeZyp9HETONEFh3YRJOHRQgDfvFBI5zc+
zKb0oUPk8hVHjPfmLG55iUUEjG5M5S5YUxcMDVxxkQAwDy7x2LtuSMtrWhuLAzCuq9th7mtI8bPA
PI4lLlpiCfFpGJvgbUhmUDEMIIgg7czsfhnGqfcfZqCMxCsm8RWeZ6f36scsMIgQvH4b1hFh/2Na
WDUVh0S9rmevHcu7LjpYeWEDkiexLJ7Yyya+Gu9QObIMP/gmX+o7/DX8uPEE0xSDzgz9/YTeRjXT
HriFbRW43MhFI+9DhoF0aLrodu98yWhw3IQ51xPt1Fz0I6gnJ7BROQ3kn24FcQb2+zjmLVKoLCY9
CPUV3TLpkmVawckpeoAh7ET7UuEM9CWO8AkRIbD/2F8Qre4Q9Ollm7lDBPIEL5SMvQw/J2rq9GMJ
57l1sm2H5NBh31FRGXpSD9FRZlPY3OGUtM42VJkHojvCDXo1fAaDBoPWxuU5tqzhGHHIP2cWOO4N
bnMiVUU5PoocLJgb1PM3Ov1sTxefb+dsjrEItuYw+EV2pUlRx6rVBbCUrj9m5YDo1pSVu2Gf1p/9
YWKECualKMpqp9w4undkAAgqzqedq6OM0tMBdO1G1QnqV/jYFGPxOSwtxH8ZmaObxRrq+zx1P4Ed
iB5VZNoHAAPeI03H8MYbZUJwLZAU1fH0yP1QHeahSl6xX4YPuaxm+pTaIqOkh3QWejLcYfX37oIg
C19jFqynKXate2sCaccOCNvA4DXqGrphDt6SQOKdYEgxv9YrI8ULc/eTcUX5zAgEtBi2+2jaYntQ
05Z5hTdtq3lZzmUjXTau4F7AHpXdeUT/ehzzLHpVeGVvgoUOj725M77gPeft7NdwHXc9A7TvYtRg
tXmBseiNqrIkOqNaWGRIBw8Mu45mdF5S4+3atNeK9nvyrgLjCdrIZMlxqTT9cN9Hkbxh/l2dtAan
3aUguTDGtc1jnLvla4Pz/jiEXv3LKOPPwrBh7XLfv/CbLvaYNvV2bmv0BnM+PYZuG19gdjQvEa7L
L71aCtAw4yTf06qxb6ylBAxsjPIuYz4FB53Wvw6BCU9YmMyeWQPWOvAEz0Hm919Q6uefZ3DNn9XY
Jev80c8+G6sMmJ3xhLlW1xxtj8YBPEx3SGpmYhWjGqzI+ZGZBpukoHQu4wR5A1VVxtiOr7VYpCUZ
KKUFHjuz0OShJBPlMlk15Gqm/4q7GLNRjMQj3ySd1e7Ap837auzZaYXME7guHR1wvsLb7G3ttCPG
7aDc0TfLV03Ixn1nNZ+SpXlOa8v7mBzmqRs7GOxs44xQZSn9lvSFEkjfFKy3rnbHhh1ef7jzkugc
6Na7ncfG8Gj07fPCEGHnNHb17vY2GI9xqR5UGCy/mFWogaodwl1QjDXzokh/IgkWIoLBsrc6gsBK
LEF0q6Xo3zrgDyV9OlLCArJOJgRxHBOWRhJav7XEOf2aw33btoO5yh6epuOO0y4eejpwOOEnZXkS
RALi8+uP4D8NqwJGUSctnjgdU4KQ635oYDXHwBr86jFL25XS1olgn/eTuBvahLAXKKs2MBo2b9NJ
xt30VI2a5JAsGtXz0JEIlI0FqUg9ghdi2NYczDCM5ydthT7zIXKwe4fg4sBdM8nnTnDOMX6YHiLA
toAy/BhA5ogS2UM1/0JAT3vnRQEs/KhnES2UA8SkTeIzXnV2ajVqu6vFluiO5RO2YCwp286e3uGH
lU9idNeSNWy3fFN89mnY4jivg2Nn9HS1utXrTHn3rqvG+V5Z+gNRkLwKb2iZNBgiAPIg3ZuGASRs
zeyWiZF/G6gsu9JIYz9Jl/fYJozG2ACh9TR9quzmmS2UvfVFEyOOXnOI8G0fEoIqjjZy/Ecjmmpv
uZIphsYZfoos8GrZEEEmScJdUzbiM246fUwjxz7wvL+nS+k/GUmlGUOleok8ilURN/VlTLOCJV3o
5LeYkyhN23K4rQjyPaEgglTpFrg3NCPVR+7cYlfawfiQ4Kv7MFMLk0QSR0TZo/3XyA31hU847yTT
q23l1LDn88wpHorQAnUm5+osyg7TBHaaHaCZ5Grh2Nm4ZVkdu37qdxpz2BuTHIQsfoVW18u+dq34
JTUA7hZej1ewmlG/cdsxftC+KZikVoiHi1huaWDa70IN2b4Xc/+cMnLaY1UhlSgiR0H7EBxVY4XP
SJLbO9f2uuMYKMOnYEw5RKkSOJsChgJaFoAom9g6j/0N0o1465SwU22df0X70h9wemcfYHbFHt08
v1ff/xr7+a8NcvozW3Vva3tZtjMO/w35bbCZWdGchqSzz3aaE26VwFWRXSKuTATT9yD12a7nsXXE
y88oqg3zx7TL8WxgTzzQ7RnwvhHsO5MHJ4XjAxUSlZdFQuExk/Fwk5DFxHM0oUHrhGXt7BnrON3d
sFdeW753zphAaM3Jz0Y93s+xexoHBXrSuV30WJ9KXWQbuw7koRLOu7Hrxx4V1aZMIA6xWjhyRFus
QawvIkFrFcduQvDSQoWRMzDM7OrOq5tHb4UDtoZ1b8GmhiHOmkDw5FsdKAD6sgP9MuBKmB0bNykl
Ipn40i55dAh1fqsKy3oKWgxRudsHJ+xT0Q4j2SOO7gdAJvEBqgD7bhBtWzefQVv0YpclWX5sOwxO
HUFMOx1VPsyWXhzLQUHYsjx1T640QJbA8l46LZMTsJlqGzjiVxThMAPIjNokBXoamdQOL7IM/lep
+sdRiuA9KWaz9yxuP3weJ5d2H006o1hSluLN4KxL66Duz1PRBKe0jCxi9Rb/UkBQyRPnK/K0T//t
pf6jXop2mf7jXwyPqqaL/8/2W1PlyU8L1t++9PeOCuiLduh+IJ7Rtqw61b93VIT7sG6C2G4DPF/V
5TQ0f3RU7t/Qjgo0376tJF/GV/1PV8X/VbCwVYHz28b2L3RVns1I7M8LVio0JtfEBSGg9enxvHXm
9KcFq7fuAOg00hMuiLWsC1Z36EI0yQhntwmmfTfUdgUd3IvhL8KHIj5BIuLAXYWScStHmEcHiBZF
tq+cKjInK68ETNJ6KAsiXGLVfhSJ41/nMNZnBPzirnJyfe50Dz9qlql5g7Oo4MysL9AxZbCxyXIs
BQWgumuAHvStbP36rbYXErMAEic1tGReliKW+hvOVnEHVIUHtCL8wV0zDPz6KHMvbvZtZq1f8iOM
LUuT+UGaLngFi8JfPAJiQIzQ+tNTBE7ytUjE9NRA8DpTkvC+U/XkEZEmy6zCS91UPkgtr/1ofVvA
/y2IQSBi3dqKEljZFmziRFjLhEs76wN+jDrQ1ARSRs3JppN9wQDvfPPWwLaqsvqTGmL1aRn96aFU
5Ay2yqZdg/Qk7iJp+PmRvIevqZvzrZFzrGvGgAIG6cnSfhAexBUoNT4kokPrN5JUKGIm1fB/05Mg
MLJynG8zqSzUIBEfwBEjn3aE7vlgq4iZfMiIAOGOS+oMozh+ar1mX/qk2rzlqc3PHuTOMmz60VZ3
rgYwWZJvfqcyFJrYbMSmGRNgpWEynFVFNF+Z0D1iYlqvJyw5ksiLqcD8xn3Nv/ntF5rbET00Grbg
Vfbrb5h2eXrgV9q2X1wCcKfriBNAMPGDRLfDx5clj1bB+bipYJdRHQ0x//TbnPw8hw6OJE5S6Knd
fsTcjTNLOFZuXpQcmSohXKqzIrY/N25LVlteLJBQmER9j0NkAht7KIPXOR+fuqV1DjOmZb2lEgRf
z1vvEfM8qkZInNYWRKx8KTU34GqG564tuNEzAKPhgY6F77SEkn96cchni9ebqFvLv9hdfQNeN3A3
yGZtxAPVeWoPSYacTS16fZt73poRH7XcfJYk4S0cJI8eYX/dB7YJVH4Yx8RdjIF63KGe4hdc1UQs
AAyNWiRCaY1RpwRzl2yzACDHfuAWZYfDY3mtUB7pE6R/dbZSFlmsmhSfO1l6gioL9NYQjSETg1Mu
uGNC0ROJOK167BKzJAnX630yM6F969dfka86dS4cPJq+aPlm7FiSY0D7u0cjmBznYQj2tRb1G6S+
8PXHLZxYHtc3a6sbumlxt66A3kJ3mJ5GhAf9dpQMYX/EzyIKYuwaE8N3WEPvcYoHXLiOWDu1rXOf
G6bHX3aTo3niDlgfCfg4yREFNBcPjDG/bIZS50Qk5g18dHMyTk3yndu74kUjzn21yGvEUU3SFTgh
ExUoXGmA4QHOLNeknwDldAisGpOCH8cmZDFpJ36hhjaI58G2ucEsxUPeZiCbYcNq8TJQPB1nIiYp
JLAYnL24Cq5jlQfXxYB73XQ/suMrMOiwejHjAvX02lg9ABZAo2w1tN3gS5ZgZ5NAeyLa0D6A4g+u
Dg3LTrFCbTDEZfy8amqi8bC0cx/v4YTzhMFt4QOBPJieCskm+WluJ9QuKYndyWzAJrFNfsoCjmfy
vSy0LSLn+wCQ02e0gOAoO44M2w7FS+fUPVcQrP9TzY2OYB1D+Vtmh+ZEOx8dkSPLF09xz7sZ1jLE
xGmzPLdk1urTRC90Vgs/8JRl3FFWgHpwR06VeAltAIGXqPLIhlBlkceXIkxBRNpLcuy1JHGRcVhz
ypM15zghVX0viMFWW6hC3OAksfJrJYfI+Waj3wPtSUjPi+ln8ZI6WMJ3WQN4e1PgRscF2XbBviIh
+W3ETesCfzDiLsH0/1KQ0tUAvKxXqV+w3jkehMgZpQqzt62MwvYjytiLJ7HD3b12ZmhagleouyK9
0WxpTwgJEJ7+uOe1ZKm4tbu1/5MYUeF84iC565OB1Fo0Qfyc9nrsDaMwHfobh0xQO2k535q283fA
mNb7MZhpKhm/BK94//lF/nakpa1Iil3tjdxKTug3/Tn1WxSHTO5pG2pAZQ/a5enK8yxIAR9xeVU+
MRri3xWDr1/HsptgMFDrx4cfJ2tVxcLFC+ubV5EAGn0do2jOPtPlc07kej2lxEBsNpFnzrdgbWfT
3hSPIu7lFgP0Bwr44NzUhEBtfGOvL2dYH3h28STejYvDQZZTP/RbmplabKYYPEWM6jKeTxw/qqCn
jWA1xuvYB/aQWy3BTVG2HUZdL5yYfbZJkD8uaY4tIwFFtsWLGr3yKiVotwMEddGlzVOTrf05ybns
n0A1JxWhzNIhf8407kdVFq9VJJoLy6aezLWZvSl1CHNcqTGHBOuLCJQ//cYc1Te8Y/wHQRBcyLM7
KEgHsJqMEN2dQy7XDazBiHSTKP6UeMbB1V2GX00n95asDBuQwNk23dpPAYwYN30hCms8dd18buO+
JhAgaIrwAZ0+lX3QfUb7f6hrBooWZLiHWg+btPCeQhaG9ufZzWuL9wR2jPBMI1twqqKiUtoFPKVY
x+1qG2E41hCG016L3gIQhk63+FKKk0DUGbO/rmkLdaYOWSkH0JGgYBBJj9Cv4wxAuTfO5EmVNbDS
2YVrfAq4LQkla3vGcIDUg5tO6eXenzrv0qYBr7lkMqsauIYaNYpPWgz4v9mj3ydL5l8YMnL3Ck1R
EvsolPy0xnRS09TgsKEvnQamGirCa9NazvQt11X6afaKT4Somvyam1Y/mow0CqtrR5+YwCY4+IMa
vrdzE/yCl4mN+IizeOEm2xvg/DsfChfg/TQ42QOJiPPUwXH3a5QtWmN8Ys+Y3vpNnM63XC/3I+38
8rD0Y8h7PLH3UTJ+Im6LIB3oKEcvHL8OLCOdJPV+wbo7P8XOXO4EWO6Dyhj3gbxuHlssfZQ/pbt3
pmJ6T3v5YmGiQGTStrd+Ei+PUGScbeX1xaGCdn0Mg8G7AoLTe+a3L2ZNHdw0LpXRvi1MdUsILkcU
+OstGT/1PqJuuPRFI2ilG+vkBFV7zoJeXyvFWIWLVsJaM1CvXFB3kzH+3gIZD7nWtUgtKbIHjZrd
o+q0GI7d8xJAhq0Bv0a+5Z5zhomPETRqxaD9JK22OfrrG0LNhJdMzJhODIewESezRSIcNJkUKS76
J4fUNBJKAMXYT1mTMsSa8+4TIjzrOhc1chDL9/i6kdr1l27IA+oSNnaXbioNtt6u+pKu/ltAG7jO
uL9l9iKb0D95o7LubNwqJB4LD/SAPvQeVPGUeQ0yI8/7ZmXFl8la+W8Cij/YsaY9WATwkPnksURg
aNAfbfrgreNnZsvhTxeO4Zx4n7g7M2j7qONI7yWgnq2o7Xw9rcR5Zqb6LWxgse7YA09fqIj3VNcN
lWBil7s5s7M98zH3JTScKJz8TbFPKgGuLZEeW030kYRqzLtWzoSRjOQoXNEMeUgUVU9KCAeJ33Dt
2Lk8kWSQC5zneYNlx4PwnD4loUAYKtJiVS4u7RB9cPhHhziVZrf4oka9N7DkiOKQ9UgVqfDYubHF
wdQk7smH3fJqZS1DzNkNpct0TcQ76L50IDHtv9tUsLV4LhJUeq9Q6PPzAvpoQ15AdsCktACes/mf
qYeshP32pzGafG5xVVTauiTOWvhxkBaI7INARdfIFHdsytrPawjMDdqqW5fFzZaXV/hc9BJw4ti6
BFHSu3SXzJiZeAi37u1zkQE0vFhGLGsspEqDgwpUb8Z9KtaoT5jnijVyF7ApqoeKNsRJKv8tNDmH
epimYz1zfM9QZ6B4Nos6eikjGUbOOZlLm4j53cg0E7GrekPvxlt3TVpyyWXwFXvxMXQKrFAN/z4D
5IQL12HTx92DA2fv9NSg6ACp18qxpRBxB827KTF1Pl9ssUxPsxzFC7Vovi3MSFkOgar+TXb+G1/2
PzGGC8ihmvgGqaRHG/3TQrKPwxw9YZKewgok9a6oAIl+XvTSt180exRD6EJANVKVTg47krCY5Pin
kcP/8gFWy+rPzbuvxNrDr55WJX9SR4+xK6qFZM+TMwWs98OyjZJdzzZJ3jFwjiOKzbA+JiqJI5K1
wqUEtteGd1HZiRff7sWdrlAp/vXLgtEB2ytlu6v/yUzNLCuEoaijU0mS5hGUCtmwU0LQExVZmGPn
kVQ+fbFQHFlDVL/9m2uyimCqHBt6ef74f//XWS8Gfz25yOydbS7OT4TbcvYyGCgoMpw5pxXCuzFD
3Gmx16b8QuLZwdahRl+9ZF5oncVafpcajhA4KVMTKunOkAQ3Ninb8albO+jaRGX6HQgBPUypOGj/
zQf+51+ig+/c8cjhQ0gkfjafD0GUWMryc6JtBkTDwTz1LdFgWU3R5ARY68q6QMM6teYbepr5yXTM
KkxML59UU/NUIEH5N5/oJ50RlxCJ+SoFYaevBK/hf5wJWQ7WpZ66AbQsZF2Mxy6iZEZSry0jHnIr
rLX9HaVsP7Tw1Lke6C9KVkD5UYC+IIiurdcejCv7rz+Y+t8+2OougBmAkXvVU/3jsGqw66ZoTHyq
XUSPlJr0XiBzRsQ4E1WRastnhOW+Ps8VZSuQs6rNLoOWw1OvB8h58TAGrygC6ZZhj1EXi4421kpo
oiK9UL4nUUvNHQI6wZ3IrKcMbJ5s0oyZlmReM0GfZzD48VtTmhTj9NQv6xSgnOvpid0UuzrwvtPD
Wsd9S0pIBiUpyzhlyJChA/rXl0P+E8xZuB4UZ5ekb0aIgf7pAIqFZZJ58Kyjih3OQFatZXzx+7XV
KSc+PQd/cCUya7CeS7kwPGFZwceaYQ8+T4HL1YoUPs6ts1jEeCAm4njVkn9OqPEjEuxoKZVEr74Z
CRpAozj2UXKqMAkW28QjRmofEYZyWuaCv92RGcMbPBkDdwgNwcePH/a/mIR/5/FRyGf+dF/8k8fn
7sckevct+zkm9Lcv/EPZw0SZ4fP6zKypn+wS/j6H/uEBQh7CDgTsB//BU/X7HFr/MPq4ga3BJtiQ
gLjDfp9Da+dvAWcDkhxb/sZT+CvqHu3x9//p2NY4A1e8Ci9SKRxuZ/XTmaPZYLbu5MnrYjvkah+T
Npq7cFdJe1MQ/ml1mlFTgQpvM/goFjYMyZc3pmeu2MpEnNqhtq4o8/r9bKziEM2mwvO2tLdVVJ7w
sPYX34zeDp6He1P1pfVM+nW9Do2tmy7xV2NK4T4P9ByfUh8DOIPk1DqK2lSbokXQ72IaoYVbxEEy
koXPNYQKoyUJvnxutMlOdEKOc+uqornAO8Y8b8LHcTH3U1vt1jN2dRmJk2mBSvuun2293L0IHULW
y4JdHJmPnkHtrk/rdlsMTbptVDnfghQElAAbk47rPbbg9Jq8tfaUVuLAFGo5OiuKrYzkET3j/2fv
TLbjNtIs/Cr9AtDBEEAAWwA5MJPzJEobHIo2MQfm8en7A2V3W3LZrtqXN+XjEpVkMhHxD/d+V30m
tTnbdfVGhy7EDqDgDcoPseO07l9bs2cWKlkvshdtj1bp8Polyn7eKUFP4HrHpRvSe1IQq7BkIc8Q
1QQ5Xi2bG6Aej5hHbtoF23JDJNmubIhSoAbjHNVrC0W2bTHfxQvBFo6ceeyrJ7qxq8Sg9qMuvff0
ctr1ICe8cjhiAsoRGpm4kjwIqdhQdOIydM7hzAhI3HiGnwidGH/IDo1MH/aI/sNiGeKgtTVnV7jD
t7JDzj/P5akGknmu23QJLAxB1SrBW4HRtgE6oEihnUq5fP2GNagXead+gQjh5ibxdGukPS8WAwZa
ShuVPltCayAAxBTYvMHdLxcmVcwjHvj1oiMuOsRuiiF5NmwYCxp9w6wLOJ0g3Ww3PsyDgzuIWdLO
M7Kv9VyLc0N4CkMFIpNsVr0DVm3S2uJDYg3S9xralqLQdnnWPFad8+zOKzqwSfoxro69pmhrDX1N
DrIuX1c7+5o1Pdv0KmqZfE/g37xMOzWm96tgaosYjfBuPhOPaIZ8Z+Ij4bbxHQiDaj/E+DFpfsge
jYl8dxFaiK7QwazZF42ZGV8XsRpB3nbnWcu/rYuYd6gD6l2WZsvRVgxNVzb30KX4LLCWbUIZ1+KY
rDhVBLDMgOllE+ZG+6J1fUly5hyFqPGJ1KiW5mC4/AYrYLt7B3XrPrKyp9Z04iulJ+Xecr/FXqef
iDBvArt2tMdCGHi8ERqIUBZpel8i+AtU5+iMHeDaQgFpH3VFso4hYR+tJFyEXbdegY4v9lipph3G
Bme/0viENqyXnZqhUSAK0eFOtCtKaJQG3HYJ6A4QdLjLSCWXmXNh0MYSG+yORzY2MC9H80xrMoQa
Q/knMG+8iy45YibjjcCJvYnMNlhtul1R6NiZ/gStBNCrZqD1GZsVUWItA2/ALocTRD3k5AnCbhv0
k8E4xIaBh40vmLQ8IeWY8FJmHU5AlE8OIxzlB9/qcCk14hOYBVyqCvEQNOFrhj/f0pFIUTAo5Bw1
Ei0v13ooV97Pmk3GUcKBxQCpv89R4mJ9qexTPUIazpz+geiUC2pi5+TiGd+8vvdOlDU7NjwVgT5z
Q6Zs4YRCICEzG+8Nu9F9ykqL7cBtgQAMRnhqHJZU+7UU67IvWkxSvbxMp01yJtUBeco2n1BqL2Ot
JdsMpsESUQYk0nJBWKSvTYUnJ3aZIlfmfJQjFUWRS82f3KEPDN1ddmZagTcBvBjosdNeLabcD6X5
6jVgylzoYti0O/shMpM4KKWH/QRGJ48avpzm17FjRCdXzPl2m1kHvcBbh98t32eFOe5A+nXoc3JE
2F7pHhNSlqrC/Oo43SUqJdJp7fnZnTp8RJgGg2KxHMA1qXr0vPFzgYo9rGv5q5NMmFSitA+muHhE
w3SWom+va9c8pRWhb3ZVFex1HB/23m2RRCBTrcQNgNe9ty3JeCk6SFT6Q3UQSGTCCBXAriFf+JJN
FIEwc4uIACXVscgIsbWSr2B1vcdFwEQtlHFenWzYj+bS7Hu3YMbj8opqXR8ZFqe3HcrQzOASmrVo
Rm2NSxaQaLFvB9tGEGE/bNuw0Omb9Lw03UXcNsDnRwvpAINtv0i4XjAOOF+KfH6ZomE4yoVos8Fk
vRYXyX4w++kwKwRVrI0YrpSjd9MX460eS7IBhdi+cVJQmy4KehunbQkCiOw2PAfpfm5SgjUcUVwY
ifZ58IhzanBdWnjvOAuHTVu5tpw1absjG8Q5cv6mp4QJ+CHWOOXgt9jBAB/Gx7uG9Xa17H3MuIm0
ohr4g6hR28rs8zSm9sWquY9L3527nKxQ5q3vllbLU6GKaBs1rb6oHWNvVxIWpCj1k1uzTqvIN8R3
WEX7lpFLSObZaqlvBXVx/yQwKQJdZuDWeOo4s9ODpjj3jVtNzz19GumiWeN0GSpaPn2lS+5h64E7
lAmbDh4y4s3szjo2sAlGSPw1aRdP1kD/iOlnWdoO4pHdVZzeOQGL9YQGUJmRfW8JchPaLxVRpqs6
tdbYSS/IKhfQFSrbItUSkGx1u7bt1X/L639L6AF09W+FHjcQpSr1A8D++5f8n0vI+UTvBUYLhiUd
8zYF+l0ybwqKbst1XaYSLjU0Ne/vhbXziYG+x9dJXTKlMJFl/F5YG588D6YZZyPTEwpv7z8prC3z
p3kI1bJlo743mcfgoaeM/7FnzrthzafBS2+z3GOER4SUzonfxrlz40W1EHfCadruUBU6lMco8oAE
oKxOHcj1eM3na6oaxHoSl63fgWLprXskZ5v9xOYCyvXAYTO3qT3yY7wSonnbF43+S6nXZDH4qMBS
N2iNxEWqNxgVQ/eKB8QdD5UnyAhJmuxUZsp4t2L0+z46LvebZtKXz44bn2QuGr+qYvrWXhb3eDij
Q7wCjrJAhUE4SSvgWJYzDH7DdhQVbVGTjLNaQnuSuvbNxaoUlkxDkVd5EifxCFVyXTNWlyK9kKip
vk4M/ndUsNSxrXKS+xZ6DebIal5ux4HgYlzjU9nurJqf2HeHtXd3XVPUoacnWKcwA8BD2Qihk/Mt
ncb+qeOKzq5twuNDhCryJm11YGgLJnZWcCSuBr1Mtphpb/YA0+isix+k3fcq5DexvEQLui8NcS7o
6TmKH+iYIs+nlEJcv/DtX6ROlJzXaWbanaZoMR0x6xexssadR/Q7gSUMpI29ZNTMvgkYwuelRUYc
4/pEOirH8qR1Ci2PZuNH5aBeXTCSkxw4izeoEnB1MDxyTro1zOyuaz8C2r70mCScW34Sk1DefCzn
0CuSOYRLQoqgziQFIkPyLltqvSRO82OXimE/xZYT2lvwylAl8q5ZBStAxbg2NJceQa5Dn4Tll+y7
sjHuNNub4MiWzikSpCT4bWs7v0zwHkLap+GalnGlo1qqMuFEXjzX2DdKqy+xOrMS0tWgy/pk5mJy
a3R2yIU45JnMcxeRn1DfirzBG7IS/iZ83WI3qDAkUGex1evEJdQZWgifbabr4rMyBOmMJSe4dTd0
RM/7qzHKh7JW0F6lNnv1c9GOsuHCx1y+JKh/fSIpUdTQjWzJLHBmK4SHUetdOjUQirKRS81sReYS
ueYCTmW0GTKx9Z7R+mqEyo+K5AQnUtOrWW65c3k30cTWig5kjiH5UUubCn5/4ejJcaGkqVjvCVKM
e5DTgBLWWOuPelvKvYrT9DadF4r8pBmJsanaqOTJjlw2W1a9kIOI1W2YgjpiZHe5rinAYJOo2qBK
+G2G9biRF3SltaufIU6Pbx3FPjtoWfnIq3kt8Zl0tn6A3TnQs1rxwidOaIQhSWD+hSZTuOdVMWIq
iwrk7IbuMBUv3OnFTDtEtlSa8Uno3T30pWy9Y4f2Rniy4pkCqoF9EPOtfd1XVkcR3SRlv4+HpXqZ
QQIK32UJ9rgiw6WCiupWHfiP6FU8TQHS4yRaHkTjzdWFaVPpBCmhS86h0BNzuvjQwlhV3b5j832y
B8e9tFK7Wx/G3Bzr45QnBjFA0TKHbq0ZZ6sDSLsCKLgTjDSxJAgvK3dZzGlmD8CF8qXJDutsuadM
A5GFd1eb58vZmKqzZP64hrxSfnDdqNsVRhyhueZ3Ve1jZPahuQrrTiM2YdxbQ1KEjpeZZ9JtvJ3l
ZszHtXRTsIhkNh7rFQQEK3+T33Mu4uxb28jsNdN77clqi/ELIuax3bWVEDxrYh5JKFotRB/YEC6Y
GqBpYo3V7cAnxO2ZPyDYVmnbbh+xYr2wYnaZv58EC1yzhLMq7Zo2i/Rxqks6sMCk7QLl57QxwIiR
9p+Ue5qFqC8n4FtooZAxVaoeMPorYILGElvPaKw+M2CHvPFdSOMp3Tw67iTvHDs1wrhnRdqbSXMh
PbbyCI7YtheaDUKymhmkqqgT10VpDqOPFaU0rqa2qq7YdjnZwW0q66Xp55cYLJLn907KdNdIcdcE
46j3nT/ALxiucIHC/1uM7p4MF3KKcczP8Z0xj1FLIySKZV2OpQXtHkUBMv44OrGrntxr4ebG/r/1
1L9VT6EjZWr/18LZ21+V2pAnryr90Yj4/Qt/l82KT46HIFXiWtuiCl1qtN+qKlf/BIjLMDwKKAdg
0bad+L2qMqmqoL7qlDrf/Yv/V1VZ3id2LAhxDWS1SOD+M8Sr6WxV0x+3TK7cAh6loZtCQkr6mUtU
lJxSZa0zJJEqX0JqGz7idrERZCK4CZtoy7DwGqZ4b6feaTwfJUB7gRXA0Pdr005ZkBQ6IdlN1xd2
mDBI0vwujweCmd9q7Cc3k+MsZxyFeihSRDH+WmIw57LtiEExFpIjnII5lmZ1hraj+UXKgTkGRQU7
5PWwWUmekZtxy26ZZCwQdGTl6/oUmRoyGIFAdtd+BJlxdzVgCLd4M/0j6syYt9SzjwC0/CMMrXIs
gtEokvKQ4V4UDok6pnJNf9W2JLVpJVNt5mte7KXKBuySZK4B9CZ+zfiIYmPv1WGN2RLaqi2rjUVl
cR4t8tvSKumvxi3TzdjS3SIdTb5f9WS+UenRvcs4GzGEgMuZMT/4GoJO4OWlN/teHRERtuXIuS1v
s6GBmGUcmehbdgpIesniz9xS6EyPd15syXRA/Mvbfkur67fcOpKBqttscNub5CPWDkOUOqHg5q7e
Uu/yKSG3hIVdH2x8UuCfsb7DoD4lfptzlANl1T/j1u8vh0q8dHbcPxgd0cYHt42I3DPRUtYoJUji
U+1gPc9Fbu6zYYPvkm85ByPBDVfsXtNwsXSckxXUadseu3vpVG62c5zIPlngRN65GdVOlMa9HG83
t3nYTfAfKXxuxbBFC1EbWNuqd/iy2eie0MjNN2OX2YFXOjutc/vALnOIIQmAdEvNxYlFdXRJI67u
AACKq1yYn1M8eyEr9jxcnGEhciGOHpbBbnaOZpfHSQcAXxl9kOdZdk/IlX4zwHEPI1SjF7FDhnhm
ubtSMB9JBr0Ko7UqyYMaq+iYwYDfD06Zv7OhezMiT9tzX0WVn/SFcc+HHOTcPDcX3WqUFO8eyBHX
hunHnpspon1X8WkLGPadK528h9JtnFBLupcVPbm/ki2xT0zHgK3l8l12FErxAMHTGIz0VCAYfqHF
ii9qsP73dlHXVwt7xZNEZBdmWgJYmWsBWVyLtHls+NzwsZ382VnMQ70kkT+oJA0zXVB61w4DYtdg
/btMve3D4iQphNq7XGLjyY2KOd2DVJoYVNnGKpwhzKYkTtx7SFcAhIJFI2v8wTRze3qwuVZt4dvI
o4xnA7xSttPtLD07rS7vEM9FyedZrCXh7UZWQOX3KtavBZJXXn9Mrz13MT97mDB1v8gMjI8tU6Z2
J4xKs1+gD6rsYqo2KXGBpZafBu2lUIcWVcz4MKapmMhZTQd8UXGsZdZ1bulj9iXP+3ZVISRZBbch
sTvsTDUB0uHYmTMn25DG8ZfSSGNWhIlBGUwMScnHk9WAvpuX1aCpM9J5m9NNC8FcjLAowJvS6vP4
uPSu+DJUaurfZO4R1vWF98jjii+GvjqlvbJQqKmIrnLehLjaEcpqylCeerSPHlU+ONSYDU1vYPYt
3leEpvPuvzf1v3VTS8f528XifVL98uv/XHTFq2JX++vH37lJLMD3bl/4+01tfIKGgo/F4uY1v28P
f7uppfHJBYXLHFb+hGIHmWIaMAS2Nb7QnR+nH6hqPnwt21DkP7C2IFf6+Y5m8mLpggUD60U2lT+t
FBuysNvSg7WsMYeguk0qnLwouFE0eojBTPtlKsfxCj4serahfilie/OYk4VUDWRflGuShzW+cIxf
pWISrj+DT4kRoxdNxkk2ueEKReCiRdUWCPI99uzIJ2wK8romjdI3Z+M2m6f21bPKKwgZV5zoiKvr
KOzRdaDpLW0fBK/rj236PuhDes1k2wkaWbN+VBUrBo3o8tk2wanr67ny9FvH6FgMtNPrVjFDz2Bu
KuCetH363hEDF5b0ZDt0g9fSmg8TK3pcBurdy8nuMcb7aLYhfabDHjX2FeCxW5EtZ+a4mPEzDUVv
+koVUYUVeTQ29rliNN4q6bw0S7fH51fQBybW56gRx7R10TPpSCWqDoKu0ohY662XfCxeJUqtvR5P
93qbX23vQM8tGAKaf8e1gJaeNeLeKsjVQjGMsnMbIo/T+Bhb0/1GdwhcFkQXbeG9UQF4ByMRR1TM
53ww6eA3Q4w2dbwxuh4IOz2Zm3Z5zudHB1/uVIuXxMpP8Vy8tk1Gfql9LROLAYUjup3gB5pE+l71
y62gVd0vVr9vvBrVo9gyhgcCU/qEsbqJhMOseKPMhHAeproEcJl6sktzrw8GbawQUnEex9r2Xibl
K4ZPiqMF9WbPiRhsr1UL/gCpPrdTp9/25nQYkvVsuCzTtFE/1xJi95gn71bBH7ON9CrP5zNVo310
KwZRWcpPCP/8eY16zJW9U7A9sLQw73ihMXUzikWxXrZEgeHWf25FE3Fqz4+lbofzoqZAJW2PJjJ9
VahddoU5v7nVeh7NOOUAb1PoMPIlnfVvbmPdeFOKVntinQy/f7XRvwMEelzJ8sJmxOa1tY5EFSRM
pVxWiD0pBgO5lVgokt008ftEImCdcEZ5u3ntoSaYJYlwnf6sYuPNwyePGQiSeA9n0JDjY9MOj2Iu
3kvmNgEAOoCT5fxoRYTe5CkJX8w2sGY4WhIYRoqpeXvfDeUAOxAvVaOyPdogMqmFxJjJ1/FzYrxh
6TJZzgva3wXDJB9HrojrGi/41yyivpZZsoR4b8c7C6tRWMxxhCkaZ/oCJvvIdGYkscseL7rScS/m
UQOdnCzFjqF8Cfu5XvY6WPUTk8ouMLXCeuuN7usyts6l4aLQ4lNTpSzQWyANWegRIR0SxDm9RrIC
1BbXZuEcMtGo51xFz+UMnCJcReelPu6mYE6ia1DbX9HzjkE+F6xeue5WKw3rfml3jZgTI2wdB492
ih/k5FY9GeKyuS605FaROrpjovFcadimUXrjOB7s11kt7ZtSJnxtxnK7gmQ8VxI9Xq+esy/xnTKA
q6Jb9r+9D4aD1V9mvlVGVaOQKxmyjQx0Z9PYW5LZB98FlRB8bHBO9CEzMvsbocvhMJt86JZcvkjN
AcDdTBfR2L5rU3sWTv49H+UvVZY/za+Fu7FpPWbhPPpAZH7WfBFKIwYoQ9AgGDezo2/6bXh2ndoN
YxrD8f/QjN5+7+D+Rw3lbUVwfYde8E93BogZLjTLFrow3I++7w92SIrAQTmLJOuZRz1URk6AnYVU
HG/3P7zSJs76oYMkuZOBPEQI2lXWAD/N5ScpZysj5Plo9vmrF3EabsdxBuYwsDqmvhf8m/59KvGX
7+WPIht7ey8tYJTobFzD2/6X7+kPP11sKS9xO1Lilt5OWECNj9XMg61Z4jhp5ExtPy8mu3Pbcbr9
/Rv7J+3ex2t7CAs3saOBbvbH10ZFNq3Z4qpjV7ZWmME9uF0i0uA5Ls5Ma/Kj7s1vUzeP+3yCq5uN
Hc8tTFWfmKy3hDlrrNbzECM1ZA949DB9BhlsadOdzhMp08hqaN4gcfhNlV0pp8XDM97PZfys2wm6
tFlcD0zxSb6rvAPJK/WXGHN8IFyOh7//Sf/FR8gSDAaQWhm6bf68cDGL1CsrUyA7Mru9qPRb3Vtv
yxVAxj+8zs9qyO0dRSnFiATFFB+ln95RbzJYcbjbZ9XDUUsrdbvglN/pDCd8xWwxRHl41cdGeVeM
y63s9fKOlS70yzV+b0bO5a1UIQg8xzo4n2MNvKk3DY+a51xb7XggAAVycZ2WbBBgHzazyfzNNpdD
GZs1it4FMKPedvcqn5/nlmufNDRxQk1Vsvzt8fap9D1KEciovPhIfqkOs5a9R9X67MbDfu3pNOba
OiLJPeImSgmiWT+ct2ekAUVgDuutXBoLHy1/t+dqX1sbMYs0qLH+/o38FycMQteNTU/2k8mO7MdP
5orfvhFY/Y7rhKOKcmLmZAMm5KBet45//1oUyn966m2de4qVrcQpuf3/f3gCW3NJcT4sCo/GeC+6
9FRW/3RgfjxJP50s+NBMAZDLYEbx82wqTchaL3RdHStvrPddOpsBeDvCw8w3dujLoSfDKjfF0dPM
6ynykh0p7icIQp8JDv3mwqHyTTRoLN0z6zhmXOKJx+lUL+UVA5/31ZngZkZseoj2Y1HA+t8fsPJe
FqmzQ0H35DJggZLhxhdkvC5BgX3PNwyrDxgv1XuzNROf2ADzAJ8PaYmZvtvgcEgSya/GOT/lNmsF
18koUA1aWNuoA0UvHjDmva+USYKgtX5PcP/LU1H8iyeW3wX6WZKbdCFs88dfijLrfq6WUh2NgkZh
TMo0SHuoeybOlSvihploU24hQXOvS5uWPupagMVGecMa49llgQQLRbH0itaJ2bRRMSLTX6astkKX
pMON1HsdDRKZT2RfJ0wGYehwEtWol0OZLc+6Ob2tne4TQf6AZJmqquEHbrWZECL9eaEQ8+soqQ9W
QU5DPd3HtjP4GVIqVA0cfJ0zTixCACmWUeEdTHt99up2/C4Q+Ms36V88JNwZ2z/MT+nefnqPprhB
ezmN6jhhNaHEQW898e0IfSDfOP6H34hhMN/9+TlxuYU51rDju396JhthLYyBBnVszU7tDAcZpRtl
p4ibyjP4/awVH8mV8GmyYDimsowKMC4wtlAADlXk+JXy6iBFkcVuFAphunGS1OJ+63LjEqLGTeEh
Nks8qv1ZVVZo1d1bma33c8HQVW6XMR+z2MpfiealSp3MIFtJFR1USLaHGVCu7sY+c/c9v9KP9pIN
pxUCRSP6h6gG1jB8RT2N+zoaer9Y++Rixlr90QRFakZt0oMWUMP0mPY0ki6TXxJDaPXsdXps+xhb
lACdbI2PZm7c4tI9WRbVmsHmDVn5ggYOgVrJf4nG7QNZD+PeEG232x6jbraBNE6PDisXv7Bzjeep
hj7eUC3pUXY1QxUKYad0u5a5UZPZPGJ91FyS7/zWEq08YR1iZZlepRY9izdTimOQeMmSERO3cAKr
so/QHU7amJ1WmKOICXiA+7440RRDt+RmSeORDyZPhzP1V4Vhf026SZ1yw4a9NIaW2S7B1hgBFiPD
pGmrs0tlX/TixUTK+Q/3sfMvHm9qHRtW3RY8aP0cx4akK2uwYpbHTi5vqBPvO517b6TNimwe663+
+mi1q94z9r1HpffxzKuk3y9TN/lNxpcx0CJtRJEEhWDXHVtLkqYa4yk2XbXz5mE5Fkan0aARbO/H
It01qojfwDl4V9jvknCNuRehuOAI4CwPVsmmQOOMyfrlebQot/TWqgMIYEMwx33OspjKOqYxrOdz
YqE1zGLKbJkNjz20AB897z05Uj1Kw+JqHIZ7YeOIrwpn3qVtTsjotJ7LZAL3UBJDbmjo86vlzelI
/G0xmkm6AxTLzvXIJUKTOTxaDq4Fqvle/n6//le6/w/SfcxHBjXZX+/CHqoBiMyfpfu/feH/S/cZ
YGHJodyzbYT6/J2/K4x0EMV0Rhaza/GRgvj/uzD0+QJmggvchepQ8lD8LjAyPwl3W4U5FkYf3QBJ
8x+M2UzrpzEbOSAs1oDYUO7SkVPa/3h7ejp6uShqtLMQxniHFqokpKsllKBY852syQHT19G8twpn
PADVXnfGuHhkdrswZvNqeiRnqmTtzh4aG73Lp1IfbR+NuwowkmeBhBxPZlJ8H1MrCmYQrORbBm4C
h/uQ306Y9FE9xhikYVL5RC/O3M/b2VkqbF8iZ4/diMJ86BU5N3VtbuljcXktprF7RBiEUVb2IlzA
bf6iayhvXOuJduTdqsFgymi4W7ylv88qxz40E5lWvpUN5X2arcMJzXhzXiTWSn9uypxshJWdQaHm
y2Vy5EUZk72VZWt/EiyF9n03WAGJD6sTxryd162jmQy9BUGL4zwDuJdzQ6e56Go5rtged3otItT6
jX2pt+4RRcN9rRPmaHFKXZF0cVbRXHIb4VWNXVbpeZITc9a40b7HTx7wgal25OG1EJJzJoh4NMEJ
tgG/rPK89iLfS1uTqK9gFEYEK/qDkPV+NglHO87KMgAcdhj38mJ9aGzVhNOSPJOFaj4xtnQuZiHH
L8qoyAfrGnAWi1VF13W7mPquqJK0Za+pJYZ+HlVkrQ+qhTY37NKpcrU36D4GRRHGLW1lO9RlCHEU
mSsBimqM86DYwW+CbcXoZin3mtQ1XUMKCqPSb5ex4YJhk3rkvCdrrFSKuwZ35M1cqv5eo8fpkVtp
ZdL77tpZI6On1L6UeUsQpAEdeqflK1MEFPNlwcxX5NfaglBK4y6dZ1wniDc2bWX1m9Qy/6685C/a
dJj1d1WmjFTvoNHc9Jrt+qHd9Loq3aScLWHr2XQXwc8+qKZyZXwDC3Mcp70XsdJYD2Kt2x7k2GIu
ztOkD53+oI0LYjcM4FlRemj12bESeU7/ACqZOKiKCNGrKcVg1uwR2aohMArd+AyEYb6boPSV/pIp
vO2YYLIqyLUYaZZhY0zRho6xHP4w7TnJ7TRHfSJhAfZOOZNWD7IcRFnzi73GDZoVULD3ChIc8TDS
RiCc4SB/jgBUl9datphGUKJauVnHyRn3TE+nKBgQVZFPiJucFbORHCuFnQHEpxUHqLqXhzZKEKkD
pSOnitxFHHCNY31tEkH6e1zGN02yNDcO+YE7AFNcfAm01gPfAOIbvbN3ZdywXQLkf0wXNFxO16pn
9EOYrmVjEJcNq42tMjqB9sLMsugicaEruLXUqKC6XqIT6yGag9Ho8XJCgeBXjv5/61b6BQ4GoTqJ
3vX38K7VbePW8UE2gjyE0b7xsjF+jAqu3bqoTRvFcrx++Tjl/3sh/tOFaDEV+bsL8RFxyK9d9+uv
f9w3Wd+/6rfb0DU+QVKTG4D641L77Sb09E+cSTjINtEII65NMPKbKsRyPrFn0tFomIz0Pu67369C
S3zigtxUuB49xnZR/idXIebYn7sW8NTcggKqF7pdhCs/XoVyaS0tmWx1oY15Z9SHkYDcbNyRDDKZ
fl/qGM02S+d02W/UgbKDimpsJALoRvLYlCKlIo3A7sKGNq67jV4wbxwDZyMaxLHT2cHUovKKnfmF
8wra/2LZ1qu38RDMjYwwePYUYA0WNOjyl0HV8BMskD52quIQ21kTGBtnAYbAALxJ1yGLwXWEpjx3
ezshDKZQLkqKDNmdAFkDX60rLwYORrg2zn7opAz1nhHxmKXxDVHY7lEtKX6IxAIJMXaCjT672uol
MYbmYI7aeuo+QBIxhLtvyBDBS8wfqIkSjdpV1S79Uw7N43KmubofptYMVSHvwCx6V3qGa8ot4/gr
8SvADqx8PK5yGAEwMnuOMr09gHOiHU0F/iWIGFVdwReGTbd3SMH012E0bpT0TrHKQ7ua81vNJbxS
Au3yWdm4uwKlpj/kUDjaLSNoaoQesC8XJCnO3cXQrdox0lbjJPJEOzEXqGEZNygrEdqBL9arK4hP
qGgaV9sSyZibkd0EpQKj92UclfYBe0KJW5DgQoYj6109mt2VJGcQMoP56GzUkYX19q6bIP9GMu/u
1hzNzAQuZu8MFZjNGnaJ2CgmAzgTkF9f9TLtDkZtZcdhxPNH8Rc9j25a7TkAnV+QtOYLUxMzu4oR
fdBAbACVeYal4pa4RtLEdY9wHtp945gIT3S0QqS74aLeiCwQWLxvbqum93havP26Ga2CJsJ4znOD
RpxGCLNKVj+BusyeEK8urxrjTwaNq61faVU+nl1t81Sg/AZY4wFBqWMXgszGkiFuwj1FG1/G2kgz
xWQ8JR/wGQbPzZEwy/xurhqiGJAy35iwLc+iSZ2ZRSvcpiA1tFIeB21Il32L+ZC8Ly5umKwbAQcl
4D77gOKsc2vtk42UY35Ac5qNnwMDCK3O6gHVYZqgE6VlYg+zYLSbIUwwQNQME/zZXMtbTWOqjDLD
TwjxvWod87UqGhldNnCXkjOc2c8OCav38PUOkeYa2kWXDiIyDwVGMsS9ozcp720VsLh2pA+vXJZz
d9sNplu+McWO1ksytsCi98OTXc/WFhWRtMMOG9SjiDraynaAMVIo7zRV0ix9L+qgk9Qogu/rWSuz
KeAqj4+1oJh5MotJkI1rI1rqk1CR0yBPoNjdTkPwnpFCxUHJ+16O9bonUIlpOCTaSP+yJpiOAh1/
zDUpzKX8TJ1hNqAS7cW4U5SS0S9ZxKYLN7nnc8JxIwqNifJQPfDJtaG1499k2AQLLQ/mEfyFr/de
9o28q0U7umrUgfBXBSGjlTuQ2zWS+wGWYk6Qi05xCWdxqe3X3GAp4lf6YsQYg3p99FUDokORb/bL
ItCNHNiGIs1l+itVOJIhRcVmYE3YKTvnJcG3tsjON4e7hR+gDPKuYI6jT+DhOPt4xT5HgeybXoec
toyxj9GXe6q6kQhoKidYKF6s/gzZydbDqoISF8tZgt1LlHMzjwST2xsST9eLEcqPzXscOMDKHost
BJ26vWv9HOA16OrSm9jvWc6V8kRzkacez/1sR6H9kaxuDpY8wLlMDkqO7qHaItgVWexrjGTCbw27
upy3qPYIi9m+mnry20EZy01yC8I5HLaI9z5zzC2j5GBv8e88q5SZRuykuxYEkLbXt6h4WdSIxkx0
VIE1wbcgKV6x+yZuyh0lLb3TjF/sj/R5oKLnBXiHXzQtLNtZxEyDISH66zpgCy27dXlrluYbd1R7
zTDF2U9QMoJ0TKkXTb3RH+LViPYzEP4nbNrdnUBHy+Wgiosilt1N1bsaBeKin0alR2+r6dhseYyw
k6z1OTqjI/Ag/SWXRhp2ped+GWF1V34fmTXZ5M18lqv8X/bOZLtxI+u6TwSvAALtlARbUX2X0gRL
mcpEDwS6QPP0/0ba5c921e+qmtfMyzZFEgQibtx7zj7LNR1afxM3E/KLcc7eE9SeZ+LT9I0dT/ve
qGxm9QIRXi8TrCmZJgQum6PljplHtkvQDXRFpZ4Xr+5Ps6sHqBQVXmldOpgcTIRqS4dofeSgcgtu
kQ5QO1n+Fcw0hWxTOiFJ2YTI8v5AEmxnY5kpVDPMpXcIp3EBIgvZ2VmABIwvsFfgASlEyStkaVzs
LxJUGXuhE6gP7Vv9NWcd87tGv7B3ehTaxCyaR7dr5CtRYwp9Yh2HCurePkuV2rVVX9zkYmxeBp7D
a0gO7Z2DGvbCGLHaLkmVXfJkAqoiE32T1w64KSbMR+Ku3hvfTi8zeOPXiBi0mygyYZ1mnUslUC6I
I32cz3UpxU03Ia3fpjz5d07mTQd0tu0HUySUqG4eSub494z/SLy3S989lUEXYNdYBQycXb+OgGE3
aioFtspanBIRv9LucwGhAnIvKqzWBmk+aGtyHI3CNL5MVSR2IxmO11NFOKQ0Ok417P4EFRnkUNoo
POjAmv2zYQ0w8/BcdIBMQesFYKY3nZ5cjpLMFLfgYMGB43VnjlDS7qOVmbtmzF8TBINJn4e61X1Y
M3H6sCafmgK25LLxRMZK0LY58cU4YOfEe5Swr2K2vLgkJfSpc4nlvP9fff+fSMokjat/U99PH92f
a/ufr/hHp0v+4ggeMTxmLklX0mY69nuniypeWqTU+sy0VkX4H+t7G+mZRf8LsZnNLP33Vpfl/AKI
iLk3kOXf0Bb/RavLpH/25wKfWYQD5ykgeYQDheS9/lzgY78wdFNz549Yzl61YXvki8/f/MkqbhZw
LLvEgKkwMdR78Eb/GhCO/uLqrHlUNcgJ0XbnASfXhrhyVrl6ME5zJN3ooOssuaPsMD4Gz8MH59ai
Odp+hPKGCi3u7iqIapLFNs0pDYyqML0Tua2+dYMUSNTPHXS7ISP9fanlAWQCcldfoSnNtgJXBjGT
eaD70t5EUZ7ZIMRi4emNAsfZPBc++EWGORA7zTNmcNdCxRMF/c5LhN3tk8K21Lm3edCwUFQ52nvK
pRmEasq4xDx79UzOxBx3FE4LOhIsbnY0oYO2PHJJkSg7goqXoWf2RIlgDJoRRq6bMIEk9JFVkf8Z
uxl1GPTdqWt2bVILjQoM+pl4ZDqQqbDnI3SHnKnLFbDsZSUEBGyZmUnOzoiVo9trQT7nbqlRF4R+
nR1JvFVvU5X25aaoZH/MjMnH7O47b7NGfQtdLDmmXfoYFwXW8GnIrhurqo+ZNb5kNVkwGbk/G7MM
YHqMMeCfpoyT13RKKQlmPISeP13XdnuVEMny2sVlhX2/u5PlhOuu0gHu6tj91k/RuGmH8Q3uHsqh
JkDgI0/xlL9MGrzIjHedRFf7a4x9fCejfHhc/KGjmjbKAzU8rNCKcHRPjYfOQ4ruW9WBs+eDXtIX
dP8/oJL3V0tXU4vl8Q1lnbcth/6tLrtzqevqmPepIsFDhri2rE2HoPdK0T0EgrncJXFZk86avygo
kYS+GfUuL/V38Pjudeku0d0YkH2Dwcig0F7ni9A38nnID7a2AX8ulOi4A0KtCcaJoXZvaaUml2go
2mu/H62dh7TmRLJRuq+mxdkMRsyJc3V2EqShDyX+t69+0kznqZ3nnWocg87ubGNvjr9HMqpvHYOo
yj6dHrHAFQd6mSz7qUqPVe4C+E6Fu5H1SvGqnGHf024+sS4k+7a1gn1cOvbWSYzgoN3xO5mu5alP
kDRGrB0bRmxpRdxl+rXm0LvVDoHx8L0wkYmyowyUBNxXPTDAxQDqIXSxQ1gPdtqankynEhuyfV+M
IjpBxABP3jF7c3rj1SE4eCPzKTsnDapOA/HfDzk47fuwePQcGU3m1OrsZA2EkGEW+QWuxXDluj1P
POb2JgTNaaBLdJG6aKDw5O56voix6umFQGhEY0cC4oeH2dSj91jYOd0wYZFjTcReuhII3D3jIX8X
ceTvaA4OGXsaO3wvzCU+kM9qMWYkAm6L4pF348YCb8ZU89tQNHIrIq3vkFeZGKm4LeJA4yz0p2n+
bBSL6i727Pk89GmFTGmcx+DQc2tNW2N2xbRt+LQ5SQVj/8OEVZ1u4jFSe3cahuQH/TlI2v4YNDTr
RKPGG8a83VtHZQ2dMLGTZW/qUlwlVVAiVcW6mTSGdRAWXcUmZ9I1Z+4BvjKrxMRQtRYx2QkSa6xU
CxRv1cgdyTPFAbcCBGN/+TLBhXshYHO6KTLjg0fq1VpSsakKQpbLpj/3RmPfZMLKw7awsqvKSD8J
023D1FLpS9lmhJ+4ykmvmU1qfDbDIsMFQs5dU0bPhNjk/gaYYnBRdlGfzYDcMU/qiyay5gEFsvGY
2533YZVOylAjaNaTQZuhb014jMkbIsMbXvF+LmZx7eLzhYXTd1ji+h5LZVIj3UurfW2ImaYGTy0y
JhcCKdTaqAGnbDQFKBigC8R8pbR0u+No4m3cRGsqROMvcCQjt7of5fxWDQxnbV0G3xic33sUQSO2
IqmP0u9hra/ZE4J+uiX1CV+iT/iXKSWnK9UjzLGpo43euML9kez9Ne2iEgvYpXpKN3Psr6EZJuuB
P9+kBJHcLobQ13MaYLCeB4+59ESqc0cXWnvWsCP7AtpNYE8UaJa/pTQfNspsD7MRoy2R/XUwsGqh
R5kR2AbciYBGT3gdyVMesXHH5vgw+ABMcr8mWsCmo8F3C47NNB2MuQFVLHS0rXErbTw3KL/Na+yI
MJCZDGsUCWU5Ro+f+SQI4bonIt4gBvlMzhkGBWHXNyecShD2DPVjarznkqjv3YL8aS86BZ9lJmXc
sBmhJNUEBAOd6tnIm0/QgNdFHw3kUxUF2BTofIXlVbeIcQRhRPywlZiz/bhGrixr+IqxxrA0ioRG
XSFx8mPaa/hGZzpPsCOsMme9a9z3ZY1zqajyOb7071ad51eOinCzzAyxIjnOyG8y88I90B0wWCfb
Mc9/DG4R7Ce1vMeKv5ovAWsZFtromkzHyAJEx9IPEfwr5KkRUg9niSi3om2yhtCMtq/Z3HGQYfR8
I3/lhwqa73afFvvCoWDQk/1atkNCLG7XvBQ+f2ppbdAaw9T/aAcbdUOH4NxmEcXlTyIOqQ7ZfWDV
6iR+ZuXkCL1HInSGMhIhiymgJVAYrz5kvq3dy8c0dclQi2noZxNq8sFNi6/Wms9Trkk9Aziufaa9
eUuOSrVHSVBe0KTAkJoXe6vl/LVLohnth+ttxoDPQBR8vhNB4790wlrucoltnt00QH6WeMNUccEU
H1/3efbGY5/31/1Y+U+N5/BaKZhXDNHJJXhiy8Q+vh+Aetw55JS/QQh6dFx33JJXdWNbdXeUBImC
H0kyhYIy4kInaWI/B04+bgnPbmHN+Dt7iVyLE5UX80tr8OXLmsOUuho6S1xbn041VU448ztvLGXW
t9pcMHFjajp6k+O/j3kn3gbynzIV9beLkEa20zrRx0z18tYpXb0zl2yqWFkVA1GYWYilNbNMBA3c
EaJ8aPzAeUBA2oktq6ZBiWEpa+sAf/rRtdLnBN1lMb8putQVw9u6B6VMh0emQrp3bLtgGbZwz90Q
Z+8jgvdhy2zt4hO7/aWDF/e1iptzMYK3RckJk6eJ5SfgFOexclPrG5FlBuQogBg5uN1hOingkIQK
5gkGwYnc829iTRJTPzPFRtLFIhbPazxbxQEk8x35i1dRjU031GwH0xH1Annx2tXeZxR75RZdpXcb
9E76CsrMvjaH1AkJ3St2DqM8ZFVqKULs0uWu7mX90Eq7Tbczl+Jmyi0A5SKqicLr1QBmuPXBVtGo
I51tzWmLzTbbRx75bWuLaqf4XPRHXOOQ0T4pD0ig0ldWs/yVLW74UoyTeKR/HR1F5qUn4YxUvFHj
nptK0xNOEVQCe8H58RJb8LSutDHT11sSAOaA61aT05jvFMOxMz04vU3Kycw3k12pkIhEsWMO1t73
eOVfhb8Mnw5qoqPf1djhsqy/teOkfa6l0+Y8fzXBvBJ7XF46uL+orpCAtQTAZxwfupHwO1bYLeek
IQiXQEmEY4Wa9S7NeB6umIqU9IjXbMAx8hf3S0wCAfYvn3huoBd2wINIoO0GaiYDYTu3XTpDefKm
vRHPKojsx2KpZno8JKJcM/1O32h/V3umA+WKUpiKEymCIsz8LPY3Nmkj/qZbIxJFNEX3NGWYN5cs
r1h1HseS2riDpv61WsMWjcRD898v8VX7M46x0utouNTlEwIdVITCsw6jT4RjtoY5ziW9UBJoiq0y
lqLbOK1y9uMaAlnYTtuGzsKUO0OgQ4yMOVzKahk2tpVVx8Gb4jtLyWh+8L2srW+nmDyPMIgn0bg5
5AzXolgoVbKi/DFAWJbqPik3U3+IoYI2o/0IGBsCB8vYzNC37bA+JmVA+smsl6tiso0tc27auw3a
Z3oeOesouuuJ0smVxz5xnVfyKNDmL2NMLgQOU2V+DVw/CgUts/iSap02YINEm+0sPx7BTAwasTOD
WFafvq0vujfUccCG+DA1YOtLszEOiwP/RPczpLixVaeWezIcepleVOak28gavB8lAIFvosoZqLZp
24PTKtVTlwdR+maaNowQ0khgm7urVHhZnBBVp/+d0XN8dAfIKox/E2Pb0BZ/wW8odqnL6rzD7pvv
O7qRH4LC+mqk5bspOB/XnhKHmj97Xqymv1cqVV+SyS4fxtF0zotKx60FtSN0EhMzoZmUchfnqPZw
f1IdNHl3mHL4FC0Mixvbbmjj8xmfO6rIXT9NwXapzGwXs9dRnDfzbrLafjcU3slQlQ5rDu4PiAGC
fZsL68OBiHAke0BtopyVqUDKATGlTg5pLHXY1gQWybR0+Xm7ZPxaBMSLkmN4K6ck+ISTc6v5JEz7
hbVVljUfG/DylFJDfMHn4U/Mpe1xx33T7FUwObtmzjnfcFMC3stSrDNRSaxHwTYegd17R6RC0k3g
lUcjBTRnQIreVqMLd88v+m5LtM5MHpqU+zqy6WIFnnHby2V+UGNyHKa8uJ4gHm8dQDAtFbhR7Io5
Sb4r5drXUZSmLLRNDKPa4NntWPgHlW3nIim2S0t2TIuihk1nnO/pxAc3eorzXVZBKc/d1NlBF2fB
7Gq8msK88/0SbE3XTfV2WJMavSojxxG2GoVd49/kQCJAzDKwNIvI3mQ4et9+drrl2EGMLdOkfDNU
90beJlMWGuK2M5mCbBv9KSY2Vh+b22kmjYrrh+2UJmo/oM7EeDrjCd7gB3dDdyk+nEAmO82vtbGq
6QvJOFdJ7Ifz0nyCyPrSZciHGPOIejf05DcRjiR3MANgnaVBdMZexQSCcNVNGQt3S81sQuSvpqzY
tWRODjEonAuxiBV3S+cdTJF7W6ult1rEcX5H/0GIcLCnwd9pJfRN11NvEzRjhc3a/pn8Tp2Cpil2
y6iXY5z54vtYcUTL+kwfS7sfwtForPusR0+Sq/Zbn0z92StTxhd+TjpDDVklmRVSBrdhAzbwn3il
ZjaYxMR8NF85r1GKzRUqSXvJylM1KE2OOmaJVw2xbEO/51oCqX6hlHpKjabZerD6rhJXMhieFgrH
OjlFkEmh8w1GG1Z6eA/MBn/gLDdJZr1UBktepuGKKJf8mtGR/itAknJDXxtOkfA1yvzIeVrq3EGs
mltX1ZxcUqN665XXARFNHlsXoBMr6X6cqY6qWFWPSW290awvTlJX9mcHSj8UMTYQZZQvE2zzH0qV
yIHiyneJMyVYdGtMaoC+45YP/tyj4arjzAx75UfvWgw5rHmtcVgF8/hApsdSM+6MItpO/TjunQ7h
OcV/aXLGmcgqHGTwgCcIy5OSDvOfjPjYAUhm0hs8CeXOFTnYVkQi45LGE0edKOSnUt51jjb2Vrs2
hbWJ7XljLTncU5I6CgIcfASfu0Ek6sYCEHHiH/hPeeX/sGLrwc5qFg+SJM6BEvl5dthcTTl+i3LF
aDw3cpjo7kDGsQc02Smm85J6JHkI86VlS9oWJunBg7X2AlUV41UDGuqZrl6fCaq8Ff6Eztsm4sNi
SXCnVo9H0D6gFZt3OItnfCH041MlTnlsXEdBR61TYOkni/OsTFKzoV97Oy93i7NyaP8RkNhtK0p9
AiexC0R2c2ljfU/u2CdTZ+74aHZQuVb3jU3oIY0Z71TZJMl6Rp8cOLvQQFxK4xYx3ityrO6qjwx4
i62LqaOQ1SERKiZ9oTSPE0TxsHWG7lQhcqZz0dc08ol4wIhwPxiCNlxEamRSz+95bNI562e5Z+SJ
Q7eXXyNHm4+j7+ShOxFLiwGoHr87nacfWftIeHSdduuJZji3Dc0ocFjoHQwCt1owfqFMU+gYIs+P
gVtd230BhWmRNo64dAyGnYdRxttkIsnPDfujGSw1iSKz+ujMun5bHTgATkFofENmyEDenHPjo4Zj
deuJwjhmbHjtRmLqOvp51iI544iE6iRLwimNz60B7kyW8/yVOotHK4brCu3Wv61HGQG5SYZvRur+
iFswDpsgMbpzQxv6fpmQADqpN1ZblYqRubsz3FlWYi837eRj2hu9sj7QBS1RSPTMU8jYdfcri8SD
xJ1OobLSigk6eBASiZFH2iIybkzcDIA12AyOaaSf5th5pkJwHpsoBlTUzP2R52DeuW1ncrjyX0Yf
aKFKKusxJrdqS6DVrW920Uc54QAlecQH0mAhKSg4pBtXI+wgeWEA122aXidX1BD9tAfqWWMzTt2B
oB/Wn43bC5Ud4ggjAU0icFEjvTBqmhKkQ8XhhvJurBXASbduX1plN1doG32glDVEagwn9PhmQse2
M+vCG/ioQN6MqSOeoIiZbug3w/I6YIPZ8BhHNI1oUDPEqyBJy0FBWOXuIdpJjSSxNlVKHqpS5FjR
4Nn07RBTMcF6wBbVw2JoySrcgikz38jD8N5BRvg82kPWH5UPtA6iZUPR6ttEl8ZGobGUyenRGVRP
80nkCnvqLHx+CSN4KayOpJCEeOSwiiOkevTU5oc5x/hCHEeZ7hYCa8is6jh4TxZbNCVoqUIt1Q8I
F9WOEcH9bFDWL4Akzip3+9BRA7jMNGrup1hbr9mqPw0dULqc1x3zrmtq6GZFo/2HzmnZT1nL6ruC
TPJXAyv4WYLgG36GLV63s9G/5soQN6Ic54Ol8INweO3kPcoC7yFgxl8ytI6CK8NIrK+A/vNz3/ka
tsVqTZisgae0rlhWN6Xjk7Xqdwk56w4Kz6034okOB6a53Ua2uC5u6PCv3LuglQWmR2t24LKMDr90
mYGZauMsnPLubok75oOM6CwgfPX0JBYvPmdoILaoFecfBcCnt8jsKNQWl/EhnY4Wh02Qxps4S5vX
wXXq/Wiw68a1zWbGLRVy2El3Iu6ygzJGuIS0Rq/aaPJOehT9Dgh5flEmDCMqe1Ncaowmz31G2Bar
LLkViTHaW7eF3C3T3rhXeaNuMDj5xzIx412nF3XA9W1vpcq5S4wW+4OPH+8L3VtCoOpRPQnqu0tb
N+N+6Kn+aWd6dGkMAt0ScDdE/IHgYpaxjVVXXg998M3QJkcHsyRjPHH60AC5cY2xy9nKDDtU2sgT
yV/+He756TTOjsZ84mFEIgE+tHtOHQMV45Z+c3vuyH+5JiY4v/hu8LXyJ3OnI0ymmT9/xHMJ9suG
vRj5GW1FMyrplbXzi5HKaO/BcNwpiwG2wY1+SDScco3c90TQHz2bOq9maxP4S5jIyQwRBiG4dLDV
GGJp31IMbyQtJMsRHiHeMM/shjvfq+kDm+QXhpVj6eJhciCuzAmbTebkdU4/S+cXw0N57DC+oceK
4nmuk72ZY/oJ6uXGyRf+vYjuOznNtyNJDhtL5y9BZ32RMYs1goldio0npFPyEVRIRoKYgccInSUk
pE2EFca/vWXm9nG0S6A62cPiE6FU2w78HCxtYFKWW9LIUUtkzavqmuwOuhCqMAscWtMf9GLrd2Ni
DGIRUiwFZCexUCFP2HUOSrNRT/7wUQZZcz8OzT3ZpMW8EbXP1m6qioCzwrhFlDhDPrKSUwMu7YLH
+dM2vOH6J/OvZf3H+r1gqCGW8ks/Omi9y+milZqAJDSv/xtb/0djaxuS2N/JUp/7j+RPU+tfX/Db
1NoUpCQ4AtiIcE3H+tPU2lz9Gdi7YR3+RMAymv4/VhmWCc/EvPv7uFp6v4CuEHI1UTgeg+7/CoDy
0+f5Bx+o8AnCkXjofp1UA2j587C6buqUOsqfrwPGiguNjFHN8750yUApS1ue8mlaUxljwvIYy3Sf
5jynhwnh3d3cVO2xbWAaWqy6cLIISPkZkZvMs3PHKtuh/KshH0UwM+UoBs46Zena0YgGfyYwbDsE
GjbMM5VSUNKZKCGLuvGo2YRFERm3QcmM4oxYnk4jej2z9n9I5RFMchxxkE/6FHtwnKJTROJ4BmDC
b/Sj0lzkR6NCHrdTdmIRxZaNsMi5ljYVCdmmW8Hbss0rZoRxaSFViQGWY5QqbSJvxyK9icoyoY3H
QrYdKxfCUGmBlYQ5eeRLQYcA6PJ1xP/55Gc2BQI4xgxpIlTKiS7lArlzn9TR8BGl6ntjkZVMT5Pm
ootYdRvUmug97HKLZ1XnDDKsgwAe9u5kwcog2O7KokauzBXhPt0kca6NE5j2NdoS1f78aMzmsNAq
j/NsHbQox/IOFuTYgYxwUffN0RRxZK7qGebn+fRACnraXisIqWh22XEtTLun/y0I/9GCACsZ5cf/
37j18r2Fydb/aU349TW/rQmgj1CHAxpk1f+VUvi7ksWTv9jYzQUMul/dV7zTP9YE55fVS2Uhjvhd
3/5/pi0A00Ab2HwQszu2918p1f8sY2E9QjQWeHxCRPSraObPK4NvQjcmqg3ijE+DrUwSf4O9UG7+
cE3+BUtjVbv/Yf0B72TCJyA/lU2MNeivvsto0I0l0Z0eh6yqzI0WAR0tcK7vVa+nu9L15KlYmjUh
ben/XQzY+nv905uTd4Olm8vmcbH//BUT4rMnmRNrEttBjdmp7UYa/Sbvi2r2gYqz/ohZmuArVwxc
0T2m3ycDNwvHHleGRWsum3kgv7bnnE/8qNGchxzBYOdn66GnAIUPHUXtOmqEa4Tx0UPpFmP49xfw
X34JwnoCc/WuciP9xU8gWlvJsl+Yei6sIpNdL/vSINGXE+H83Eiht5GZEy5tlBBk4Hqvgbjglshh
X1nTaTDduZU13dW0bekMkcYWBMzdNRr/EwTqnBnvaD6V6YDRFRwrAqKSOKy//w7sZv/0O9DpDMAn
+3hJ/0rD6IjlG2ZvDI7MZsawhbtI66adDx4eu79/p39yqHO7sQdL5F6O7/yT+YLWQLdOOoOjlrGA
cEIocu/6zbntZXMvHKzMf/9+6x3019s7IBLJRl+yTqjXO/APKAfL7KqqZFp4hAjY3rOioKId4n+X
efYvrh92EnzwdMF8iou/wCmCluUCQbWPEX5M8U9mP5QM0mPe+U9//3V+xhX+5fs4FsYvjwePIuav
i0IWI7wbuQeP1kKjbvE6PFIB98w888PNJdhhmvIgOMn1zh9QUvkXVaAYtTMzekAzj9/YcZr7dnZh
Frra6WgKY+XcaFPSCC1UdCbLYj6k3JvPpGFXYG4WYSO9zsal3dgxbzIp24IBaaXHznK719Fd0uPf
f0np/8WtCgJHUHdxOS2PQ07gUJH98VeLrKgAx9VOxzGTyDziGqkJsdAnetf5vs47ukiy/jEVrbGK
uPEmzl52LMo1gAORxJ6eLbEfeYrYBXhh2LiVeDUh1t84wWy/e2NZvjLP37XmaD2a8KDQnpItum05
jT1ZIg/2yZJWJPYk03MSV/hd4nQ+5PHexHX2znKWH93ecW7jwcJjn9YUYKjdKE4iDsCovo9guedt
7aTljgLIPHSy9p/ayMlOmUEjsTIbnI9IYr4l2H4xGOVAOBSKLUW+abPRi2df4GgWlBSus1Pa4ixr
w4J3B5exfG/G9TFv6/ylByZfYGDf0OkzbtEyz5/zTPipT1wIQ5leHpzI5iifuYm1XehxhBw57Xsn
keIJw2/5SoxU/kOZSY30UAR4nYI2IXV+rNe6kaTpLx4p5aFXWu3RCYLilM3ZRIZ64N66BXCC3k+r
YCPLdLylh998pa9PLnjT7SCwA86N8u8GY8RrhJBGiDQR96TXnilA+dSu2WDUCVaUV3VTR4rk9An8
JMd82sUGaTW0nS7r9QzrIsPuCFgG2NLYIfiTb04C6RbsFlT9vCwvkMbnZ6PIew6qpVhuzMFATDyv
7kHB/kLva5QHmGX+aYDs/dFGbneXcZ3QsVCJQvLr5FNu76tEcUfoAt5dI+VHDe9gnycWie9MAcvN
etR7pjM1cIyeRn6aKdswYomP4zzsk0TeW1E5EDOs9Kkny3wzG1Pvb9rE+kTJXAIIM9X93BbXaeQk
8PE0tou4ALzPZGuD1HvYtoJekQUtXcQ2Y5lgih8R211HsfueTLM4Jn0vHiJzmXdZ674yzkHHVFW0
b7tsa2Ru8NKTUL6XbYsAZRrGMy6MYFPrZdqWQhJElJFb3mt0nh5tDJYoCPNmWYHYzurpyvDj4MC8
pQKE6kfMf5KZDzNFe3Ig7G2SSxKQW9GQFsRm5IVsQ4Qgxb4LaGNMkSfGrnVou864cpa6vvQGMvYW
CcFHRpuFQOPOw8c642KBJJOp24VhIctUZ2LMnk37hHqnOJoyFUev5nFxDVTrOfFbNPKHnTXSEcXD
BQStT6ItpobqW6vt+EtG8tGn63XzF6nb8VzSdzzlOiB6Llb2pRWGOjRYTLbgIPVpQIh6a8yM8IZi
Ri1BWpLXmacqDbylCc3GJctaxCXxPMv0bGtR7fE7JieRx2qHlszeZjMiy0CCbzDdprqkjMJoHNJ4
dGDeXbJqILqIQ1nzc5IQuvUwHwwXa1XTiXwfZXr+oft2rG/EHBdhxFBqu+gZuWKN1E1Z4B/SmJ3D
XKLVwTGoHSMia8c3bs+ei298bKHYW4mYr5ZedK9ooOxbiwf1Zk7ppId5RJwEertafzcz0pCI3qCP
k2Xtt4Sx+d6tU+8loZV3qfAsPhmC+oJpakI8x0h1oin5oLALDn/4m8OowLS4GUxBMSPc/KGI7eZL
lsk8zMUyhqlBXWg4aj4UuSlPo93ktMqD4aXuu+LU0Er8XIxEkJJENnnW8iUbRfnlFnV0XlBCH+dZ
qhuZLNHZ6yCLzKP0wBtK5gUZtHo8VppvTlDf7ZpHFzqDJIC8X4gAwctyu3iKARqzcF5jBUX3GjNP
2A6t5JPkQyAOWvd8JQPXwabH1k3wB/OhHQgB59ZkYWAA3dH36a0FPYhbbANviM7UKg55C26AtrNo
z9rlfjUlrUtqYP2Skma8k7XVnGHvYyOhtrEYOZbNIaoM54rJvvEw8wYk5aKu2SwRYoPQIRTinXRk
hlLw0/oH4ZEUG6FufWgF8dOtl5hfEDsThUQ+FgOh+tBlFg1B6kV55UzigMEeF3k7yBstG4YRiHGJ
eoaxq4ss2dcySnZ1hZ+RRhcK6z4FNDo6OxTZd21UEVzCLFIfWqXn5MDl9/Jvre03yaXtyoYsiJkx
G1K+Aat52YqwlcSrXQIkIYqVde7QSPuWndwg6pzK5X8H1l+5u//OWO3I9YDzNwfWtI3TvxD3sQav
L/rHidX5xbJd/hUOh5/AfcrZ37wXvvwFO4aNFwqIDpW15BjyD2918AsHUswQdK1cl+oRQ8RvJ1Zs
1/w1CjDqSd+ycPj+NydWz/wnbzVvz/yMP8mnwM6xluN/KLd97dZ1DXKbMyuiSFCoNclCInB47OaG
MDoJLiB6nyvfWd1OcfLMWhdvbTLuroi/Hm5kTX4mK4DcO15kRrsWqt5dMtP8at2qeKorwhoJq/NP
TdQ/RezCq6Wo+RB08ts0RB4TP3etUb1YPQ0yVY7sM9oy2k8nquorNHDBxZ4n56MSzRq0a6EykIqq
b7OeHl56tza+55M3PbPhldN3DOmBl51T4idumGjtWmBUfjxlVwLygn9wdVQ9wVqClstMaQBd2NMk
Y5WujSfDdgCC4QXTO4WkCh4CErCuXCmkniWnG7OdinBsaGS5BVqpq44TLJeltqwj6Lz4kikTmUPu
rq04jue7yB9HZ282hKyQePbVLpfqig0Dmrm/2KHT2vmXNoPB5ZiRTZnHklggSH2xrGxezbB4OG2C
Qw+1KtUdimzhHUggtE808Yw3lm22cMiEz9AWEqzbhAxvmoX8whfVpbpnujeRe7K0C7K1KYvIeo+C
FVFINdlbt00qSVE3SPB6avG3fQy0/ZgcFqN6s2Pbv3DqNJ8mJqhcZRa7mOFgYD4FOa2azc/89zjt
2UwLtariellwGmnrHme9lEg9vL5jRilVhQLA5/TIwCpBSro12qbK9yNq4ysTqfjaKeQfC4jsZBQg
inA3YMD4/+ak5DWOhIN6URVnbytYSsArPeqLzPaZpPwMm+m1vULcE4yTYTw5wQt6ZqLqYeYELxSU
WOZbX9eYmjHVkizo8DXKQYPF8mqAIVMfyJNMSJNWU9F0B7v3mbK1U7dcBYju+J6lySEhNunkZtBF
OoowLgqCQhLN/x9757Vdt46l6ydiD4IgGC7PSlqKlmRZDjccsmUzJzDz6fuD7Oqylqvls+97jOqq
9ra2SILgxAx/6PO1SC6AG3MDE0TLmCE3yib4IkXNZ1zr8DKPozFnVIJwQbYLsH12dwxmPOcmGosp
OnQ9gtfnfTPi7xwDMnzOMuTp0nzlzwRzfi3MPl2cFSAS221tVWM3bjwAS1hMBBW/fvbMwwf0FtYN
RtmsoJ5m/sna0vxxPVoZM9n2yDyTDhDDFWvrWg0PEQ2OfRukI9aG5oqeP2DOPVoeR3EBz37TjsYl
LJvi6HECwRRsUUiCReROzriekai6TzZ5eLCFMFpferZuPtOuhTkOml4fIQQr9y7OaGrn0nhDpTJF
DC3yBim3rYPy8SaWBY+1kPldJQAjPzJIW6zHl7sMaBLHx2JxIZMgScHNqsZjl1mwVG9CjZMn3pYd
DNLOm3jPUGva9X2PgC3lZWFeqQMAnzXJDCK1xwH3MkTd7nLRNX8OF2MhzhAQLKFVU3znNVYSaBnR
zPCnggjlZzhuu6UtlkPaNsUPYHnsyMyzzJ4SBlYaKysoz2pgx1gSiXIetkmTz3h65/2060PSkw4N
x3tok/PtmC3NZ7R+kSay60EE7NOqFJvQDZurPqAiaVSw4BlktQC/HPRkhrIC/IyBIYZqth9dZuES
PvIygRpKkq171JZRXCl013xmbN4xOcyc+f3ILj7LgGoeVvxcIKXFity9775lFgLSYHf4LIqwmN8H
HsBh39FsbEdPmodhAa48+gQ8HWB5CckMh69tP+lC7lRYgVhhyRg/zJT60CJC/1vbZLTERFUHcs9E
As8jp8vd8zjO3HNZmfVdUF5+1L5PBBmgFXPBcnoHCNHdu2PsUE32aFoiccz8u6QFdy5nWGF1ESTJ
FjHa+K5ifHdfjDg3bca8yGrc8RLnAzNJ3IdJp7+7fikvIlTZj9kYiOdC+chExsPsH2xC4FULLua7
bOfpAdXm5bwpISJh7AWbIbU+IMWuH6ntu12FjCe4pjAgkRXgiXGVK64ExSz/bK4OdlAu+yq21+9Y
muGUK6eiu8Q/wzcW9D6EKtRU5eclz0DjTCSOIMR9QaGKLjvDArVT02QyyLkn8Uuj1b9ScYsolS6/
KxUm7n4NKFk389IuF0y/gxuaUPeiRLMKywqBkBQufp24KhjTtndUv8k5/V26pZDn4a2MOwiBzTVi
ylDNrCG6rUZNNFl8qFxWM9wzYGdIO6Fc3YcdNCX4L/KqyRmBfogaWT9OSaHfI3Jwm6ixvV8cY0Ef
d4IqVfjvK5/RajFQBb9r0fTEjKagqokT+1PsTPOlGwUPa+x4Hwdkls7qWdWQ56eqDvk+kPQ5AmY2
H/50nJuQsVDj3HZdDPkHgK/ag3e0r6Z6BXMYtb19BzmnBkrqo2uVaYGkodTYfTPbbfbFZANrxrNj
+hJBiS62QFtVdrBL2CLHpS2KYWsJt9iTZNfbYLb7Bwf+5OfUAWvFUYgP7ZC5YC8oJ89HT7KrJ5l9
mTneL6diGG56x/5iQDHXDd1pwCjT3Hhbv4r6q87DTGykKfl+QffzcpkzcZcLr/8x4iT7ZQnjun2C
IV+Md9jcRTF1xJqfx0UOiqjVn5xlje6SRMDqQy4T7pRgotxjo1OgqIRegL4YOmm907pHncTBUQB+
QPkd8c/5ql1T0BlqAcCY9uNnJEeiXYzl123YhOodvYEYLEOFnSz2yH5zgyxEfm1HsCt3eMNYdy6U
9Z3vDtOe5UIyw/XmC1AO1Rc60PD26uZDNDT2RW7rx54jcQ8eURmtlc8CY+Zsyrora1Hup2livM83
t2jgXZ1AXgc3xi6mhJM0H64HX6MpQssn9x20a21Bee3XzYzXX9K7PGFAfZe4stjFDaRzDj/rxnPZ
KnaaXJVTgCJ3IT5GoEw2ceEBeXEo0mkhGdAZaAXBHJJYiNZLMlPWxTKEBEEdi84xuBCUilGgnDdg
xOVdELvebQAS/32tXbDiukJTvMsSzHTWGV/afkQDBxglVIQPnt0CcNAAFIScmy1QJXUI+7J8D4MP
Rd6M9OPg4FSICnuBsVtj6JkASJA0AHKZ3KKzLw8YuiwPttbj5dJJ+yO2LwQoL0ZxRfnjMZ27tNv1
ZXgne3s8a6oh4Y+O21zKcm3vE4VKzHapummPYQuSB8lUi4vBzYY7uDoUcpF3jvpEcFXndHDtrkBk
FR+4x2RIaJiUdEOUCEgo5jH+MEImAsU0w01pO3nhNeV8nG34Jm6YBMjbeLyHHqU0VDxK1LGB2A8I
di95ovgSyh7PnVm1B/BJnI4FIq0b2BzFWQNp6RFANSqbzazfR1ntH7q5jTIaLGI6BlmX7lojNZbF
6HwDOb5PoMV1GxyxsMuCo3yJrYJLgyZZhstZu0CDHGeWB/6d+dqHvxtsfeLNc9YO3g9anROmD55a
j0nYF98a32+PoQ6jfWFSq6bs9AZZbXpHYK3qLR1ibw/eFut0xDu2wRAM11MjnF20FP0W3TqEi3zf
ucyzcrxZu6CRHzjfkOeukJcft5halbdZn8ptl6v6HrpZ7N0DO5coPFih4S1lpAXV5H7NhWPHBxCM
wFVHm1wQFYT8XcwhG4/FfAWGs9tD1g1nCFoB2BjSgGsH/yMi7yLjT4CJIVaskuYtzoafY4zL7tdo
ynCripNDmw/LleqUummrBCNlkMwWDp4KnFhd9JezaJezoErnW6H67iGZSoBy7WUTrPOuDZ32XdnV
3TePaHk29q2+QE4tOtNx8EiiNh1oyexGX7t3tKwgz6kxzzH5QqG9AJi04kGRhuu6bCZXA1BnVgDM
rXS89X6QdvN1zssiZvs4BcR1uOobiZoOekHo6uRQmOH/GbkdK0R4x6K9jwZPk6rhK1gbGtJLhUCP
/inXU1oEt/NoRtA8kf59ja5P86LwU72o/cjKfuqnsLmeEb/b4LbRDuf5BLwOo4Ql34PtTIDCoSZr
f0xL/j89YQhWRbc18KCDYjqvkS6HqvNxTeAYu1IHsX8bO017y+l33pecoNNfZhqncy+sbYx2mZCM
WoXrng4JcaSHMB6T1/pau+eTpBJVaeI8rIvfPYda/HWidzqSwl5UigDtcunbSLGok8FXkaBYqCAF
HCukmq4gWDefOwLzU2716O049fANazvXvYnHYJDnmnlqtGw7YSXlNTyqgsjHh72n1+nqd6UexU1p
eWtzoQFUPI5JH+7HvCYBdNcqIm0rPTDIsS1DCnq3X987nhVhjjHn+pgOA2kmdJanWo1T/77Du7hD
WF6ICTSzh4DDl5V6IjeGERRscaQkuX5MLZITMR5KXzIwLZbumS1T/QjWsXovw5iMvm8NYYFhZvPZ
Ll38PWNqI8vETpsCi2bf3YrnWncIMwqHsyCu9XHhB/U7t26Ed6YTgQ5vJ4L680stXHqtuPmtfXP7
cyz3u0+F6Xb8Pqxj8Kg8l04NBHeb5szJZDgnQ2baAFxa0fWl0kzRUqCxWlCuvX0h84v+uBCGiaQB
AFed090VaCq4tuBCMEZ4xU0AV4yRDO+Hb8996tKA2jquZ4oQBHf+Nsb/8+oMdANE9VDwAHyLVO2r
pk8DKMYHXQ4jMWucB29CKjtt04X8sdDHera4qtf7FAHWVFK2vf3o4lSEPAQ+4Do2BiTCl+jgnCzy
lCkLaVRdHzsBWQmjohgdK5ywnYcq6yibAT/w8KO7YAoEB5cBi64GQ2CL/QLcwSweXm7o/3Qj/9be
xAuUOe3/3t78uGAqWMWv8Dg//53/wegBxFPS8T2br5Yi4d/dTSEEfwUUX/6PUPLvcBx6YHjP+MaH
3fQ9/wXHsY1JOwBgO5BMzIHq/ZPm5snHzC5TZsQPStBxXUB7JuD+1tqMhkmkKmqnm6F8jrsCYOjX
31bjP0QLM9T+7SP+4wInn5GeZVE2MxcIMvjQzByH8Ckdb9IQ0unz25d6if6vrgXSw7iygiEIFefg
CWBhYfhWqMIVxHrUDkxiQWfE9mD5B07eqi9dNsfBN2B0QW8zjHU6a+W0V0taXYCMbOPyGeBigHIu
H1uCYcNZpGP7DOOY4Xsa2NAkrwaNb7F7aXvNel50YRZp4HrMr4hUdfSwtP0hc1J10QF+vs1wg0G8
ADWtqt86uHshPaCZUDijh5UYRvcypAIoyjbJ35PCxKNmIl6Nfr3jJpjBQWkE11ENzoUmBnxY5mK4
LKJ2QLmALGY6IGdWyPLSR7B4pwA33wQCo8cvjCkRHLGQmNqgzay3RHMwiiB7m/Uy6yF4vJ9oArnV
Xo4xvpiNGSUhGYPIg067s/+LGv8/KD7QoOy9/z1o/L/iqcuffo8ZP/+Nf4UMJ/wvhJ4AiaC4Z5NW
8fX/HIgQPf4LfAzDDnIfkD8eQ49fIQPcn+SYtAkYfATKaKv/K2Qo/krZIX9LI8wlrPwjrVn5+mwy
tyNoBnPCCM4ootDJJx3441KWg+1+T+y1yX4UpttjA26nVYdvW585y2NW0P8+dAsf/7brFqW+zega
V1eoNCH4fGgslw5tjoApaPsqjIzJalCgL/dB2yWqz1taX97qbdIIZgmWdXJs3XErC5wDcbrIhs55
B/Cu8SGdoig5fUj6gcSsyIYYJoa7hKlD0jzYKjhDgjZt1Wam7xrqLbR5kACHasyM0gbVK7POv0Cz
xGuUD8ICRGvDuuP/+LDQKXgdUeFVC2bGq/redNMYgpnFaBD8hXalzK/DmMYhFaJIq/JH6+l0eXAB
X3JrTjJonqcSUzx/+G1v/YcQ7PxxSz6dd+Xj/KOYiqG8//qWTB+0rDsdP5OkqfwanaD4xXiwZWic
WF6K50jpp4nImK82wbDJs7mhbMkYvef4PXYLk3N/UMChmWN0OOOtUbxCGS9mXsW+RwpmfUzAGVnz
3lvz1rtZV2S+k30Zuh1dAhgvA1Ikbz/U64MLECuLrFyEjmn5IcEWcqq+OriSfE6tvKi+2xOKQO8V
zb36Hu/ner19+0J8Ub8dYOZCeKVxNHr0EFi8F1TXbyckJM02XHH3ewbQ6gi5b4ood23wDHzhs/Qz
993U1crI53uqsPptI2J/vM9TVf0NZfi6+Hm5E9AkwHqpuYA1nuJKBf0wO5wz73lEPMi7AayQYXyo
Sws9oAva9rDu/+kiM0bF2lvRPrd9VsFsrN+eHXs/y68LX34rBpBDkHKWBnlp8ARrtPwzKyzzdAQu
V6D6TOSThL/X14ItWOQUzs7zLGJ0Zr47QNoTCMPNwL6jrWiWuMAmmvrt7Rf8x07C4ge4Lv9BBoqg
e5JqAy7sdJjl3bfZBsGKrZRfBDiWIrzA6r59KfHnK6RYJq33KGEJ3qcZSlbXAnCKUz53CEMgLQwt
vPpQOD0xatsDBoybd3O4RnZ5Vae68uy9GpN8fcw6v2nkpiwIiBEon4hOGu4JyBgiqWNkXfMx1sFy
HCbXLfXx7Zs20eHfWRUvBtS38fgARIuE+R9cDqgG6JA5dvWtWnrNXWgrzLMfo1hw8Knr0oNrFaH8
huHP29cVf74YoMfwY2DLOi5D5pOwFVkGVqyV9XVVlnBWUC0qHbqtHzQJpgpCQmksINS6uf+0JAXj
NkhjWuO9VFqzMz6k5TpBX0oCdEW/olOehQdZec5yqcrF7YLd23fLd3GyTtygjxwonwnpJED5k49F
xVOjy0HXX5MAg18GY7DH19sOhjSbal3seBnPQua+3o0lo5SvqatwErHoFiCvgShD7sbLNzZgmf2g
vGZlOP5c7K6Asbpgb38GYHCBRBc1A0771MVhGPXbsWS8BkAMwQbeTkXvnGMYGw1I+YDwIhOiLfq0
XNAhhwzu8PPq58/rYlKIDcR8NIl2GBlIgry9ph4Gw47bGue0Npnot6HlkJXfvQlSjNhIiP7rLZ9/
qD5VKXJujxrCIPcomiykLSbQDf4EMQ+X9/1Az3p9XMErjQ+jbr3xnvy74GfRkiWCbJIE7mwNsmCe
uHQJ2w2PvQxHDD70CLUZHqZGXhH1gQVx5Ept0Ct3+EkPdg4/koKSKz20deekv+thI3OYLS0k737b
0SaNgRTGIZe2oFjz4ysETK4G3aXBYzBEyv1zG6RqPEbu2KbXhVsFy9kkQAteoga3DBfDPMzspTmg
Cl92yBCL5ZK5U8JhaUe9OTMxPHH42pqg7fETrFHPgeD96wFUBulw2lS+HXrZzob7zIIqu2L74W1i
glhR+rZV7jHWYPC4xzB5KbNt18Dg/tfvaJvW0nsJuDJNtmy5GsIyCDPFGgwyRa2CMRLCxhc4oPBM
8c9VRZ58YuVU0Az8wDT1kMrpWAz0BkWCn0m5l5QC2Y8FZBjL0ix+y+MR6M12qUNspn7IHAxWt0fZ
PSvvK8iUPv7SkoGzt2mQ+OabGqswZNfEDsKEgKlngK0/kF0QEfa4cZ8H8sJycWn81pYzqpTbeh4z
05skMIrofVDY+MruUNQHXX5Om3xknh6vlcndMjFL/m4BvWIeIgsbb75uZTRW8R4vefPefWckCuz1
irYUOktOZPavBk3Gn+JAtnK8CDvmO9muXmqXT2HIKLMz3nzvc3YxUum5JVTrzIWmITP3wmzAuIsB
ReITXAI4TrhEr57nHkcvkGbcX6aByduikTHqTYfpt/pEU5c/bEO5+NxW5oZmjVv8urMfwzxhIr9Z
ATTwmwpSQPdIkeWyPrHtmS1qUuvxoQkq/rsViK2gPZH1xAZSx5Usw8VCe7xf9LKa4JEwwn/KWqnN
Jw2phF+qMZzgTaiOvBG73EbI8cFHo5VVANXTdMtxnO0uK69HCmJ+YauBEAEUJBczuxpFAqyamzxc
hToiCAQ4YZfZDwAK03DcCfgUJjIlBULGB8+2DuBu40Ye+nyJXRthVNAdu3i0m/VWLcvM9g865CBR
4EEMa6lIFKYarSZFpx0ksN0XKJZ7USbTd7VIUrCO5OrmDVcpeFFxQEutg5OWdjbG1BsIb2BntnMB
9na6zKPO5x4jq+PdMHRF1/Wp6kTFw1RRtsQ4q5dt5IK4RqAK5JRnpy6CXARiws2+p+e64D/UIOAH
pZy8fcbFyUEC8xhhp6RiqvKcMOt9WydloYJOsF145jCDoMgkSidzkqCtU2M+4MPFQ5OazYOin9mJ
UOixlcyXyOxLe5g79lAk0zaPLyFvr/xd64yDFjerkoTKrq1YpR0GSgKMxmxbYmhvuslzCLkY6SCH
uK8ETUEwkEs58bvC1jZRcGDx2bl2iiLbeLD7ZuInKWFa/q7XkYlLuT2W813IqIaNlDDwIzw17kyj
4RKdJKLDyCryLQin79hQY6slUne8/XZRl8ESs9ODolu5cdwRBi7tCvCyzYFwyXE0LjiHSzweYfx3
+8AtzCHb90PLdpw9lQKT8QO9EB+WILHcd7MNPyneEKKUe2zavuKRglrXeoMkrEmxDBF9+QYdgGoE
A3RThxD1zeJMdStxyUUeKWjDfZxkEyOTIVtX9JIC5HN3bTRVEdxr1M7eR+3Mw6PGUxDtx2XyuWM/
g3Q/Huoy8fmwM3iNbJ6Arj8r+Gtbg+03f7e4NdZf2xWWM3cOSs6E+84CZPMokJFnjaWvzZSFTDTG
3Mm34pQvF21k4Mao/gnGzE5K2N11Ya57DD5WsXhfrGoCQGCXc/EQOk6ImoTWbdpeeBVyOYCWx6H5
BrkT0zIdlyiEIMjkyy0Y4bT9khJz10Pu49P37AL60sDc0Pl4mqDFTO/WEOr4BlQJDreNVFODNlZW
hXgottD+OlxAJxWMN7qF+mpABXYprmTBsQrQrke+quUd4apdz0G7ZpzCo3aR0UXZyqT0q56WYuP6
S+GEm0ZbS/+Z3vTgvgfKt7jxNmuxfUD1pnCWqN40Ic8fsU+juEfnlpOsADhXTOu6C9NitfUhAvdb
X858HAN98vx6ghvTHMbQjwHPkKCtDzEaAjUHH130i27BLmMjQd6JLeD5EK4BFpJduLNqx0hJM7/U
21gV8RGgYU+DzMZkMAor2z4Tk0icAzAIUYH+9YsVCZdIKuu2yevS/TB0LapddPt8bKz2YW3PmOz2
MyKgVtdX1r1rud362FfsamTbPE9/WP0xBjtS9J6vmzN0T+J1hsLmQzWBYVvkZ1HaZ0BNkHVAtjYE
GeQkSB296AyLMguq5wTq8jiDceiX9nuYKXho28Fvan/jyE7Re+yjqlVIzue2wqU9Kq3cu4FKaOU4
uXn0JYvke8KEEbu1bR1g2lLvmHouq7f3ZC9x0NAOD5Pd/sq+7YWBuLjH5aIGDDahdcmx1JSybNQH
VBmaxt010aSjkXwKjm9+XEZfkY1FqP3jyQgPg/1fWUAt0zMtochxrIQEEj7uNjDpo+YA53NIXM9E
OFiMJsNMLdwVogPo8SkG5yS7Zgou1za2SEkx9EEC9Br364xTpq9U7Kxni+/zOw+Dqk3253UYjGFZ
nwlQ8dvFHUsMZIe2TL1PoKwMnF00lo+hQmz19BqaoVWESdV1ZPZBbrFKZ66jyIInm9wN49oFirm6
zILUHBrYHkUIbsiyU/Z+FJW3ymPoOgUpUeVQ8Vvn5VAyMtmQlwCHA0BQahMQy8LhjJ7wnSE1QYm1
Z4GayjcnZ4BRCHeq48Tn2gNuEfX6fnQVPpvbOgpnfpmd1WAaNx2wH+6f9rCJk7nrF/yIk4mQO6qi
phP6iWm+yVdDsI4rsN5Be18n1GDqg+dkfnUF4HHkWOwbpDzkRdX4JmUBC2DWqK8rrxc/BqtbsAMF
kzgOmA2Kir4B8lVgh5GosPEMLq+J4YtJkV7aPV5XmlPq1wnm4p83PuQ1+kH91gsnc/dCRhYL2cQ4
TNRnS4qG4w+c8lhYwgyd42Y7dBZap8d/rcTa8glthgakLP2hKuE31mUPsnKXC/xuwUKjScOSpTZ5
wL0q50h9gt1K7+nna+TAFOKR8m/oH4I2mnlimVWCdzR0o4+cSgVTHX3XdcrsKPw85r7Cqx1GU1xO
5y7p6Piw+o7JYsXamOaT1qBXk/MGH0N+l91nKSn4hO81h2LgtWyWkn6dmLfpZGu/3yEjRZaCv4bJ
5kcM+LQ6IhfVjcEtJBWnTq+8yLe5H7QFzXcgJXQhuGw5SeZD0bnmE2lxoaXhVTGtB8c5uiZREwWl
cdoKs8FkNKStc9Y6PgQqULgvp2syjjGH5lBPJKpb7HXJAj3JvPM4whtlP0bAWsmsbVYA2/LVx3d3
yz83P01WotfbqQh8jkuBrClnWJIgtUZD1Rtik8zLxtztz88j75E4eSiGqeal6o7AV17Jmd7/lzGY
YI8eEYTIMYguW/ZCgdMPOUF2cLVr9m5ROWF1XQKWw98iLrpAAMcAGSRJaqd64d0O1lhyrWrVPIJt
0Lo0K7Aoy3YhIMXxPvbDVD+NGpAdGuf50KCySW3pyit3En1eIRvrsM9K2zFFYNaAFnqwsUvkheCk
SXpJ4cl77he1YuEBaIZZix8u83g2O7LNn8ZEzCxK9DPz6WJ7JNfo6kDztOmMQj1AxZ8VcbBWIYnB
HMcQ5EAvtpI/xdQseo87gDV/Q+EbiXrbwpxsK5MmoRwZEx13uAt5jRwe0P+ToIStSbD+VhKaotuH
5UsWpmccEVCXAYPLP4ybmv0RdVHMW+tLGrr1bg6sNdymGul3cpRQ4UTPqpuIu4qWmve89ZsK6AD1
A9vJU1ye1l60mlDZEJO9Y4PtZJ/sK4S1yWhEIBJKlRxZ6W8/P71qLExqVVilESVe2rroWtieI0Bq
gHGT6R9ZkVzMlvTtYKre2aALqpYFWU3FrUKrZyEn4ZtPnGo5bq49L3dJXpcpi88i+GzDnTf7a3ce
DLMoEIR1qCk42BCrjikCe6TtDnAoa35N6PaaWJW1lclEzfCLOINLlaka5zyGB3XeZqMgSJHwD962
o3PlFHsUiEwV+LOwKCKksegBrChEIvPbetiRb/pgpeJ1xyBjo1Mk2ez+KakqXmkqBnPrQwXVoNyj
XhH1PaxNxOKu/YbmCD+IGNl6C6TTBKye12ihdZV3aVqBHE+7lclAgkb9k6wR2Q33OGWayIFDnUl0
SwH1Nv9Lj+s/9IxAGaDezkDHV+K0wYqZWYD6XDF9naPe1JlGiDhROwsvrwJ9gEHzvH+55GlXjTZV
QHkKfsMVTkDi9LrPujRVFdi9139V3mSmNz+3RoGXHEfX2z2xPy+FyAw5rjQDI0ZTJ51VJ4khANOd
+Jq6QJLJPD1XjiSFBGv2wdvXeukG/t6mFLSOfdjVjo/p1Z9Tqc4WXTEVufw6y3KgkBmSEtYRnAg3
4TNMdImX2371aoLGULkKC+5hLFoUFpoe2bgbuhBmshFS8prY8zMy/5p9VDo2JULlq44zAW3ViT+9
fft/LBW8DwbxIb51lOO4Rb5+K7OOyj6efPXUp+jKo9Nqa1MWcrhSQr19qT/2nKQxjOmkxyTIQSnj
5K2QRqUOUpvNE4BIiXl4tATZ9ChW33wiXhTjafSXhzsdoQheDPoLjuKaaIy80P9/GyNogJhBTP/+
CRKNiVH9zMd2O6RE9vvYATO87KKQfJ9kYuHP39G1t/U7ol2p/gIpOl1mpqZgQWnSMiZVQpzuyAk4
+TiFsfxCT4LSEbFaulQBXo1EwH+2yo4CWcAg1kZuhQnSafMaM4E2kCITX8Ch+4Atm8KU5mlGpXaE
xW2yxrcv+BpowdBEMQYLDFJKMeGjffR6BwGPXQkmi/6iK+ZEyV4DkiLMERQX3mukW8yP0YuPlyTc
+jlKgMv+7RswFkmvBgWkWhg/AgmEvuDz6M7rO6BKTArR+BVWuxCCqz2zLGy46XokYXb2M20ZdWJS
Y+BlJn7/aopb2JNRXpQeOmrJ+fRzccpMmRYPrf+Fr7gGukK1sGIZxJHQ5VMddLtA9laAv7TIe6K1
PylzWI7LUAN1TiKbD3+DrZPpv/b+QPNITHpGPAHWUZXtA5J5pweTN+Jisatzy+RW3YizwAINy/Gp
Yrq0Nce516TkNhDqzRHfNLrhtvyfDfqO1J6omeeOSZoyYCXmeHWESZajDOdEujZdPLH+QZxpOpPO
OI+myVJhmX3x9vKfftbEPQe9LeWDGUN++nRrD1QWCZp3y+c6aSU5a9z0pgQK195kAL9a1m9f0kSK
30OuCbXhy4wGvR3UxE4GNAzKkDrpgulzGHumxzikoZdfo9jo5NaN3WEQECH3jtkG7t4CtymasEVp
7ubt2zh9cgmZ1CZyGs4d39zL+Pu38FIB55x4l8nnvKb9eZGWui8/OPnk6Cun6/8R+hFlJZIzX9Ip
8rAqQBLpZJN7SGGlSdN1X0bIPuujynyzLbKsMZnV289lgGa/ry+/PfA9aCSez+RNgvZ6/UHFiPwX
RTU6H6quR8czon3Zo8VMG5VKN80mTocNA++S//Fp2LAvZyXDR4o1hQee0XmnBUPJY+b3zQTUmD7C
6ppEPY2pUNAf4KtIMAAzba3ZMm2AALooH+EYeKZNnJdMRx5GS0gezsoVZ1EcW2ZShPS5idcUBPnc
nqPKmS7FocIqx71+exFOggprAPoRWQKHCSR2yadroFTch6U3zB+GMjMnc1QzqsDbYaqpnN++lAHV
vV5vApiCM0xM4FiUp/t5qkFSN8KNHgK3frnWAL/uxmiemaOJUE8I+jl7LwDpsApYaZgu6a8/6RFJ
9JQCwWZxleubfia1YEOkc8ouoqNg5RnW81cdnyrKBmlT5tPZIgcKpj1IbsrjdCWojYdfgz+mRWaI
ZBWZw7ezBvbK3411aV74qjKuAqGJdBhqvrnwKOiAotKpEvMmM0HWMm1g4Zv33uvUNJZ/jdD4Itm7
GTMPzr0oosshN4tAerX+y3kbvH59OOlBnXZsw85WnIV/QPJanmAM7Cb6VozS/5RpBDcPDuPRo5cH
jUuPP+kPwFXDywUTjGjXuPgql7A1H1E2gpxZBUPF0BRpi9BajKdv0rcfIurX7raYuzHZJsHoHPEB
uisZtX0bG7fDVkZbuJIwy/HewQKoLxM77a45kRLjp5YgUmLBpfq4MkceocoBtcXtF+D5jq5h/mit
Vk9xgPHutO1CfetyKuUHt7Dktb/ocdc3S7tnJl48JszwL4rCYUqQNT3tvDqfGOH1ovgCakLBjULz
czOsrS2QW9H+g8P5/NQkON5sIu0ltDDirjtDcxvCtS+Hx1TKBByUbbkVUquq+Yz0Q/dcWI1+77lY
l9ObGo7ZPGQHxgRLA4+X4fJ2nsIUPo5bjhcQF/YwCEYaNkmWfRwCz6NrHuGGC2mxfljRrN6RfloJ
3T7L3SIfeef2i/3VWfruC26hiCYOCs7m7JWXud+le5Rz08u3P7LXwZoNwViZYKZIFVyHROEkptW0
f/wWw4Bn3td8GzpRhcl4UcM297TtfXj7Yq8/6J8X8wHKmWOeHO40IwElTmqnw+oZwmgJRmi2H0RF
fxXuT349utJoHcd1eceIEF3ft6/9x85/eUywOoxsCOKnOLBBdYi/ubp8bnFfajaygAl7KCViun85
Jl5+07+P4ZendB0H4EEYGijvaRE5Y+XkjGBlngXaKSP5B8fFpqbggbGVFP595ZTRfdqhi44Cpgqb
nRyxfjlDJdLbzUUP7AuwnvdOezq8qCwcqThvcZ+jr9ij1kny4vRV2WycXrh39phVP8pBBlcV7dm7
0Vmcj2FGnboRtbAhj+VQ4UpkQxA8Kj26NzmzOJTRaKzpcHlGmr5nlDDog4iV/WTPvdyuvL+/5EIn
IDyWxKQBpEGsC/Rr5zQlEBYMMDdY1md3MIufpDI5k3VWHOd1fqqQ/v0srXDeDU7M0KPVlnd0Yb1V
u7e3gDKb+dWb8Q1Y0+BBkE/kGD9JkEQelYwPEv85Hhgc0E5DL2EOQITv8KJde4iUsNP8sseKCm5q
ybSnLo81favrsfHGflP4sfVuFbF7xHSDxpmOwi8lijdqq3PrOl0q/2qRy1klS/lAD7R4V1u8NPSX
0fLerv3M2AV/mmjrN6GhDlF8H1DD/rF4WXojfTyr4TuqYxrXzTssCgrjYdsNyGsnwwdbOfmdVQUc
EN4spoN0+gkxc53GD1MRJkhhtTYPgD8D+jJ9zAgAenjGIIQz8b2rrOAqTRb3o6CrDTMvz1H6f3tx
zdqdrq1LdwF8PNWs75jv77esb6AlzHv3o+c2ddWN1crssUmxdNvlyBnfiMnwCN++4gkpg12FEolB
3YJHwqgauNrrS6IdVOiSo/N71mTuBW0zq0QuYLEuaVRiOYHPGZFexfq5kXbxiJ9Df5WmoX1njaE8
vH0v3p9bi1ST8Pmi2OmJUzCgnkrVBXFVfY9nBgzU7XX0pUbMYtxh96U2LW6DdDjKGoGKXtEr3GWJ
p44JcNgdfZIw3DLwhDKla8//lPYoANH6pYVeWV1yjf9Kd0QvbL7xhiQ+j1GTdTeI3zsY+iH88CJz
Ww4bDctoG5Sras4sluWQ5b11HXrC6OBOPtz5/2bvzJrbRrIs/Fcc/Q4G9mViuh5IUZslW5K38hOD
kigABEjsC/Hr50sAsklKtqsKjmnExKD7oaMlp5CJm5l3OefczNvd7OqK64y2P/GpCwkWqQbFD642
lHnxKLVN6U7DJNwCKaFj0byk6PnZKAlN8UWyDzn6aRfeJtTSaUrLeKScoBs3M5Os3w1KhFtKriDq
6GVUU1fKkUVzZxnYh+sqdjLEAn0UM2asX6RcAE6p0jPZdNUvKBv5fxaQap90X/VJ9ZRremX9/Ou8
PH+wFAfQHNA1OIcv8nqaSiUURbVgZZvkB6ZO5azvQXnsqBryyYiprMcmE23fttL9rlxXtGU1y3jz
q9c4RGq3BgtxCrdZA7kKQ+/IYEFKZfRVt8LVYmPuCnoo8UHMpvDCKz80cyTDS+cjvVWKUzoDL+ax
s6i/enZaxthJ0zOIHur/clfRTbcz92ljRwm67mUEbw+0pSqEqdXD3dNsiqqM6mC9ci3Z/JCYSnan
hrTksEjsvuVeLN7RFjS/jPXt5gIBVQWCqsVFZoV5feNbng0geVuV9HsptCeQ84kxtRM/+PCLL/fC
ZbBM8K6QYlQw0wSVR0tWbmg14CR6sSLrnbif8CyMjMaAOs30MpruqGYZUFPKGpOGv6kRPXnIztB/
mB531RlqFtlnwwndK9mqgk/07imokHALnKI2HbLc7tqa0T5K6u3t/9lZH3fx6t//Wj5CsTrxM4KU
h/yANaGZIkj7MdHifFktff+Vf/LMtDD0CTJRYI/xSPFMTYyyY1pIKCQLWSp2DcG+wa+wuXqqhapO
8C24CoB7wnqlHco3qoViTyAAgCgGp22RX3eUv8POMg6tUcgXQ7J0BAgWkXc4l8Kb3rvkSHmEdHF2
1Q9ZFsc0MW022Q6IEu85a8KNaAnrpreeH6aQxAP1o+cF0p3qQJXe6hIRQujbaCZlNWohiBNWJwjI
zXI4P3OjLmHO0oARzpGE7shUKiP/Zp2C+59KMVzVyKuD0wL3ah4DnL1SJZx1JIoQyiNBdhapu+Cu
WaOu6rgW7ZwUqVgJoXewXjoaflKNzl29DeEke1leLYGO7ZaA5GiNhFQGGneouBEapUHanFqhnFyi
gxDfF6q3XpIE391IAT39VOqdX3dpk86cmJhhpu2afFWmrjJV4xByLun0W9czb5Vc8mn+EWbqp0Kr
m+AXPlwbI3z3M9pPYJo2nV3IPTg2dbXDT7AhYbKWFpn5oUk15wIsB+qlag37ExgeG1lT6Xo39dWN
c8PVo15tocH409i06UfuA8s6azwuNsKi6ILGluV1g1TmO7XQo0fuQekLOJDszhM3Lzza9XVh5Aoh
oJeHn8OQplKul8anBVKr7207/ZSHmnEOw/vKciv1o+qpdCl20Awwk/u9TfLKWS361u85V0waZq8w
YCFZq+sUiw4nHZMecRcy3bP0aLP4qoiv74Jd/5OCAjKJZOfBZGnpBRnOfK6j26NCtcub00xbN9fg
ZuX7OFBYBseo6vcuFbjLKtKMD4sd/yvhSF0BkFHeupJavfcKE5SSm9Q3hr34TCpAPXN8P/xMybKc
mUGIxsq2oo2TlEpnQSm6gkY012tkFFdBI8vlW7nRHrdmcVVB4j6HB2Sc7+yUe0NfQBWqIc7XBqKT
cux4kOS/hrFD+VCPqgcaFCD/g9zOQwyu9ALgE30HcgV0oIcqQlzS4duv6js2ZfDOKuHJhVmA+LH2
SLOcdYqPnZpoqawb8HM6As/0I6iLE9+nrhRZa+eM7iMETj6S2NZ2W99RaTVJK2z99fXG05Ir4BEq
eqfbeGWHyQbeT5Wiu4T8TUKIYikUIrPs3Klj/y0paPl64e3qG3urlNdGkDA5VSuQDku8Zk1jE29N
B0LdVe9gLNTvs1xhQQGmnZJMas5BNbI3paC53ZRV9kX3suTeIUq70qnwz2S3rn+RID06s0jx2OTP
RL5S0drAWzu0HYiMi4VbWtKdl8vNbe6QwZGozX3GEwSoa6FOSzIf20mj5qFS7WaW5VlMm8Fq5z2u
6fnwLjbVxSUKOMkXK6EpI+xv+Syx4z9rRw9OEMjYfNokjBKUKXp765ImXyHf/ipawCKTc7eZZ4Zb
z3ebSL2r5ZT+hyRuHBT1pN217i2AhwHvOwW5o4oDNQouUyPOlTkd1dW5LxfoJq/rsn6XBlFz25pt
vE4o3UPHvE4TQ7lS4mjxhCST/KctbTKiXyX7QofF5J2f+TTeRssHv1pD7umeHkxnSYRExAwoOS3l
wIGZZ/quof9ZYHv2e1sGez3/+dY9InuJ5YcBa+NmmegpkkAWW3vvyqgSJZPcJl3cqWlsIhxAIxD6
pybSh3XjMANlrQLFTTLp43rn46kbSBEhOZGijHxmkyjbgcKrWRk1TBaXdlDGy6A0Uyi0SYWmYayk
i6+pvmMyBEMKwqiF9IvI5rUJ6OJ6xXPmXqaOdjiBbRNktPxxrbvQbPI5Hn/9Dq1V9zQBFJ7CcOec
gbDMeYEcgz/deoY0NykLLeWFbLxVKnPxxN7TOJh30VKrLeXKJDt6CSavWJwm9Or7GFo0Vgf/6Ib2
LxzuIw5Iu/jwLy0quLiPSHEcvXu1Qayx0SvjLioMY4ufmC2esOYFGupZGlJk9ZvrdZ3V70Or3J7l
G5sZqNst8jaxX15GG5v+346aXoRGlV5EViJ9BE/lnCGMmwM9Q/zvfWNnlKBV5l9tAGNO86zKnsCp
xHwiX7/PFlVxITcNvRIDlPtvCr0KtmdWaaUzxCoaWmXRczQvisUXFb7fuWRL9iV1LprEU4o4DTPN
PY1Dr/6KMCVqdlW5uPB3XjpvttbWnuVo1qxIWnJeqRtdKmdZrCrzRoth1kTBvUBu0aFtm0w12she
hHq5+Lq12Or4BPVNu/UgHLuPKapJ5RxsCa+3DdDPrVP1DjIPEcpmrZWohSXeo4z01Ckt8RZfsbxy
pYcbcYKIpVlbi0t61jfXutywfPqGky/2U3m6IxEGBkltUGtJTB/BmfUDkpfRRUJTXaRU1GyWpmpJ
c/VQvYJ1kp0YVli/I6TkLvn5LsRJxEq/uw1YAkQ2fAbESozWHTxyGzirwUVROrijJkpb3J3MBpu2
ZzMk1OQMiS9yJd6CCXgNFBdcsXhpqnlz29BSMpi7m+zCIxcHIX8dXiZ+mFXoLcp+MKOXrr+hP9T2
NE8CsV2RqbjfkXz4JAhr92qll6vCt3TpBErjxjrJPDvyz8jKhNclZI45cfQOO9C3WjgNtXBB13Vl
Ecl0h94U57Yr1bQzja2LWt98okcM2lyWl+3CmaQCV0xM6ZYs6646yQq5eAS+zRGJ6hZphCQ6r5UG
lUh27bkV0mJ9KovvGld+/iWrg3NDCsrdSa36zdzRdl+UmG6OSMhTupKRs0TejA3huDrGulYzxOFt
23ogB4PKOPjky0hZy+eNA6BxaoI3PGsSwMPXiHnrziwuAu8z94D/OZPWyPs01LrQfvY36y/0xnPA
RMFJdc89/BZ0wzVOg2kGvutRQmXhTior4eCkdXQpI9VyJkEqOklpAObCtSnyeV57G5npBhx5IRQD
GRoSzemnixx+zXTnqc1iZoOL1engo2w/uqCWLxYyraqnjbLW7j2oXruZq5hx8FbKc+H+OLtbNwcz
P2/cRL7fIFmNFF2CWPaOk100hG2UK9eo6NyJIdikUpDiBxDkRTND0bQ/FbQZ0YeVi+YW8DfoasVa
13cpvuV5jkS/O81gkDyp1FfAaTXSPCzoHQj8cYF2tJw21VwvSwe6hgmpCIk2a1qlElboA9KgYa2b
otNoBNLUiBfyCSKo4ZNlVXd5lAipF9xWlPTBp8OkDjbvLJo/3qgbq5pxGdAaMUMD6bbdSP9nItt+
IifLfDlvlQFui1W6u1tl5FmzP/67y46In95E/jb/GP2zX/r5QG/+klAzAalw8w9i5fal2jf+2Rgh
oKO8eCQQ15FjBjgE0ooDTjzcb2FEo4juxxIaBIA/YGOLYEk8hNP8wb1F+tEy/HyG3Xr+/HcOZvAQ
FdtcfAfXj7b74b8qUCt/ZQ2ORvi+BpozMQTGhRrq4eQderGBcqNUTyFGPN1q/+9P/sfpkvaD/ZXZ
Hw2xN3t1YsF7Ix/Rf+EjC7DNCbEjdwAJvu75D1nA0Qy6LXLx+O9/UXbUSKYPWgVdngCyNbjhrc7O
j1eBVcIBgK1Pr6v2Gdsq4JWQtBq0CJo1UQ3dBHXTmwIuzv5hACBzYpIlI/3dr8LYFgFZDBIbgxZB
FyceiUOAI50lHC0Cei0WzZMAwJK64y+N6DRANV/ANYZNX59QfXOQiZC/Gfq+DdgO0xc930A4tw8b
ZVyroDh692WOruq/cStq+qSFGFDp7xaBg39/EYTMF2cm+Ew0JsSDjYxtEYzunQYtAmJ5gNnRimgf
dtb+IjgIF6EUaZCSaNdAHt1+sEyBrBi0HTSy/yCrDSHd1z5HpwGuwUQAv+gkMTYTgDw72ARwgGTS
BKpAorTPoQlYxgTxKDD+CpYintGZAPhRkf8fZAOqPSHiR09P44Ld3wE2O8BGkgV1m844RmcDaNMM
9YzEDgBbb9N+83D2Fg2Gyeg5wGa7j99dPSO6D3EMne6TDDgF2d+EADoitK8eAI5F8CC+P65H94zt
HIB7IqgDg7aApk5AvKlkaPog4OhCpKsPYpMkb8ACtM/odgJQCVH5H7QKBAmUwxSd66D71Ec3Ir4R
f8YkSvh+XPIHR7QjFDLZQ3eErk/Y8TL4rD4IOFoFhT7lJu4hes7/qWTBD0NFMAEvelv93ZQJURJ3
AXK+4DKfbX3/VrDsiUk7ZIr7vcswvktRNOUauBdImhAmgsF9DhOO70ZzQowERBJIRfuM7nYQKM7B
6TN1AmAEig6o0NdswdG4HWSZ4mn/884fHdGJoMpoWg60BV2dkBXg9Adh0D5HTjJJRNT4yCH16z2i
6SN5qg72km3cQIEjtfrc0dH0HZsDk0QiOcbu2hhdGhFaiDo4UnImABPBr+4lS/ePxTZmfm7eJ+7h
UVkB3sHATSCuBSD7AMyO7kPb4CTENPAhu88/upMQYMfwlIlCKCgIdERcr50B5NIhzYo90nuQnTM2
JiNwiOOGGgFS7kIoEq7sYbDkKBOQg4Db7f6+HJ0RkEMXWvGDHGScAjh2SOsSdr5mBCgV4BrCWBSU
bfF0R++ojIBix8BV0A10u0V6cO+83z8JTWeClDQQcqh07TM+W5DJawxcBZE3EAeiceQYWiaVFPxn
aE3d7Ls9NyIbAF4vuCeDdoJuERDDciVt0s3yaBUwf85LgaYbaz0JeV5nqE9AqGgL3gTZo24VXl6N
uIyiP23/8/G5x5S6hoZKusl50BL5+uTIsX+oTyCTcfyqI4yX4WkP3Qp0S4GyyX+O7kQqaSAakT1H
HLx9RhcoI0jfAx4GJBCpFyKDi3xGfxAcnQQkjagioQ8Dt619RrgHUKAYagQki6mo0jL19UAZOjkZ
RvIq9NFq/9SY7gP4zUM3AbchIj1UygCTtA8D7vsEopjW9iM3+mT6+KwAHb3BkTLJdCDk8LCOpm+R
OcVnBuHc1VPl8U1fpXnL0E0AtADwBI3n+1kerQIxEsGDCJDGWlEFxa0MdQxFFl0jbUhfp1e3gkX6
mNMStk9/YI7vQIAIMfhA0Cd0QEBGi2Zg7XN0OaJ7M4GryEIJftK40iVYgTn0KCBnSAig0iOnv/aO
5k9pmUsRSN4zBGN8JwK3dhe7/HPngL1gOxCGIaG9agXUWCEM2iKz2G2G0WVNoEQMtwUNW4CABlyj
3/KHlyMVzAkoEwSnRrcVCBUHlxXxDcBfIvNFVNw+nLD7voEtg7qDz4pKwTcjGdmBIBCkwy9HeLcg
y3oHSAD59ldBIJEFe1HArtqn23sj8hPJogrZgEF5A42tgHwoV8P3b72/CtiCqDuyF8YaMaNq1iMj
//mxqBlgjtkMUKQ7iz9ylMAki95cBiJx334+rh0hbKE7q//5KpA9QfhUYG1frythIbDWZVIL/eYb
0154pcvq3y20CxfBQQIT+YZuxx+dCLjKXAt0qabE2v3C2BwlkCCCRjboRBCZRG4+roceYHR0O3SX
oxAV7EPLv3FH/gWD+UZ5mSE68NiSXfxV9hon5ke/8EzyePnznuDRYfi/d7Bsf1HoRHR/+zsX5o8D
XEdbQNz74XNBcf+f9xN8+adffann//PcX6XL9MFDSRyezK5/zXfLDYQZGn3eLzfLfQYK+5C76Pub
vJC3+Pb9fzHw6x1Ef9ye9K+Nm/pI0By+cIuQHvzCaUBbnmX2PHXxGemJjvkNHXm2DP2nKN36B2/d
ERwGjx2FUbp8jJ7fUrx1hxMePjJCPw+5/1DkB4O3lIShg5+sQoRP0tX+yB3Ad/DIvQrLm+jpDb2R
i8394bJ3ENKhf+WUVfcfD75nD80dOvLZKkrdw1fuEY9DR/6x1MzALXnxuPQODLCH5Q194Ysw9LeR
f7gjO9zj4KG3j/7y6BTpUGSDR46qQ7PoYFlDh3378mzqoD6DB2aA4iHY7e9EHDCBHxk69FVUoChx
vMwdLGHo2NdLf3twelByEpXu4eOmu3C5fXweqb3Mu/Lx8KGzbPngFdkqzw9susesDR7ff0AdfXnI
Ju2qnsOH5i7IovzAstWuljh87Czz+W8c+weL3tWqfsfoUZEeDy0S9oOHjrb5kXGrSltaGjryu9V9
etx/HaiNSNgPH7pcHt5bPVBm+MDVm/PlJs48//BaZ3xBNP4d41+u0mx1cFL1CfzfMfj1qvYfDq4x
Bhd58d8x+NcoDZ5Hao+ULuU8eGikpLw3s2UacVMebs6uvPV7/sDJMjje+x2mZOjw7z3/cMU76vPg
YYMQj+QwqunJM4OHTlfuMWG/zRgPHfhmtd0iU1Iuj8IEGjGLtPzQ4e+86HH15iJ7cbd1qc6hw3+I
ih8YYp9F/D1/4KUh9ompocN/ZPVXKJQfuBR96m/42PVhVNnjU4eO+ylfes+GIc6UHvU8dNjPq3TD
zXYwMrCR33AQfvaJbI7Mu2ewDH3pL0vuHRowH27NPl81ePBVlr959eW7asng8f3sIaJh5IHn1pPf
B4+9i5AmdQ++ZpfL/PnIr2WavmHcX+afnvVPXvtnh8k18RsP4WqZ/vE/AAAA//8=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plotSurface>
          <cx:spPr>
            <a:noFill/>
            <a:ln>
              <a:noFill/>
            </a:ln>
          </cx:spPr>
        </cx:plotSurface>
        <cx:series layoutId="waterfall" uniqueId="{79CF968E-D4D1-4372-845D-211096C70F5D}">
          <cx:spPr>
            <a:gradFill>
              <a:gsLst>
                <a:gs pos="0">
                  <a:schemeClr val="accent2">
                    <a:lumMod val="60000"/>
                    <a:lumOff val="40000"/>
                  </a:schemeClr>
                </a:gs>
                <a:gs pos="100000">
                  <a:schemeClr val="accent4">
                    <a:lumMod val="60000"/>
                    <a:lumOff val="40000"/>
                  </a:schemeClr>
                </a:gs>
              </a:gsLst>
              <a:lin ang="5400000" scaled="1"/>
            </a:gradFill>
          </cx:spPr>
          <cx:dataLabels pos="outEnd">
            <cx:txPr>
              <a:bodyPr vertOverflow="overflow" horzOverflow="overflow" wrap="square" lIns="0" tIns="0" rIns="0" bIns="0"/>
              <a:lstStyle/>
              <a:p>
                <a:pPr algn="ctr" rtl="0">
                  <a:defRPr lang="en-US" sz="1000" b="0" i="0" u="none" strike="noStrike" kern="1200" baseline="0">
                    <a:solidFill>
                      <a:schemeClr val="bg2"/>
                    </a:solidFill>
                    <a:latin typeface="+mn-lt"/>
                    <a:ea typeface="+mn-ea"/>
                    <a:cs typeface="+mn-cs"/>
                  </a:defRPr>
                </a:pPr>
                <a:endParaRPr lang="en-US" sz="1000" b="0" i="0" u="none" strike="noStrike" kern="1200" baseline="0">
                  <a:solidFill>
                    <a:schemeClr val="bg2"/>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00" b="0" i="0" u="none" strike="noStrike" kern="1200" baseline="0">
                <a:solidFill>
                  <a:schemeClr val="bg2"/>
                </a:solidFill>
                <a:latin typeface="+mn-lt"/>
                <a:ea typeface="+mn-ea"/>
                <a:cs typeface="+mn-cs"/>
              </a:defRPr>
            </a:pPr>
            <a:endParaRPr lang="en-US" sz="1000" b="0" i="0" u="none" strike="noStrike" kern="1200" baseline="0">
              <a:solidFill>
                <a:schemeClr val="bg2"/>
              </a:solidFill>
              <a:latin typeface="+mn-lt"/>
              <a:ea typeface="+mn-ea"/>
              <a:cs typeface="+mn-cs"/>
            </a:endParaRPr>
          </a:p>
        </cx:txPr>
      </cx:axis>
      <cx:axis id="1" hidden="1">
        <cx:valScaling/>
        <cx:tickLabels/>
        <cx:txPr>
          <a:bodyPr vertOverflow="overflow" horzOverflow="overflow" wrap="square" lIns="0" tIns="0" rIns="0" bIns="0"/>
          <a:lstStyle/>
          <a:p>
            <a:pPr algn="ctr" rtl="0">
              <a:defRPr lang="en-US" sz="1000" b="0" i="0" u="none" strike="noStrike" kern="1200" baseline="0">
                <a:solidFill>
                  <a:schemeClr val="bg2"/>
                </a:solidFill>
                <a:latin typeface="+mn-lt"/>
                <a:ea typeface="+mn-ea"/>
                <a:cs typeface="+mn-cs"/>
              </a:defRPr>
            </a:pPr>
            <a:endParaRPr lang="en-US" sz="1000" b="0" i="0" u="none" strike="noStrike" kern="1200" baseline="0">
              <a:solidFill>
                <a:schemeClr val="bg2"/>
              </a:solidFill>
              <a:latin typeface="+mn-lt"/>
              <a:ea typeface="+mn-ea"/>
              <a:cs typeface="+mn-cs"/>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2B9DFFA4-C489-404F-8682-7905B5D5AF75}">
          <cx:dataId val="0"/>
          <cx:layoutPr>
            <cx:geography cultureLanguage="en-US" cultureRegion="IN" attribution="Powered by Bing">
              <cx:geoCache provider="{E9337A44-BEBE-4D9F-B70C-5C5E7DAFC167}">
                <cx:binary>1H1pc9u4Eu1fSeXzowcgsd66c6uGpCRLtrxnmy8s2bFJcCcBrr/+tbwkNqMknhq/VyXNVGYcGUIT
B919egH035v+Pzfp7aZ+12dprv9z0//5PjKm/M8ff+ib6Dbb6INM3dSFLu7MwU2R/VHc3amb2z++
1ptO5eEfNsLkj5toU5vb/v3//gufFt4Wx8XNxqgiP29u6+HiVjep0b94b+db7zZfM5X7Spta3Rj8
53uvyPPbG6NuGvP+3W1ulBmuhvL2z/cvfvH9uz+mH/fD1O9SkM40X2EswQeUU0wdh6L7F37/Li3y
8PFti9sH3BG2wDZ9mvRkk8HAV0pzL8vm69f6Vmt4ovv/Tga/EB/eu3r/7qZocrNduRAW8c/3H3Jl
br++uzQbc6vfv1O68B5+wSu2z/Dh8v6h/3i59v/77+QvYBkmf/MMnuma/e6tH9A5uW03XzdPa/Tv
gXHkgUMZIRI7O4HBmB0wSh1JKX4C7mFTPODze3l2Q/M0boLKyce9ROWvWo1F/pawkANbOjYoBJH3
L/5SXzDGB4wRKhllu2B5hUC7cfk2cALMX3/vJzDp5nqTvSUwYKhg4W2G5IO+OC+BEexAEOQ4NrIf
gJNPuvqgL3/9XqCfAPM0cArM8X4CUyebXG/AzL6Vi3HIgZBSIAfTh5UXL5GR9gFxJKaUigfkJp7m
r1dI9BNovo2cYnOxl9h4m1TdFXWu3lJv+IFNCWMSP+oNfokOxvKAYW5zTPADfE8745EHvEqm3fg8
f54JQt5f+4lQkRb15mvxtEZvwAPEASgPpYjYD9oxxQfRA0q4cBgYvOcEwHuFKD+B5dvIKSinewnK
aaTeEBCCDggYK4dIvtvRgCNC0qHCftSXiaP5nTS7MXkYNcHj9HAv8VimqcoL9YYuBjDBNsEE1GSn
ixHyABPBAJRHFzTB5DUS7cbl+8gJNsv9dP/+bbrpNvXtky15AwMmDxASnNnO97V/EWHSA8IEIw4G
lrB9Tdz/ayTajc33kRNs/Nle6s1TLuBdcfcOrHuTXb8pEQBHg8CRYIe8ZACcHyDMbMmcR4Dg/eeO
5p+K9ROwHhMdLx9uCpy3l8Cd1rdhkT+t2r9XKeIcSEeA0jjsQWXAnD1XKWyjA2DTGDtAFp5D9XtB
doPzNG4Cx+l+0ujjolFabd40LYAOpIA8jKDAwp5DITEEP1hAwuDRM02U51Wy7Abl2dAJLsf7SZ7n
wJ3VW+bQbHFAt/kx25koiICQU3CH2OIxuTbhzq+QZDcm3wZOEJnvJxu4LBoTvfM2dQGMbfNkS/69
AXPAgCFHEhs/5C7RRGsEAq0hCCzYI4dmT3M/BJ2vl2s3TNPxE7Qu99PNLG6LOnxTSmAfMALJf8Ef
c2aTZKdwDgghDgekvoVCz93NKwTajc+3gRNgFvtp2M5u81wPabt508wNBD1CMo7w1vFsXxMlAt4m
HCEkh3D0/gV5t+fovFaq3RC9HD3B6Ww/cVp+3URvmSkgB0CZEYfI9BsAz7kBxgRKONLhkNt5Cc1v
BdmNyeOwCRhLfz9Jc5ICGm9aIoBMmXAIYY+lToQnXI0fULRlBJx/o9XPFeb0FRLtBub7yAk2p0d7
ic0y//rG/FkeQAJacvloquSUsLEDKLkJxOQjdhMa/QqBdiPzbeAEmOXJfgJTdG9I04h9gDioCydk
p4eRDigMQgyjx/cnNG35G2l+Asn9qCke++lR1uomUuHmLWN/qKZxwiUkanY6FUGhYQOBJm31afua
YPIaiXbj8n3kBJv1ci915eit65wCgkoCVBkI1/1r6l4E0AFga+gpEQps+rl7+b08u3F5GjdB5ehy
L1G5iKCn591Sp5v869P6/PuAE9qcmC1sSR9TmHJSg+bQBoUF+Bfo3Lh/AZd+js1rpdqN0MvRE5wu
9lR7YHmam2R4Wqd/j5ED9Mvmjg3VgJe8DEyaLUCpgLk9gDNx/kevEGU3MN9HTkA5+rKXynN1279p
5waG0owjCORhdls06FGDjhoweI/5gUmE+VtxdqPyOGwCydXnvYRkvVH5G1bTCD1woFuD0GdO5HlM
yeSBjRkmwNt26spvxdkNyeOwCSTr/ayjrTf18LbuxYHa2dZ2UfnScnEGvQAYGgblIxoTt/IaSX4G
yNMzTDHZz2h/rbQumlq9oTsBusU49JSRR+MFOZbnmrJtO+Mc2maeOMEPRPn3Ev0Em2/PMsVmP/tn
1hutNzdRo2+N0W8HEESX0FcG2WOIV3bxZeBkDFFo2RQTovxqeX4Cz8vHmWK0n4HmyW337ktRJ28K
D9gtm2xbZu9fYLue6w+nQKkRouBsHjzNRH9eI9FugL6PnGBzsp+sbK3g4IYuzFtmZhjQAImhb/ax
8jKNNckBlpDKhE71px3xUDl7lSy7YXk2dILLej+TZSdFDdVNf5O8LTQcimLMgeKl86AXE04A3ghY
9fYMwWOCBt5/Hmq+VqrdIL0cPcHpZH+5AbhUVZZvSQ+gTdOGvrRvHYETmKBlEI5w2FCaeTR/E/O2
JSyvEGo3Si8GT0BaX+5lnPNJ6Zsi1+ptU50MdIg6cKbj4fXSAwFEkC6ABg+5u4vjVSLtBujZ0Ak8
n5Z7Cc9HBa0Bb1p+3qZrILRB20aNnfxAHDDIDAjy1Lg+6et8jUS7wfk+coLNx/3lbqvbWt8OT57g
3yfTth3RDlTTqLM7+uFQegbbB6dXH1VrklPbcrDfy7Qbn+djJwidrPZSe9ZFbt60X5BATy0cucUS
emd2KQ9G4H4I6BfbduM+pwevEGU3Kt8GTiBZX+0lJCe31/VGJ2/JqaEGAMecHM4fTm6iacJAHkCn
zTbVufuc2msk2g3N95ETbE72M8H2QEL/H7QNQgOHA/0yEk+g4XC+A1pvBWOP0E3I2usF+glA95HC
9weawuTtqQp17w43Wakj9ZYHPqA7nQlIC8AZqJ22bVtrAx0D6vB44nASom7dx6vE+glWL4dPoTrc
W6jWt726ecP2NDiXCw24DhzsfFSaSYIHI3aAoR8KKB5kF577oC1Cv5fm5/A8jZ1is95LbK6guxNu
t7h9wyqPQ+GwOjgaBCXp+9fE3sFhdoc4cG73Jyr0KpF24/Ns6ASeq/3M8jz0er95lgeUx4HUJzC4
B4QmCbhtlsd2EOTo2ITAvVae3fC8HD1B6NLfSwX6YDbRk4H595HP9uIUqCqA4jy2ckya1u9v6OBw
IsdmE5bwOzl2I/IwaoLEh/0k1R9v6wxCnbcDgxDoIKQ2/DNxLnCvEGM2kwz8y/1rmh34vSS74fj2
CBNEPu4nIp+GAm6BCt8QERvuE5Cw9D+5jQMiHDg7iAkB8vaAzNPcDwWEVwi0G5hvAyfAfPqyl0br
0wZocx6aNz3XCaUDOLRJuXhsQJ+arvtznXAk56mmPeFlr5PpJ/A8e54pQn/tJ0K32rz7nit8ILBv
4F8gr0lswAiSn/evCUhwdo0Bqwba/Jh5A8v3nDx/eq1YP8Hp5fApVB/3AqqbX97v9hypF7/5D++2
AyYA7QOUQ436ZeFAwpUEGE6C4GcU4TlEk/vmfi7Pbogmw188wv+ny+x+ftHdt8sA/Y3ZzO5vEXx2
192v371/XLjecDL0cXvvVK2HtVt+/fM9lnDa9hmC2w95oRjPzjP/MOp2o82f7y0hIAUHmQNJoCuR
b+tz7991oBDwlgSmAbcXIFBMUL/thYXv3+XbtM2f7+G0KYLmXwRkg9lcQr/i+3d6e7L1z/dwQhjq
F3A2m9uQj4AjqfjbHY5nRTrAqf1vK/L487u8yc4KlRsNH0zevysffm37hBSoJZwphn21vVKRAO/Z
vn+zuQA/Ab+N/48a6q4pFK6XNA+48OPYwhcoqsa1aFU5L6pYGJeWHF1riwdXPJL1csjyYGXVKljp
2m49nnJ8XCCWLxIytp7d4jRzhUisK1Fm2udRSdWsQEZ6OIr7U5xbzW1c2/i4j8L0I7ErMyszobww
yoJ1gUjU+7nNW7+unNrDIaq7hcms8bCoMnbZ5E0PQd+3CyV3LAFo1mQFoPhtEwrLAGsKNxi+XIF4
EHVbtGW57Gvcn7FAy0U4NNKzjdk+F8j96/mAJv4wH5T/4FQXYoJDuuLlfLaFUR8mSbnsrNpx+zC9
Dseu9VQAa/DrmWCTTGeCaiMGuw8lYzhSPnmysWF41BFLl11Qad+O48GVA7UWwgnUZWunZDFEcXDx
60l3PB40ckIPIYPNtA1pXj5ejGzdZblOlw2LhsS1mjp2NbI59Zue1oP7z2ejBDNBsCBQHposZigF
XHmaxekSo44m67zOxnnPatydNqkEfv2rjYLRj+spOWgrnMNHEu7umUzWJ2EaZQlSyyrqU8dzokCn
flVlhS9qPLrREPWnTd3g404n7eGYclPOlGb6Hz8zEF3oLoeOWahWglF5ucIp1nzIGideVk2SRX6v
B+2zMAiuJCsL9JvJftxDFGFM4TYIKu4Loy8nqyuZOqZm8bLE43heiFr7xgINLqMyiZaDVjT2eS4T
8Zt5f9xGFHEGh+kxXPQG5Y2JXUrCuFMhK+Nl3lVt6baAZuc0Xefmqon/2VxEwsWX0BEG5AfghZNh
k7mIsjrcRlItFa5Cv+oHnrglqoejcOicD7/eRNvPemZv7+eCIhkspYDjARRPwIszw6zagj00DmOH
/SLg2SpVTov9X88DvSA/zuMwOG4NRga2q/0St4alumZFr5YBom3s910MD0WG3HaD1qGXkVKZcfva
FMod6zIOZigLI8h2/kphJntn+6zbli4C+snhlkt7q0/PfEs74ERV1IAMrQ79EreV7YajFa4DZ8hW
RSior5kz/Mae3y/hZIltMEEMzgHAPcBITOBsQ9YWY8DVMhKB86mOWbaCmuVwUsZ5tKidMteusYo+
d7uhD7kXdM3QLjuW918xS6v6pmxltkqCPDgMkZWtAhXAH2Nsnf96dXbJCZd/ATWA0IlIxCbLk1An
6EZuWYfI4ex6GBpSe22VSoAoZR07zK245O4QW5zPrKJL1qi1h9R18iBYNklBjqSRwbJXwjmRFtN8
ztqoiP0ikrxd/FrWH3ctnAGD5jyBKTASKFm9RBLJ3BQ67dQyk2hIvCQUfeLlWpvZr+eZaD3sGAgU
tz1OHG6fAQWZWFhlQVYmsLSCY5rFeC7VaCk3Twp6lGpCL38919Sc308G3R42eEcqBZRIXz7UIDTV
pI/BnEOXqh+KoPVRWjZeCqoyD+wy9Mq+G45w0/MvVpaHi76g5jcLC/x9q4kvt6twHAQ3HlAgBSDO
5JnTurRs0IzgkDddPSx5aoMxNbJ3ymXYlOO5Bc1G1zQKlKdUk9XuUEZxCP+f1MJlGaJHOmyDlWya
4cy00m5cXcVl7VWpaZRnJ9m4TiMdrCJV2Rdj6gR3bd+kH8WQjusxrfvOlVXNLnnVJys7E/SorREY
XJ119gVtEnbJohIdGrjS4TjKydD4qFTWlcW78XwIA6dx0zxqT7MamU0aDOh6tIDGaascRlf2eXCX
CYuWqzyrstHN2zI4HDUmeh7zqIlch9dbjlAkBLl5ZZNNJAN8A3zW+dA5Tlm5fdBmlqf7gNylrSGd
n5neiWZaxNE6dECzCQXTgutWXTcRGO9Ch/QuLCxhe3kGtNHLAyRCr1MybOYoYmTREQRkKOe9/ip4
Y8/yuOJfRNXV4qLAMew30P4wmSeFhOnLsrbOha3BdiLd8C8jCajfJzJc8+1YTQsQY4CbF2eV6nTn
cpVaV7JwhjX4mfRjVQ3d6f3yBqwzMzuP0HnpVFGyKkaeRssAh8xZ2SiL1kkos2ZWjVFczuAaILBW
DR6OajOChRK4t/7OiwR2ZIF6jLw0xeNho0pYu4EKpb0aoeiK9Ip8amqUWp4dovzMSWye+zGBz+ki
Fa2ZKUNfV1xd10h2uRvU9RAu5CjT0d2e3rmMQ8f5IPK2tl3LhrXNHFtdp2Fmz3FdkE1MKyt1QWnS
2g1UNp7TzuqNZ5K6P0Nt1Z+qgbSRzwlWf6fMgGkacfoRD4ikM2e7D7OuCFaiibvQGyJhlD/2GAgM
zopxnrcp7CWemXEddkMauAHciDW4RrfjeUYthLwxA57TRLocvBgeQLtZ3I2Bp2GDzZCOyk3Uheiw
6AXsXpqQ/qwOor44bCKIGBgtrCsWJbBgKCTDOrTSeJWIdCZHK/H7mvSnhZVWcxNzfBh2YzGrdEC9
wSrq89BEaolEnR91YUc8laXKZ7ZGa+zk46qpEDt0OA2uQsNnBWmSTcXyZD3AbF4QUH6ajXyRqLH0
qjzoF0jFzhchQO1Kki1QMRjXShrHR1Y/ejbEfB5meT2XfZF5pM7TxINVtT9K1Z6qMB9WMZbzKKqc
eddExUqCkriR1ZRuknXSrTJ4rDQRtRclSeoPrWlcW5PANZR8qbl21mGmTuveCLdtnd5vB0E8cDjO
nFbqAwtYNht0aR+lNPVQk1CvNHm3SGSGvGTEkRuNiPmyJKOrZHSho+FalvambCw9i63M8QdGctce
W3tpIfG5YjrI3dYpU2/oBXi1prT/zhyyGh2B3dZWJxFTnZ8QdtW2wVGR8/CzKe1xFpGhX0VpBgaY
bDlSZg8nTDnO2oy6Oscq1SurpYk/juw44dUgSpdkMdcy2RqRUN9WKCkPB1zEjZsHbVC5Q+jEK1yQ
AruBFfLjhqYgUJESB7ntYI8f6Eiced+lQTMzrS2PDMbVKRAlEvkdA3uRcJR+qMsh/NDYqLscCgr8
odClCN2yHYd1wkdnFmSMz0lixNc4U/WyT1m/jCqZwaTAotd1iC4E7boL3g3DzBmbZrb1P9Tti7KN
PFVW2Zk2fPQ4aFq6JBYBKmAnReDVA3CRRPTgC3OmPYa4AlOUd25IAvAIPJT8sIwh9Glg//kZ0Ly5
HBFZNF1LSq8u7exUI/ORp2Pl4061J6QaReyFaSFi37CExHMa29mRVepknscJPUNNr+eMN+EnE4fd
kdP0vlFBt4q7BhnXFp3824l7Hbg0t7XyWrCTy1zW0cqpgLe7dif04dhmsDFj4A4QIqTWeTrUfJYN
9ee8EHSOMtN+aUgu7gzpk8FlObav7IzyT303ynGBqLK8oel6Nyga4GN5Xx2W4yhPeqti53WqB88p
itKzTMUPIYKWh7LHtnFL3NS3JdwQNSu7eFhVxlnzjKC1DOou9aD6eQwHqnOgMDlfNDyV52lQBZEb
OIEDwX8cEUhT1PjKUhZkH0wqVwCqvOxpM/rghFPj5lZLbvoR6XNuLMgaVLn2RVHZPlx+OAtYnJfu
EIR00XErnTNh2lknFPmQDLo4C4123CzA8TKIK3sNK6h8J2u9qg3woqUUNrbM19CKj7wgk/ZZWKX0
kFbcOZZhqN26HOllQCvsZ6IrFikay3k6arFpDDwSGJrKa3WnHE8YuLfOTQIqFlGb26mbd1i7oQ7C
jznqnZMGieIUjQHQfukUzC21FeezIbEK4qq4TRdpkvMvNGGQxCmq8Ki3qCj8ICDpcrDkcGsgHD82
TtecG2L1wnVK2WrPSnLw6UR2tZcXLT2BiL1cJBnnEADgYpXiwYB2mXLdxVl6VjJqToXu+0On0pH0
lBSHWT/Wy07kltviQBwVVR+s4yYXCxK22XWSV5zNklJWn0hIqzljcXInaaYCr+RlsbSaHHJJcVp/
5Lr8O4OPntVVQVJP0tFOPR2M7QaVJO7ACGhrGZYNcFlooDNeFeXUJ/HYHOFgUB4q4hkgrmZJZt90
lix91ZRB4kJbt57lYTisuWyKa47zdjX2seULCT6wipxxMdAh8IlIzBlGrb6O6wRsdpWC1wAjUCeh
8VrCq4R+MKjJub6BxL0gLiJ5H91F1lB5Ruk0AsU2OYRJxrqrWJSve1raJ6qjzQcrDNprUivxJWxk
nbt5Lq3U79EoKLi9IUt55kFGJD+0GBlWth3LcJax9tNgsDpBSVb5lmhT7MZVXLiqS7AHLCo8GeyB
+yatIKthV8GSFmnvgFSmPyR5jNakU6mfJh34jMIehsxLm4YxYJdF1Lg4rvpDHHRmheusbHxD7ALM
2TCGl8KJ7cHrqd0sqezBjWDIDsG+TCVYHz1aVyqVaC7huMusBKewcFBpVuWompsSYiOIMKLUz60M
VqEW6u/A3m5lyCihdcRLO3e5XfeHDDnBx4HazsayS+vOZk13HIghvKL5GHu4gI/tSS8/4Fy1rt3Q
+u+gJAroJJJepdUHIMbBzAQMuVFSXTDnYxiOuTuMYF6DNIBNlX1ENEcuEtYFb/vEjXk+eoiLORkt
5ta5GTySoMztgZz4nEeRi/M6dAXE2G7ukMKTvbpOUjvKPfjyGuY2kSnAVYaHdm/Z84Z1t2Z05AJi
eeJVtS3nCRbcSzK2snVGPaxa7Ga0mYtQhh5c4m35PIDtjOIeHw00WzQj3owlfHBUNGJhD1XiZtmQ
LohR/WXF7MizGxGu47y9s0rkuNWY5S5rW3ulILE705DNWik4u3soEaQH7L4dQJ/rZlFGBl0nBksX
YnzwOkCEVqQpyExLVc2zzuhjZPr4OMH9ImEhsHkgXB4E1cw3XX/aMYTdiPTskNZV5KGsFRCalH7a
iAgcRBGc9Vgj16RxORcGTnLWVjErrWJcYKYKN6vk3/VgZfN6KNmRKSF3MIZoGXf6vHGsjWJkXgTR
ADxFnuSZXmVW9aXLxtMmCVamYB/KOliDyYWEUarMEavHu7gKP0Jv+QW380UJbNrL43QjkeoWYwJJ
Sm7kNaZIe2MdNr60MP0Ad0zWM1TY173EQKysEIx8ZC9TVhtf2mgeN+VRH/HObUJ2k7WydO0Mstou
tSAiCLum+TQ6403fqiWLG3te8VR13iCH8BMqdTi6dS2SFanL1h2GwVWFchZ4nLWV+ty3vT6EesAx
rT4g0TZXlajkLNLqkjthdMg7mXh11TafLbsWs75rzWELMcxx09TWYd3HWzUf0Io6in9mmuQLlVVM
+Drq6qWqGKRHu3gbTnAZ9Yuiw0ChVZ0Qd8RsPDYttep5lPUXFPohviLGB2tllSkkdNxEaoEWdmt3
zpERmdaxW0Vtf5ba9fbz7CqJNwMknTtIXODALMPMwI7mXVLWLmQ1SWxcFKd4jnUYFW4CfOiQOw23
TkxjuPK1VcSVa0lImjLdQciZSOXVjR18EWES3OmAgQLCrFBioIGAQASu4Ugj3xYFhEUhbPvGL8C8
QJ5pW9MYiib40oQQIARWBTFGYdOjWI39SQU+7qOogmFtEQpRsuLWzAwVQyexRVU7M3KAsKPhYJY6
HTtejrfRCVZ9exuPdncaswEfI5yMcxzWySpKuuBLmFmQ5A4JxxdYUzNjtIZIJBxbdF0UHaNrE7Xb
kFeaYvAiWupPVd4CdUgthhYlduolcHv4aIvl1iwqIED36RCOc445xFcdM3+zNLN9VQP9c0lUntF6
9BLc5su8DGNvBJe/tBMNjlQ7wcqJKCQFNAT5ouGQI9hWau7na0tizYaC1cuAOVCzSdJ2AVczZJ/v
f0WKzL5ADML+gsdywSkdD20nKTc6MxCD9bUNWQLhdKfdCLTHgmATaj1jzi5lAoup6oi6KDLV/D5R
XKY9lFH6QvhNAnnjNFMlcpWK5MKSIGIWdcmKjSZfsIzqT4Uy8AAqhk8EOzKea0i8nFGV4s9ZgwD1
PEEgc9fXy5rm/VnSA98drQgdjkkzrvtyGIzXI3gukkEuvKQQ9lVtVBYeHeJqAVQNYvumSXntt0nQ
Ja4aISsCyUswBg2G6ATV0i9IS6tlEqAsg/2PRutYFmG5geSfWqAkhoyiGI9kXWvbxak0kJKpAhO5
eTgWc5N0HTlOK4NOKO7oURGPUCEbKSSvgjFZ3e87S+XjvI0BAWc06ce0TsfzyGgGYVJvbeWLyuDO
yiG75loQZp2nzXZN0gaqbBh+BKz6k4K3sGyQpPQILse1neN8UWxTcbrJxzUfgu50TDvhF4Ua54zA
DjAEwWfLdvuBacwuQ1taMxm1wi/TAvL5vBR+n3P0OUMwJMlJveT59t3CwGph1sOGhf6BYd3CB82G
sZbUrzoLfY4wJbGfmEQulIZ9H1lArzGHPKt/n3jClh3cjfAlCEdtDLvJGeFD494qNpBKzB0f3Hn7
wdg9Ppa4C1ZtFBSbIEL92RBEoDpWBCpMnAZqk50JVkGJi03CtVnKqrccd9Btilq3TgN8AcEBPGFu
M0h/BWGYAAMOunwhc2UfQ9xSfzJyu7wZSpNVU8AytbqwL7rExMC0QHBbJ9HXbMzKTSUUTN03ul2l
ZgiWBlKumdsIS2/GIfRCBBk5U8E4WavkCIzvdUN160VYQehhypscTp95Eop5C93WwQoZQMeYAJS9
Bw0MmkFCxiKXC1O3ZhYWbFg7kAJfl1kbfKk7OlBvZCM+SkMbn+YOC1Y0dUByA5EP9XMwhwvoH4Dk
B5RFhU+3u6ArITVHSwopBUpI6yXCQEzYyQZ2CR/RdYjicgOlSKvwoBYLOl3UNPALiE7nDQL7KAms
VMhC62qEgOCOByU8sDTbPVijAXYeLYOVCu0sAB4wjIcWb4QP/UAQ9gkWtbeCQZzsQYDRf9aF6v/u
WwFVKA2EvIZUahnOIqAV4BnLuDrGus1Pos40Vwp14mvZkuBOFb1ctTRKBzfswDMR1VXzgfIhdGUO
O6CVVfAlhi+Wy11dO3Xg8wIS3H5aqmJ4SD8/thacPWRdH8rjN0U51CoE5bpvEfj24/+uigz+vf/e
ve9/uf2SxO8/wbVyD9+u+MvfghuBt/1nevpLW2m+fRbM/ijdtrngxQ8/dDr8pJfh4csaf/Lmi0aH
F20dTy0+2zYAe1vy+lbZ+aHNYdId8r3V4X7cY6MDYweSOw5cvQhf7APn/BFUth4aHeDKjKdzlw6F
L27aFmkf+xzgYAXkULZXmmzbH6Aa8NjkgOF2GmgWBzaG4XwTlOX5P2pygKaNZyn27Yzw/QJy22TB
IXb+McWO4zrHXUJvBVCSRs7skpQWMOiyVeNHSpsy2RCrpnqeV4MeiA82iQKVtYoA1CevSW4Bs+kT
vpIRBYaRSCuvDjuZpXqd0qy0BrdIIES7pmBQ+sK3GEuBNIRQvMW3HKxnc5FGPU83AoK04MbJnIqd
hExVJSQDsNIgCilpnZ1GEIt2uR+mtE5Kt+holoE5HSoQGbgN5HHtzMnjO0u3kK38R80CcLwfSlFQ
EmHbwhms+rTgynGmmohF4jboCsiJH5qMpOQwJa2uOeTsQwPUdVQlfN1XigJlB/NnO+pR8543omyb
XV5gBKVsaEGDyzugvRau55wWLMfYEZohpr7GOHES5ZnCoU7kSmlbVTyHOkUIpLuOTEgi1yLWWOZn
HXEGDQlTMrLOWRkIlHXiFgX0jeATqDRV8N6vhdwWZ7+XagiHA5AOfCmP3LbRw2WVfFJU7SMoUEW1
Y32FGm6LbD8cecireSqIgURiXhvG/k4oAtr763lfFlLv5yUS7mm0KXwVoHCm80KeouCF5YivIQT4
mrktKlP9OSIQEIduF6tGneYBfEXs/6XsW5vj1JlufxFVgCQuX2EuvsexY787+aKKk/0gxEUXkBD8
+rPI5Dlnx7sqOW8+ZMrj8YCkVqt79VrNXAmhwCKvfn/5X2vJ++VzNFRDW/WSIr3EHsK0/KOO2zDf
RnEQ5HsErg8gArbEGfuKjRTN12pr8/6hjRKV3JPOrO65m+J4ExW4qD0m5fd38mt9EHeChIOiXFfs
RCrUAt8twJy1sVy7kX/j5TYye1ZGD3w9RnyYyvUMJk/Aqvz+kv8ePDouZGgpC8rV/gCAd1VCkQP0
k2tsv9NswS4/rciQku7EwJua6LEtOM2+WIdZN9WUQUT2ReHQtOXRtyrWyx8MIXnnyTABeOINdgk2
Khp1oznnu6UoN8lKPUdvEMjlQ3QVZrFviCEogUfQIqmj216imFacuAHAPu6KtbFwz4PO5FqPUWLH
53IQgx0PhimbPg2+Hae338/ZXrL85z4BqQwsip3eAD4Fdsu7CrxbeGFjs4U3EAwsjAC1hBiTFYeF
sAisA+KjZ512Zt8086L2l1Y37n87WXjgLHoBE7RgLiihcG2/TlZh0mlep0y9jT2L4MMlvNe2APCP
55XdEs7g96fG4ZGMg2QjPKrVg03YVRHJyHfIa+Ftd8+/CvzV2G69vwVUrVGZ+f10Je9tDDQXNP5K
wV9KscJgbPx6o4Esoy7HjbxNPM2i4SjnSffu0Wxzq8d6MSsKb8COBo/fqRWEo/VQdNsaPS9a8+up
tD0qwsO2xevtIMw482oE34DPtWNx1D9lQ9lsQw3+W4BLTCO5JuNNjLofvrUDqm/MH7ZpAlb3LwYA
rj6YJyUQHvDp8ECTdx4Dljkaj2rvl5wpJlFHwmNoYIqcu7IErA7WA1w7Xy/es3cgASI1292JBuyL
X4VlJpk5OQCOf9zQ9L0Xh0IdzEkw4kCJ2x3JO7PoQjcNXCj9RVvsInMkU1fQ+zQRZL0lk1sxHSX3
/fY6iLCuOZIyuwDAgsNfsqfGbBwIywCw+NVGbsoeCkBRMJNA/dCX586xfXnUREqY0Opz5p+0ld32
uvVZh7Qz7vv90Gox+1ggNZbIgiuCWHV7LYYQsHaEyRUv0xY3M5IwNpEfpZh97brQtAgwzI/Ll0UT
rUtVqCDxFQrBA+68jcY9Npg1G7qvAZml0afS28Q/U6K2+c7ajtuq7webDjXA5CFcNRSH6+exGDl9
9bFPYGR50SDO8GZUCFF+b+zvXThmP0e7+p3MDDos+cGK+cdhQvg6Nkmp+y9bMkyASUMa53qqFiVV
f02cWeAofn/F994IZCAag+WxR6U4u99fcbKoDi8DWT6j5LYb4+Lo7v72qj4O78wbln3hkmwwwiV1
84TiPhwL7PT3t7GHs79sCrB4QObFwYUeFqBG/ouOSbwzQLaG14GCm0CqWTkW/a2MMPBGopvG5Gh5
rtpHPxUoaFVaMNUcm2JOvapAmVl6X81pY4AnFNlzILYv1gogWeaf5gKUstqwLahbGFEsKhlT3qIu
ysGxw2YXYIE9KZDcCoLSUzfvO9+j6P8BorNcA/DtLAl/Yg2992vgtRQxwg2Men/YJ3KCX/1al3EB
+t6Uv3g3Aqc9MmtTBLF+2+2WIsiiVyJZAswWnAqCl2b+EdlGIP7tuwJUgZQ/85DtJp2adhvsVatT
srtIs01xcjK911N73tjaYdfxZdhj6mQtBuzOPDHYRn9YxHeerUAEVODYhFfDCqLJ7DtXbcg4bEqO
6UsxC4K9BU7FfgNzRNy+dX/sY7RnWnFvQLH2LQ5fubsUqw0OGmAaCOOTwPa3lOnQLgK1kJxetUu/
zwMIIyp74CbgU60g+xDXZsimUxfllpw0uMpkqlecFxjuH4b2LsrE0PDkduirsVVicGrf01vn0CV5
79T6Qhq/e6rZGpjW1m+t+jbHRYeCyzors70CQN/PxyFSCRYkZEPfrMdtyJK5OZUkcssLolSL6Vhy
SWB9xG/wJmMblTAxuvR6924ObvOqTYGvpvWMiAQXbGce4yfkWAmmYmgopmKecxHNNeudxJYQZSrx
02V+dle4d9v4v4nt4yVG+Wca8m6PoiKJ5oGItBmY2SVYye8OrmTZaLZmJvrkh1zBO1zC21QUwXc1
MkvRjH9yC++Oo/2SFH0H0hjHErp5v0+8YqkQQuqQf5pcAguZV7S0bM84+zE/VGqq2JEv4CsCEe/B
m7RXvecjQhY4PczSYkM/P+bZVHB54jMt4AywIf2TRWdEnABDhI0/hxEH1c9la8wyYipDX4zYK9hF
+3I0XdgXIpJtgpdylaV/itWgcCesA3vltcvmPU/9/WzTkvzqEzH4/RCAk8CTZRAFvc9sEA5OUROH
9ZMQawbWz+w6okHJjLl8yNKN2vVohM10UZWQQ0iBkolpzU3cOxJYpRHtRLcWyDu954PISW0WFZpv
cdvHVwt3NANxY1T9dyr7zT4NKhvs1wWsJKBMHjT87VDIsWSg5iB+nNxpWVjhH1Ct4kFV4NYNyR2J
bVIextGWSS3D7CyvQDEym6wEiFI01E3oPDaD3yxoSxUK5RJsijJNHH3OgCDSpgZlyy0op5WLSDji
N97M17PIEZnVOZDabUNaC1MElaBbuavMpGV28mXekAMbQAv6tGQqbV8d7Rt+IHROk3pFfqrAmQCf
oDyUbbp0dcP65gr6hvlgVLxst7wc4/icLIlIT000FSI+6k4N9GVlvumilxJUsvApgE4330fTPEZP
ODFy953ZLLMvW+6bUVVaqURMH8uw9d2Zt0A3TpuixaAq1GwJKou5BSWneEsGWYzfRaqVDweYymr+
Lt28LOAN9cuUyKuZj4btdYCY9dmZD1GXPZRJHnXd2Wc6Rcn7b1GMZMYsh4QUlt5vRHmY9JbYSYuP
4EDOWXwcR6p1fu1K3or+bmShM81R+mZe/N3CeNO2J1AYVJs9sdlahbIbFU1xgq1kBJxuv8U41vup
aEGWaiKamfkguN3ker00UyTa89IOOG3qrlwoHKzXrWN/qchlbLqGcSwRrxeCsCV5cBpRV1nNKylC
9qFP8xwv8+XNqG17/A7UCorLbWqi5m1zpkz9jcxQJkuvQOgDq7deJetcfg6jTMAPYNTv52LMohbD
aQjDofI18BW95mrJRMmaD+uiF50/Sh7JpT/lHUHJ+7oDqFz4D5kkrAUHrCx3TCK3MxPdaw5dQLTd
UtpPmCnwC+Cy7+G1jWC3EeE27++S1rRJ/yjlIgt+XCQcQXOEJIjg3uGy9ltafdTH6TFuxNoaEEA7
aYvDOMcRG/9Km3TE9aDBKMsX1NqMqS3yYMxsWjiUGj0IbSA2gGbKGoQslTHlHtNTMWH0tRYJUO6T
FMs+Y6RHEaUEr0rM0fM45LvLp35uUA4vFxR14+M2It44z6Xd6W76MlQxsw3TZ2SOfzhLJo6r9SJB
kjkm7b48iaYiZf+T9OAbggtDSwksKXKRxVJEY1cI+rcxSGjMybYtIq16KZIVZJq2EMxFWEHqjHud
5ejaEfMViU2dhdtoEu4LkIVxKy1WWm/PGSwLVyD4lXnjUdgNLLPRvvJsjfBeXw771HgPSUuLIxbE
U9yDR5dCjPHneKwlxLwBcBN4jwWtsueOUV6Smi4lAKBK5yLBXPy0Hr5NJb4yh3ILv+Pz+mMyHKzG
1j9jXPBf2P4TmaCRIaj0Rs8/pzq6fPy/k3z5HJCCtLvPU8iy8hp6LeHfujbTrT2jarNi0CbdAq7V
pKRp42ck4I0qK3ZZKLX5GaaGzNvZ5npMypWzKumEX7MPoLgqzJJPhx4fSTUwNlsD5uC+rLoYxU4w
2gaW4s0+b2LzVl5mUGnsIPi1y5hE2iJHq7UasyW5WsEmwJ/Fl6W9mEfGux7zk9EWf3Fkeb8PPmSr
gJ02id0vI6jI8OaqTJyLF9DMqZtvMFKyT+/FkDa3OtwlBrl/S9LaCX8H7SaBdU2z2G/9MqHRBsKa
xeOPiaJg6oMsgkrhBj1u0OdmR7Ti49I6hT1dymZHPqYF69v6PDVvSdaMMJ+JIWLF4K1HsAuuHnJr
fGHq9xfqG9CL6n6M9+0wbGy//9GBcLG8uL7pm/Y0NgW+F6zQpCFX3bTmyXxLLrbSyqmc8/PPKS+l
R/n4GFrS4UtwAihcXOq2wznvE7Nl8QsiN1n4gzbRPIIJNTWgLdVMCoWUae41sM0egAEgGyyTcNe5
avbt7HC+4r1udZksTh2CxbDeENSfwcCdqUI9FTxT2g++4lODPB+6H4fPo1Q84QVBI+sfBgNa5sM6
LADRWLwkgIoMsPz+wXczByiwWImrJ6JR/jUDlxZZAF+33faXEq5cngIxKTxMYQU4Jsd+wBE7HEM0
8nIC/QhHVfgcZ0HC34D5qLru6iecLOdeWHlyoke++22lEzpMg08pMB1n8mPPGFX0mLAJdWO+vRJR
qGV+MWQRkGnMl6GHspkwRUSHrcOIumaZ2DHb4gRebrZ0n74k6N1qgFftJn7BT4sJrKq4Sly6j3du
2xQvFgaOz5sWUGhUtf0GXLmkaTeWFSCLNRvuiU4sPgEawp7DeuYm2NUFZNkS1lt+cqOxPL1uuNnw
HdsFeuNIy4EaGkY74KU86ZD6gjTRqbGeewAT7Hbosn0/gWrfAoQH6XSGq0QdcsWZB6FZiWlGrrdP
nmvJDhWAW9QBi5f9CCL8LWhEGOXnBeEZj24WPlnbPpRE7iClcjju7vOOk2z+SAFjrfwYuIxWccoW
zXqw8lWE5jRVDhAo+0IbkiAlx2FYYvG3iG4YVTYO+7ExML6bm01tAuO7zKScFZBo0sZQU90sGxt4
/rHb3BI9WwTTQBU2bcrsC/wt7Cta9IYZkDTex8D1GMH5I73cUaq+RbyKyLoc1KK/ZOUqTPJGUS/t
H7LM6JWfQHCbQM1b2kQGfsSJRnpWTT3w76gu+iS3r0AkUV3+FDdGNk3N2UpEeFpyxDbme+lb6D0+
T7wANHG2nfNDWUfpNnWvG3UpVZXD6RCQ7CeJQkyZ56x0iYOVD7JMa1Ap1yj3Vb6gMhUOP0dyWUuj
JQDimjEC5tSR/3A3fe93/wfW0e5NEP3vm7edhv0T4w/0nst0fw+ShQifWJt1/yCkHQyfQOa+1zba
nmts5QbRIn/Y5jXRR4mNuu/Kcth/89NkEVPCE5XopoZfXfDw3Z1GTW3DakleJamNi0cn8mZR1RKP
QM/puvEyvV7Aj8cfNdG2w4ET6kR4oQjL5msDtm30DPIBFhi45X7nXYtK45efF2K2xJEGCgAW+5Kx
ja3cclD1Ru3ox+7isLoL0GjA+IQ1gO6/g5BQyVlKD0MzGMUrYTIXPbuWaYx5XlDF8zdt2uxhHJhs
uEYOmQJuy/3YcNCt4BypOHP7JtfpXmY8jEvYbTLnW9q1FRPTOAxHISEs46fLhAAH3p1eB74wvpdO
SSRvRUr6vPgD8PUuoQeWA/8AC07h3DLoKN9hFWJGDQF4dfoslMpw13nTBOyGRcHNmojuO6j3AF5E
5Vuz3/sfsrtfc7v98njsCx5duT/QGtd/h7NaF1S0TDmgqotrlMCAcRfIA7CTfn+pdwA6dhMEVDGu
BcgK/2d7Wv8PUHEpOlNwhJL/tZG4C0rVRnNKP0BEu1t3CR0TXlwrscKKWool++kcf38vv0IIuzQX
qFCyt3ZEORx2nv56L5BXpoBvZfOMTqpwYy1L9nh8miDTPG4KofOf5vnfF4SGEMABCKIguLD98Xn/
HHwnbAzJfcyfTBhxUDTggM3X+drBzf3c2b8f4HvhHEYI7BZtCyBjTSGXfQ9khl7SZpx7JFkXj7GI
bQftVxBZGDsFOhX+JDXf7Ee3kFUeBjC4sc2JhWuIpo3iPPrDHf1q6ZhzpFL7Q+vRaBMcF5Tqfp2C
tYyjJV+Jeeovm2pBXIc9HkAGhV9v0csASyCoW7EzS4LDAaFFJPYbkdBjuQ26S2T2JzYQxeIqwLWs
NVy9wcexP3jy0K4kJaZeLvUsfXGzvx/E+2XEwtGYxBBaAZIFw/f9MmbCzGAE+wcxdbtn2n4EQnpi
o/u4RoWjeGD7/z/UxVAAQbteNKCI93//1nTmAdEIVJju4eexFxphZBUreFZV2QnPiPzfXQ+Q//68
OmwM9D6n/3IHZOFAon0rHy7HEoLkfTXyrse+GCFLw5B/f8Hdv/y/KiTwWfSzgaHupBSUbfHzr0ax
rFto7ca6q3yMLMRM+TDk5EtmsWH+tAX/fSksXYEKHnogIsl87+oGnoJ5Cg7V1SUU8QzoCOwoNQNe
fj+qd7U1fDsYGmgAku4d5MsMnvXXYY3xLLgMuvwWS8DUP7dVmnV7qGjJsKeTS+HHAYxratO8yqGV
wVHYIxSd6pmMIX+RSwwn+If7ulBE/jHhwDAxBSWIOz8IA8X78yaOUS/KWzGd7ZbGYjqmLOwsCQfJ
r1P/mbYRhfYaCk1gviVUMBuyWCjTmjkZbhFFgBoEAnGngUjdpRSYSPw4cNY06mpFzMLUAw8tqOZr
zVOUwj5PaLyA9MzKlI7mOPRuS2cIN+JsGtCOgQECvCMhUSR7LC91xi5DkkQ+8HFITIDeUvgSVB7n
sxYM91iCQnKFBChvh0MP4TVM5GfglEf4M7EL7HYT3TVTOMSyH+71kgJ1P2ZzEUOKIwUp6x6eLD6F
bOFKQYfUP4ypw3Qj9Mtc/kCmfg8yo0vMBUUT8J4qBodvg2Bnmgc0khgnC+biIdN5DwXbf6EYg+Nc
VD8DrB+RHSp+C+Z3Azcczis3nphr5Dxdlh51oXDJoUO2429iVFHapu4DiNPtGXWGXvYvBOF4SR6y
dS6pvpZZDBXyDaiM4LbW6yU/LJd1IuYgOjcADgYylKP6UUkxF9CkRU41C1QPBg90Z+ljaUqdL8fG
wOmYT2wt/aY+oQ6yV9oQm8Zp9qDmCcWNTyABZ7SBUIKC5nAS1iSJrIcEwfB/VqTEU3HDsrCkXxIW
1rl4oMPC9cexLGWXHuU4RTEydDg0KE/RSgc1/uOoVqztYQnphv4iEFIChawRMiasqFcKPuwdSOvz
BLp9j6YSyPLLwqJe24p4OtO4n5e3LB66VRw4RSIwVkM+DhCpARGKXIXmPnsp8KePNKjTN9ldMeA8
kadR9CCcIrr/Ef8BkN/j13Wc98PwYhr9jyh1zPsOqaQtwdRBKwsbZ5AE2qlROW4j7bq0WrrIl59w
uKjiWe+KntPQsoZVommWZ7buTTbWduHnlnpy1cZkux5s8FdAWNRTbrO0DiUTD3k79zGwbG8/cRj1
FURSCkxRmgrokHT/VxO36gApA0eOjK4eZyThgLrSkd0WOv6iOmzHcdHZXba0GjJeIbC6MZQAMg/0
KFXrPmyyn+MjsoX5CHkB6WGx2fBNaPecJlTfWho1t4MHF5lB2ViDINNceeXKgyiX4mOuhQHfQLff
28nwQy90U610HA+Ml+am2NLhtKLrgq1GzSi+uljHmsoxPy34yusCeeKbDcpB4SL4d1N2/bkLCbTL
aynZSchYPWs0+tmqHtDRVEVENS9L2IqvfTQyQAxu+LQUaXuM0zm+QZta0VYqisgdBXx4svOEjrky
5x8BaoLKK2ZSfk9QgkKelejkyadStCe9gpqfgAr/NHkKIASu4DCtwd2Qadexs2Epap6XXBR/tVCR
rtdgRrhvU0plclROz0i/2kGs0MSy4u9iZvlwiHhkb4YSNIkDTWb5MXjSIX8b1C2b5sTUvBDqaywn
fRdyGt9OWbJbKGd7bbfxy01AmH0f552/Biof3bQdERCpwPt9T5aFjNW2FRDuzuA7fl60Wf42URSg
d0i2r5BuqBRMBw1a47ZNsFzRa8irEmXdQW9LF24y15imihPdPqxJDkeMVK/2C+nJDVr/9PrGBmNP
qXbpLeuHUAGBfmXL+g20Yv5AE2wfP7n5AMgzbqsmDD6HpEGRI83n8UELaj+vOiBWjFF2h7zRdeBm
dHXeNtCyRY7Qr6iYq4qkPRjuADAqKOXnjyEZu4/QHs/oQzHPzYsRq/nLBj2klQku1DxBP5NK4v5Q
CS6ABWLjBbHVNBTLY5lCUlaPm5df5aC3CsWn4XVU7S7198nHEsWNaw1Wdw2RGb+h7Ui/TkUW7iTq
EB7lEOpwUT5DyxwZZMquuduJ1W3VJ1351UYItg4F4kZZMTmZR3Tx6E5w9JDKoZdFfjUnSjyCPwTO
ySLsS6pGffYuJGepffbVEv6yIH9/2dAroTgbTVfI9Ibm7xUTchZzDsEwwtP1eQYBn1eWGlSSoSiE
4sL766zs9NkgPk6qBlLoF8huyzcSNPkkLVdvfvPb3w4GfvC5Su8pCA9QNGTpwQQzPyPujSq2jP4u
slP3ZYvVeCY9tJD1CJj7QUDDj7MswCPFsi2AU0EaeoX+NhBeTqM8d8zZF3DO0LVBQlaWxCM5yYxM
n4EXmsdyFPYqWfvyeRjsdttM0hxDDpeL9HxoH0YazzfW0eVxnLj9ZNGG6BvpPJxDalZIldcBmwdY
24eEzO422Hy5bpdAFPCkYjxDs04PSNvB/AQcU15vkeV3nAv7cUsL8VIA0vkMsfP8CQd+c4XNlt9v
STSDW5W1p77k7A6V94TU81D2h2JbR8gewZE7bU2kHjuUBh6boLSpwViJT3aR5rOeHW2Q9G/bnS2p
uwWBqgNqMahPDdnKAT57CEeSd8VVglokpNEb/VD4hqBiYKPvEU/BjbtbGd3asl6HgBj8kDtA7cVd
x4iH5ChGOxLojPtS87sl0s0j0J/+IYKq+7Wf7Vf8TQMAuk1epwERjHS5fAilBC2U6aS9KRVU9i7i
bql7scT3oCC5lzb13pxF2hNalyLJbylXtjiVMaQI0OEUGnqACbJ+jzo8xKzbkFdym0tfDYSPDyoC
D+F2jQyE1IcsXmZ7Z0qPAlSClmnL9UjN8IEEGn1EI6hW11mwQh1Fqe2TbFo/HFGKXsXt0HaqhWRo
ZGBqcp5E59xP0/a0FqN14ryHHvEB0g7Vqw6zppamu+mAFdi+TnJELjUbHPf3QHHkVBOXNJ+WfIMy
RcV9dgcaIU8O0CBAlDEDIJhfWYus1MKPWD2zDIFTM4LudOXnLL9haYhH+WkjK0+hvQsmLt1NCmcX
XxcUlYqz6dfRHoSfmHsuo6aTYAY1fWkrG/EGPRkgzQ/PLQGbp0oF7T+qNYm284IEWEIZatL4bill
GOvUor5wn/dwpwcQ97YDtCftjUyhHMqSvLuZozVM8kO/Rlm5EUw/1NnDAfjR0O3sMZ2y4cM8U1nM
EIzKDLq20U0K+6FA2bV2yZoOR5q4Xtx1AlXjahgBP0MKBlF6RYYVBancye5qbClTECSy5b5rAd8e
ZGghu26g4j5kRSxyQHXSJtddYzXKpA7iiypdUJXP5nR+iCDdzetBcjpVOe3QlW8Flvia6Mh+9yVC
E4LGCOlZKZ6QY+NF6tIaIZyA4AScAVDk0BdFZE9rRCFdqo0r1rav4UnRhAmLF7V4hgDwlEQWR8Kn
v1hjklBCeQ3dmzhqyMcYu08in7kX1JgHfiVNQb823n/ZNtG8NEJ/aUrNZIUsYXheQDk58oLbc4yz
I4aPyCyqcvl2269p/2BJ605e2LLWRm+6ysEe1VDLsuEZvTayg7XZCrFPS+Fe/Tx8mxsOAZ7qUV1s
IEVH4bOAhjlMi0HvEhfoYzkJ8pyD12QPrQcEBXOAvVSg6S3fE6W7jxrtAYrjlOfN3aRG9ezMNDdH
F9Cz5xpgdpNX0RDK6wGyR+ihTH/qDGfP0Lolx3IW6hYa/ug+7QK9TTVqqaqZUFNHMwB1SFPuv44u
d+ctpNBFxznO4ENcejMddZKpB9AaFzAq7cKrclriUBt0VatpNkHgVCYDB7UVPE13PWUYHCSBUfK8
cdt+5yjHm7NE2e9gsSeXals7i340Kc7+NkNfkVYivMAt8CccOu3J5WVWu1GLV9k2yRcAguEELlF5
VnE5nHKdy8dIxuhtNWTir3gcXnoJglqDvO2Up1x+Vks6q4qhm8NnEnN741LC0fUBKtaiboHZQvmV
YtBNDOAdCswaOTj5IJGV3Pglab91guRfOt4kf3UJWe48CsoHpo26JkCyX1ETSLvdpQVdERmb+4xz
grAVvnG3QfqNdnuOvqJBEQ7tkE5vyhdRe+wzdFiqgHGr7HpkY6vqybZhRglsU8Aw80VCOd/DjVRZ
1Ep23+spfRNCzF2V9riHSva5KOoO31sDlYNNiFWz6yFzKYT2AvxSi1Cra24GqOz+RyNpE3WnCYm/
4NxdbFVGxeKvormDmFrL6AqN1NKXnc5wSjbfuapdI/2BsSDfnC80TgcknifIXUHSUpyRO1QU7S2a
MCV9ZRtENHdhcvqtS+fQ1hPQT1+1vg/fZmjc7Bl7Emma0wBXv3sU03yFQqFHayRPboCdN2BytWFD
LA826994wqfnpyEX8y1dkb5Brcv4fEAbjYgdIzOAihxvnr3OU99/zrUPdTcRqD/jyMQPbsmTZxT9
ihJkJYRwVTYvoj9D3zffwPmNyzEYIaApDiUiT5BLIvVAxJJEteM7QXBFwyt9hGIawgcQZWBENRWD
kLTzp8ZnqPAMXS07xGj2uGexkNytpk0RUqNt2vbXCI1k9yFVyTIdkFTwDh6tzBSa89jENf16juJU
jvRD5ggvqi4xLfnag80ajbWPiiD5CXW8LsT3nVCZKmsk24Hqym1imBzkdUvM1oNAWa3oKweSOV0P
o1/50N2uBQeiU08O+Zd+7D1AKzT/BPu8dCfrNCTfkC1S1RwWbBVUdyASIqOtfDAqm08NQrXxGq2M
ouE/k5mCZ0d0+GmH8cgMSoDPPE5REjpr8Lfm8WBXGsXyUTrdYR1oBBYXeiY6h9KEB/sew/97iEpI
/62e5Liio48I7C9mWSqeLxhypPc6CLqf7IhtmvCgb9FYemcUgMawl2ewD7f8O9rPxCE7g+69Yb+Z
BI0BPju9iAiS2AL4W4TElsslwwkBdzy/okECMWgcgngyPMQSveRo7ZrJme68oeiG1cKJJ5V8I4Ub
/XBg6GG2jug+g+Gh55AC+QN9CNhEBv5MZqbb7JiBP9uSm9g5syrQo9oZIQ5Sh8actC4k/HGEbgsd
yFH3KThmiNx1CY+5li1iqIKe2zkf1lUDHPYAeNsaTC/XL1Dvj4G2PeTfIAKVgA7Qs+ZuQ+RXQEre
ZxzFOc9LDU04NSU95utG6BnlyOFVF65/iUD6QZschcelVNRh7xxBghm+xyNa5KJ4FAvbHVU2leKA
ZlvoRVZtaIP7ETomt/4g/9+UbeMfgeH6K8DTLdrQclJ3aebuZYL2G0dNBnDIfIn6tI76Z1mGJb82
iOBytAfUK63CuHTj2c4xyJWh0Oj2BWZ3911vMdqYcAuJdJXhHEWzDrKtTxM6YAbEB1F/RACKBJFL
zdjZZnQeDnwowlu08bDqKmkWkzwVXduxAyS84zeLlpq2mqRHZjBukUcyYmUijogmLBoYCNb57w06
xABwQUCdjvXWieYE+Zjn0WlwSQHOUGrQvIbHVKkjXePpKplU/rn3PQVeiU4XjaqBJ7YMCWq+Tg9D
kcXukMbMzX+BkQE2R2U1yH81qCbGIz5KUtCdgG09NEi8h4oahOGQhzsaqoV0+THvsv4maiYFhr1j
0HyA8qcHMErS1UGOP7ISlbJoFmfIKbAweWiiioDyd2V0b2SNVjv0/7B3HkuSG2mXfZX/BUCDFssG
ECozMlKr2sBSVEE6lANwAE8/J6pIDos9bBptFmM21rRekR2ZkREA/BP3nvu+oqPg2kiC21HTz4wx
QDyu0eJc5suO7SDxg02B5OOrhqaK2SE22KPGY1h+obdU2a1XiP5cdAFY21PBuBc9bOb8nUekteys
yS7uGmUlV6g308+0N/jkfbXOqOiSkcHIuuZz2OKgffSh1Nyovsr4E3DXsbT2RMPT1BN4KEonuDOY
HnpxUDTqgPfWzmOFZOdZWVCWI6eU9r62iwLVZO/cd0mKid2s9Re3l0YYeMgjMwzqGAfkuoTYspYT
Vk8zj81RTnjNqhrdPmCyYDqkbo9oTtYrKtUUjz5vN4BiA1Sva6O29hZzy+KK9a9u4XeM08maePRC
CmQIM7QeqkcrhUMSQjiTV9bYjsfUNDCL607aelv0Ge2Dmr0BMfRQ81ciUvC+2H0GfUtQf1932rng
lb7t1yEl9ZKHbpkEqGTKLs9iDvQCQRjTkpsVqJIMV7dt4QhN6P5iSxf5ZoX5yoDCQeWHmkW0MdCy
b0pm9cZMJEiTwVlePZ4W0+U81D0Ik27y76TTg1cbNMfp6AdyhkDCbK6sKjEv/awqPdRLySLC3kiC
S03LzPelysuLGcbWDRJCyDS5b75h1hlr1h9esES5I4s+8pSdL/GolkKGVe8PyWbMcr/i+dtb1WVh
mIuzHVzlPGlJ1s4nBlelxSygEUtYtcJ4zQOEGKFAH3JqEL7oGw9XOT1BYGK26KDBio0wiuyhdOZe
Aa7hfJ4oz+PM6juAkizMrpWlmEJbZpOc/EpYLx3ijzScxurVkqJ56YemCUmaYPSI0BP9VjpxyVf9
a6opPaW2mrVIo/K46kdcR5Kxy5c6HbVDX3BTx9jmvWtgH83F4HRYUHqvPDIW8PZaovtPDIxzj8sg
dd8hwVmb2dbl3dQv5qEkrtyMislX52pNFyh6aiY8HovVvbSy2o3XQKNwEnkw72rHnKo7TLx53DPb
insudeA6ljNuKF+My3ppMiSLynjJkmV+CZLBCFs56jg6nXIj/ArUCJLH2Hbs4dGn3N8ZdmK8Nwjj
X3Re4oQahBb0X9oLViD/akZ7sGungbvOH9/QTQ837agvOOaHRje4D9abINVKKhoD6h/nAeSm0ZdW
7MPmYIimHVVn9s8Fs47Yn2lUOnjuazhnRvOk+ZV9X2SWDRCQof6hbWuDDR0C0NKyPpaR4X8PFItx
UP/OAVWKKWY1j7nqhYa2Ee1db8vGdq6HIut4ykvfP0um+g5bNtqFeSlgQuG3aK3m2l5Q+Cw7ZWIh
MWOr0echO+hjJor1gL58GR6TfFbOh1PbTbkvGl8MdpTYvT6AwJocW/U8vEpENqzakG0UgZG7eowe
0FgpG30dtFZfur0+H8ZlZogZuubsbEFwKP+LW9cDD5WuLau54jnmZLoTU+chn4g1aEkpOhsb6Rcq
acp4xF4LFm1uGtT1toNCNWubr3qnLR4wbKb6HhLEVi0lNKY1T0tETG2anLXtXINQn3Zpka56dztZ
/kALk1uz2/dPja8SYMnsh336PpxM+VyciqKRYxNLBRnX2OitNcrufSzXyQBYUKRtvkSqsSnJwrXN
eDLsE9ybRRAxsD7/Jbab6kG1y9J58rrnUUtX0wnhQ5T8NyT6njtfaoOkX74sFgn4F4ZJ4HvT9j9v
535eLrM09FjTY50FMsuOjpXMz0vD3FlwJqW591k27XmfIX7oPkQZVHzhWsNW6m/2lD+v5M+/ERc3
u8qzdZiN75+h2szm/EHHLvFV/PiN0w9RjeXUPZt56WX2iAZu0mFgRVlesBP88Sf/I5jDXzEY/ohg
+L8iPvy/gzn8FKPyR5gDPquzYuN3KcC/4Rzuz0ES/xO99eCrapb4/5vn8OtLfyU6eP4v2IB0XGv4
OM+2td+ADppvgW2gj+fewr7x/b/8Flzh/ELpxWbNpIH5njnzO9PBMom78JGNOAgcHJPb8p8wHZzv
QIA/bJu5sqh/0S/wM/GWsQ3/+ZIe6erqvsibPTeWoeDZlJaifM+DXXY2Pbq1ybC+TgsfjrS1gn4j
bPykgNnEUwXHJ+6t0Xgoktx6dtkm3KCQqu8n6SYoLcmBaFdLtXC2VmffslVnhMJndJlrU4NkoW4o
CubSFbDwZ85pJhCBdYTklJ1Ko9FYtqNTuhjXruo2HaU8JeqyKCMqyUSYY5YP9TcpRlY4HPs21i5p
g34oYBpliQ11AgndhkeZddFjlhQMqZy6iNlBm9kBLBgbxGZxr0wG3W00mIl1AJdMn44G5wBpTq83
M0+hV13wpnCKJsNXfosBKMeucVckYy2t0KfhzPjB1bIhEcI6zEnt9hHGjabc0As47Bj9wANSpItv
OV/43kkcsjFqR6UbFtXJ5+o6dOMlffRzu2oeP5d39gzFQj7XSi/vghKMDwv77FqNSf3QSniTg+yn
5XLuWCPE6ByZASWZ51PlCDYNkW7gWwnXrPVv55L31bkMRUIYYomgasyZCNksoG9XSLpfjNT3b5IK
SHjIUaobccJjqI6DSjVbDyhZ6KzegY1Qe00LH9w4sAiyY8FjeS/5/LZT0wVHBjzdbs0ydczGwNzO
2YRGOXcY0RlG599qNldLUWYC4aTv7IWRikgkvfGQAKs+MH2xLrQqtw/z6DXXZd/RKK+2WDauVxgX
tlQKAHc52nHumA4oVE0M/M2GtbXqvHtXq+hez9CA55YW2IqCFQ9qxMJXfiJH9TcstgeXGnoJbucW
sN6y2MG9Cc7mdrbWOd0EM56CyJmsL2YyS8k2V3OQwWaaevPXkqmTNIJjS0eQbpE8pRdQZut8n3jd
sB7ghJvLLmeBdTQTbVIsgD2xsfTZr1FDWkExHOjaHMToqh3vPCNwymNmzcFN62sGGzXsQY+1sdhX
Gat4SM5WxbAh9DklV4ehdr9au3Re9CBB4lAorKUaH0S/X5y88V87klZCbQhUF9H1WAnfj6amEN/Y
2KkNIAZ/S7uzmuOe/YQ2XAwuZdShgqOdP5sturYLh3/YEHP5vHhJqt0vqpdwKJMrSo7pMp8G+Zx1
4oRbIj1WI8XgR+FoLKVC0xKNrV2kQgeK7ZmV/ujghNjm68JuYB3WTcIKd6vjEggRvFZoTlP1lA+0
O1qQNVeS6omKYrgrRiOL86qFsuEVWClDSgz15LpJ6u65vbWHOrWSXdP3a0+nb4k2Qi0IQJQ1YOzi
395qgynTT6fmPewXPZ9Zko7mGC/DTCXg68WhGal8lqC+a1ZmJYVMDsVEKxxg9L5QyBc33sxkwh4o
bbpm3iloKJ/OypOmSsC+J+tu9o1it+SmwQZh8JBtz/eQk5FcpGrnD4XzZPQIJYpxHBntjs218vU7
A18k0oSVr+08lkhtxm8Tol8eFW66TWoZSRgJlzo939di8ZDhwuTD0ar2s+qq+9qd/OtiavCmnkcc
diWnG4OR3bbDusv0MFt2true8s5fdhULvyjLZAVLozSwzPEqAzR3lGPZauPSX1+JxYC+XXnXa9tf
DQyRGAxloK2shmFlAh+7cDX9qu9hnbmy8pEzN+8BT9tdnRv+Jk/QaBO0VEB/d2TUICPfr+DQqP0m
7QI2M8usapnC0Uu/NLlJP2pkeVR6C6ZwuK5hBUrvmVWf2hOKMTwWYz9wYShtl/bzt7F3q3NuzrIZ
emU8TIaZfLFKR4P/mWT22XEmihD+vH4Y3UaVe0uAP6s7wpTo4CB5tWlDqzCW9oXPJCk6G8FuxxYm
HlzCJi4Eteng2IKrwl290yI79v1TuebFxu/y4S5AOvEUdHRxFgr3DaKp7LQGfvcOH74p0fnn5Qu6
IbE1xumMaTf9rZADs/h1al+ZWOjPQZ8CO0TXHTUYQU+1bzaX7E76vbCEf4tJvb6S7qxdY0LHPtad
oa1BN27Btbqn3kyMORznoTQumD2nx6AUPla6mh64GvIRbKlpsQ7v3HyNbUVP6uD+iCZCnU8WW1lE
jdnM4LutczhkQNLYDpQX+LDoCwGAIMoctaeh1eUzV1zdxfmo2kvd6u8gMze38wpbzyrKOvYHPumx
4jKw1VZnao9rMLP3pok9c5I2vWbiFV8taYuvRCaI2MXYg8hzSJTDOeguF7XHiR0VS+fErpMbj3Bs
p7uMGJtPGrh00waMKbvE/KIF47ecsKwX13TnUKPxZHruPNY2WxnuqZIWsJyAFfOcW5cueUx7ezdb
xZcE3Qc6MWeHd2wI14RgLCtfXpZpCVghNOgevf6tExXGUUs/lNlcbnrDbL+mCbPfstBY78DO3U/m
WDeRuS64F9zEuKmkS68nVXlbG+6JrMf6KNZ+3ADZ1FnZpVM+RCgLVLuRhlhPKULkDSFcnyMN/9LA
JdapL/LVoiW1pmrvGQVUa4bHEC/OD9fSQTiTMaKNBruXIUo2a5PVSf6GSOmBSIAmtlSnf8lML983
ONa+MuW7GyfjWyI6bDc5a3LNe60rQwcuM+S7udQRlyzJemz1EV+H1b02KaOylXWrqsuEZ2fbbqa6
Y0PDTGhfzIs4WFN7cJCGhoVrPOa0cEe8ixBNchdqaC+DnVkMWdTqxa6fkKA0w3xvr5lkL5LV6Nmd
aMyK9ZMxsI3acWzuE6wUMDFxsIaJsJaY1e60cdxmYIwgxXYeG4Y0mv+RpOYL+T/Jq97BRSArrIqI
w7jtjIHryvkQpjAO+TqyXMvy9rKtp+Zy7MyvnlARdcGnRIOexSNvCcucVHu/TQi+slsYQR0LjQlW
3o6KxbsztCWNs0oVW9rm+Zrxb0JUQXMB/jZuKjx2mY7gQtqR47VcooafxgRLmXFvFMbJaotHJP3u
XTJnWIpV7hCaYDKKYTfQRIXUQm9y+evSJrQ50o9aJ11CdlbMi/nuXGx2Rn3deEMa2Spgpdh8c/J0
32HICzNNv06UBB6JnCUbCJWQqABa8aWvAnREcn5QcrxpjeF60OorqjUWSe66cN8nMxvhkbiDCQXn
UnCbs/9gewh9Fp0KuiXnWBfoG1zR1VHm9iGwaYfxH5kQNyb7lMvv3cw/avz+P6b4/WXjZ+g69vq/
7vv+Vb29v4mfGr4fL/ktqtAmWZAgNcAbSLUZkqAs/jWqkBRDG7m/hYbbRJiAjvt3hB/B7zqrZY/8
HKwXiCEZBHDqfE8x1H8xAboFqNxcusV/GFX4Z401P+XsOzBM3TwrjP88wiiM1rSlZWt7UJ52AaYe
FuUY2PLhD5/J3xIgnDNZy+fZz9qPqYVv/jmOZzWQ8iGW0vYYFYwHHPPMiEfdvxYK+tLfzEjOUu2f
WlgHJg2V1ffoQYSxZzrCH2wrfBe4MycrOWdVBNe6209XCL4R1610T60r6NH+8x9nGT8Pgs5/Hjmv
9N86fA+Yrbrx86+cS+l0htcne5IfE2RMXTMcEfzxvGiQMDlMc1XwpOOiMLf6yDOZHRz4sx2lDNTs
zklH2o7Jhng9c4S3Rd7vg2amrFmCXn+vEdwjDeIZzTIh2Km1z3fCXcjiSeb6gimyuK1KIEmV1g+P
xuDWF6CJ2i34tvyULEN+slOKzNhKCepaOma8eSrpBAcpbk38f18R0K5PWWn3T16bXunjkm+UV9XR
iDhrv3IUX9k2Gv0oK6zx1pSj+AZ/u7mmlS8eTZJXwlpPqq0D7Z/pO7ELoGCp8ZoEotLamTt/0nE+
gGDZGBlygWqw5KVnDM2JHRGWSOatb3qVanvSudB/9Jrad9SoaQhdPnGZ95nNh/RBNrqrmJESrrDx
9U6xpOh9e6tLs3/NSy1QBM5kvSfZMi0kysjXgBZxkaQrtcXWqz2WYSrhOo/0DIIcva+o38fea18L
3PXPRVCadwEjxSxSugw+Cx9cRIit1EMWai6UgOyA520/+YziMfJk72VW+Q6ZAHZ1rVdoBSLU183R
A0lxubASJglqBQaU5D2KkrOws1iRYtpoGq4xeN5lTBSiZC6Wuwz3JGWF3r+CRpm2zawPW39ytXN+
iSs+eyEyJi/Zx9IXbZxiTbsknRG9s7E6mdhIPhxKieqqq8T6DOJOu6UVXo+EUDACkLNRIoeZdC0u
8yLRiYTC7+fmziEBmIKhoZYba8nLo16k42cq3eG9NJai2qzp6tYbbciDCz4CCc3B/eiGKlJoKE71
mQ8Md/NTt4DjEnNymWjDHJZl+hhIBvYdqNud1oKjpz+f2VQoamLT1iPwEnR37XBZaL3Nmn5IsQPp
fvGG8yjh/+x9sRIye9AALCgZ3e4uUZV5dDN5A4VXGaHvezaXNnfPzCICLqKNdN2Yvs7C07YOje0V
MJ31fTiDlflmnfcW3es1mxvsRusw3FE8kVw1+Hcd06PN6KwvhB5YJ3PNzI25rPKkeeu6UYGr7sl/
GKPUCKbtIuzbWolnz0oac58j/pnscECPtXzUbo7InOOZObY7YgqoQkJzzIJTvZjiMhUlVmXznIax
VB0AeF9Vy3wgmgHeZJQhi9NJzGBy/UTpiR0dY8soVcoH0XQx4XmyeLAxjadDFTLF8if14C1DtgkI
qkxjB40IgrkEW1HoEJZ0RgvX9U5NeC1eZs0Gz4FXzUQa4yup01lri7+Vhcw7GxjAgFe7VGt6N5XO
GeTR5lN6cjsEg2Ej+lrdpEhrfCtsCenJLgMGGnQf2LSdV7NFb4mfqU60bKN6YIhPBWZgZ4u0xPE+
vRlVCTJvSBMX5ULv0d+XAm8Im55Alq+a05b3wSTyXa/XPIYb4Tn7SYfZ7SULyTCJZSZLqEbiuzC5
MLhS66TG0NFo5JzhPI4zE3DH8+zsTaEBbIftwlpPrIHxYGZNSmnYnf+1l7jJPcWT+mD8iOQEmHdL
hJBlHUjg4PcSkLNgUqnsQyv1+oLtS7AZxLiS9tIlrPJRCTWXnW2jBvQYg24NVzZx1ecIQ9pgIEBD
JzUI5TyLtiQJvqDMFFFH/Xa/ShA7pPdoI9vOSQkmS3b71WaFcOSN5Om2xIiMgCgQawxroMo2PWiq
A6rq4LpycvetEucRooXWaZtIT9xqqvRQZMMxIOYCWARFoDaIb6hdqydLH0gIKAsX4M4qmvtUUEKH
kjKC9r8p3ZH7tor/WwV+z77+m9Bqk1m4+Yeq4N/G/6ev6n+uviKqbP44+v/1Zb+WgoZOAPXZT2sF
0Dt+KgUNnShyB96O/cNXfGY7/jb893gRntcAWyj7n/OE//dSENCzGWBbt4A86ZhB/H80/P9TLaij
NbJZMjj22Vkc4HH+uYrpCrD2CkThsTfHfHmz2W9KuC7eAGQUASacBEsh1l72udVIoR0aMwOwTA6Q
V+8bles7V5PLZ2+lIzeG3joRB9y0XuKf9b52feXFOdyqfu329ZC6eFxCMEaLjXkVTfF4XoWbTCM/
K68GNwG3hC3uBlVGkVHE5drg3WJ6mRDDtu6ANPYeIRccOFdNg/5aWarKGRbYGs4hdNLoIS9Q1Kto
9j0tNCfBsh45OWvoOTu6tMatf0+/vTYKZTEVq7kxhD0wW8TaLuSDRM1rbPzCtir9Oe+8YR13dTv5
wB0l4m79Mjfyctyw6vzINNljEmuXGwdDhRetCxrGje8u2vqlrYkU+5H++t827G9uQANK8n+6//4F
yrP5ee/24yW/33vcYDa3GBsuFnLfu4Jf2zDDoEWjP/vhvQ70c5j8H+89XuXjgcb4+n0n91sbdr73
cN7y49BR45L+J7eeaf7stXfYPtNCkOvLCJP382/ub9EhuWD3pQAhEfDRnfcUg6jq0Gemol8SZXe+
+AjVPF+KJYMFoT/jiOMqLb9fseaPy/e8MzY3VY8xjSvb+3Gh5y7jZRdsLesKY4xaNaMRtqHjChZ7
wbIvNKU0lF5wBMR0QKgn5IScBwnN0F7V1VLUnGU59WTgt/XRwSZ7QVczkRqUE7Sw2OSCFFZHGqnm
vmiymXaqmbwzoA2ImlO0x+/TV1HMHEuOU5oP5BNymuUZdUMYCIV+A/5isFEoURWn7ErX5BLyd7ei
s3zTW5MDuR7kdAVxGf2pmQ2UBP005kShWqle7eqZaLV5AtwZO0FDKpBIO+8UBMNURJJdwA53Ftoa
t12G3dCX0xhqZ0ZvJuxy3ya92hZr762o02p+MMotBi/kRkzXppPUr4NajDsFBH3aNUMB2ExKSrUU
aT6lbUocqyxFHxMtOL0Mvb08JWvjuVGfdu18IKOFuIekd/hD0XSO5gvQ6w6kmlHtpMnM0TbKaeOm
bWeE0uiPCi7c2SKI45PlbNaGeamcg0sh8BQUy3w0BxXIXV7Y3bDNZI9lc+JSZ4fJOuq2c8uNSQ0i
dtZQJZFLliLOk2LwGOMXhUaDiVEshMndNzFjQzB/7iT24DnIOk+n0d+aSqmNGoomwu08pdsFRx8f
dNryIDeIKSbDItffVsAL29Lhbtyeu5sNrJHlTRA5YG7Bhzm7sZnbe5K6skv2ntVLgwWYEJjJUFGr
pQOUxSzVY7MnwJPMwng0s2TD8xoqGCoPg4vGmI1pk6akhi4T+vnM64Pr2ekwYSX9GI2IVS5Is529
sLFECQvQwtTmZCPdCOPdA4QI8zAIHIAkKiRfuBvwl8GBC94TMRn003KYyl06dOZDUuXjQfXC26Is
90Di14m8R4z2oStHO2d4rjG8baRm3AEkJzM1FFjTZqJBUtc3jsKt7Isyc/zXc1e/m2TmEtsoV8OI
ncnESkSBasUy6R5wXfanztfX92oQSQz9anliSy32yUplHGmaHhRhqyHLmlpNXi9kaJ86hy1fODRF
kXN6kcTnYDuIDaJcHt20G0JFoCHJkHn6PND5IQwckuqutFszkiuGNUwWu6HBFt57iU39TJDarZN1
Y8Q6zAq2TW2bEI6dxEguv8t5R2dor3uRBFvp6tXXmr3RgYFDE81neME0LwGJn8NHoed2DKhLRcTj
2vszmw61v/k2q+UZOhJxJeTtznEwmR7Rz+jC+B4B7nY4Wd0bJTH58GuBI41L/2MC899T8W9ORQZp
LifJX08nT1/f+zdwtz8VpT9e9OvBGDi/nM9D+/uMDp7D+ef9djDqNkUp7koKzLOOlAP413PRPhey
sDmgsTCa9CkXf69JqRp/S035dS74Iwsm/dr8H+aEsE5+nt4RVoYAxWC+SUCC6/DGfi5CKwvt7zmp
6MhuKZiyK1LkgBOCLba7YqmPk5fbS8sMa0qAW46aj16Cx+QDxgz3INchua8EMjNmUpZ5xXDfvTZ7
6R5nGE/07ZXWQu9jis7iute22MbGF1sKcep9rOcx7uJxSyedn8zZRxru9PhA4Vvi/AfYGZEjZJ0G
WHrYkfVuq0++wMxIJjRMzvEuqF16/3xJyyeaOnVha70/hnPv1i/Mq5KnUc80zLR+E9yhlBF3vTk8
uQDnD9In6g9fVnrjwpq+AzvT382su7fIBtzrNRnmjaYs9khtsEYYdvHxuca8sTPbkxwRXfUAfmd+
8zzR7VnZMn+0V5fgzA5NLAV39tyJciTSr2GCBISYB3WGXcRjYHfnzG6xmfTz9EHT6/nYp8o8+p0E
NZwPaWgY3Mkh7ngz0q12fUBWW54f0e/lPLPJOsuN97o25ccuJ9/27DCXX1BYKlbofIeP9KbixMAk
YzufrRdoOkkEyxYrjZmYeVEBI9IPoW7mN2Ygi71WpdeqLBjXFTMxxJnD8e0GwV5XjTrOWT0eCVrI
T5khXKLchVrul4EVajmT2kfcrnlNUIXcL2ZXX2GNVkdb1suekbz1RiHfXKCbHDCtmRXHe6mVm9ps
ccr0mekfRGuPGFg7nUWOp8UM1OpbbdCte0izw6sVmNW3xZT6g0nVcZYb1NdCOhpUNG+bOvrwwmdF
fjYmj+AGE454sfp82hpUS+A8TTiFdYmNESLFRrP6+bNTUl4bQ9scQd/OUWDBiQoLLhyimbQg+LAs
duNkVhpItzkWatbZVVZubLfObms56dh70JpuMMCsZG8xNPRpoEJyLt8mc/Iv63HKdzbn4slGYIyF
TOeQMdcxymSKhcyAF72ZtKA4tiuk8Cpt/b0+udXXAlXXjd6ylcrLdL0uKd3IGXYS7cNvLJ/4uFSC
9OiUW3HeeM54ye7Q4/mVZfjj6diQcxVxoVXOS25QnWI0m4842fRNBgT4KmcgN4d4fqfbnpnXa4fW
A71v1c6XLcuyh8AunWuf6VTvt+lumrz6JtflcGfifNxg4R1wEE5rKbgmay90GvBCzJlmFs2EO5cA
22tNhTnG9INVFMmBrrln31kgwPQ7omyQ5HZoQtw+EU88Rtqbpa7Wfc0QDhabcJBntfoVAFCCucep
bSMPSiCFydJdwzBLr/vMNmO3c60vFdmqZci9PT9LhFZM7fxxudcmizPNUnr+aGqzsXfcRKBUQ2cb
Cs1TCT6nzpm2mEj06yKxDCMC8lqKk1ae5QAG/SiysQblmd11CU+SvF1jRjqf7HzxuoyumK+sFUsN
X42TlzFttfaU4vPFD0FvkkSEaM64dAyKt7UgrXs7z90qwtZv51tEOcZzT2g4E00say3JOhSH+nzF
KMBH84JJQIyzyXC7TQXVjVpcP93M+ij1+wT7+eI+pp5AozNYrPP3DYCYvL5YW1NqazT4hZjbGJtP
qe77Yk79DzstAdRHmVdRST2KqVCdt/FbRyu32jgOxefita1R7iBP9T0HF4fbf+uAv6kD0Iuxcvrr
MuBfIM5r+Sb/WAb8eM1vW8rgFzZlLpBMoJ7mudX9vQoI7F9cxkGuC8GdjCAn4ET+rT12f0GuGhAF
EbA+tL9XCL+1x1QILDydANAso6tzOtg/KAtQuv5cFpAJwP/geHmGAX3P+TMLCjy5SXk72gcy5uFI
OBC9+nqYdit5ABdV2jmoARuyeBqllk8ALd7RKc9qK98w1F2D+CscZau9VVyVV3B/g9MKF/HBpcBO
6Qxd4sGk7Z2yapJ3SzHlDzzgIaHwKD2I1DW+NG0C+7TwigtWuRvyb7p3BvTFftYQaLA1Vehv5Niu
H2CctShHtmay3ynNe5Bf5QWeivoy8axqN1ocm9hdrhrHzKOgSpDhFyK7MCaJ5T8XqCWF5hLiqKXe
BehW0CFJNV83rV/t2soPjotMJ1J13dm8nTVCer281K+MJQdJAJ0S0UxjdVvTo8M0GjN9MYI8OBla
eWPM2NwS03jAf9WQPok5qO6wt7JLa61v1rLgKxIL+zaiT82oF/0A4cmwWT0AEiMGCAtST8e0cyq9
/VT06lurB/7d5T0N+NiUj51duCROVHaxa8Vc7AM5gJBFrRTr3mJEg2GOz42fJ7hUMnU7EKP5ESxq
ecEZaN2mYGn22Pz7k2sV863j8uGAC8232LbHS9yQ3buwxjnGoOpt24lwVc8o+TPSGQFrWVf7qVbU
VqU9fhKCGua9Q4590F6S5HWwIUZvRtj1wJCbOpZOciVKKkjN1w4YisoYPwe7s6nvdl03Od9SfF14
74Yc5IGtdhCfOU7IdrohYGeleNIKomkxFZzTRovxEp5I8ZQuefDqdS4JGiCdsVazQ2on1T0EiZ1f
rbqrX7GGwSfKwil/JlBAHotRr+4ZsbY7rC5mECqEuntnrryCsahl3a4Ls8M0tdft4nlY5dmoeXcc
DGiO66Hz41xa05kppN8gPfMumnRwk6hY7epjhEF3SkjL2wPRsS7dgX2caF1MpL6Xv3TAwdE4tc4t
hpx1P2cLplHOr0tTOWfgaJNeIy6TD8VqBRFsq+ogtPHQ1snZ8F47/snsWvMV0bN71aV2eYBy3u6L
osIUKDCAb5WdOddVqy7NTNlcjl2/1/QBu1U6vGUjbhXIEKWxMdvEe4M/8tXpZnFIlxYqxiKcQ9Ml
NmpjslMXrzafLLv8WJRFCLKW2uar59cPzWStT1K2C1bCWr9tMpeg1zkDjEvsAfLnc77XKZsMx4gU
/Nk38CfFjZdSJ4e2ZQUfuESyXT3xonTNq0c/pz6aLI1RxlSKyyLlS1SWxRhpBF3gQ1e+9yw5vFs+
W/UQid7D0NQHOln3osHBVANhJFzUI/w7r4rylrO9unOSau8uRLe7yVofMA9hdEGciDkpsF6HJsgP
HjLDLVbqLiZ6FVt+PRd37KLsryvW5MgqiyxaM+BHReuUL9DH5kevbrXb1hRNxBfqQenNSjAz2CNv
qEW2qnK7y479dBEFwdYZCrFLJJwSbEkV3I3bKUmmFy1RmHaR/d8WemrtaxJLZFQpfTrV+tR/UGPx
Tmw9hmrg7XBzUydWxkhsMiPQl4HExBZG2FnIBBWygXK7pNerbMqdNg9g1pbF8aJ+mt2zSQcNeUqE
HNm5CKnXZiTcNAimxxTNXRFWZYDbjxkZjzlJAYKieL1scBteLXUCFNzQXgqz7P3wf7F3JstxI1kW
/SKUwR2jb2NmBBkiKYoStYFRooR5nvH1fTzUWS1S2VJnr6vKLC0HkYgAHD7cd9+5ZMZbWzZcFPrc
mgJyU7hsdeKPVGHxL5u04aEv1SuZpOWXDMLyKSgjdefQzHrVts6Uk21udHdxZ6Q4A4u1gw767MLd
2idIvrdm6+bdugJUcNbhqoTb5ku2Ao3tbiH3qEfFqnFeAHZ9xGkQYwkcPivyQw6siAuGrHY4t6Ed
M5TG5LpNXGDPs6Gu895ubrskqG8Sc6zpJ4wzmBF5tS0J594Jko83C3WTrdPW1sd0zOXBJah+2wR+
uYumRH4j/bC/Gcmje7atWi8usII+RRzIPpBRMWQrqs5qZyUqJKKeY0E5h+PaEEF0KwTlQTgDzmoI
6+k9GziqN5GzbMhwxro4Sf/k42RJNlNWRu8sLxkZaAhzyrAdSE1mv+zn0KLSAZHhKlVL9SHrgaOJ
KtkSobHcpoNlb6uBmEQSa8yFpl2jsFcOhwq3LoezGEJ5VCJMP9N1l25GySltECy3Ma/4iQw2Gj+E
TwRIWjfqKXXdeJPT1fAJf3VwYGaKroJObmbpOrdLnxhfKyCbx4oMph08Dw5McZFdObYBrRp88V02
j/6HcPSDnTBr83000FuxGjzwGzPYl52FcHhuZgy8dNl+NZee6R/D8UJfxGSHmElHsVlgaq7YxZ6c
wpT0WBegKIAQl6OTGytR9NC18jQ277SKyNqfJOFD77ARweMNyWZdWKq7q8M6O5QRr/RqwnSLVbht
aAv3Ar/+rsC+XNEVI1dEgRnXMVSZGdbK7TAU6aFz+ifYAJzVS92i62Mc+ZJ27hOAnWcz6L972fKE
Nf2+EHR7wsKvuF6dXzV0/W4Ja3mQdVgdq8jzHoYqlY9pMhZfsShNH5uAHxwKSnHPbjyjdx+rkG/R
H6u6rYduj7IOpemGrRbtoCtwyianH1lS43NL+jkmCPv0yU69f1t39ex+onfnO9VAy0e7HXlwlL0l
5iLMXOugNPfg/Ktln9MneBNXtVE+VUyg7L3UsBFTkO7qlKSlo2+kDb1+idywyUtPIpyLY9/E3hOS
Sv3ZpOcgoa8lyk5e5Ijmgc7vKNhnS5pRKIALQ98/IVZO8uJHU2t8cOpgcnATkdiDvwoA0lXtxdam
QDjaN6osdoPbfsQlMa6aCQ80sVH0Q4f2R5rixoMbV0SE5F1/5k9OOwUgeg3q5xg39jUtK/iKTKN0
VinYqUfoD8aBvciHYomybeRK78gKQiaAEYeQ4zKxDmnaOKNp1+eGp3lcOlTbKB6fNQn+2CjXwKxq
9HtRTDPtFXq7RSJaT2qH1ZzimEz0HUBhIlHKoDtAD7TXKVHZ+xbf33oO7LscC+4mqY3warHJtwEA
FyCjyPjYmTDSREbaLiC9a/w5oIwAIn/uLTdb079OL0o9xPR4c0SExobIHmfldgzsikN4lLKQBRWC
Fo/50FNiQRmT+Z6MVfO73dOSuq7SCoIQFR9LvLh+4fofW7MvvPZrb3t16nwIaqgaHUHtWYzJ9T+H
uP+Lx8Bx1G+13PUzMcCQUOJXau6Pn/qrykkpU1haQtVBrvqw9u9jnJD2v6hkIubaGA0V7Yz/PsbZ
9BAKKLH41HWh5uJD/esYR8i0xS/0fPNHDVT8k2PcG8ouwi4mSYlfAYg3vlapS7o/WzNZ6FCA+n46
F6NFmOtIsz2FHMJe6BMZhztsb/MxmZgft6aZdmyV7OFDardMy60q6o8/HYH/RmsWr5tpL5/GJhIZ
UwV2N23Bff1pMAFVqULTYEtbiHOYciRc0XgGM2ga2KWthtHunzyqMvGqyf2uXoNzp1pJNIxnY+n0
ihfVdeY7fkcEOyPLxIfFMXyxn10n+CZIppl2v//E8q1Dg/tnI9mCJMdUgY/2jUPDjqEfEZ3Qncle
CsONS4LUh8HmLd2xPWPWGuZJJJuY5QfEhgt9YU5Na5/T6i82zVB2L8yfrVijdjkbYHe0jXV5hJ3P
a5yUUJYyiW7THnYdzUrthsKAemyj+oRNw5m2cWu4N3FDR9/+99/q18fg2Zbp8SBcxgZBca8fgzcb
MFKqrD0Tsaoey9BHJbZT9kirquinW47W6n0ViOzT7y/7xrPLxOix38C3KxmL/EV/rJ9swihgoV21
YUGvziLOZOn0ZxDBpBMF0ePvr6TbwH8yJF+uhEBC3za97JRL3oyzihLpUlPlPAOEtZ8JU+PMHHT+
LFdpFdGTSszL2jJnn1YDyxnzPw0aPSheX56BIh084zjJmR3eXB5LUUzHOGZgPXMTyts7z2mmPwMB
T+0Wxki5mikORPsxqy+n6NL7BqSIbC5aG64n12rMNV5f+IGJB2fMaiqJS9Of52+VMVQb0wBsuKby
bjcHHE5L/2M5oFn870tCb83V3D6w7UwbAMeRoNCaXj8o0+2dwkGHvqH1LX+OG7JEV0gaHZtPdIsi
PI5RnH4hzgea61ITewI3IF6zV/a+dzg6y/UchR6Uh2T4FjeW9zI47JuOv3/EtvPLQ0b/YhAhoDG3
8na+cZ27DQfJJuqsG8rzVaD8TacimgYvBVf6wrAlTbV5N+QzvSUQzTgqiQIXQFPRuUfdNs3q/L4i
935aedkY0iiXl1eUq6k/Uf3+AInT3wRkeeCu1kVhgEwUiIOkLc6jrhrXun4c4lilS+5SVkY3z5Gh
u+xeJuEt+y1r4pzl1eeOknR3KU67uk4t4lkyN9j9sqzM0U+uM13TxqxgHyNd514uJe/RjABlMOhi
ZBNdFB91fVzoSvmSTF+rtu7e9wSJaBGp87Au1j26i5QPdSRGMu48Cjd0IafBF5xxlOTjojY+97pO
X1UtFBKQrVeiVtlLPFQu772u7ceXMv+gK/6Nrv2zU6z2wpbqXT3CAgWLUe/ExS6QoRqCBB2JSaMp
DkdB3lp4Cyr1DlUAuwGBL92BpUbSya79CH7nZZ+m3IxOslHVe4oL+BZUYkjK3/ny7Ltls0WtSZbd
gD6/M+B2PFM1HL8DWccMARIdY0RxMUlM2i9haefEfDFRNNpPgcU9PxT8UeIxtN0CowXWi+Riw/CC
EX/qxZxha5+GdbFsNJg3QlvbOEaKtWg72tyRXIwe1sX0MVke1RTccFlA/EPd5fkK3iM4zZcoiKRc
ntrRmDSfSDVM5eVXOedJZ9Er2/V9ZZ67tINaDv+qXvYA2rsA0nWMWTSRWfne9AzrKpktS/srkCRh
Pppq4nFBT6UWFrAe4tIf6y1Jy6G5brJOBO8iTMewi9PZG6PNPGWqu6YSYzGixoCT7rjuWQt3rhEl
wTvOjZYbrmtUHQacRVD0rsjiRq3oqIfqtJ0AIOKkVSjWqznAUbIu2wAlNFJkniNt0Hi5bQN2BTvO
LHQc+ovDjFlI5L51HjW0wg7tHLa3bWyQClOGsf/d6CkUmxuzlB14b7/3zw72g+BYWF7nUVgsprZe
5kOLz6aBhxlGdGsH7bDUuFjaIt7NmZvPB7Nt6TR2JIyhtcemOtvTjRcbax6r/GhU+SI2ABtS3CZp
bhrvIDAa8Ja7oviY5Lmi6a5RXbZNaTu/X3r8yzs8KlKcojFqaSzwQA90+4C6S/Gexdg6Ak+R6a6v
+ATbssvCZUtleEFOSeZqvMl9CN1bg1elgf0u+mNjOU62CQP8lhuPDAj8Ql7L/qRYiF3+Rl+FQr/i
A+R4Noj0vBLYNw7QSlKX1m5i4jdxGQebpQ9SCnFjUykSEMfEpqWyTqgsksZhnOjssHeiCkKHj6u8
aiuIbS+voljALEiVHeHv4M/RKoHPnuETEucxjTFcOZCIxucGJNBM1hbvkTyLhdaEeOUPtmE9zNko
+7NbKdTognLmjdNj+9yHhCrwAwr2grUjjlIUT8AWi+hYE9E37drRWeITibjdg51I59mZAiASvmDw
7noyGKwtzXMYw2CgJSQOWEQBr6HPbPFr1k/ZOLKzSMJkeN867vilaiLrMHhjGGz91KE1svADfo+T
lQRyFs0gzgugZ/uu7RzxIDoghquRYzVtnMQYoo3JPIkPzSQlyr0XtvJdbHjqsTBrPTiTpG73XtbS
vTBRRPbXZq2dbtFY8MFKymrixAqmHhErGd05s2Sz8YWa8DC1KpC3SQO3+176hYKGYCdjf9PRH8zm
E7321kkNd9qWiEfjVVkuYDgmmXfL3kw9/eX1Rx+Zn/hcsKvOtlPwLfoayXEV0c68rFU68OpUGcLA
XUFaJVzWnl1ByH9jTpVdEb2jaDqDU7KqyORx4/Tvb3IjAk2GlFBTRjaxb2znoZZ60uBlWvONmEDg
MOp9clfkj5AZ1dEfiH5cEfiYMi7m0H0eC439mBpaX6xuMttTyDY3weBIcsl7n9Vi3xamONcqrJ9s
U1JSiOwolsfSD1V/ImAeLNbceDX8VKJp9pXktmo48Pw1zVLndupbyHG4D4b044gRsD1AZM2/E2in
5xCOq9GGc4CPqihnulvpBlMfDTPId/lYhfQO2UxzczNG93HZtSewl4mzcWQjSdrKHNtbUY1Wj01i
DOE2kwWvyWIElrqyi1LU33Im5PnoC4bUFpY2YyRxYDjuoDoOWxaZsT6JppfuOlBZN7DSWoPJ1rtO
PjeKoAJjZpt+XFRH3yvg/Lld5UJ4A1xuya+acqFx6yN5KFcVjwXRDyYUwbHD0N1MswevcKD7yffa
g53DTTosI80na5C37ULpKC3Lm8Kd7Gt8DTYc6boA7BCSfBqtfafNowd2Iu2LqUvPyGhxS7901I54
PsfBr1kF5vo9VTYRfxIlutmwAvedzh+qDlozvwyNHZUYFNfRCKrxCx4/YyBtsnWpD4B4uUO1gaDQ
9HUbb+n2ZZDGskusW5gki3PO3UqzgKvBdG9sOs5pfGV3027HqOKpjX5BjQ6WWc7c0bbZVkzW1ICb
oQliv/g1oz+1p9DbzAGcwzW6hlt/HEm7fkgiPG28DrF6ZKzn7W2hsLbtelkp8vbyyB1XU/9EoOro
C/qXBu+DAyx43Iykp9jA3DNin+ugVUBP6QmHDwnxpt5xcMCLGVtdSr9XU0XWLdzrzL0i3VjxvabJ
CG/SxqjGTd7SBI62n/fdTUapj2MkCYa7NvLTiGAN07yaa5v3fqYBNMYhGnn/MYv/wCr9oRwOlMvn
FPm/18M/xu3XkvjX4ueC+H//1F8VcfdfIJAk1CXpgEh5VRGX//LxDRHKY2tpBFbT/0gpNGsQoWfT
Berr0CKLj/HfUgoqC8QVj9w2dgem7gn+J1IKl/jpUAdyjCOGY5kc6vhtnJr1f//p9EqCGKhmJ3JP
KiybQ5MDV3Kw3R6WeWaC75rWef7pBv2NWvJ3F/Qk1U5aRBCQxJtTesq3rmSVOyfLga0vhjHeAxwA
X5QB8QznVvwhfO718fzHF/QQO+hKoWL3i9SB9W1ptfPg5FHhe04UF8DZIx5aB3vT77/a66Pb5VI8
ap61gwPC+wWq1rAfC/tU2CfSiJzn2Es4yFLRqgDpheLcLYt69NJEnBtwTfe/v/TffEtGksNo8E2k
gbexU2OdDrNJO+SplYl9VfiEh62wBvlwlDmyr39/MaFP+v+jBFy+KCNQKBKsyOgg8uH1oCEEoM3B
3Ngn+NtcyKsACK9AI7O9HTovYetoJVV0zKeJXc6M1NN+skXJmjll7HpNWah/lJamP5CLgQkSGoui
69lv28Jh2oJeDQP75I82X1dhLdqbRspf/n/XYr106LKw8S2+7W4KE/hDEcynk9WOJI3bRvvidfl0
3yeyevr9jdb38fV9hu1mI8Mi0tG86mgzy08vZ9xVjeGWvX3CpPq9lWjwPSfuPzzNX4cOF0Ex0/cQ
U8xb2cwcEtvrZGafFiCep8SH1Yi9vzLWYklRLH//jcRrEenHk7LwjYBnpHfmIhH//JXYGYthAVV1
SmTMgccauKYIDJq4sqatnnwtLYGA4SWFFHo/I4RcAeO3rv7wMX4dwbTIMe2Z+lW1f+EIYGCRHEjp
OZ78Th6ttBBkDqK2XCOCMEIBlRNimsrGXc1Lj+h5eXmdCvwPM0hz+P2n+bsnQKuOsqmpkr36lpVH
z707YSXh5SVg+t40zXE14oU52VWjtv/8Uq5Lezc6PZ2Ib0fUVPlNya7XOsXERtyT0M4ra2QTU71P
b+oP1Mf/qri9nuqZvm1kcQRZ2vq53C/Dt4q6EjhYZRzZULHFNQj7eCqsrHpaRn+6HdiZ+n8Yy3RL
/fzG6Et6PmsjSzCjGXPqm+WsShcQA8JTR6IKcK/6BYf6tmmnewBR032s5QDQTMt0G/mJfABgoLb5
1JUnmnbYaPmxC4uqZvm7zCCdnXJQmcFb4/uMDE7psSj/dJOQLl9/ZhZ+TbRgICraMyEVvRHjC8j1
9pRb9rHNzHxnLtGyK2PXIAy9TQmYM/OZoBo4D2hCa7zXs7vF2ubeNQgWVIITsg1A59CGQtRZ2L0s
Vt69kFvG0EU45L2StcHMq8Hfw8rhfIh0EuLxrSN/usft0Rzo2u9eGhSMK0jQur6aSOtqlEn91JFG
dPJDG9Zhwg2kCpDMtyFN4M0W/V09dktkJMgrQS3ggiP9ryCHNmxYVeSmaxqdCXMI+9hy91lRcw14
uydX4xxr+lhMDOGEn5H5WhFeHZWMkMoW1dMMAGfZs89X7nGEe3tqscqzuUXnjI4p7JuXlLxesgsw
Xh9zdMd7eCnTrUHTEseJKg3jzwKAPI1YC5oKwUMc3B/rrGTskdfwnEKm5PyjT/0zzeQvLflZrNAD
PWJEbcuv1RKQ0Vh79X3j0v7ijPQUkXlF6gLzLxjZUTmsMGIW4sGwal7SCXaOHeDWsyabOxrEweNs
y3iPBtC+NG3nb7RY89ChyWDMHgPvvm3D5VEO8AQrZfOccndUj6T1tC8pLVNy5Vqd2i4tgS1rf27U
Y1/N/Cl41SAkA3pjVnnCqWTpuG92b3JmvqxyGIj8HYcWsMvINE1yCO2Jnn9cX4xsO3LJq8qLefGO
kd6YGNhXbuGHKaANcrpPgVZOW1IgDHfjgIg6409g1KSU9589N+VuzklSdeuh1Llvgxl47lGr09fG
4CFQtPZQZ3sJ6qteW46XkirUsS66ZcT7VwIqCLf54otzZOQZj9LJETKC0ueM5M02602XBsTekQ3C
WB4Sg3KRGfBr/Q6/z2RY4FYEsR+rDov2hKbGurzq6DO01pUVLjcLJodQM0OcZ3xizrMbUYBftUVD
aBTnt+Y9NXh5WOhJ9jYydO3PBdaJB3+J5xuUw2xTt1MpVljOhb8TqO9HatxQ07OZy7TZBE20wHq0
MdvAfciyJR5XdLoU6QoBcD5T8DRPuR2VJNWkNDLBCbfWk2PY6xln00Oq8EX0JSStYwphmZ2Rm0K0
MNvirqtaiOhJ0OffSqfpvvs2ipgjPRwFLirWeibRgpg+GjPH9ZIxcY1mhY+nM+bqkwu1sd21zux+
nRZPUIQriuuyNZtwZ8IYHleqr+INPu5iT7dzeSYxBIcOLqroc2gBBfFKejJnN3L3dTEHJzF3Xr33
oSg/VXHe7XC2L59dQsCPgK0Blk+jvXwusjrdOo5c1i3+IWSmwAH6l47F54QU8Y4sDYp9KfkYe70Z
JbtjqlvAWE1ubKlaYSll87LLfdnpiQlkGLEJ933aGleA4Mm4bNBRKGrM3yDdj1usEcbdrMr8U4zI
tEYRoYJR6NAXzv4rL22evQ42px8vxoZ812jdD43YEdfCL/KNsz1FJtM/sA18Qo0ViY3rZVbZ4Yug
ERfMnOv5pPTw5Kvxmp2uf6AFf3Y2RTyMnKADLmSTP7ax+zC68ks8DlnXRhsSrYwt3rn+Q5W6wPOH
ot31ToqJJzK/olOUn1QWy1WsKNkiVVgbHCHmHoB5fseqROv4wvR+7drITlVo8kS9UCbXJVSZW7Pr
SR5pOwa14bIje56DTpwNmfBKtC0nhm1ZdShc7kRCL21HE/oYs21HAgFd6utSsytmc2HImkRPPDZe
D4rU7yfHJI09mkDvk7qMOdILkBWlg8MmEDbcB/Dma2/OmgN6Ieux3zsBhDGNl6C0p3+bmKp2n8Yd
UxCzMRuzqmS2nThHkVGoNethEZiHNOSCRIn6YCMzTgdHpBAN0V34aB7kScyoRfYkyzpkP0fLLvp9
KUve+agFYuYkkV99x7xpr1oyLoJt5nUtCTf2+A3wSB2ShmA4H5UbqKsmUu2ByDLAq8UUxv0qg5f/
pR26ZzyO1tax4zAkVobp41O2ACx8D5K2tA6+jPzzAJF47QL630bjWNOw7OKK9Yvqw6JCQtXA1I4f
BqfJ7+ml/S6z5dMkbfEu7WR3YF4FOUduKIz6vpIvYReFL0scj+/D3uPJ8cYn23qgcZHkR8DEKHxx
Oq9q0n2PMAzhfkwjCQB0IjGPr9O+DcdDpybzZNflfFNT8rh3wUMSEkyTlVhR+Y9Jg0JPeDSKYYIa
LLrsZmoa+x26dKZl1f4+jylUNVRJvtoD4SAltogvpXIHDMfVIldOIAHlwCCAnhk1lNT6ZSTZt86Y
LojWg2bp28d5HL4ElTG+H7swvRN9D7iTQMPPKeGIWqyMlE75pOpW0291VvYc3zQT+GRIScSrRUPY
Pst4rE6EN6ttEeOyFq5pBCsbLFSzF0x5O4PN7LCZBJFYq9gOvGkXZQWe+bSqDkNhLe/BkQTX5twv
dx0q8UoN4fjUZ/RkbSmc2PGROLQJ9hVpZNTcAuLkz+5kjtUez0V74JRrXCcgGD6YcSMVamaPh5bA
HTM99Aye88gK/10MdXvTkyK5n1gIT0XS5tmmUlHQrkrB8SJictunpAjE64qdBXkogzfcUZoj17JI
ApqDW6a8p3TqiHOYM+d6iiXTKNV2OC4ojsW4kXnT00FTkN+IiWKhBKVqcKd+5tlMiGL8VpIQE+D7
rpddWIX2lW0Tj2tl7nJoey++b0k+/tCLuX30M4iSw7SkNOFgnsLZZcMLjCJwLEvibaxq9OK1IKH5
xcw71qEOmXoNXCfONkRwsbNeOKfQl+QRCFQG8TscBdMHsxmNG4d6b7jCLmztfHrIPFrtCpg7reeQ
tyVjusJ7xu73IIumj5VvdV9HJ/BeRrcjjtGs3B7ObCacbJ2UGQ19gW+V34Hz1uQ4RLBqD15XfYf7
H962SU58wRK33dEapwh8WQkvFFpVTVSJ1wCzZnV+Z4BZ3ErTJZ9KhezZcfXiwwesRf3X6Sl2nNIe
n7dhe8OnyJ1LMpzCJXmHzQ/fMmHA2btCZWQxFnIy7iLD4qllCEj2Ia/GbOof6TqeAvvHCfY/rUF/
0kIdgHc/HTZ/Idd8fAbUDdS0fC2G/vixf/vK3H8pwbFMS1WUFW3MMn81CeMr84jVkthyOCD/1SAM
bQNxkr4gfkjTNvgIf+mgDgB8R8DA0SoMYMR/ZCl7ewbHEUVZTNimK1BrNQHnldSylEvdG23v3uUD
CLQ13uX+rmE5dtn71O3nn27M32igr0+pZPEo7B3IdBifwDn+cgoPnckmf66zGbQzxxK7lA+zXrR/
rLKuNKunEBfQsxrYqf8/Lq3D6X3Mc+4vB+TYSAXnXWHfLWri0kCP8c/NI4Uhr3fFg+UzT6/YR7IN
aYPlj/rP67Ou/uaeRA3QsjVyrHh7PpdWHBYqyay7LEeew+BP/Miarc9SHeNSX27SUau//8ryrdhz
uShDxRYIo8LTAKafNSfmuKAPKyXvKMvIhwK7No04LiUYD2n+seocDnCxxcV70TftPiL/5sXVWk9m
uNyHGkPzvvJCdjUtMORguyyL/UwHMDsetsCErw5VgEYEWEarDZXItdBZWNYfxI3X/rYf9869CAVU
E7A9vtEJ/NG3+oliP6s0J6QLdmzK4MXtfAB9D3CLyhOpUu3L7++edkX9rEHqmwfESbEh1mUM9UZR
geRNG7XT0OshBvFQGAscFK+IvpvJVN/NYpnuHZuDKAhSmofnqP+TqP7riwnPxufMQsmAcfNWsRqU
4nhAlDimTlgusX5hZl0vCIf6T6UC8TcDBVVX++v0IYm21dcDhVSerjDNXtzZWnw0qgiryBDrRPbL
YX5KbXqjTVe/nSYb28rTRoDLSZosgn+qy3LjLZJZmC212PzLqJUkA6oaJ/Vd3+GgZy9IpALolpxN
fFykf1LQ/+4l8Zj2eC/5v/eLDEx3BnAsa5B3F8miIG4clYR05VPvmeUpbygrXMTaGuNKtlIZXsd8
UChTc0JKAP19S3ky3GG6p4eSk0dqSvD4KTweSKLIbdHAYb+YE94yxy+m8agiE0T478fqpczxZrB6
2h+Jau5AfvDfvCIJNQACbJW4C4IEsgI7oOZwGTdTl1dP+ii6zvyReW/mBrI5VNuQ3TSoZPZqh2rO
0VZi2j2z/TIunHBFYLYvBEL/qVrzN7Og5q/52IX5sM5bwdeYZD+4gS3uSMLghlxus6hQR4UZiIc6
a/40svUK+uot1lAqmyYty9RVN7q9X4/svOOcaaZze3dR1JwOqSRQk/6LxWmyB8F521guaiHyFTV4
igLgummBVe/jPkUfs4q5e7HKYbpNTGYAduLVU2yBI7S1gH+5RS2rhosPMFLXnOGg1lPavDYMUjik
xxfSWQZ/0Jf5Bm+/Ft+E50wtChM4fuY3hajFTxUd9nN4VzJK1opEVRhKnpG8q61s7g4oEkRoJB74
og1HXuKbCLwOIsAVIbjZjN9Ne8RUqbVM5LBlM+3tBt3qdYjcthdkFoazhe7mBMuGfgtFS0c0Gh8q
g9wBulHLslmN4Rw5a1hhSB9UG3gzknbstywB2A/RKQF9+1VxBwIrOvltnlzL3C/PQ0Lax8YvG/x/
lcyMTxiB0neinLOvZtqKDdAMzmuwRIk+nachepkd9LljN0fFJsa/Ux6pDufWqqbMdluzYc4h7HA6
1k1A5sbB3F1jvvCM6rEvsmTcWIHnvVeqjsxVnYSpu2rkUKMFOGED/AojeEMzoPS/oBQ3/rogkiA9
LPD8aYXtaUO7kiR8GFcB8LNrGfbaUD0ER9rXFAEfAygwD/BHA2MSzyGkB5S5NcpPGmGqw+hIzySi
H44eOwo2ZP2pxxB97rFKGSMeYHL6pstZbWvCzcMtWwO1heqLGQPesfPcwnMg9lM7q9kCMhHj65xI
xJz5sdmDwLIJLE5rPtlcxGoKYn2vfXpxe1ZmEUHOWC/0X3nVEcBXMt+4VllfG5PyxS6cyzwiTTue
/Cs7jKMzkVvdV1Q9l45DiWgDkLjZKCsPiVWwm11DZ1ZZIyKPprl8Eq0fH+XgTxtEV7IDydxbO7F2
aikZ7IjGKz/nqnU+lVprIysnemGgTN9CemLIG8BFDTqLx7OOgo4cUJpoNzkOnTUDKzc5oNHGOfmr
2TDmlY/Z3sYjiaQYh9WDATEpPQ2F3xJRURSZyh+8gf4pWmyjDOV8gxeWJqkVwBEaNRCxoDpo6o2Q
o3SqdWrHhoh0PPFMPJJPDHT1iSRpeBS5ShNC1Wf8cf7OMPXmZ6FKXabweFcF4NaTGfpshpjBqR34
o7bIZWOFphwG2YfJaHliF8WKvFb8W4OnmFegLMf7eGZUriJfsJjaMCUI1BFe9YQ/kifrioWHGicl
RTez8TejwqyDJxbbQZsOTNmxHd71nr90EBFd+zlwRrJvYg602y6jiJToSvtEreBxlBIxf9EhH73L
xGMzD3l2Tn2nwVdEJnSEupVzLKXrECwW77LlgFD1Qog6xKNs0jknz7tI8Rqbjv5DZaauu25gfmY6
C4JVZqs8xAPc8W9C0kBQqnXlQpqEpGMiwxC385F9nxvJSk0jFGxLmmtFcu7Bcijolnyqi+CuPPrx
KK2zqJNYhZam50j2cP514LCIegk1GcTx9qVW+laqBtJ52/b87eXT5n0PoNaqEe9Ktp2SHJuYispl
L5JmGIXfFTmRPmGIe69f0BAHm53hLC9xKIvaSolnricY9NHKqIElgWR57tBBN7PePQKocZ5FPvOl
eCW5Ukr5/iXGaXyf6L+jBwRFMqRR+8rUYD0/YxVVutZRZay2F8MdsiC73ylu5/vLRmFJUZmPgI3d
Z4BI/jU4FR5tzYehmTR5AY9JkSVmO0TbtmGezYhXGoyJeW4bDGfXDCOendSftihrFp4Wq4qWRO/N
RJc/yrJW24vgiAuA1ZwyDhWqQFLlctsF69YACprmvhZrGkm7CTuoshwxX9VGg3R62eD0equSLkn3
8uPwY+mtz5wobf90Zjtb20YKw8xDBLHpqp396yh37GdamnGbsuzwASuJ1Xvlg/9LiPUQwRcSx7h4
cXmFRODgBh2mRm+DWHnIeBzvfHuEU6otKZwgQPt2/KMKBQswESbMbfByLOJH4Bxf6k1MA9aVy5Om
wcTyrvg65ckaDPc+nvsZnSTK+LSghZrDOLLidnp4Xoo5ZkhxA3dbz29OBgo/Nlbg/qYaQyM65Jjb
2aW50IpWNEziafT5H/FT0C9WP0qgnUCHxF3tPSSpX2fbroaGSAGQMZJFmfMc5SP3lEgvvv9lEoA8
QPE+LrgrWRqraxfiFSQ43rDK1ZfPRwpAhFKxHesE7HRdVr0YkNjuE+UbWDzVWLY+Wa6Wvg8jW1As
hcGjoW2rFwPopZiYmrouQn2WslXo8MY3TcsnuYxEYrVEexpjpgAH+sS0FU3G5EP2dNjeqinA1uqX
+gEltc3URJ5qfcgboYiVWiaFXL4Y7XZxO11C9SlSruQY5u+pZDvPFwORNKDJr1XCMYQaoHgYIYEB
wZE6zY15XlF6i1X1hJTMi17TBU/IKOOWlYg9cusyA1GKJ4VFH3gXGpcwKFsI6SFHVPhDKdBqjrQP
fc2/pEDAYwEkNd0uVDMBEOjReVk25wVD8KbKsN5bvm7BWpxKXRfSN2gvlvkGQy4nGX3XmmqApJmM
Ils2jf44kYsNKo0D+7nSpnJqGCHBa2nBa7XMVrDxrAU3NIKfD5AwZDqKU14uPGvMjmAjHWtFKwQw
JKJipvsoDlxrO1INPMyxQ2HaUX3m3E90MTfrYrSpuRoNxUSb2JqYfFo6tIrJ5NiawWJJyaEqt0pB
Nj/mMKTybdZHsn4vTDkyRIKUGw2/TJzJ19Jz3yQTY1+GgkmerUioj+Q0QSygOCkwX27Aj7lIH9wH
bcu5TKxN6LHiXMZuEE4saxP+msPkxfMXUs2Cu8v4tCW96glCwB7oqZ3eeL3PEPHNvjnYTjoco3AG
KPBjQORj7n+vvIFkdLzSuqZaqG02VzigaaB6uIwKl0DUZZWSzHR2Ca3bC90imDhabaD0FUNhKKCK
rzqHKNU1cGGKMWTNtvvGIU1hRS2OU9WYM/pgkWTrhm6Vdj+zEWo2nD1pN8MjcmDIiQc8fOW4EVnI
m+UFNSuMRwrkrqwYNH0ChsCC6/TO8eRy98MXYBqgVNbdyKR9mQHttKOaQ7YXN7sLjP9i70yW40ay
bfsrz94cMgcc7eBNAERLMkgGG5GawChRRN/3+Pq7EJKyUvmsqm7Oc6KyLImMCATc4eecvddeH99d
wlWS1siyWR9AhYuvf4bAOTC6dMuwGYJtrdjoWot+fbdJ37HMJJMCSYd7ns75vI63GcsAQQD++Bwa
IZ8bJr3N3a3p5NImejOpbsNZaHkYVDsmRbsfkI2rbYJe/CI7R1vGuzDsjlcI45K7XdD7bh5xvnMI
IbeXRIyxouFdTevntZzxTu8166G3p/xWk8a3SAkUL3WSdm9k9SqUZu0gg0g+QknMuKURXyRNSmqG
25IFDGz6nGDuRooej0ggaXk6a56JiTmesbsRY1RwS2Ncpp3SJ3IrCpu0MuAvHeMQGCRxVSU3Um9V
/JGlkR+o7CcYGVVBGE9VFTdBSdfcgZ2Qbk2ifO8Qe3KHNa3W2RsEc5041uvmf0yC1aOCJ5RCu9dL
KhgmaIeLlqCgZ9MTYRiMykOYaHw9TV7xZ02kL9HQq77loiKy4WzvJTJzVNEDZ5x8PdJdhB9pSADU
ZfZHtB9rZi2U04xdFj8tS9VB1x0QFs/bCxbMCKlWriKCYOSdTpeHSRCxby/EBqYMrx22JFgcUMTW
Z7iqJMFzQCLxCuRdNzsRFtURAUvFltexp5XmZAVX9NOavQXy4Dp2mIaMlYN3djJQQihd+06qlu2b
ZDPAdFk9HCsUkeCMNdKkz0N2q8WMtceBV/Yu+6aTpGyOKEBxE6wCHi1bz5sXiUKOpS73g4r2Fcji
6pUI49EtO/a9pmYJEV/OITVQSDorja0Zrjszbj+eQNR20V4jpvq7PphYDIyqZ8VdDBz4EJxr5ccJ
AxFIr/BkztPC1g+WtQjrQME2MTSkvnHtvm92uAD6bbYK0ahVOnDEKUNTxMG07AyHXYk+D5fEQvpA
rynQqCRykweLOczmY0TH2l9qSx5A36EeXcJ1O7gcmQ0SQM1Qm1y6ZLkgjCG37I05dxqpDX30GDX9
9DRFZEZEDO6eqj5M/ZYVwu5MtbNseSD2uMjMXGjerFfK3So3nDyO04W9gcs07bXQUL71lTTeE6fH
DMSp8oPsg5bj9piFLucq7UqtWgFuui13Gc0VlJ5E5fggBoiYr+siIfqwnOqjIaf4FFsAecLEjD8D
ggsfcCMOKBzwO/gk34gdWZ7zyZFV8BQpVvqthBvRIEcRcctJuXDCu6VQqFgzERLXanVomlDCD+YP
1eU/E57/MuHBbmrTc/73avdDOb79Wej+8wd+znYc8UlFvbjqVWlS/zHXcUyIcGjugFow8dB+E7nL
FfuGKxf5u0N2xcpo/TXcEZ8ksjhEryby4os0/m9g33T5excbLLqUho64Dmy70NiE5O/9Lzgd3VBY
sX0UdU6QZ9JW/phq6XmSRvqeF8NyGKFpWZ6V4Yd3wdSkJynz5jVJTCJ9A6tV7tTQIrQnqubhTpdd
8JySsalf1Qxcv0VdnITULrIOPPiIDCLraSHdVQ2cTQCK63k2uvG+byqobbhes+AYJXb2PgyzcT3U
vf0cTWXSuLQc4WN2DMhmnxBjHsNyPESOHh8GY8g2pMzXoCcLx0BGlEvzHUU4kGV2mxBV0ilxpuFz
F9f6OQ2UnlwQaoqPTi75bagMNyknKp7fRZy8LoGs3/QgHD5P1KOeNrfRhyJhY7lOaJAb3EzWHVBv
J/enWbZ3CWQeJFYcGV1K0fnDyhXlviwSkmGtgfbIoGjBwdQry3RDELRQnUpJnyhKUjIRkgXW5zT2
0dtShcU+A0K+MVAzv2K1CycPHqi9Y/osLax6ZvYwq1F02xv9wUC0FO5j9phdSIDmkX71sBMwwSU8
y9x8oDKltbAUUWYBjIrYAckRXVGeKHlDn4ma8z6rYqJ9ZjeW8ODx9Vem03QeFPj6iFUx2SStai6u
VpawoOrJuWqWIXVRdAH0Ek5ln6ianXgbDFZ/HlYkLk8DfKq0Rr5yoLA7z4FYUnogcquHOoPRhQRW
YYjOKLq8TKWVdUCtXmbV9jq2ji8T7NBgmJ2tY20KSSbc6mXazfScyXewDsFJ/GAeHuYUkdk6JC8I
yvFgqDA5l2ZV+/plns6WSP7uZcpOaHV4ZzN5h97KDF5c5vGEhJcfY5jSFZO0skGa6kv3raDHq+yD
wM6eg35KDoMs6s3izAmPFjJi3yqEUHfm2Aw+PjoDqcIqEUhWtYBawsh3J+yatwu++eS5Fpz6h/tF
seMSK9WidB0svSE+j7MV3eUa0L/snW9XG3WO5XBsU5e4gEhpyZRq5jI+CVhnwSlsa4feV6m5qt4N
r6MxmgebpsZTaPMaQVv7SbY86C0TBRx/qoFnErDgPuA8tVVKwqcxSJregMHjOFOrbtsc9pqSyMab
y8aDWDS6VqHCHnYwq7UCAU6N63ibRGhzFGTvm3hyVji9pMxP1Sutc9SbEsgJwTf6WejOHqyZcb1U
euDNohGbScAChnyEumHF4+UuzZXAL+yGO5Dmljgpa6fWX0/LnmwAocfJ0h2RhuQbjpDWQU7OeN3L
JfZHaMq72oBk6pb5UqOLrfujlvT5eVYLHQpcaRo7Mym6s+K090vEwkzL5IP6/ElV2AYyO2U0Uep+
YpokIMVJ+6j0WnbKxsny2gIWVDwZ6kOjp+xadl4ws2l1xxVmwgM+RXeb4HP3Bk7h7tCnd1IvnhGj
Zl64sLAVFFNJF55B4kWbvFQTD2ZA4SWxQAE7tZm9bxaTpjMh61ztcnxE2YzGmPzUg1Xqy0bLzGGH
H1M7m1Xf+mxP6YZawIBXp+cb03Bg+IYrzpfDj9jUK+J3zo3lM3HV+ouVwxaDLZTRUQAKbFFVPFor
KLi6MIOdsGVPsS4sYRIsFahcE+LLaIUNi5TVi0ghuVtWFHEaVva+XMATMzFNrscLszhc8cXBCjJm
2Jd7Y2uEXgj+mlM2jiALQssVqPA32tuggkMAzHiDF9dYUckEWkBNlitAeVxRysGFqkz+Eldbu9CW
7RW8HF8YzPaFxwwDbaLNqxTXsRG1t0lrj++DAOGMDR3e1Yp1FkwIKISsfksXKX+pS9umIUcB5YV8
/S+JbWw1o1dOhM4Ut+qKjp6zEIj0ipNuZ717hVqgP1hgo+/rOgo38wqgzlYU9bB09iERekvm/Yqq
BpcKtVpGcf8Q66Cs7aiVb3LFW0tZw8Zekdc2xzlwpIZ626Lo9pAZ9qwqINnhhZedr+hstArdNTzL
4Rq6abAXK2J7SNrUL3WbLRP+NsrqZM+hOr5Dj2URw72CujnJh75MOiTOwQryFlkVbbHG5qdYyzjz
XYjf+Qr/Jh4bBeayIsG1FQ7ektcF/w9iOMAtZFErRFwO4MSJcUWIRNMPyjhC5Kd6BY8D/RppqZTQ
yDNTJNxvK6Lc7NUHMng1rK4AzGfgB8TGkYT2uVoB53JFnUcX6jkbU73niT69RSsUXUY6fHTEEdMG
XikmYU1fmCn13RHR7n3Xz21yGzZS7Tr47ICqNXc2RzUVL/BoMgKNJquJP+uGFhSd15Vmz5MoJa3u
dikjgs8L2eebXjVrf5ZUj5tKTMu73RETG6QorZsmZguOpE5TqWlAZ4bR3O9GkVPKTPUOYn244SYN
DnyVmd8zEbiX5JNwaLaOfahUkB2b+IcO4Z/z8X85HwOuQjDw74/H/vfsbXxrvv/5iPzjZ36ekC3C
WHnQSLIJEKJYDNb+OCXzVxYSB+NC1Fp1Fn8ooKTzyebgin4CwxTOFhX1yi+oFrmvuspAFzkVgdMa
AbN/45CsOush+F/Tc2DFwjBhLTM9X0UAwGR/PySnyRAl6kIDdjbn6IWUmqLyzUqSZjMBEfe4kZGG
V/V8R0T2MnrEHzC0sRzyQ0W1BXZcEFkoF/UliHsIIgWzNA/X9vh96kzFx1eWgMaE9UuL6q6wFaSu
ffZlTTfwJe3VbREiP5ylCDfN5JhMvnRyrIPcMB6SbiyuJ+Cgp4zpIokjvVj2rPZA94Ikb46mKlK/
LwOy9CyKzi5qahdoRXM11VSIZk5XR5mMZDfy5jRXNmZ1sBbWTKk03ZmyUj9CV/6SWLXyEqNLegzr
wnR19lNoLhpx42FFhKHdVrcLfkY/n9r7wQ7fAZHzIQM+qYomR9fmdOs4GLJpddN7DYtuJ8L0o2rk
6hdwOvAUYuk2RkXijVZ31bZeeHW2gHtTTgLkRneDQlu6vabdx6r9SB7kDfVD4aLdfhjrRb2eRrJE
6c/iRCEMgT/y63LOrxkwvwQ8SOiDdBNpieEXJsGMCYByrfzfdE6/1MbKei7LhylRFvofhfArGWHv
sKt+y1mUBO4YrKnlPE4y2BDOTqQaXgfeQu2aBr/aqSe5sxZL3MpUUbaE3xAT2DrZczn3OtYVWezI
F6g8Arrllopvgi3cgVygPdEu1R0suWUf6Mqx0+f6rdTV5rFyumFtA9O1klWGOV9D/T4a+8Be4DwY
XX07D1Hzoqf2o9nG5a6c6JWr4FmuzSC1NjSl1L1Tm8D1M/spWyqldnU5PoXUNUc9h9uNVnQNpnWC
/psi6qagryrkPUZHecrJ/FYBi0YMWcuoXjZZVDxIMGv0PEgc8rVSntusI8XGDsi7lRGkBVYO2QpD
TDY4SIIhn2pn19QSMmdYqSqNybl0YegTKGEPZnnS1Km/CpES9NuxUYwnlOXxlZ6b4ovOB/db4nS9
PMYD6Rtcy3Kr2rCJ6D3O4mpkPNkdStCyrmEk3fyhFMai7DjrlcHH7FjjTabhaHDDQk/Ryceycen6
wp9N1IfL9vXPRv9fNnpaGDa77L/f6Q/Fe/z2l5C4Hz/zc6e30bLSvJAokX7x7H/KXMnqRvyI11b+
Kwnul9ZV/WQh+mLLtNAqrv2Qf+301qfVF7r+GDszD4O/RcHXV5ntbzs93k/2eB5AhgSfS9fx952+
15DyLtGEpkMuBD7UWfZmJAGJL30sNM7Sy6Axzm9nrD69goQmDTX12gSDcbOgW5o8wjM4/Yp4eLd6
NSdbZiq+OCgs0E5ApmBi3it0D4CRbvNiKb7kBhJ7OkHabRMjJneToZE38HjsxeP0F0JUcTJzF5v2
A4FP2RlIzHArhre8bBomTVH63A2ieS3TeFC8ZciKZZeKanpjjYI5gyc4Yy6VoRb4k7PyyWQHppt4
xzqlVE+pW2WTMzaatSbYlBrssXQCNQMQ3+lvkGWwZfUiWHTfaPCXbrIS2J/XEJrDircTuauZl0Qr
GTy6lmiJ6IyCVLdcpchMsn0UKFlVW1WvJSzjU09QnNfLDB6N047f7HwoXvWOgZjHI2O+ise0vp+r
JHzToG3RxNVKDBn9dujhQ5m9JhiaY1mgTV/eGZIGBO5FHmIY+kaLdn2cnmxJerWeyWW7HvPmtqTh
PBJ6WaeILoq+cU193o1abN2pNdwDqvf8GwWbyt6SU9sbanUIeLI/MMdp4YO1LQC0WZIhVqkZOo+0
OBodNjni2/srGwJTcFhatT4OC/WOK0IDEVRs1KhsRK5xPFXm7FnmVf/QAyBhAKTifGGUrr6Ahwpe
OqWaDtVo1BsCApXrcSHYqCPuxS3hd3sjug24cGr/OSPjtwb9lzfXY9DUV5FtDx9O4yyJG84rdbvN
9Oh20ItsU9VOkfjF6NSFu1JtbjJlalRETH36Vq+Z02E71cYujPMydzXoL19gysO3HQOcyCCjZcjZ
A3zLnoNRfI6qVH7Wwjy+dxaDVwMv2TyoZC9v+zrSr1QtgawTYd/bK7IL8QKXla91Q70nzW84h1Ge
eSaJhK9KETZ0bnLnO8GmVrM1RR6SeSBHO96Mde2cVwzF6OFkLWGSh9K8i3QmTu5gUxlSmC/pNx2X
ksMAXoPgJpbcd4xO9epcLR75HtOnUW2jO2tK2psWdNbRQsHF0B5yPNDeguw+Ezyyz+1aPtqyFhQk
Xdn6Ss3fq2Wo3wBI66H1lHl1SgqrjFsAe6zyl6lQk5WkHsIo4fIgxxAV2dix4H9KWmlwAydnmBPz
3Ja4lbJr9LETVjxw192yz0eMXMGwYORDCCbnY2REyZ5onzvVTlK/0i2AlEi+XWp/52Ei92KAH95n
r6Qdzzy1AsyXVq87rZdWWrkKz4wHAFI96ptYpVritOBFRSxOOlEQ151hRjvSuwy3LVtC0TnqbKhB
0w26aG5F1ss5aAFKgQkbkCQFoyTsve9EcgeHaMkcX6+WXjzoSzvmNBcsszB4TtfKfuybZz0jTYIY
HYf894a2q2yGI7N486asqoY6HUh+NmUQkPp8vqdE1w49LmS3tI2QhlWb3Y+NbM4YWiZPTxOKYOlk
G6viiwRH6eYBpkVymE6rQqLPuwiTXnw9JMdqjPlNUqkx3gT1xom1VzOIePInyjFJ0PaQ5uDib275
NWsMbd3qzxGAzkPQNqWnclm2aAPa21jor1g+Q38kbgGi16Dc0HoN9jAxoCD14nOhdvSxw4AvmWjd
Fo/YwjUMOnGVgFCaPZVGzFa00dMk6RNnSflsW/Srcrv6Bt052+B3OgvMyH7QZc+hbG7NMUnuurp4
0RHioFW8Yo4utuRIPQyxJMNhsjpvFCAexZgOvlZkdAB7+AOM/FSSzE0aUv3Q1hZyOBIgYrU9NrK9
AnhPYqRjDztNDrrPgS/lYKdZwrc4Wx8Z4esxH69aXlcC7Y0zjfqWatvFNatfmXzb1yJsMC0qfXEW
RCDsVnvYDm4qd9NcLqe5CZKA+4dy2o6N6r6eZ+csl4Zzexh32X2qTOMtjeJ3aDHimMaherXkTr1R
2tFG8M38bd1mayV3bW6/RwvDrW+oBk7SydA2GJ5yH7DWfMomHK7zoDZPSxr2pDTp7Ulz4nujUXBI
S7SRzTC0p7xJc2a3ZEMMWRDgT8CupK/B6EYpZl/yNTmBGP1Uk9FbNgVvUSvqew3d+Z02OdNV3LTY
BiHmPfQjGtBOmseWBAlvgkWCn1l8NsDurrHnHMWTKfDwFZe+llrfxmloz/SqyBnup3kr4Zpt+9HK
PkzynU7LuGn7pb8eO5RZVGmtfmKPwWXXxRaS0Civzwyo8U1bRXol6cR5WA2x401t9E3PMtaWU7at
hwzzzE2YAUgXGWOEwGB4YVqbGCKPr6riztJb3cfT2hzyRcq7zJaOr/RzdWuM6hdjaMxNDR3sAWki
ZsbO0j7Dca637ailKndGlKKyQ43vqbpVkIGhNYoLfGGHkDq+UgbTORrtOO8LRAUHs+MRCeXCPGDy
NlX/n3Py/wY0jn8IZfu/PyYDci2bt/ffksx//MzPYzL6HToiDP84h0IUxvr1R0PkR5A5lGqOwj9P
vH94wlQw4wg3YIBfDFtrs+RXRwR7maNqDt4mg6ERv+TvdEQujpo/NUQEvC7b4rBuoWylPfJXU5gg
jkAECvhKclHrxNnC0LHn/qUZHL1ojonILVIcUphMUbKz8IrFxjXbfj5uCECjmdOxjBmrU5A6gZ3K
m0LRmO4weMA7LBIoOxAycFymSTcFu5T9KI6vjXAc6CYv/L9Bvw+g0jn6kzAGOgDEBfd5T/C4+jOH
fLQJJY/WeHJudxIhjtQjqETTHyHmNVEt4lW7pJuXP6LOE9oIBJ/bejha93Y09USix3FHWq8Dpc5l
WqPkHugBlD5Z3yzIj4FqB6kXkpNnV/8YKf9XUDmLB/J/XjVF8f1bF3/ruz93En/82K9OIqUiHTqa
iNpPy+QfC8eSnywKRCGoL3VIN2uT8VeByWozANQTzvwrS+3XwtHFJwpL+o+YMi2V4La/Zab8ka76
p5WjUyLBQqcVbmNewsH5l1YiqFsAPWVMzF8Rqr4WxcReLIXjGXTJZzP9auMwcauShhhodocq0Gzd
aZrTow03AEOg/WgPNoqcrEtvOH5cD7YOUEIxQew3EgEIp2YrIUOZ9hMpksQDbXWZC58wE1SJdu1s
K8SpPO96x0OSf1+xFHxiv8Ft6Ha6UWuL+ZPKa4J1HrxELXhNUQs/SduXIXPIZ4lLt65KzTON5Kup
VMLPcv55qhJXQip5c6iG5kVFCektxiDdZGGikwfWszKKcyLVr0PDy5tG9ZKVZDGEnWSgiGkbcv29
GhGBrhV8HrOauo1o6hdTTRCcNrB8R4WPh/xdIzKLLt2gWIemsQ90Ezu4wlwaFE+bsMuluyTph8Zx
xTVNLmVpNxhQan5pNnAJ9DR84iNwGQSppJR5PnhgEpgF72GodKKYAo2ZRqSVexR41bbMyDchl5K/
TfX70e47BhGMjnQCAGKnp6+rrTlXM5egyiRdzE5d7sMyu3fmbGBOzUuCGTauDJ0OJpkM2qaveUOy
MlNfLOFT2gKCDtBS+oSlfMxFDVtVNhrnhpmEn3QG9+xk4bcgU1Sug/PoIJDeXDqKrUggDHFs3jIt
p10nBlLlYHA9IjBLr2tanV6lZFTDkDX2o83Vk9BCQW9aB1tVHi83CbNz25/1uvURa4LxniUuXzv2
GuE8jgTVgTHmj1wY90PMmwoTVGdSadjvE4aXZZhPR8thVjxAFvVFx78VjnWKW5Vw6rLVNtba2jYD
E9a1xo3VZxTz9K1P3M8fhMoSDqTx1rMx/irXUZK28F8wBSZ3UJXCRwrNWWko+Zmcq9SqSKQ0Kocb
QeHnNW3zcvm+89Au3CHjtupGPm8YcctYDkfFkqEf4yk7Owo1/GCRc1fzNACWy91pW9wq5boWQuZd
T1nEf5p28lWq60wLJwyGmjQ+9VwuSyeFdeGbH2vWCV2F4MiZd7mJSAzzHKt9sVJ+oQk8jAXHzWSz
Gi8XA1bM4I0K/7RK8695OWq0hqz6mOEk2EBGqtCAt8FxJuvtnLcJycnVmLhjQ9tZdlW1XXJN2zRp
KfycabUPpYT3EEYthill2oW4ta8R1sRM7glQxjWEVm2U1/GYFEThUOXKgr+cxiK9oYksfMpwsU4b
AGbPYbYRrBORDfH9EBmny/KSybLshdprG2zYNoMD2tUlEllX5Hzd+EbSYxiJYjcRMbQZ1HUZpmQq
XL5bJefjK0FxbYJqYwvhFihoSYBu59pc7nKcIPC7ILftSPVi6p1nztaUnJZHQmq9yw2w3uEs8Xs0
GfTNZ7YxZ2B964tDSb1+zV0PdqJD08mEXes2Q6IGb1VsKHsj4qMu8JO9oldRcjiS3cuIv5KrxFeg
ph/E00mS61g9WPRoMUOS8rRCxa3V9MU1KPPpZEzGzh6Trwo9awYmjFaQA6ydZFZEvwhlHxqs03Ix
1GukHM7WMrnJ0BsV10rr8Op4j9h7c3JC2RxgcaMz0EFxZC1V18QvU8fB01tprgI9Cf7HwHyjtc1h
NBmewBeH6BTnYi9KaC1ENbMphiqb28hXh+jP2QW9dh/RBt0tajHvKljwm0ofBo8hbuUFA29h7FVW
kVWVe04s/AHZ58fepDmTtrksWkjw2KlCZjlqF92BdBF+Y+j32pzMOzNQULQTzMJjZ+Rmqqdq25ox
31+ZCT+qBcMmU59OvZV+cIzj0oBDgrXMJaahmvop9ftdr/K96gW8fShbdFpsgy1QJ//MypTgTiNt
yzdLjKR2UH8AE3OtvEdytIJEaE1NR13J4q3aNN9soRgb8qhDr6yt57xEppIq0Z0y9icYTXSkRjs8
zjGiW1fJ6OP5pN6LjZaO9AWKSTF7f8mWLymK+8HFwq2bG9xtrYKCtUm+akk5+Th7HcOjr/tooAfy
ESCgT57Dtj/Go+ArlIK2AK0BiDKbROBxicq4u4tC3aQfTDYUSZlNOw0JtpoOAcyMcQu5fVSpnlnX
ChSw/k3B//YOHe2bHouyd0M5pR92LZUFXouyLFBDKNT3XdGUW4f8AKdyKYOBdyUNaz4BXuOHPIp8
TbWDG2fEeLHNZDG2J2QqtnUAXd7m+44aXnmZAbF5UR8O2XUQObJjKE5B59W0CeKTMZjavAm1IlDO
Rc/xIbLMxz8dxe5+nGD+T9Hnd2VcdO3/+7+/G045PFmEnyAihqSMMtH5K0ogc0jA1ssG1Ek8ExK2
RB9QfhhgFvZj35SS24pVp8fc6f/5dX93DP98XV21Be16YUnxl/MUASoapJmq36vjZbNjDco4fS9G
vH5TlX7851ejgPp9PLB+SmvVbBLkJJy/2qgBpSl6jHNyn83cIOtJwEFTiNYed+nllf4ZMf23ERO2
QP1PX8r/R1PZfS+b8PeELvXHz/waMYlP66Te0S2hXTS33Kq/ZkzGJ2AJwKGttdom9oa/+lkCyD/V
ykhsDcjIjgGXmsmk9ndKZZvK+vd7xllLDX4ZYxx4n4a53lN/YtU6WknsQWlne2mHr2MaTW7XpuWG
dfRSKOZDQwJeAfL/xc7Vl3kc1W1vzVv2lWM3o1lflFo7SJKDD23mLG6hjsbB6VOCMmZR+ZZSk4o5
OM3HHAymX0YWDygb1TkKm+oLqgZxVrRZ26FC7H2Z4dqo7JgerFKQ2BtaZ7QJ9t2I6C61u/yqGOOR
39bj9aA3v2kVTUMOpDdH0TVePeS3c0ukfNWhjEuy6dC01nJvYDf0S2u0PHUe+0dQSVTFjI5IsMAN
pSvqPY1XY0eD/7Op5zFesTHbWXkW3XQiVq8SRJhUGEV8R9HRbAzFrO+YHm70OHumAef2csI5V5sG
D7PhrSR1wh3kMPoNOXtfYyQKVykEPkQNS8kBvDZ3tLbEptFh7Y1gVL1Rz6A3SvneJZPcYn8J/DiF
GsWR+00D7+Ip3XBMnBT+XoyBJiFBY7fgbNnwrbojJ7xzXrfbLpsRRym3wTpH6ZV62lfSGd3JKtWz
g0/9pRuM6jNagm3ujPfIDfJzCkTjOs7spmdWRm6lhwPzBp1zOG40exBeXdTpS7+U8X2KjuogGRvQ
/oT/AP9uaB54RgQPbELGlZ6CpnSV3MC52pk1u3sVn5oyG18CB2Mv7lnnecoB9WLd7EeerRYOTDTK
m3bktE70lX1vjWPqFpnELZRpBBd00q5erTixzBUBkD0XaUGFAtEMKjSES73AqIGmbDXihKJqrjFe
2T5sfpWL52hA2KIe0WWrVQX6EIAS5M+K4khCEqqI2i54qMfE2ZBZUpKJJXgEXs0oiLbaaCVfLA1f
pj8FYbExNHyLl4AccIT5Zsrj8oHQaUB6JkYkfUyc63Caki9VhVzOxRsdh9sYe8g2Twic5gw13c2w
yk89sR0FikR9IoACf/bCFGMvu9UOaMTD7De1jTNbyOx5phP/tcEddUDW3Sde2HZc1abk30T4jbmA
ijdMM1Yh6iwsh6VRHDnEIH7UiOH0RRHOdxqY12ejpz7bG2CJE7eew/lsUXnHOPNx9aQmPIe2NAC9
ypnvgWRxfiESlKje0NcqCPXIZ//C3YhYf0x3HS73RFKkH+AMNsmBYZJQqUV8mqlb34kUGnZqL6vv
xtRgO+rL6vbyzpIgqWwmpKu1KdM06z6EOgtmszFMTwaRfY/PDg6F0uUfWR7hijeK/rEFHejhTjGR
IK0fvJP5fJ57o3uyppx/mAWJdjCgmbY+Sul5I5x22CWjnny53GnIjHi1JXSG3lVnzbiKJ1zOpN6W
t2OFJcvFGN17xlJnz7ozap/HAivfpst1654sVv1QrpZIdSImuWmQzwBNsPR9BShxC0+hOFIr8a1p
nHm3GUFX750VxWQnl+Ytkv75qg5U7RyIxD6PTBo2EXckYkjHCL44GtImcmUjHADM3I8Kssr7xpqx
OmVhpDxAsSLK3kzKBwJlnV2JiAX5Lt8WVsXyIQavb3ttuioR1W6woQlz5WYIJdcMi/WAyhBNl2+G
/Pp+nEPcEBN3/cIfsW2/2qj/Pa0uwaUky6ktYCagBeuV9nGow9IdjPJLQUhLmJugOOwbretvxRje
RatmNuswGifNhzE6V44s6dwr6MY06zy1ciuHaNeZy3PYtNBnxWRfmya/sAqMDR5JV6vm0rO1ojx3
PMd6lLYlSaixap71Knlq1WT1SbGHp6pNlKFVSU+1yH6K8/mEutsfp8RvA0imhRXc4d6ablX8o1u7
DGeqUJuZolmmlLPOoG8IcszxeNfNnhFi5XV2Wke+Qo5KgVmBkJrvdQEJoY7i6ipZegiVWq4epGZ8
a1RoI7ZxDwmEyeTQy1sNLdSrEmovrWJ/g31CiHRBYFU2AKzL52LYKLmc/YTBZOoSDDN4lWmWDz3Y
GI92wvKeD4anLcziDLJbt1U3PRRJz2zWSndIaCPPMBa+4NhUt1PdY2Ie5/Q6NdUncyYrxHJqRA5z
fiAUR+5HNmFf2H21mfDqIkYjxDdcVgF9+VqT0OZOsFiv51RYx4Ybf4cHAorIELwKNa+BUhBmrM4f
cq7OVWxb32MNYZ4+1uKLZSqlr6bpY4df843AZLlhrZPtI2uCivoCjUXrdGv7WwdIsizsB3LI9iGZ
8CqOTqF7C6d+J3io8/Y9muF+rmbK0xQ1Y7WR4RB3XoFCmsjbBe4mohQYt6p5ytjz77mt4NSYgYp0
F1ziqPVF6eW9kuyBOFS+3kKDblWt+t4aVLf0GA4AHhBvV9Vbj37Rr+0WN7Q6vCD9oKFT8rR3NJQD
lFTfwPa81pHcibkOmLxDuWBkBz1bkhFU6oZy0+jGUzAXAvcubYAExfkLjvrWw5fvd1CsrmmhhRsO
Cfa7bhnD2TJi9SlF2MUZAqGn1+rmfBy7YCRqUwvsCdxk8oSmGGBHq+ffWyR43ztKm6PTwCWlHxj4
5aAMW57p4zZt+dkwx+i4dOJkBUl5TzDaRA1Vc7JaiSNj1dinaqjGL4WYsy+jpsqT2ekwSjhhuY0Z
Lz5W+JKdvPsf9s5ju24ky6K/0j+AWjARMNPn36N5ohMlTrBEiYS3ARf4+t5gZnVLlErqqnEPKldm
ZYogXODGvefsk/QeI3YJLyUr/GDlTml0OZAQZZ3QXFsT8puZpmuARsWPmsLklYg+AnQyzq4FKibD
29pwEytzHbYRovYs7S892QqemJLtIzTmmhDOeeQzOIEhrmgXnwQBUtuQGCk6mk34MWiS7nbM5iSF
eY3LYNUFpXHdRb48UilkMESrBpsGGXfoAyuxjdvptaRldLbA8DyMKIoO5DA2j27TVauctXCDYyhe
jx4CF0PUeCu9+ZgVVGHFMBgns2IBqy27OVShVOu67dJ1Ci8W5jq0zrCBAwru4Rm2jL9SbTieMxBo
V21YtmxKq3bf2Mhe+zEL19QMV/i2dsIw9hFcadBS8+e0bdGIpOWQ05JqWkSZmbVKEGfvCmF266rN
xB7Y4NWUxOwfF2AchvMlLEwNH+aMGi8DlsuXa/DPSNTzuyZV48FHdfmZVs41jWr1Av2TAgTp+i6o
XVxmOUN9w2kw15LFt2FuwyvuODbiEvOWL2h1Lj1c+nXQ65UyR/nRqaf9NE7RRsFe1RDnrhnu03f1
/XSvS2vvjvgtc6vdVkMVvTST3jsdn7yhwegz4MDHBDNNp2Sw1LpPVXikX3iZRM0tQgC5ITI2PWrE
9Bdh6sdBt0mNOLO2rjPfBhmrq3Xh9XSmhi0BIblV74lKSaMbx02bDa+wGqMFoCRQ7geGEfFJiBpA
8UC0I12svTHX03Gi/p0vJaUKQaJRkcktCnz4sj6ynZWEh5cyfx76vtoURNwDM4Q3rL/GGZpZAVo9
rGx0K8XjVIgbwwwGFGpBv45EP96FpHxuLT2r6yiVFYpmKa46OX9qZifZzrV7mwSVscbQg243KBGE
BBLSlFfLZwDiep3a5fxsKau7GgvP2CXW8NJG2t6O0h6u/GFwNkjAxYkQdwQLmEE+BGNuX46e29xG
lCpbO+ydjTa8J/B0IfCVPv0ClFdjfW0FXXUiuwsD7VSUmiYYawWGfUjw8tQ+EISwzskIFZC5fLrn
RjetJOEWs0OhjfH6m2cjGBZN0V67iC/ySnyN6c6i5UiCk45mt9ym1pt4SrfdsynG7puXSQwzY6mo
45U4YJCXR/rud+bQB1CkqGWMTTZ02XGeQ5oREBE1EMXWuAH5PD/m5E5eqbj4ygYUeV9lN2h6xo4J
gS7DapOU8demKPjqG03xzRvIaybuset2PfztXWsh9qN8cbc426dbwnwhOzjWrZOk8kzzFh2WhYz3
hNa+2UDa5U3ry/Gj24/9RVPTp5zzwUeLrLv8nJWNR9Km78TPZaNwQoVpMu2IQONTYAbLxIWtYUUd
kAf+Nz8yWTiGSFq3SR/5j0xk8Lg7Rfk8x5VJnlnoCMA0JbjudW+O5X1J0Q9cZPYvwqqrdkyAJ6IW
52Oi6aDXI5usKpmz6yTqx88wrWje4eLGZFjGDB/SdKxWNgc/NxFFSVr5ABTLJOjuUfovmEnk4CUk
KdSSEEk0ysARhyKikA7DWqOG11gVxcFzOsIDm7HGs1O+ZBPBiEqHBMw56jJr+4J9Vuvf4vAePkRx
V986aTBvCOGkuk0FgomoQkIdOskmDXxiLePkgY0f7I8grnYGhOhj7hpR+/+j3//T6DewHBp3/1ow
geCya5Ov3X9Vr/+FeKIvnn/sAP315/85A0brYNJx8UmD/ic19+8GkOf9A+0jyeGs80tEu0k78Z8N
IB+FhECnAH31zVnNv/qneMInqYyWJv/SlZ5tu+6/0xFafCk/NBHZO0rEHRbWXNQdznLm3zeEcDFm
FtwZ85BNFGbRax4Z50mHR/Yc6DfLQ5GYJ2IekPD1n6wMy4Sj/tA0fWOTfj+FXn4FWrUWs2jaYcFb
Wsx3PSk2p27t81YfKtpI171/l5AvirYCS7fdoKtCIgVLJw+v6jpCwWGLkjrys2DEOMfMdQjgM8kk
TSp/1wWw4jxiMeKFsieHFV31DemNCPnqr6S38B8xhCvjlZE9pYwEl7/VAjFXoh/UXO2TAoq/sdUy
OIDyYGAHhe+SSVepVzOtg35lIOVyNiYqXu2UH7WfQTawnMPk+qsCBbOwnQtWEbSN6XwjOk7Apz5J
fJDeMqWH3zlqqzJ2wf0NfP96i+gMBnrQ3bjBZ8sxtiryvsyK3wCXAGJZMEiuty4a/KBxTDxFvsF7
tm57DPFGeJ82Y8vOq9jCeXnCAmPuk7z/ECnvgkn584yeDTAMWFxaXO7MrzF25Iw4Zfm1mIS5z1Jf
EwQ+fi1FhBiuV5elos7NzZotjuJgM+0N5xwVafT/xrT/07KCVm4ZRPzrdWWHDiv59iO74a8/87/N
ZH6EKdmaAGvAXvC/Qizf+wfLC5ZcdFXoqZwF7fDPtQQh1tKBZikxnQWrQEf777XEFv+QSFOWODoG
CQtA+N9ZS95PXXggoTfQBpTYthzzban57j2Oxsmc/brqD7bdRx3jZOK51mQHBZeidwLGkbIt2fz2
SbkJYgaM312rX8x83k1D5KJiQZrG9YGL6zKr/3Ehaxr2E8M8dfuxhxLq6YIAJgyrG1wAxeE/OFTg
o5iBaL6wL348VOsQ02IVstsLC7tTbsNccFTMXti3mv/grLiUwduAAEHQMnH67pripc1qVqgOW8EE
hcyZm03bddm6m7z++PuzejcaeLuADuckTIeHgo7wj4eaBjy7ueQCBmC/VoO2CQvu3deJVn5Uhuka
BemSvobQrCZT9q9F4V+GkPEMfv8Z+vvgzNWXp5jk73fnST8yDJ0aOoFRCfC06RRvS0s0f2CM//yM
SJvnEr2gADKCk/PHU1SRj1i3Cft9C/G95dksFeq/qUHwntYFaK/fX9F3/h1OSjIMZRqIHZTHZAGn
fH/zZDOgCLa6fo8kB+xU1r5AmXol0aZAVV9cuLRM/yrZ/o3LKG0bSzmjSEtYP3lDw5hZOZ3Sfo8v
TeL4DHJuVlBtf39ey2X67oP9dl42X2pANAyw5DKt+v68ABRSNWBl2Tt0tFeOYVwyczxrokPWk1nI
P5zTr67i90d7d9NcYcIClHm/9wd2ZCH9kGgoiBlKsxrNTMBwOcuef3+CNgvpT2eIrNSVju8GPJCs
29+foY4z1x9HXjsrdsVZVAI1vdnj16xm/wDzBCNrc+sN2gfvRVfc7Uz/BEDt0NO/37P3Grb9ZI8r
XCb112lyjKN2oTrYYdfcwdWg/xGThJU18x8WprdY1nd3Bhi5h+SQaaH90xPnK3Q4VcdrlIxYfZh4
jdnSzZf0MQ0H+yomIYZuEOgcrh78h0k8mTOoxx4I7zWBbs6azJPgDOn976/+v3wy5c9vOAG2rM/L
Gy7537uXAdKim80y79gAx2yiY7lJ2nhaN77bbRWwx4cpcUDRjC5xYFU+M+so0/aSKEB2U4T/EUxl
lsAx1TLjKM2VY9XhJixB1JU2lq2ot9tr252N44zoYtOg1NmMHizdBhnPx35MDNxpPtp64u7h8xne
jt5Lwv6r9al1plOXtZhtjJyiKZSwcHJ5EYvsoR999A0CvrR25mzXYoFGIdSdq8CbD03iMQ7E5bWa
wpxonFibj0ZLaz8tAQSGUr9m2rnt/C4jsyjKDp0bd2d+crn7/dP68wviS0lhwFsvCADw3j2sk0IK
JKnu9omKrwE5xOvEN49WMt33c1hv+76w/u1XkiMSC+JKc9mCBO+OGLTT4Adz1u3bMDxaCjeeFX0N
SnHZOrT0CSr/9Psz/Hnd9rE1M/8OlvxTRuY/vo6KCQ8RkX1HzztnUzCI8Uj6GBJpu9Wb3x/q58fU
Z8hOeAdc7GVf9u4xjXoGp+NQ8RX0B3lRGY0Fbwv82n9wFPHm6XRgXr2/ZQV69aIbuYCG25ot2OPA
OPRN5H/4/WGsn9cxzsaHFkC1aCE4fnejssSYLbfGsT9NVrUhgyrduRN8ZFeVMM9D5VFS8OCjZYlO
rf/Y2tG+AuX9p2XJ+Wk59SUlDPIFSzoWO90f71/TQJtJBk/tBZgtlItBvgvHtNvRwkr8tSNmcbTK
Kdi2ZvWSV6N3m3XpuI+kOVwV8+ycZFaFf7gD9i9/J8/D1oBhhZr13Wcloh9shLGj9mXUl0ezldvA
xCc3l11zHaq6X8deX3/OiTQDPGXoM0l9kEgQaG0Cv6yQyOUvuTUN1xl4cUILn/rUsNc0yes7XfYJ
woREHmQUj6dS59eG2f2puPj1CQQ4AUidIJ1goV58/40KrTYotD9yUWN9G9EEwxskogfY93z0Gy/d
hMoy14Xndnyx2uKk4/mLn3j3qnWDY1+H4Xry22FLlldwU80elkQxv8wyLE8gaoPdWEca0W9qLCyY
fNcmBOn94elcbvuPXysei+/O4N3TOXY5v3Cl1V7DMT0tPMNTJycoO4a56ZKWRb7Hh5Gm5pHh77BW
tSj+8BS8EeV+/hWIMZW8jBYRXT9eRJigGGtlr/Y0wLHeIVCQz5RVi+kJd0VgfqvyYXr0bCv+qtp1
1w8RqVr2ErnJzI9YtZ1tEhrXEgW4GsFuMZa0e4DxHHAPy4JsuDSyXmjXWyyV3h1txa0002rjGsFj
7RMbZA0SfYy08gPjmS/onu9czYEigYOtHoHT/+Ga/1y6+WRwo/2hQnBNdks/nq+0kX9APVb7Js0f
y3BP6EK+MWYTNtWM0vP3N/gXy7ZLDczOU3j8YPPdjkLlcJ5aFp09ULnXIPEhuFpIksUEUvz3R1p+
0rvbyJFwIAWCloj5vrBvwqivPQZFe91G95nlRI8AyRavjGY3IXWW5yvTNfxT6FrxHx6hX3x9l2xq
FysFHyYK7x+vaBcljU2MCQ4hT38OO//D5DUwycJXwhGf2fK6f/hAve/YUX1zCyXuKctekqHer+nB
YKgpSXhk2YaXt71D3aPJsNQlEy9nmF/MsLivkpxJo64pbmA9rQcVtURhzH849V8+TNLFv2K/MRTe
LetJj9IoHnh/R/IPNubCFiQ9gu5aUpEFGaevv7/Jv/g0uyaVI7YX9t5s8n+80i7w2AhnFTdZtyjO
ayvEF+nHf9gj/vL6EucjeJK4vG98h+/X1VRZEclbtdqzR27X/jDFm6FMA6wDvnEcFdC6CJv2xtAg
1kfov2u6AThvB+NihjL4h/f15025/5aFxaZceKiT372vI2IYhAUZv8yArDeOvGin2vlKD+g+osIy
1rUqyn0MI29VEcP3h9fK+tUbTDXExaZuJ+H+3eE7Qt1tpzRbYNYifq49IClYAqLurBJLFqvRrZDu
VD0/YGVo/AurwW1yucE2x0ivIM0hw3Kgx6shdlAv211HXouM/ph+9YtfE8eE67LGeNQ5b4FD33VJ
YvCGWpZusyd2td31Yh62AmThllo++cMl+cWhcHQJDxkUbThyQ358CJPUUghPvGbfzWHxKoBM3MC3
LFrcHKQQ/f6B/+WxeBJNd2mp/bSq1Vg2utoXzR5xWnsTSMvdVRoAcdp2X35/pF8sYlS7tEUoET2a
Wu8+g/YcRmnVc6QEshMDx7K+KyJyL/m6zSuTIexKVLH+w/Lxy9Njf024HmpUjKI/XsooMssuiCWT
fHsx9kimoElakEVs2uoPh8Kpyg9794Wg0oDN4uETxTfz7kn2M1H10WzxiIiWzClXa2SkSSzGeYPQ
oYQQ0RKD7FKT5+sGUaexY+fYT9t58pzipvAlL1dCjHWApx+ahl0PJB60Zeb3YP1zl8DnsIm/VCOy
k8zxpcL6k+MGUISywp/ilBxsZTADN8GAb3o3OqajL/B8B/tEt968rUQbw9HIYusewghDyFzgVd+l
VjG5WyeoY/tTMBKe/eKmNEuiVc0OJr5Ag0MEQJtkbfyg8srSx7yku7aPE6sQW8OsrVMxT5OxV+A+
1LUsENxfCWh44Y2rrLzc8c/GuCtGYl6wRIkgKzdlNojoyvdK6W166SCd6CUSh8HAxXVqS6M6WG0G
d1xHrd0SEp18LJTrIE8Cf54evWiMMDT1FXpNnYFY3Ba1LtvLdGA7idkuIPRzr9S4EBwGqScUMzok
mttQoUnfAUD6pi7kUlwhZrO/eCqkX+KF4BlnH0n/XS0Tw1tA3WTck9I+3JWJaLutNprAuzWrwoe0
p4eoX3IWpl3jT9BhRRmR84TFd4aUo9JgX+L7q7Z5uLT/TPjg2apR0n9I44YpdV5glVciHgDL1DVa
X7+/oc+76xdZbbgIbHMDzUZXulA1wIocjGUm7zTBuUeZy/x6Ny1S3RDN7iAAPWaLjNcWGYCARdob
9cPJWcS+dq2+pIv8V/YIgftFElygDRaOMYKdRKakFuGwu0iIgQu7e7HIiqmYIfgvUmO1iI69Dp2w
6JHIlSiS5wZp8rCIlNGNIjfNP5qmu3UXGfNCbdlai7QZ3/HMXByhjb8In51FAs1ugYE0AthpkUdL
dNLJIphmLhgeQ7Kd1lOa9RQV8LpyvhIbtYitAbQfm0V+ncxa8pfsnNFdAvXQnrJpsjezmTXbqYMz
kMYhEeQezNcR/ih4Lv9D6IvbwoiJ+xj9eIcNZl7rRRYevgnEF6l4uIjGcTGZl+UiJNddg1IX7fer
u8jMUUrXG3+RngNMQ/OwyNE9VF5HxwTVoRaxOk2KE4CvHQAJa5dJ/alYhO3Ekxw8KQhM05/kFDJK
NBFPkwn8qXgboUcIrI5DD6tgWCbsOEYJh2fmrpbpO3pHH6saE/l8mc2LZUofL/N6JBXDh2aZ4aue
MePIWL9b5vsAJhISosoXtcz+/UUFAHyiOJQF6Byh0Ags6QV0uLK/1AP932ICKs1FW1AtOoPsTXJg
8/A8FsAFp433Jk+wF6VCumgWYNVl182iY0gXRQN5UUezj/TWWNQORDf5F/xNtZ14IbahtKVWl74e
o1F91nHrqQbkUijGbDMru/1sWGQlpJEfrQyb33nvGXb1dSIUvT44GSD6TeG3HtSpisk2uXEu5qfM
81vE3HqQxon2rImesGqQO7RcqVWXlflmhrAEID+dPrzFA4VFmSXHMXXR2AdJc22Nto+wa4BKBAxk
OsWJMp9dM6SepL9bb2H15xc1H9mvnfIjF6dXVK3TUSYOvEHl3okhC18DmvuIfUsXXf+bkZhogumB
OVPx2tYtvlhdKOupBI+4YYsmz0iDyCgKiIRWsdL7jorl3tci/Twofo42kOpXnd2ckNrnkJ1LAvKE
ox7pwi3gQCjO8PV6ngRMcM2nOPKbr00N2jibjOYTGvXkkLZAWI4kwGc7lN7qEXc+nBWvGtHFh7Lo
Nv2seDly25DrzMRSGbmuRORmO8e+wcDm0ULesisN2l3GvqkgL5ms91WXRAPM5TGatz56RR8c+GI2
qkyBwbFgNAgkOs6XZ9AYT1GQxncAEvJV5bW9vUPnWRsfsWpxil6dBfFFZM/8qm42fBxIiRmvIvhi
58RvsG6YuFsr9GaXApbNsXYIYBBm4t4NnS3J1tBecyIzLT6Db6qfaN2hoULItkCNGndbgkvezf2U
7cZqEsXe87zonOf14MFnieWZl6jhpeLu0oRvThkohrOHF/a5XULqxNxa9yrheidppvezxmPox1xU
RFb6wuDRvKllWz/LZYe5Lt25HjYEPyW4BmVykFPBjzWIH7Va0ZxqfNuX86Dq507X7ach5rrOntd8
rawIofbcx1zWpizCU0Q3Yt8HBFsEAIfPYm7IzByqIDpPYB/QRrlFob/NKZGKE1/g0RGLO8UK9aXF
ZxlYPXFqawNnewP3L05LVqg+xFgJq/q+trQ8JyR9P9RuHF27sq+eiLHINh1xToCJjTm0FjGg+iZ7
zJRR5zcn3ZrhJjL64aItOHlky9ODb6Ssi1GYHJzFt12bRnTuYSxCVfclFXgJ1/QsgMUd2ywkCKQL
aOLgM8EoTPAO/wHmTOTf0Zij+ptrRA0z7zltrFI9ak3T2vfID/MiIddhqPOj1XbLU06eIOrE1JZ3
SREPH5FHIEkdK37JXJrZrd+1NYFLsXtnBOjtV3U5xmfS60prpaBwfMob0k58V/UfzXrKbol7EmdA
b/6lxDV724iBA2WG3gUA9sDtGlV8Foqr5qex/mBGhn41safsjUnIElCcH97aWBKPpCpi8kXwe0su
cXZLyT49BCYTGfDYgCxnyB0xEu4YHn5Nmw/fSxxWK/otql2VoJrKNdpo5GUinQkdTQw3vBUxW64V
POxGH5GiQu2OCWf6gPWpZel1BU8aa1Z8zrO0staFNVcfDCeliTvonHttKj8ejkQY+uU6UN1rBUIV
+bBZpOumGJtXo0qtjyIip2UYlfUCFaCHVYQ+94bVYn6t7LQm5tEm+hTtmexfbL8npB6+Pc9+XXNZ
XL7kag+uyYIiR8l7P9u5cRt0JquZ5w4vwJuamy4safw3dg0EWtefpzRsbixEwefQbZJ9F2DvwP3o
HFnHyAXSPu93aUTdYwNh1LxpDV+xxldZIY+Vrrh4uKCu2BOHu5pwMhYx1/bom3ZOz0DY8Z8Ifuuu
w6KO9kOeDwfhFtwaPpuXDlbxfiW9KPngClXvaoAKDy25lKvFlAlnjf9L1XW9CYfaeQZbJ3eiJiKq
Buu/QVYI7nRYYEFcrxUTTbHJUGbVqzefiFVgQHlLiSkFUTZ2Hol1blR3UFKuiALEbG6aCXuZlhCm
PkivyUA6mX2Mw6qoWw6buRgfCus69khuQ/nKeN1MjKsJjsS51DK8c0O7OgYTIkMWXeDiVsmwsbGk
eZRJdxq0zjcJ7+YVOSftZRl5JYZ0lEKU+pSAAeM/WqhfAhkj8veI68qqwfk25OLUJKbFkubzF0cB
3XMtHOSduMBeJB6pt010OVP1HIzLnKnqdjGd5WMTVh7TspiCdEgr/Qj1L7o1y3jceVN9cKu82QSj
AcQtgdrgj/MX+n/FZ5Jm8Gt5FVsr2xARCz07nLWntYjXaZapI0kJDopJwzxnhcBgDdftoiB1YCNy
u7jhbzya8qFx3zeGy1IXRLe94iC9DL0PvQn3lsY0OiKPmJ4gCdyPruryQ5J4Hye4O3vapTF1IKXc
qljQq1UyxleJT+OGHIiFamk9x2Y47gbfMPcdduyNn6CuHQdeRlXH3QrBOeG/WrsXFBfiMRVyX0Jd
3PE6sQBX+DJWkYuFJsiD4HXIevtxqoV1HRTBjGqhEPd1PKXriRp2J1m7ODWVf1zyUW400sudHMAQ
7jzqwlXbtdEWh1f9QnpNDrI86pJrKHbhXVJifwdNXNYsa7WOV6JI1XrCFr1mgLAKCGBd955LQS+i
9EuqJ8AECOc6qOQonQFyVTqdbmYTMFZiFDtexV3izGARmLFRkHn9dSFk+ECEImWGwD3AEgh1hSSt
W99skYEWjn+hiOlbh2a8jSVOlMxp5RkEO3mm8RhYDC3y+ah1NVy5kngzajQj44VzSxwkU3rOUycG
lJLOOe9dC3d/lRtkZ62YoQ1XAaDJT4UtcCtaNOBprVV8seaalkafGMThkUNyqWlmL5iKAd474LPs
FIyJeYts+NSS2XcIhw5ypsqu3uLNVYkCTgnsQ5oBD6AR1QFDSsnSgDZvTUbwKWBmyj7nS1uVPfGz
cl43RJng/ytjUBdDZ32aYBEeK9t7tmb3JWyr5omKNX/KVVGxaCnjgQgYA0sS/o3O64sb7VKx5Lq1
GHqTmbSOJqyJlEPTYbCLITkZTjWKzeCZyjt4mQVguhRudTYI3yA4VXvVmfYNZn2CLvE0kU/JIlRZ
Mn0qirS8sRu/uHGJsyUEVbOApjHa61zZ5nOp0vhbE5pEANukMp0bVAAQ57F24QX3x08tFQ/3LWGT
Q9hwzldiyaDKa0JR52CqP/O1pHc25xZJYXj5nWMVJvY99TE702zxyUXZpL4VGfmyqlc0EZTui9eM
jLp4peYufDJVaj1nMF/DVSXID1TNFD7ZGWm1axEm2LfqOVTfDEkcMkiTIQDKnMnyjiwVFgYVY37b
eVE3VDuBzj3eAK7i8YjtfqFtlHl1F4PslNSYVfgEQY8/E9QTsXYeNlW5EYQ+kQPr6C7bDIR6VNsU
5zHCUVRaHmrIiYOmiSjVRTLLjn2jWQ4Wpg94itGO4pWfPBv+VB0F+np/E4tAG3tDLyUA2XacEpup
4DKNTVFu3LagaM1Dl7tEvD120Xzqw6ehHXA9RD1R8NARZPFq9z1HJZBRA48WTvD018WUgxH1hK45
FnAMteTCexaJFCv2E9XeCUiXcBqCrtb0grj0RCSXdxL9WLnPk5R2D8qChA1mNmWH2qILhHEMyuAO
3wFieSied3JEUcEtZN66UEw5v8yT9EPa2szSC4WKYdgXGuHHFRSR4XVw6Y2uetJ+4yuXsN/7TA/2
viQa4LGwAu8mwxsGM6f2zXuYJUojMRVWeBY9J32wB5Pfkaqc3zopQ26eq6fSYP5XgbDlnvDu0vuP
9Ya+DFdxIKqNQOMSh27C7oVs98XOqtWgXggkSfN90LdkmfUBrOu9mSX2tM5N3p/VyO2cDyX9vxNu
EwOLR9VR0ckYSx+k4JYmCiRgMJSrBqcnr7pgw81HmO8XJi8TP2QJ9YnwImKq83M8EOTdLCVk7pV2
B4jDjh+s1LS3TV6ZJ2bS7WEserA/kT9hLc6Sj/Mcjw+jDU3ird/5/0CDPwENhGfRGf3XGtTjty/x
DyRAWt3Ln/hbgWpZiEnReKLyJCDB5Zn7H5wBUvZ/EFVpSYRhNOJp9v6tPxUB+lMTkTdQDEo0ksL+
R38qLGTuNH4piSRpMgjh/y396XtgNmIUFK78Woz0kb8574kYmRU2vfRC95on1DhGBHQ3FyXVDvto
n+2XB13SLjIHbRGS/fxuTmoZPKMXfImZft4JL3Pk2qqce8Tq02PmGckFc5GJJ9X2+XQSvkTwVzCr
oNoY2BnJ/MntCGhnNI7Ng1k2obEqhyR3iossSNQec2qaXnsIYHEDN7m/YzNSHotQ0wpOyT4v9BKC
VeQAVBl47ejZQlgiwO8mA7sPptkcw8scJ+Sl6u1ur92hOdlBO37DDP8kig7TYqDMz/lYeXuzTuqn
tsjMNbY9l+2H+uK0qcX5sgoQKmC38cWs4+lg1pXYcaOM6zI1QjY03rCLkW214bolRWFoaQv0VjHs
JNhuxOnwm85GHNuPA0HMyHjrDbqieq2S2LzViEhuu74pN8ymHnOZBA+TnPR5KokhqO3gcZp8dzuY
eh06Q3EjUqM5iL61r9uiaI89Pvu1mQJTLIZqPEINTq4CI/8SdI1kp8n+RbK/vSB/KdjnlTE8q8wL
jzqUzo70sPylyJN2O6e+9bKoLxsCG9vqENjJS48UbEt9Mn2Slj/CQyP1DSuUH7EBy/0n2+4Zwnsp
rHC/eiyS4rExODTp30w64nFghgvrB09jtUUJ461lDat15Y0ljlnwPdIC6RIUd948MVqmIquPyxP5
0AzK3VHZ8l0GrpAd0AE0JOh6HtJdUHSb0hgGrKrsZjQDg2kkGyqzoluRWdkHrdV8DseYBLQZzWvs
2AbuXHOSHMUhcZeJzV6kOY3wwnCSu9FV+aWkrX4Za9e5Qp6FqocwnQ9j27S7Uqnpa+eLHPK26XTr
PjPq14C2N8SfUVj7wkvHS9yHyWGSJW1Kohyq1eSO0beYjeSa8FN5QLRagoNmpn5hYaSvVknnmdcw
LMyVC+8b2mxpmyXegiFYRT6beiIR0M7wzbXpVWUNNigYdhs7iofdENv0t4zCgIFG4NjFUBQ41bta
sB3HrNjugnG6TBp+Ka9x65OatXqIWq8ktAuw0GsFlmLr+3kAywczRiuNb+4skYbEcQpsKYzYlrTG
aBN+wijWoUu181IzeESZCri79S7qkKY36c0x3ntpPg+wknY2tvSvWRPOp3kqhnjtDrG7XxIgVjjE
x09BJRwSkUKPmbkf7nogVNG6zEZ9UY2G6NY+CJUT4c9jvSlCI95qBjYfaCpX2xnu+dp10bB0k0Mf
mkLsNmfjuid/vf9I36uis14ySUtDvDReEMHArdlAySIAXOwHnJJLOhN1KHnjaHdG2lPtoLcADVOE
k6HeJqM/PwyQ8VfARq1dLE3qJvh+bGBEeBX7ZfvBJabICv32PslIHQ+c/tCWznweexPYwuSdmDcQ
dpLm9nRMwgLfKmPcDwzeDJrxlgLUWPv6LlN5fUWSln1v2036xJa1AV+OL72HnX70dRKHxxLA3t2U
NiSP4IZ1ptq8wlKJO7wabyLRtJc6rdM1iycR8T23G4JFDD48cVgUCJSLnNE8zo31DYyMe12Lpjwy
CLSPherdFahpksvK2s6Wm7xvUYxuwqS+N7xaM3uyne4O/7B+KcwauqPh6YNO8Yp6uikS7iKABASe
8dpKZLank1pvkpCF3LTn7iKJyVsl3V3smrqM1q4/uFfg0g2YJSxEAZqtTUjz4rNTmfFBM69aG1OO
OE10mihkJd3PfARnunGB8WKljUFyYuzAyhb9axoa1bWA6XirGteijUFQZNWYX6K5iLaNleeklgxk
rg3KIPeOieFne466S9jSkNur/hQHbrl22ra+oJ3REaSKwXWc/PmDaSXBWcUtnO2uD+etiFx45wKT
NF0Sf6Myf9j0XixeogVaMHrT134J/slYM4mqzUZI1mwNL2MDi39Vy/GxZjC2FlY936J0DjadU7mf
EVPwbpBfyNjDpyGXZNMVwYYGC1ZEN0Mm4inLBzauHhgvKyzL/WxW1pcRij4IkfkBZ2y4tkdtH+Tg
krpnGiHtwsSa6FLOEC6D/HY2reMyxl8FrWO528zU3ODSlsHGS4absc6iR0KA0FT0WLHAj8cf0lzp
cmUQGfbRZK9/CpzGO0UwPX1W0DA4sG7SLOjMS+UZzu383+ydyXLrSJZtfyWtxg9pjh4Y1IQEe6qh
emkC0+3QA+7oHMDX12JkxHs3blZVvJznIMPSLEISBZGAn7P3XnsZ7mnaYk9Tohmw2S3WLu+9p3y2
qqs4seIjQQl1aLI2XJL0EAbGQwEYBd2qbUho2XGyRi4M9tnkDdsk6MsNckC1FkF85oBf7Bp2mIcr
9QPaAeslLVl18YFKt0PFfjLpoXBaZJ9RW+LqnLgtt28d6880E3JnwME+sYj2v5p+WX5pO0ldXNde
OrtyH5E3n8UMgLwIY0Wm14Yp2hvLLhj8YaNcf3zuqnQ4stX5zJe8P6Q5XhBVULozkrHeD0uJXDIZ
SXfMiChvnCxxHrqkbu6Xq5iAAOOOWOkurNKsdxaf+sxgP6ZMOvH4amaZsS+X0T1XMsuPVuZuGztX
a4ixBOudl8nQzkqgF26y2o5XPmC3pzBI5G5gS33HqsJcT51EOFLx9wD+zRo4SboD3cAIQah+32Ho
ptzY0SfpFsnbGMLZ97uxieTC3gq69PIDifkprWgvtIrcfyxiXkJvFmCI2K6vvNy+GbmrbmRqfsQd
+2gQfAgPsjmX+EvY2U3nOTad51JRjaHYz29orBp3OMzpdpyK+KMd5gn3adZ+EMAlnR0O8PepTzn4
Oqfy2es+tMl9JRSVuU1IYRfXQDRlrJ/G4ALkmTHP+0G+HEMaEfwiKU9Tf/IbrMoYI6rx1ilxPOH6
Yx8j/PI5N7z6kUNVcapVwKPeNdECM13QJ9c0vbnDDi5v2VduK8+Wu2AS7Q1aAtL75Bq7NHeqrUit
5Oxfm+pb2iYpCMgztshIZvewGqZD6pQQRYKhjeY8dwFL6Q+IpPkalceVO63N5U5qP18Xbmsem6Wt
t26gp88hoFR01Sn0hrjoPHdVlLRorbxZUavSLNPXGnjoh4fXUnDM/aySMI54IT+qoVLbnAh+s57p
dj7MnQjWVV5AoQTKD0NSFVW+Mp2ivpGTBWqogHDIFk+la7aO39jBWuwKFs0jzWNMdEPBOrTI7zj3
rvtMlFvNgL0VseQJqmPzuHAfAOHBaZOOEbGPbUMgSwTuqgdkuxp6HP6wspMNfoh2xdGj3eA1vLio
lPaqEzNUg7hj1KwtplT+1B94EJO9NcXxxq8H2a0g7BTQooZuDY6ni5QuwasoSmDfVCquRNnBvyra
4uJLHkgrIDs5ImVvfp2kX9IvRgpTjFYJ2KiwtnG9YLp4DKZ4yIkkjEHafKVabUTZp88zrJ78KS0K
5xi7QVac+ikImyc9j1w1ljqTAb47rDkpr/IWrZYQaWn647pm9I4QRws/mtOkjow+zqkABWb2XSK6
fdMhr5AzgvvG1zQfBhrgdrZGamPmeKJqasSVjBSRHYcxUDdK8l83nde823zy7GJut/xEnCoh2Xyk
YmuXkZWgFkhO9bc2FrSrZlNwgOm68AnuGiiXg/e0IM+tVOt635xSdvFq8Rd5Ii2hN0Bu2of2Cl3N
PZrejEpWF6GpLkMHmeGLpHrYO2VPBhWpNeLUZ0WNwxHG0l2FFJUVe68tnQ07Pesk6o6tomg5ArBb
3sA6miLXmyHi+gY/TxSyISoyOq+AfYHzdpmEvdKZBpUHoqT3kSv3oHHgrLOyn6mqje+SnDjLSpTh
9AgfKonGnCrGdQ9F9WaWibXOe8jLrV1OYMSo/hvYI8ngLuApDN8NbA8LR1SeVSdht09Vnj8lQdm/
9xw9mZm68Xaul+SRXtRuG1wvNl1z+Y5QL9OXa1UkMuJRtyzTpnHjDVIc5rxTj3FciT4ijpzvBphR
h6Jr64c+CdtVokz10qat+Wai5LzVTfISV744O/B4SUXXoF9tSyLG1SGwg2EUJ5ri5SOqZldHcSxr
/4YlnnOpU/XpLy3bYrlMJKCNVCzrALdDts6WxEFPYZd2V5Rz+ZoLCE1BruNdQDw7AddtWjtGof4Z
NgFFqHgC1pLtNmusRNJ5ndTbvIWLQAdLvQCq6V1wNQpdqFeYYSOyPfrLwqmPE78BV7Ztpvle+QHt
HXVYZg9tgo4iKNaDNpTD9+0Cw9xYPtYqIHHZIV2W/IyvNDtUNgBn9rwMsJPHm0kYX8qgWZ6hnl5b
KujVhhQ0c9MQbjG/FtwqKCgetVgvub/cGTSJRCVGd5SFsXygcgoC6ML7ql0wrZhKYDm3CigznHxp
1gubfZ3HJrII/k/mz+tB1nTbs2tzuEYVu247F1B8s9I+u1ecauqt6XVQ3ZlF3tmYEjyGMWXyFEAy
7tJgPaQeJBckAG/5Zsy10PdmCPjIo9+Hbzga82tfT3J6WrQB04y+AQbeHlWls32i6YNv+RJIcDvp
E5ekDbBIJATb13ZnNiCI/k/ljF3qQMq6XZJpFxu+eirLanr5af1z/w+H3M8o1d/S9z8Z50QAH0C4
5G84lbHd+dV1K9Wk89I29S0ZPzcyQjqJTWrHALQdDOxscfJhVfZuzK2jXbhbw2m3bmpuAp+4/rBs
ugZ2/GjsKIlCoM92//uL+8VB+I/X5hHpxPRNXufXTFlljqoWsaVvpWxvfclZMd5n4+2//kMwzGO/
FXRv+r9eAMr9JobeUVN/S4KO/3lGuaWdafvbj/n3SvIvVpI2fz82gv/zSvL1e9f/7SWDs1r/mbPx
+1f+AdqgfA8YhkfMHZgFK0q+6R+kVevv2ORBcJAsJnzkXatI/lhOCnLzwmSOB4xK2PPqC+V51qf/
+R82eA4YG4S8YR5el5r/UksJu84/O1AdcMRAXikU8UlA8Sp/tbsihpV1zszRVf5wwh8AixoPUney
58rB7kkV2CrEh/Bg+8Z6rtBMBYXyUSlMvUfgMfJNHA9QnjEEPRIOMLg3lOFLxoiyS0OD+rxsCJtT
M7lqO3hUYUElT91DFy80nQ05Q+MaCVVjqQrc0l05hetFYwjY36Weaq9ikIxBMdBfjK8TOmCQPJt1
FyIeuOwGQy/HfqpfzI6HxjU4Nj8v/bis+ZXmLX1/5HWcfLgkujGPfXMVpyZwEvivjXJkOo/Vg4tu
duZLTBm1wh93sjEuWSzzLkKh1fvWVs3Nopn0QA2K16VtR3CsYn6K5Wxv57ZL762w8xTr1+tvXiKQ
bSzIUVFm5uWWnhnG0lTP1WOSuhRxs4tY5x3/2hfKPIVm9twUjcuuqh9vAmfmQV32a0OJJkrGawF1
lzn9YyFz/z5uTPsSs/xG//Jax8RxzTYCAr2xROFAMB4R1Nlg/zWvx2asbRD9rrQfZ+00IRKb4fur
eLJfhwLHHN7fs+9wvDKH9C4JlrGPrFk41KmxFWNVy10fcXlxzj3TCoVXNTHxwFt6fKX9PtR1/+x0
HPBXOPzMjTFaRNbz2a5WbVe7/D3c4bwE1r7PxTsdhW408Ltsirh/idnUIdG2z3NBg184i/qj1fl8
NFPpk4kJ0ogH5iYxkeTKPEkesOjYbHH9prwJeK7dljjaudSAOv2VrABeJkPn4Rw14shIfVakbWxd
ZtXkGze5jl6L/N5bdgIBEKYYdLYsuV903h2nkL1UDscEMsJ0JgAcc7r1MLvWRnwx7f4t6RosHr1f
HFKvjZOT7ikBuEzIjeqzTZLuQ2g1/MhIWFw89O5Tnij7kYkUqgv80LPbsWYBElxxyZjE2xu6GT/0
5Ay3hmSdZWnx3amrD19r9lOVW6vDmDvDqsTlfocWR19b1c4gM5N0eFqMAVPhGJcbT8XkgJeK4Oxe
OIObbxEdcYiXtdYfaQJfNjJnupBhEivWZUVOsyFgLYutcl8xIXejuIwNwKtCpOIsMSbb64np8jJK
61675jsKwruAxdsKWuBaX1RyH0K2D9eOn6p2N3a8Y0Riea9uHDxRBvddQJ9jZ+iXki0UA5FbjpDn
0pIywDok34Pvyton3HMe+A5UrEOjuO1UdsJ8rw+TSWMfb2aHtPWQdNq66agyTGDeT22yHlr5XmWG
HB5aEM+8pG6bG0N8PwJq5FBXSLImNlW4jN9bDB9Q9+z0UBTLqC4WZ7xqDwygCjF8z/mpsKlx2GQc
lMvVRHPATedSVOzbTXpIq9jcKEkttOcbRmRKL3h12grjcL+cauEzSfZdSr1SCfzLs4wtnSMj4/is
t7h7iPxPZfE2cRaDRK/0iRwjru4eblY8m8MK9hmmCPxSF85W105RMJCeTtmojoWzzlWljnlhL1Ez
DHI3Oh2JKLCENxorPleAookn1kXuwe0DWIGiN150EqUD+yNRJFFFcQonwKv1dzJsDBzyhNz6ZsUT
jOu2sw6UyC0b0IDyhBWuuTFLm82/6xjMYapRFpBObPT+ofDGgDtVqy42y68ngrssniEfRalrpno9
y2XmFIfNZx2WRfG+oAQRlfM1dS2AprlBfJQsEFbpOKRw4ygV2ZKzN9l7j7flksw/sBHS1Tz6Pkvh
BGOin8lhN8XdVwfTV4TejM099WozaizBCgsxek1XcQsXevjgweJtyWOO+xo3IJ/SuDEWlvRae/Sd
ZP1Xq+Zps/EdvzujKIfbMTEfEzT7vW1U4pQJX67bOsh3pY/4ni7tvkO6Xpk8YDcclSguRP/YW20t
DmL2TWoaivTgaSDJtCGIk9drcvxNG2w7KazzQBD8NNV+tpms8iH2wKr5oJF2QH27YBW32Y8hg9WK
7ShgxgYBTqkGHZVAs9RBhSZWrZyGjUhM9n1rNmujmawZDLAz36QyyW5RVmBilpKn7FKEEeEa84i9
PN7qQZ3gDquNoEL8m9u0ED8rqTdUk8pzbzNELoOTHtol/BKEfXVgvfdNhcmwGQr9papoZhDmbHJ0
53FjtumBtp9kP+jSRiYIbkeMjn1X27c2nazXchb3op2s2rYGJMM5f+Dgb1x0mt9PXNdjTPqDT2N5
m/gYaSevwGs1ZSgYK++qNDFttpFThLCm3XHoQRpM87NTzPNKD1zXBzVkiXdkTzgPN2xrkmZj8eRs
EfQmG/8cpi1GQkc3tFR4dbAQLYtDuTxC+wqNN91Z0xxlvh8sUebSciTGoiY9OBVssBnTe9Oc98pM
HouiIWe8jERHV11ROrcjrkTeVq5Jm06e4wsQZlt9xyw+uSsxLOrOaiwjjfBOLa+2HKbXK/b46Pe5
eUJHJJU6GxorUcW8B8K9GI8ClYVbP2XC22lM+/1cCeCPFXfMgE3u55wHYIOphTmO8HIpdrD86iFY
huxYiYrOGdvdQHLVrEaoglfWQBCm1+59NwdqqwP0ExuwaM2ehttroWwuUDEXE4pokrw4cwzTPgc1
0soCwHFY2c4+Y3gcKUtCotQA4JFRcA5qrDfSPrW0jqab3mrltfhkHrDZ8uQSSKk821bBnAb5uvPJ
hi9FmR7nzqwTnPHdOBxARwwnqnuNg6GUx8EvFkx4RAJBcUChB0jaLyojxECmrYG80EapPXhRkSjx
3rk5NenY7XK64lr1kIf4sYGHzXjCr1EgYh3TtgVPs1/MdBqpIJ5GsRKEjiAytXP/inWOvtAuNM9V
HlRslfjjv8HSpLKzc4GKxrjjsqWHSxrQGcXXszzpGnvcJ5nBptTIumRj4/S5dWYPpZUTECmayrOC
g5M54jWOqV1KJH6SdTLYQbGFZ1QD/aWmBOh3379x8142Nhfp1ITmF0T4gg+2K5APOG+pVYlGMCEX
FOlGs11n0zC41rqHRI3DyUurOxI3AS0nRTpseje9QdyQaIpVf9Zs8Q5eGsh5XbMQunQl6LRN59bl
jkoYNGL+aMcAo+8YlbUzf5viIP0IOXM/04vmn2InreGSz6N/7gRHM0ZdMwlvKKCy19bsv1HvhWM6
xj/mJa6zLY0lWVsT7tDWmpcW+nbuvdvSoZe7C2S7z4jx8yyxwpsyn+fvFqrWmn2J+cn9NKPkhR0I
a1jvbRyLbl4XEIXjraGyNIh6sVgr2qXa7Vz39sOAQ2HjeijbWPCLDSsT/I9TNWzcaRxPi8+kOneJ
fuj8a9dzrSe6h0hjNoVMP1lesOWyGkwAZtb03krSw7lRFv69qplYDUKo2Rhe6m3xGPnfrNqazrLL
ltsAR+Cj1CaYTu7n+Q+22N1TWIvyLTFFSbvqnIdHdn3xMYM+fxRoW1vgpOokVOJd7KXXa4334GAt
gh9AqmZl+o7czLVvcvYnpeS68cD6uicxWpRVvdWedHd5adQHbLx4PcNSPxF/sLcGQOleqvwuS9oU
RYPte+771ombBBJYlfJh8UeLAwt3Prtos3VqKEh7Ve5tZsesGrjfs0KKxgFetE5+okog3pSVUByg
+hICLWrE3qdneJMp8Fdj3+hvXjWxz5FsEG9AmBPU0q3z7/n/b/9fWDzLFiFx1P95/r/9rv+2/6wk
Zfft95+7Fn//yj/mfyZ59ALT+33A/wOyaf3dvTJqAsK6dC2GP0E2HffvvLNMEBQ+diE4VpiZfp/9
HTYG+JHAb1JPCg/mXzMm/RJcp44IWrhNfhrsA0vIXzPDjuFNiQogBlFtka7tBTil5SV/saj7p/XC
9Yewr6Aoht8TatWf07Q95HEJsWvZD4WlaAPpiKb517RN4fSbn67/f7MT/CWU/tvv43BZsDQIn9vd
Lz+qqeJJUY++7CdSa9RrIGtYFrqg2SD6Ypbu95XZGrtpcR22DfNf4cf+6XJCPoCzELJHueJkfl3I
WeUSuNoDDc7N7cmq/Ncg+ysm6XUX89PS04GZY+FIs4h583cjAP/ni9m2Bm3csan2rqmfGDteeDw2
68Ey/ZVYFO/S//t2/m8uJ+C5f/5xJPoCNsFsGVky/oJysRNu/BMeHXj9ZKGIIJIIoA6wOhZuXB3L
0Xl2Yq2qlUM9oFhdM7kVAjfngFXFg6LlBBQjqFqJGdIgHRSHQaMJrNkGhAQyy5J9dteFnHMsZRKk
qNKQqTy0DlZe2bSPQdoZSarUToA1tO2F9TKj3K4J9A9VVBicWFM1hJGdFnY08DB+mfPr2OCR9F3Z
lt+mEdGz6slzy+Q1w0rNSallh5KQBXP7uni4etKJwqIPgIVMbocRC2lSIS02AUcLEFNqOw4L9Pcg
uYGiM25tuj8cv3xoMuertwSXvqU2WztBdZRi+khGxIvwej83aIxbVbCmo0IualcoF2AzA47b5fo7
0q86YPO6k7NnRKz3241j8ZTUjfZuYbIV65C4z9FK7BffoHovT+kxUB07d4rpv9sQWp7YYWXRbGLi
W0KVPPWeU64pLEMcHZPIbyAaTDoe90tWxnSyTelNDa+FhBHnNwKWJzfh9LrRrUFxe4KGGB76IB8I
pDZ++KR8CJgktsy1xTB7lhRoilMN08Lc1lPbes8OCsRrWoztXd2YfJ+ATO1TYxbjid6WYQ/EEY9Y
2zIDY0VOT3Gl2hua8dyNRY8EiW6WUcy9+b1qrtBzXZsbnojWFn+iIL1VkKgd1URYLbOG9yFjTZas
xWyejcVPnrJULZs6a8DtEeWhbA9n9JVvEx4Wo43PHOnai1ywGhFFOsfhbL+rJeif8AcWe9x05o05
2d6+4qRAksAjOo3QsaOc8B0GIlpRQaRmm/v2tGcUDy/CA+tr2HD6l8Ro7klRR1Y3zDfJ1Ei1DmUp
tmyv1HvjuQn5Fk8mK+aJbAfEcThlMXVCMe3095nfbYFIIq7ENJCsELI+8oExky97ncbkyDlLRZPU
FzkXz2AcSLiOOa3zVT2eetpI4f9j8SNRoC9GrM2dZWdibwpZMnT0mDxkp05zI/DTiARcP7uLwOId
jZny6lASFztW82dnULJQ8qE5j0lunPrEs3b2FCJelWysIjR0IqKx8iMlcAyS97cbPi/A+dYN+vQ2
lul8nIwgfg+KnsBHkIQ7Epn6NDFNIRgPmgS9ke5YMcV89itqVxxw6Q5BHfZbRbiyvVIfFys1z1No
B9s498IXbE35uirArrIE+LRj+zU0F9Z/fS8esmkW+MntD5+/q8H25ZGGT4fDGVfazpYjdRTE02JO
kotj9FGsySqrAA+/t+Q3RqfkJWdbFtVq+ZbhBAxWqSgYFOJkPMQY7jemIS4I9Nt+akgfGbhjGggA
u6Xg2ybsJZ5b0/Arbk8al5GieXCwGvuzG1H2mlR6m44Mv0zsJ9dlPVabRVsfSLp39wO2uU/u28Eh
qzS+SjMluc9SdZOmA38h15HLbVwWYFFsNsiM40F55oa0HMyJuLe03Pe2YUxCNDBWGjsfvseYQ6NI
zzR77lIeAKtqpOIUdRoDfVmZ9W13xayP1jOxDPx5IDDXSdAenTYw4H+xGcXRFxCfLb7HU5ivF9Vt
/MFyPgfhyC/5YI93koLEcEV+J0DOn727jFzQmfr08uBVFiVR2AOiRi/6jbgW/cjZNdMhQoaFdenx
AVrRk5b/CHOjfDW1Ek/0IDicrHOPLrXQXEMUzVnzuaW94/TaM9bz/jJxxnwjs2rcFYqlXEcdQdH6
+dWJWO/nMGuAXbQsO01nYk/mcPcoA1UiSfsO1uMM+6FNbexdhUS7p/aQCkflf8UwnuBFCPm7q9jN
DwGdYk9lN5lks7IKwwoFRP44Z3urcCj69MJ0P2T0bjXTABKtd907j+jHPjWS5CNwN1WSzbtyTq9n
9nR6NrlzRZYTBlsuUvlETx3IGGGygjP6wnp0yBZ7uqpe+7lwPibymbde6y2vLFaipsiQyAlQtreD
Kfsth37eebOf752C6E3p8Sbj4fkD8cBaxaottl4Sdweej5rFsM09Q9H/7J16s5ohB1tlN0S/Per/
LfL9hchncvT9X0W+Q1lmNQCJn8/3v3/R7+d7CNfkmy2UApd2NSIG/0/fC82/c0rwAhuWH+zb37jY
f+h7HP8F+h0l657Pi7hGBn4/49uQ+T12WJyVWUYwGPxL1YqMGb8e4ggKEBQi6uBccUnXoeZnblTm
ZXi0zS49Top2OPQIBCeXkqaTVD5+7nkyHVAdefgoC0VC+somwgA/Bi6krg6X6L41K6B8QVOyuOMD
yFSKiqBZ1onpQuNU5ezM3J+NSxHm7asiv+auRzr8qHyNS/gmo9WN2OGqgJ1JjCVxNbAro1wQPNM5
zD2exZ1ul8NiLj2yU96EGyyDdkt3MrTlta0bIBddLGkgCQz1hfuO//W3orE+CElGLsJGYZNl363n
wEVsMnGTW+fQ6tOoCyvvRjMrcM8cHjqIBlu/4yaxwq1FuTBb6uxR5vl8mVLR37aJVT1cW/PqjT81
BkHUYErcVe2KBEtnLh9KV9Ixl2iF7bmZ9wlI2KMl2+yEt2JHCQ73Zspvm61b0y1ndSmpvF5TDh5N
LlsHp/ctdlpsPDK7LR9NC35OmDocG2d55zZzGFHXYd8PVt4exmbmdGNa96m3dBHsCH9jzJS3TJSV
3yPDlrd2rR9cgXHNLUsoAXLy06/kguXOAYe9xqZenNhGEgT2JvUwtjg36GvPkhu8Zc6tTmub1zYs
w1lotixNcxvLtvqRjx4bdLCy286Ff5mwinuwvPCrG9O6wgkwJpWeKuKS/INw5GtIc+WqJYbACsI9
jprTsA+54jFvO/uB08V0sqWv77NOgEUo0i852OlPt/F0hDPkxJlwRoKgHtqD84FdRxrIU1P1WLZF
ha297G4tu0jXPVfkupi/tGXe3xoTJQcZn9hn2kooU2AlfDvDLokki+mN6fJKDSLIkRjj5GkJrmt/
Hh2kGPMaHXRd5zm9X1KaJztV4jiL4VvJf4+Q6JQXf6yJGgKXCR986CyXgIAXPvc4J2MDo+fWMcgt
5BLbSEEQmr7QoX5AAqMwzRv6M08V5zSX1kq2Nmss3vY3DWD0d8z+0L6Mvk+PznUlCo2j5Pllj06k
ikLvcOclbNSGkweM/ihS72YcO0X40uPJqBqWs0E+Ya6qy7HACEbOfxIAO4aYMkw02RcD2wc9Ww+w
xsQ29k/OeO2BV/XbrIf8PrXbO6MnXDy3YRSWzgMGo3JTB/JrJ33/UOXNy3xlRlLo81H5bbklZsdc
UGUW+g4Wc6rrTuX8zUDuWzUmKMplEK/OEFJoN4fxXurRuNFBGG7iQSZRLpx3bobdnYV4vzWIvnDo
TNzDrDrnxQFsALHHR92MgWgatsXHyjj6+LJWpEvfCcerzeBXLWoNfa7otEuPNk9f9ory9tVM12Md
4xOklBbZyanAL+fVRmvJBlrn09rB7/QQxHZ5kYGb8OTkMqOk2AfYvdOlmsplV/Oojsj1t5z0Ju/G
aUeCxbY+tDNN8xEpA4320b8M5mzsDTVT+e6Yac0HrOkcLejQM5wyjJSJ+fV+jrVdnXXj3lZt8KVR
jbvxvCV8yrF+bUG4o2oFWXw/c366o6/ps3Ykp3Vmn9XCdtWTowt7vRX9R8eovAOGggNBltYpKWt8
tpbLW1okJaKDU2LiSsv7mdvuKp2431HYQMTar+ePZaCSZIy5P48D78FsnuaPcEaQIdgu1KNqKf4T
2BM4PVZ3DcFd4E8h5rP7xI3pHpQYH3dY6JguS5f1e7fkzUEWIzCKrO4BXss6fOhz/4dsCGkkFtFS
nQYlzuHApEYMCSBYSa+umpjaahiIuGPRpYlJZZ6xNRdgNIHVV9s5Jf3LzZ3MwjS8pCUag7Ofx7o/
VrVIB54thvpaGPADVil+DXrCU21hAmwDMCC0kAf7YsDlfJ6c1rtMPLAf7ZZhZVVo3nrY0Uf3rTOz
9pgu1dyh3Nrul553f7Y2B5UQtjBi3wGSIv0HBSMLJyAdUUfkxuCo5tigniWvk32s+sMMSg39eigf
wZnYyM4jUK+U9mq9DhedvkO96zaj5VRYKJL0M2CrFq4gDzEEJXPvnBO7Ndl4ONL3VosGzD5K7Kza
HsdxBf+Kfitu7ZzzHPx3YDv1TT923f08WUrA8JhRZqmtZ46EsGFPqKzL8CpiW32qVmTvPJOR1XQ1
3FC9Vt3Foxv+YLofWKiVsf1gEOV9NYpyua2EfwBGSBatsr1vbh26GUOkrYbV4I7lJgHbdXCb8cBq
vUIEMK05msv2miGMuYrsrtPgZRhnF2dEV34zkHAoDxss6HeezPQlZiv0wnMk3EjCTduBHKPBctuX
Mex4M00ObTZNXwusiw43o4SOvqIeUQ9xNmLySI37LPeooLHsqn2HDFXc2qVkrBvj3vHXVlgtdDer
4pvTq+JB6voR7klABI235ZFUWkVlZMqHVVKEc7comzhypztKYywUpWozW6G4kazJ31096+9IJ+oj
cMAXZLaFizUOMY+vJvS8Y2vm4z0wOazadtcaXx0xUxYAhgAcLKCR/eBD5dn7hpYfYTLVAapsPByk
2dtU/2S5wh/tV/mrCjLHWQWN3T/kzLuMA5Ot6EuU5YHPHMFlvB8oPbODwMErDze234r3OOxjh1WG
KKbIHA13N5RO9oDWKXak1fx1TS4JonzgUKpnszvDqj8SIyss/zzrXuGY6b3Ik45gXTJ09DHyhsOG
saxhJzsbxe5qDfmn30CsCxmbO3kxh66POpaL59IYafbyKR2LJj+Xh853WrTGsm7f8Sr0JAKw1Zhr
iKbNWzFbst70BOAVlB21fAfPZ9/EgoiZbXlfnCQNn/20rj4bLDNbO6WgFM3Pj6vVPBbU3cHT445I
+lIcMiCZN+Hi+B9Yt0paFyWsUCtxFxBY9mx/8TVh0D427ZewT+mQDSp7wv3eMi7WjdXsCV/zf4tl
KII94Ij5IWBhMa4nlgqfY0jrkqxd+YEFt7+4IS2Q63yyxPuwcIDcJEIPvJdEhycDaedbqAiPbeLK
S4wjHWrxG0Cz+plGTK/b2nU6nQYWPZhHDUThpe3IxIJIPqDe3wtE3DdV+0jjI1Xi1QhgwtjoALp9
Pfch7UohXVH01kVJWJE1dKm+vgOwYKwCE6uAoglPrtx2dL6A6rdwcDUyeUHl8/HRVJoEiWnYJr6E
LhPQQ5LktuutZaMhYbIWLannddw+WqRd4noRw9kk5ucNaNlpbg2AIwfPh8RIvmQ1UrEbFV7fPidE
j794ThNvx0ZQIMdfc7lWVzrDTWpNxSHhmAUbLXbxbWN3zB3WP07+TbJOrOmR4h/SSEtuLba+aciG
vZbxVD7hgk93InMN5oN4OLcEt4ha0E9xYvUbrhPBGbHSyTGAYNRt61YN+yAL6a6iF6F46wIfUZtw
KFGfNHPpbpXS8jZEH5dTYZjyqMl4n/kNy7PlZNnXeMl62sd7VvhSjVs8RfVBlYkdWcXyKmdyq2vT
MtvPxFb+va0UCTiRtf9oovn3lPxXU7LHtftJO4g++8/fRbTbz+r7f/7H6bPuPv88I//jS36fkUP6
nNBFUMfREpzQMlFuftfBTGH9HTo1VFBkqN/Urp88sH+aiRmWWeVY6B5oaea/Esg3nV90FGhzoY23
FrOrayOj/KqjKHjYGAwn71RZEpHewiGrI8/kiaHWQ2fIXiFbcLvXwE7sJr5t6tl01+1/sXdmy3Ej
aZZ+l7lulGFfzGbmIvYIRnAJSpTIGxhFSdh3wOHuTz8forKqM1U9mdZ9XTfZltUpkYEAHP9yznc8
06CK1iMYgucS/ySbkAHGaC9ZHcvejQ9hPMHZYKjGEBy5gYZflrp+GOyqnjpuvh+hWKCSUnYwI8wc
qJ+S3TiUlX8Wbjd8FMx4ieEMeJEiV1i7qR/sSvycNGRdsmltrZ6NUGvrrEdCpNdoimoes8Vorffc
/QuTUlolsL7B5MAJepLeD2XHNuMRU33x3Hdx9DqU2sF1OXQgj1GzLqqxuk9hOqroq0HuRMOPUL7e
opG0sz09AvEmjqqrLYm/4TKu81+7IJg3RtTMb/hd8kcQKsGumRTWFvwhI4mTNpbWxgF/jMvUIKVV
V+Uxx/j5hnKj+2oPjt2wlMuijyYKP0qp7gEKIaYTRaWO/CO+iMl3gNIx6GZJam3H3InW0jGx0Aqw
hk9TDmCKtYBC3zsT9Lyi4GKv0JAnAL0jBs4/Wx6aMUNXjxMvvheJzu9o94oJrw7UUzTY6mREeQeP
BKqIweFnZIe0zLPv3A/eU15git8KNEEPeP9o7j0f5VgjrTM5o/WnVAfZXsOSfWx4na0FNpZm7Yaj
fXE9YX8xmnIgK7aznYfGTaYNmwIiDAENHkVm6bsSW4rYZBOyLMuuJ1CKi5UL6MHOmdldlm5O4qGK
O/1mqKrdhVlp7PGv6KOb2vrDrOzgmGKqe9amiu+J22zODRPtau9q0iDkpH1h4cET7mizO/jH/6Xv
cUV6MbzForPOTF5NpACLCAbeKW+RZdQnGFRzSYAEwOA82jHNuOJ/wZiDvY/IbL01U8rmj3/PHesx
G9VfnKi2ybL6z07Uy3uvyvf6++/njr/9oX/oCjyIJzx9HF6uiSB3ERD8Q1sQMZJk/83KnUOOjfE/
j1Qnwoxg05YAt/YwmqMf+OfYMfhbGCI4IDwHuST78/8W8+SXA5Yfz4GOqgC+Cv6Xfwl8qs0p76u0
QLGSQGeCE+jW50Qm6nNlSbFOElLAfnd5/otl9a/Ld35ggL7AREkHMJwz9Y9TzrGMUlzJvjpImfdP
JlQLRKzzXxl7flUY8FN4j+HicD3eQfavgT+jN5iCraY8oMvM9rMtu6ei6cU6W0RDpjGXlNo95OMu
N64DbvfPf/4hmSj/MsxlB++bbH8gebJrMH9VU0yTCjOhgvHANLaUOxz+ege8yTwI1wvP1ML9SeYS
ECOUX+KV2tiB/di3mZGtB1azzw2bXYyP7IEvw8w7ZJVYSHJDPUPFtgv+27JRMKgcVGOCcWPuo+PE
VeGtx1Cpnx3LDTKAQ5i8mP8PgJ6AiAWY3yufcz3OOpTCMPIA3SYWI6qG7oxxIRa6g9lJAOIYBO97
CJGfbCnk4+hMMXXe0L6HaHlNxHtCEUvMJ2IOJ17KCbjqkMv6HFugbvsYQB9kT7s+p7HZvKUZAEkr
MfmDs8yiM4CxZakDKTMSARRbgWS3OXKp4DyhBePPwnZ2nT0wGT6mGRCzGmiYZnAkww0D3/TB63R9
btyIcU+Z2AxVA+j25KwwMBYB8k9ao3A1+Km+kIydHWKzIq8sZuwA3697GqoxPukpkHsfoAIEas2v
44ziJTcr8QLkzn/m24HwOgCWgizAyp7Z7IeCdbdOAkDz2Vyrz+kYN6+TCQFoBQTCPPhzxDM09/HJ
Gevo7Fu8p7oObug8sT40e/6IMvvhiw/C/RzLBL5lMlqfplIPX/Jxrs+yaaJzVYVcEd53Likn1cxM
1Mdlissa4f7QxuUaioy9RRNOw+2jwpgsPKS53fRotPnXBDAdCWw5TIiDIcnrrt2p+yDfS0F9HdXe
z6by2IR8uSoAICqnnDHq4NR9vTWZIBzbIaQS0As7GPX5HlVDcU1mizUX3fk983lvXUaJ+IGiErk1
MZK7qjRNDg2rectkJ17iiMz7qAPG2tL47Vtky6wQ+cTRbLT3MW9rJtOd92Akpli79IJbrBjRCoo/
apOi4FYUaS1+WHDf97zw3YfE5Zu4AWfdukW7b7DG2JTtxHUtkvY9IJsd8kKc5/BSDBbUDTGQV8jP
3QcecX0BIqs+2zN8zrrhYSjxI+yMoh6/m7lvfcrcbN6kSal3DJ7KNbAD80D1w6VebtESw+2PBQi4
0zTXEIA03wTMP7V3Le7/vhCkOyVBfCqH4nU2BuAbbFxx6fw0p8gUq8yoYL+SP2dTBnhvpq2oqHBg
vSQ29yYy1wKqu9mEG9cFxxQH4gdjlfa+zT1uSmnTMKd8Ubgdxh2DnPahRT78EKE+foC+b32qsUm8
Tp6Pd3tkS6qDQu+AnDRvTuUprE+G9yxDFbYrIw+xV9Rz856EAfvbzFFokXv4+bcPF6Y8BEMzGFep
2ppJA9HDDIrV8KUdjOKqEGqCVEy4PtaIykWWebX2ZzM7jNAVwTbExIp6Mus/2pJtOndtAdcXqXL3
FfxHdM6R6ztb32bUMvp2EtpfwiKi+3wVTT2PH1k/ua8ZBpMiOQhH1wikR23UWyhdM8JzrATeaU6c
yb1iOlerblGpW6FCo+lPDMMtT/abDonIjvsQafto28jcG1giKILq+6mJAAFyh51ceJbjoo9vzPJq
eNO9W7XVLkwD70n3EIG9QDr3vZc8x158XxkdGc0BDxFw6/RY2cXnwXPR5ZdwMSZXfctCdECumL4X
qY2LtU4+1KLrT7UPC9Ka2jNIh3nLoFauhzgZv1sZmNYkG4A+4BIoZ5gKcnEOMOsHiB94zCAWXwEx
ZupiRK1Qa/hKJz8PT0bRdpusJCF+1YL1ONKfsVeGYrxmSOcxOy5Ew0So/JkQ9QF+xKuDPRM/taZg
vCKOzTC5GdFdnibtZfDzGc4TD2yXV9Yd6fVyi8Y8OWrFF2lbAm/F4rKoFr9FOzrhFloR0xqHgSOS
q3wPmmKhVOLXAOUSkVVpPTuLlwNR2nAGbovBw+bas7BYbB9ozbGAVDc7SFKOuDdaTDf0bm/14hoB
RsnSYnGSJBBIN9QFVMHe4jRRWE4cMvPIb1tsKLzAQyBQizeFdmWbE9NydRbjijUWpGTc3Cwo33OU
ghI5APlQs1PIu1omgvRsjDDRzRPjS1+RTCuymRwNTDPRYp8JhOtQITrdE9VZuMOrhc+mvXluFIcI
+4yiZZra8lxd3MWgMy9WHQbSaN9kiz8gTXmqhm2CXYThF3egGi3v1Pq9/Kxn4ih75MWQxerDXG4c
YTQnC63BO4ok72irSn9qQZCQ5DlEB8SO0bHCpvWYLU4jgWoeqHnrrn27rLjdcSSVwEa3A2y9p2Dx
KzU361LSExpmtuGuM0S1NaJSA9rB5oSDNP8a+JBnw8UE5S52KHJFiSVJSwClSfVUoq0BxGbOxyxz
JEBVIWCFJ9FLiWQCbCV3PPgFXChCxguExr1AE3Yh4MzGtQJDcW91Wp0UGXCkq3usSLcdjM0faAzv
U0yj50jS2eDwJO+HpQUb38pNi0s7aOsIiz/oSE/x+ztitpzXib20uwo8kCMwHcrhLlVJEa5z4I4/
2mrZj7pB7UOkyE0B8QlQfVsZ/X6ih36FvZFlG11k+dkdk+EDPZ9vXqzBFRpoQ1jk3isEPX2Y04Kd
lNlAXGX0i4wqSD3xDZp2syZHbqkL2u5JSpYpfieAt4Wiyu4AN6EkipGABNx+Fd4dR/TnqBsad93L
YShxcQCMZ+ocD+s8Q7FIFkJ20GndfqNDNYZ1j1ps+W7Y2SwlUp47vIdKSx9yb6hZf8ceh3M7fmcF
NcP/nG1yT0z0JSS0cAr/rMsy3LTKiK9tESzPQEGZEMTo4zeJB4U7SLPqRnV+0DB4rkbTtq+RyJx0
NxUZQqGESQ+QcVUhsvRl+01iqm+3GLxITdC8nTGngom/FV9dZlufcksN3/Gx5uHGZhlGnVyRTbqS
CwORMtR/lmDP4PtSMNZbW5A6kIN9OzqBX5/LXkO1Mod5UzW0o2Ofg4IlkIUYjNQbeLlHVWNca4Aq
LxluT7LhqTTYwbf3ib79FgQhOIZPWRp33XIosyX6OebUJFkUUJ5EXWc9cgzW353Wb8TGSGD+DpSJ
Jz/hIFpVwMI3amjVPrUM1leAYQo4DQYkdROf5j6pfHVnMknZppOYNzdYf0Ox9UpfzX5FLeVvBOMk
GGV5tMlNWTmJC0K+kkDtFekFLLKbbZ1n0crK5gFstRdDjGgY8h4Lm3HHnzcRv4Zv0jaQa4SjnH6J
ERgn0B9bpZ5cmSZJjPGQkFdwgkGNcjAYArh5DESeyqWi0Q7YYsEX8zaoHm7uDERyM43eXzU0v1Ic
br/L8psQDE8EL/KZP/4uU4Mukr3CeHAzKn/22ZP3EPjjkjNAMIByKQjTiCs7JqZ8DEio3gI6cw56
bN7AaHJj1giTB0eou3puu6/T5LoPgpHO55mKe/cXF47m+A/q6+XChZazjCCBg7I1/uMvC+mnCITh
DAcDo+4yYPefVcuDZlrIeQEysZSCV0P5ILjjCzJBNibvqVNRy+Y9b6mbA3j+lz//pW4t5+8l4SjB
8REsLn5YGGTD/dL4JqzK7ChLhgPLvs5ZRxHBSwMjvzP4DrHv+yndcDTrrXIcXjzxRAWVtzSvQbo8
pkSUXIF8dCen9JHox17zvc3K4Cn0k3YL8lIfYgPKNQt4z/i75uz/n7z8X9yIAal5DC9oqoEQ/JrD
6E2Ia0s19wfZ8U5TGEPzbVcx7WwUTJQ2IwMlSp3gp7CVOGTAcnaGZb+HeftlrhNnm3mUSwZW2c2E
Gfwiett9FW1bXzLtFHemWTlvtluk8tImLVraPk3DI0GLxcZ0Mw1+iwe64ijBX5N5Dyg1MTHLinq1
hO1MAakRPJOF5aZU82wv5k2znDC2OxlXokD8Z8ML1E94BKa3smuXzY0zcMb6rk/dOzflcZo4wIh1
oGanWaYvYatiIFdd7pA+qTiJb7W6xNn6VJfdcqZES9leUNBHFQPkW6iJ6yyB2DJmkuxY4TmfOmpQ
i5FDIlLxkmgDv2Tk2eVb70yFfyKrIRDnJYaFi5QhAzDkMErs8AUUz6l14hIliYPss1979mgMLpLG
qbZfmtglEaNz2uIY+LpMjgUlzSbWy/8QU9DHG5NFsb+OM98Kxcqj4r6DTkEgR7kwDdyZmr43l2gR
RNh84gQm11ZyCKdkDVHKB9JC8QEKcU07bR7ovjliWaZ/IdMHsVTNdH3wjKZfV9g9L7JfPNIpAlWF
VJqM1zHbT6zSN2Yxc0fqkYYCE9z0MmYlCmH6Ry2t9jXE0poBRQO1crt2UTFDmtKai89Lx7j2CJCO
Fi+Op8IR2T4uyMNahx5pOKMXNu9SGc27qyxqQ7u0IbFLvk8H7/UjnWh4VghnVtNM0++XZJLUSA0g
yVrO0ZScRuPS29UpwfakmeCtc3WJqVGB10QHkVTHnnyvc14HDq68LHiqnH56MS0oQ3jZmndv6LO9
6dJhtRbdMwFuemGNwwf7gvppphcpicwIMgg/sctpQo4G0KBwpDOKXZRlWFs1z8hgTngYMNbfzHkE
ycDxeQ0rwKgD3SHJW+Ah65R3Ytd2TOXsmVcO/g5eoWnFcekpvJdlZXdfZyzMZ2tmzELcQXROcOOd
sFAAJ2Tavu95ge5rJCpraCHiBecI7f2ssn24TIDIy27vq4L5UJDRJoO61T8xxpALlIW6fS386lHI
gNCbaaTdNr3kwSJ9Y1XNMIQsl7+0NpbCefmtpRsxxAoR6fbrply+A2eG/7g8qjh9ILOhn4LVx2vK
6+S0kz3ui4VPDKZIZExGluY1Iz2jBubhdk9m3fPNNDmlyO1dDGWTvDhmPQpEQMitStHLXMfxuVTL
UKIpA3WnEx+Qn2C6drsNbckIhtu7Mw9yAvF3i0xxBtU93SY+tcPtU80BuX0Wk5OuoguGwpYx1qeg
KsltPE8xAsnbeMBIDC6D29HZMnDk0i+DPJ2Fale0DIQAlf3sQ60umsetXku1SL5nySwsTJhemUtg
DdlO5HpRAEf0KZRkE2kcj90kGM7VQOBB65olIAA+kYk1iyGO5hFsopkRXOyDTUsK01u3kwEOMucW
RHtizdu64olJZOU92LgOnyl4iJEZ8Hd/GfMlsUq7RYcT12VQ5o1z95Gw8dkO5qg+1waPeWz35dFY
0nzIkORYo6OPoX4wqWGzZAJFCJZsJJ3xN1U2w56OEK8tHmdidJb5ze0lKQtmt3WTukfDNH6Ypl7K
5cDg6ysriqVuMIvd329N8IU73KzlETtKfDUJDzy3jY0bAKvWORwHaFgWZTq+CmZqpNnV57ly0gfh
0mmxpR453A0A9E0ZNW8yodjpzS46zwHnbDOjckTp2PUfZu3whRTFZG0H2qctkEJGFTnP9HI/d/1y
DA9xM9yVQ8lEMsoCal5MJXrFS1TdZWwMP6XL1Ju6ZHkL0KC9WSG3hKun4ftEisp7apFwFUwtY6N+
uX8w0B5odRhG+nwcpA7l8VbehhET0qTAwFThethpl9ck+0v70+3dYI2MgCfIIQ8BRz5zJ4ao6EsI
sUoMj1fFTPpNB87n0imCxeYepmIEsWvtN1TCLu3wOvVz61MLqnuVTXyRkIvKoyrN+qydqT57UESP
1fIdoNFoXwe0u+2u1w3F+UzSFjQ28aJmyuQW7tnZbEr7k1ERARdzjn1tcBy/EjexxNZx7N9GgmJk
aBnaLSlXLPU2uaT8xAyviPUwhgLUKVFdXSMpTkaanYoHew/ygCloU/JQKFM0b7eosnFmZuxkMa3C
SOHs+CQQ2gyXIY4uN8/tmJVI5vZMjtRdz2buC129alnGVks/MUimUL0jH3uGNp/Ze+qDgXZErQXy
/4fA5HhLBc9REWGvNn3R0uM53GuGGV8lpOI3u5RVdqxdrzvNbckQcTkqYTzZZBE4xQNEnIKvcsFl
JsawdbqI90PKyIRnsmc6XY+BugRLcBIShunHEhq4H/nVV9imeHARU1Felk37bah6So5u0OxUoays
sjZLH+ygfhPC46ppcLNHm7CnmdEn12AsTbohoMxfqUrQdkxSkQ5Tkq5O3TJ52f1sABcFBE85AXeD
ClIJWIgTX7gKC30pbEbqt3+9PZiK3BFrZVhT/+FBuL2Se+keaz3KR2mTkwVjMNs3c8MDnVFVJoHH
ISM87mxWtARGaS/Tl9bXdGRzoHZyKH4Si9v423Sggb0NigNS21xs6Ff0QNVakbwnltX3tGeQwCee
j0EJmGkK3VfdLzE+yyYGqRi5Ul7AD8PBE57GeGxWt0L73+KPv1hVIrZY8gr+aRz9V/EHdurpo1C/
X1X+9of+YZEgToE7F1oyy8Ub5ey3RWUY/c0LEH0shlYwqTfL7G8GCTaVvOwjy6Q98H2bhNz/3FT6
rDfpGAgWxj0B7ND/74lBfunqcFFbGC08rNCYmv5lp+f4TspbNk5OgFBGDAesSJ9mslRYx9fjPuuC
CIjHt9yY5bHtXDyeOaiLKybW8YD2XeydjvReE1ys+RcrTc/+dd0Y2nw4RDOm7dsuSplfejs5eApE
QugfAwEG9SGKCvMh1D6yFPQcHg3D1Dxnlmu42wySx5g4CKNbAVJKgqj4Hta19TTgl+76basCDMm6
NZJ7xLgss1w0BK9Vioywx8/BS0cLgug3JXFUJr4qLxwMJjujER7mItYb12S9kW4scl5RLDbQMPrP
KXm2hwbCRo461is7tNcDHkmmtqDAWIdEp7DnfdnYKt/KHmspIrl+YuQXOo/E0Uyfowb31Nx3FUSl
ErA41XXefatgqVxdDJM3cy7w4CxtTLx7UFWtHbnfaXmCCl6SXilUSYgrFpQnWBubguhQdGaExcaJ
se8z3Z+6JLf20+QMH5mZ9g90VXLj58MdJM1TCzH7U1BnhDFGUu2DYRrB8xLDJg2BLzfQiENK/Cn3
HWHaxKilO4PMR8Jn4VxcDTd6NR18bVBGmoYpYZkuSxgoZubkzRcjgSKHUBGVfJCqYTtnQp6TQD+T
f1o+9EC6wCNFNXzY2beSXVgY7rd+AFVMnvKwkh4Yd0REZuZfGTS2VwHdes3Oq3r0hA7Apzusjy4Y
Agbnc56g9Vtq0getuy1sGHvXRTAplAmdok6RycmFWAGBs961N4wFo+JpDczO3+qFciExIrIJjehf
FwaGNKFhuBouhrUQMrjqHbiuoscXCz8jsZzoFDElOaXWgteIF9JGuzA3moW+0d1AHAUmyOduoXM4
C6fDERA7kgB2B9LMbluBAFr1C9mDZNZ+a99wH1x3d8dIH41su/BAioUM4tiAjsaFFqIRqFyh8833
sDbFnTcP05aCOtq7jDa27P2xkM/g+/XCIUkXIgkrVNgk/YIpKW/IEkol8CUa6fJX/PXugs5H9hNG
4Emoht/tJE8hRy8AlC6JLx1K+Q3O5v6AaJ83KZWe/4poCH5KHKTW0RZ+3mOKdFS61uNSVSAWsuHB
egNeU7urAnvtRcQHrVBuqE2ZQNNb+QOBdZ4clggqoxyJ8OthAJKW5tEpU6aLAKnpio4hPSeFXxOi
TQKF4y6ERFfkDL4EWRHK9ghVDmP3A7Uo1MSMtc8nPbfMfAHmcPl0V1w8L493ThNBvafG5Olib4aq
E2mU2Au/dNj1EL/5FBDJ5O2DovGP5Bd+jtJZfwuEJvxtHtwjbEVcAD4Q+k1rER/ASTi/ipTB/KoN
fQr5KtGY2ousL5B7Qm5XuCT64K0mYXraUDQTp9FAxhCApXA+SItqakWeBLN4S4xpdVZgVewV5YY4
NonfEMPFIQJiPw5LDFFQDsnaTuyHoXTnJ78XwItItBeo5+qhfHB5MBBghISTz41ojF2PJopCodf+
vc9xcAdNoMxwyZTVC5qt7kqA38hIorSRL3dzdzY6wJabwOlMYmXz5lOA2qvcWFPmbsyG/7/PPQoF
z1LpCY5Uf5ntNH3M7Ln43OK6BZMGXD5RkAiqdia4pW04fL2hKD7yZDTqFUtgHCCG0/uPQ6ZK4yuO
OI39hSXD1XaYS2wDk3wC0Na93+9cs4p+9ExdT6qy5ldiBDB+KEtcrVF0B/zmG80AG/7l1KQH04be
xP4qde/SSOS7YBb9M/5Rna9iy0+fwJDaXxrWDNdAyco6DOC+HgHJtlRiJKKVaztIhzcQW2SZuNgN
vH2/JIXHJKq9p13UEaSFSOcywuYHvU0IRopAO8TNVqiROaccDeCcAqsIrTORYZzv0RXz97zrAnj1
AAr4EQlr8jNWDmeXK4e0scKW22728PcYYOLzoIi/Ylew+Ac3HRAGHvLCQZusWKQwZdGpsYZ5byPi
9rrgbCVeBD5Q2WSTmYNF2IKcM8wVI66pMfT929d2MML0rkL4mK4mhw8prGA7pP4HuM55M4duuy46
6bxkmJiOOfX9Y+SkFj+1+rC7gYVu5BXOgzTaM0mIHDkexmwVxsgcCNskym8FLgLumlUZm9AkBaht
3fxeeYQcuWgc+QNa2g81DzpOkyyc73E6mmsbd9iGmFfcdz3/yELTeMvnonvqbUfe0SpAbqCNrV9Z
dIkP4bCiKhj3bnqsGfulLvlWGkXzwV0K3AmReMbRkQci3Ko0Ts8IZkSKTdzp75ywk0wtnBSmozXg
0txOysBEOFd9tHBKyZXf4CYxX/x8HGs2al3xjbkRiz8VQaBeJW5C2Hs+GAq8XjlWpK2kwYzsN8Q1
1TIMNNaTMPtXoqKKF0o4vi4yCNxcPBhERF+V6T8XMoaMlFcEFDAaCPS6HlLnMmSzD9WawushLgir
psRq3lQTj7uRPLxNM5p8X7GZk8JJXG395uCQ4u/MxHfbqgv0I8y7eIn21SXsBus8cJzxFA2KKEVN
TgIJqKaNeSkEe74Ct1S8W1HwOhiWv/GU5UDgy6P2lIdgqFc8dYaLlpUIxjU797neGk1XXecU82ez
2EBdH0OovHlDF5tDsuoXy+g0DNckmnlZQ6O+EJWTbmTDI3bObN/yNhHrugEKSIYvy6tcSNwEnGzi
HJsqprQOIl/XQq/VRnQKXDRXFJgeQVAY76Ktunle+8X+Gt6csNFiih1v/ljG8DgLJdwLtMh5zlDX
0lgH5puztr+5bClPeuaDi/dWIGBx91gCMLrd3Lkm9wDr1cW0K/KeNwEq+ro7sGVz5QZpSwppHtEa
zrbSCZ+ZY7qb5uYHhuTq34XIUCSblyUFovHL/NKn8OfWHO3VfV6H8oUlUne16OHeuhi8YuOTrg0/
o8BGY8WLpyLo6n03MFBfG0llgg0A7YBCIEinfVa11qONf6o6hS3xMckUkARVM5Un3i8xj22Yl+a6
Bhy0GpzJNxEUdakz3vmhshv/70X2v9u6v2rrwE7/aVt3ec9qgEF/Z2Udv/+f/wUTc/kTv/V0Pi51
x4cM5EDzDB0vQpD5D/mp9TdalsClP7MgSwf/KT918cqDZ7KBWtPM/EF+6jrYABaHQGBaLA5sbOr/
93//YZc0/PLvv6fD8yPa3y/FbmQrtKf0iUtT5y9q0Y/3a1YnAx/kP1TkuA6pSPqA90dFW0/BD374
XZP7+Pe/7M9/BPsOD58jCnR6UOuXHxHPU2kkwCsPInZwJQFbARId+lzSf7bS/4OfsnzQ332QPo6k
9BaZAfOdwXhr5I/xr5Sz/3qt/vhBftlqBlnj8qzxIyb9FJhPKtt0+tuffwqLnv3XbySk1EOvTH8d
uOTY/nK5htJo80R0/cEz6v4DmgXOczQiiDAXhaMXF+XVMYm6N0tEoQ6LDGZDDhjWHHyHkmLeZ23f
v9ipdixyIoZ804/BEyZZ4W2oCedz1MPzQQBkbpxRCuzXcfzMq2FKV0E15Z9UEUqO0YDIUx/4WNi0
b1XYbhABDNuyscQBvfJSsYNQMehvwEuRiErm3ILfhOjqZ31z5/dTfkzNMrgzacJfjSpgEpZ6Kr2Y
neHfUeTTYJjM9lLDA92T4IddFYvwg05wOpNiqj9jYCo3aZsS7hF0Hz6QsFOcVaSJGMAeh0Cj4rch
2Rb2+FnWyn2a8ZPsjSkotw25iUe3MpkhTpa7I1iL14JsrUtoFizFHVeSISkFkPaRv6QIx3Ogc7Vt
GDsqyr7BusAg4nnIiYxLmil9inMxf0RjpZ4Eg91h7ccyQLhEw2xk+sdc+/HXtMWdvyEeS3/2Z/Tk
m1lbP/p+2UB4gzv+NDoXQoPMy/GFgEOS7KQ/uk+Cfg8kEBcYcdulUewZV9VYtWtfgXav2njEVxo7
ANqWLKMYaVm75veDe4WPhBdzbtzniftjHHhZz2qcvudafna1/SPCyPoqbcJl2cFmX8dCEqPDVq5Y
9WkH5GV2f6AL6GGNzeyt844GOEfTCZSYjeHLZPL3VZLfI5dBcaoib3jJyPQlrrcL7ipmE5e2mmOI
nz0zA17UT3Np58eEwf8m6klmp9kw93R5Gj2Z7yfriEgb6FfKBKqDtOnkkawMy9TnB9h6IdLk4x7q
RYEiJxfgi/T0PLYx/zHhLNwYYeY9lQllD3knxQmdhktX2ExbEUXuQxhxOVHDsHet+tbe2Jyd9+NM
Dt8xt/1q15Y4QrCxZjAZpj62rnSJyZNKMvM5r6cCLuXMTtsuF3Vdkph7y+3jb3GAZYC7xIjv7TnC
ss3+M4DlbNWYrOPYfVDokzcqUf4aX697wv7anTsjsK6gi8XRj1r/MTYcWLVt6jwGkKrPs+uRAtPp
p5GWgrrME+ZhAstFLnw/UsdPspRrLE/xt1FijQWx1BBibMC7bdBy/nTzIvwJWmBcD8Yw3/WBFX1L
UWFsUTWwj2ajZW6NYYyAhUTL9YjNglpfy+9lN3AlByHLLRJEcFgD5N8KCMsZy6T7yZSF3sYk2eO6
NjxrH7Jx2kO1n7+GdizoUL30yaxY4SEVKf2NO0nCZwh6c1aVa4UfVjGMp66aqvvJkfN7T+jmpZ6S
6IEe1vlURqjgQRZh+4So4t3NdqIeHcGqkV4ufMR8Wb+r1JufeqWYiufpeC/BwZ8tyYB/6CLvrmid
em91nli3avSfSRJgX6uVPnSzEQqoQjY/oLOWw6u0sbP2ZHGzdSO3OFjVvu9t0EI0jMJm86eb+ZDW
kN6leP1F/t1j1XfAUDxsC6Ma9twa3kbCZoRu2w57mKFJtRlauIS8VegRTLe7K2eYWZBLuvSTtivK
aFLU+Du9OPU3eYQXjd2CPvHbJp9sq9En2P3dHWNC8E8ekv81HgESdbwqj46IVEhoY1aC0DuJjh6J
tLvRl80WkgEjOZKTKz4AiUbrEDrejiph3EL87Y8GRGk+Rsfqk8rU2AbxFDMbIhsJyNfIdZCkgLHD
CeVjjdr629yNI8eYKJAruSHRZIS5jpwCb5jOEVICGz+ADRE/MK/pHfJg7w6JQb2fm6wMV1j72/eh
aKxvTG6QW5VRFv8coqmELwgKhJl0cbr953bN9pNJEMFiEsEGPWEwP8w6lw/4zcetCItGbbmHNVd3
RLlhJXjJbz8yIykMC9jAYm3CkT6snHI0vxVogr4Echw2wkv5T93eMbYZI5YLe9ccZExiX91axq+5
mzYvIquq/RhN9d7zdLzNNKvVnF0NK0QzWptyKk5+M70zKB+PIWjugukA4VxhXLD2Y1XJ4dmL+2g0
uXx16hnMMqLs4oNZvlgGkU4rZTXy0BgRjWnYomOgJyVywkSgeCJZShargDCzaYNmSR/GuuUXNiUi
IcK//GeLMdbXcRD6KXPxL67aCty/18IoC+ZFaafbiR+bFYi4pEb5ZPWTgBHQGZ9AQ8wzshS++tDB
ytgETn+cSif9Hln810WZ+89V73t3sdUAmfPJwGIkR59LjHG4pxrtwVYYxcscMf+r685/jjrf2Hpu
jxyd3nafEHKMW4SXHXBMJrQ5G/EZvTsrZhGx+x5oRmJfPjpAP96tqoOG0nKD02gWJ80dvQ5MyKSV
a9Y/ct7hKPbM4dNQ+PqFGyl59OGDPYz5FEEDQYTru0NEnl9b78Pe8b+OFKTjaiLqEORRnaj1QDrd
3o4N7C5joZ+0YYofoo6Nz9XCS9AjiPFNaPi/fU/FKOOfitiBrXSdeQeizbr3MACStlBwyCBWP5GP
uqieZPZaT0P4FDUC0ApT5y/OpNwvojfcL7nXqnveVP4u7VJjo1BwbozWTQ8BIJ8FZthfca6js+yx
dWLrlve3qz56qDlZ0Yas/c2dWdcNL74hvyMs0gJE8//YO48lx7Fsy/5KW8+RBi0GPaEE6VqEe3hM
YB4KWl1cyK/vBc+sbg+Sj7R84zeoLMuqjAQBXFxxzt5r43EscNMvSwbiZrBKAr7qqFgXXiJ3+SiN
dYXaYTkIFX4QJcBx3+pjdhdge99plEDS5cdYnlxtevAU02Vf4ZpXkxsPt9gHgnWeOSiWTepdC8sq
0juV1ugOJIb91QsoW8oAeQxSEBZD6FG8/qmmN9ngC9Go3lB/9AzC78Y0YgrUtMdIib+LdBxumRTG
Hd3l4s5BRkqymdXCf0LM+QLCxwLvRCDIemrHZuNo+Aoyj1jqNnWSO9BDnP0NPd2bbU7CRz/RKXB6
ZR2IarirnYalG/KB3Dp1qRjU83MnXekEVqOMRvqxZm3qdp6g6IdEp6luSDEo6PI6RfnclkOxaZlw
2AMVDu0IU5d3NfWMpWiRnobI9W7GHhN8Hdj9xtA1svgIkFSeG1VFCUNdjh2zSYM+A+a4VEM6wgtp
kQo3NbGVrNyOwDuKDsVWakX2orYMp7xC+W94sfZdDXEDmDkNEyTU6vfRc/UWgn9pLBSzCfYROo51
TAlxPw399CBSx9nbvTmuXTkK8nX1rqKE0lU1pVybGoHsSma6AiIJvMyBb14xsJAtA/7m2SQdVQIV
ibrrVirJMuAfvU8M6jqLcqoDv9EScxurxrSjQEPQMY3c+Y7unGjQl6TPRWiJY71ZtnH+BKhAwJhP
ivVURcpWWiVR5IY16t/GYiR+Arrok9EZZKKlsXIVBt19S88LAD5Zj32i/HJrTMqaWXw12kxbgDoP
rrkNNNMqelf0bI3YuK7o1yVyoG0QxN0CEIi8ItBNtMusVp01O8RoX02EwMpovMd1ALK7sfMfTqH8
aCbrbtAbY6MPyObZt9U76meAoab4uS+jaQmNMfSZrbY8iG6pqYRqhgF9Ci91v6JhFXQYZuImho5g
5fbQUFISAFaqK5UdVAtznTkV90utFrFui9+SGbu4GSrCzIooBB0eFms7zsiRBYDfYnJOom9h21l+
ih8cdFJLyB8ixPKpMm19om6r1nQa9OgqSuzqvijS6quCpGTBqp5TPavaH1Xn2E+OJqgWZS4iQHgw
EwGsXro1s6j1lYh2HIrI2rw3XTHdo+ITT5hN0nWXA05Z0jrJV/Zk2+sBgucyQHy5BQycbLo65Uiu
ZvGe3tzY4raA6Yag7IoMOnS9aWZ5YtWXoQEt322HNL1qiu9s77W3gUCIG81r4fMLncDqrk4wuetl
298H01ju5Bh520SJmo10Wz7FPIdnkVKYpo4neIsr6pPfzcisEUZE03hnajJ5KCwJ2zMexZst2F/R
SYv025EUjTdaes4eDU7xikwfqmldtMaLOq+QtpZXRLK7Efr8or2KYte8ifJGvtJ9spDs1P0+s8Lu
igTY9Ac2IeQWkcbLJd6L/Bqnyn/mjaMuO1sz38k/Lyk90znca1i0r4UEhmWjojIAqBQmZ90Gn/iI
F+uLUTg5KUqWBhGWuu9tqYy/0s5xv+qlg9HOmyC2zaYzq8kSAoPykUZiNLEURuTzLlooZyt7FMxk
SZb4UMwwOKLJ5fWy2u5HThW43AxcHhrq/qaaVpRan5Us/joU0BBCZvkFhRu04B6GqVSrXoWRGABG
MtCWqunUtHzYGW9Lz86fyzQvr+WU6TtBIhOI3zAfg5AKdlq5LQJUqKq5z3HJVn6NEhoVTWBrp7W2
+yIVcl85d7pbTjE9Ctk4+JIZirxmUYSAJUTyjuSy/JLUSNCqFu7dtlKo9C5i0p1SunAWCYw4/si/
VWTxYBpaX2AsjYdvqbApF7cQe/ed3v4Ke7cHh+TOQFq3uDLY2f4oKtXGeQ+gzFbS26ns6N81hpJt
ZYqtpOdVXePO61FR1ZW8NcnuuE3YDC0SM0sawuCt+kaENjwihKaPfP8/JXSrRcuahqWS2vQcY0BU
b9m09ymahJUZZtELZl2DhQvKAXa14KGpjPK7oSCBSZr+mzkOT1OrN+bGsakqKwX83wSb6lZWoHn5
1ABVebM3NSKg6dFSM8LJAxg2dtSqdPQ7QF2MeDojpbmNoEkAqbMJPiU+E4hA7nE2TfTwOyoDPJ3M
hDQQFNrR4eA8c9RhPYFh821O+VxVofdqDgQlq5Wmb/m36Kt6qOUTURpIgF1x15Vy/B5OQQdAkO4W
z21MbjygWVv4dzwx/Klb2vEQrhSPh2IEzqvTReZz3JX0llsQs7rwaGYU7KnGCA6hBRRJGpF+zxnk
hQk5vRuqyd7XMJ8Rm0p7XWVF8F566bTMRO+CazOSW3sI6AVbcI8XumB3i4KiRindF48FPWR2uMoD
th8J8HrMH4JYse8dDG9oAmz9lmx247cWEvVcJj1acJJq9gEx43eFNUTXmZVaT2aVeCSzA4JS2reE
ZPYA8882Z7pdQ7ykSScH9QEvpu1nPZiFUqbllpiq7Eky46K8om3keZ26BW37HLbgCwf8/XsjxPwp
e/Et8grHJ4mPFYuNIMgt4qfIGu2u2co5+97MoQGFdcr+tyx+tzJBoZ3J6rtRJwjxXIkTgJTWKP1e
fkC7taoNrlxMrCuqJXjS0Yw+t7oyjEvCMi3vNs4gXi7Loibw1hCEr2/qYpg4mkXCuy1GkT0XOa5H
bJ/eNiJMZVVRwnq29eYXbqYW3jxbFVEbYq9O/Q+C7vK9lemISy2LQ1LdjaDM0mSXx55G61rzFfrj
e75/66uT2y95yN7YDIAvsyskIil2fzR63K5QegAfTVhfxx6R12C/OxxBBthvllAf2EPhS3YoEymt
q/0wvay/MksLI2htUEhJC3EXBprfYc37HdmGdW+piv7QDN7vejCVl5BP74v+QYa3mpIwLE8Ms1kC
er5Cov1W9YYWQUINkFrOLr+CCsD5QuhxFRT8GFGdHjEBmguU689yrk37mdRRV/hQ40mZVSjGxVXJ
mKy3nMfz7fmrHVV23flqnoa/At3VEYTBGayBfZIj/LHE1Kk2/CUmwmidhVW2+veX0nTosi6OO4up
788bUxubgO1B48YiN3weEpMlI+m0G1UCrTx/qZlX+0dtn7vS9A8IA2aWI8sQ6crqSPCr8PGXt9dp
JueU5oQtJ4N3USNb3pKcOF7SYp24qK4ZmkEdDp3WofUHJC5EHqij/gjOcoHKlVVaULLjTGpeuL8j
0Rf3xwdNC8MhMuTI0JMy+U9VpQgfVh7hFVlANq9SuwleMCqa4F7r+2rUqCBmU3TT4q64cP25En/4
fHUMWebMMqZHc1CpH0OzApaOocjNFQrwBTeIlvbL+Zc4j4fDi2CkUl1LnXtFjs7//6mvMWgsF9KD
Li4lpVunj9hFhI4R3Ga6OvnTqA+LDsjouoSNuTl/6VPjx9BtS1dJI0W9PPOSP13as8xBC3VDzEWS
cV0ZloS3OBeCHUWFGGqQ1LkY4TCsz1/21KdvmCj55pgSOsOzuezTZY0GC6AD+td36iTba3n3xfYo
+YU2o9ZzGL/nL3fq2zeYY1TTnMFah1kooahVDbk9l2uk9QzubsvhHw1G4KgXZhltfmBH7xKPkckJ
nIlGPXyg0/TPu8S91/9oPsbmGLQ/B8nYVJpMu6GkrG5t4tzecfBSTOopxZ+/3VODdk6ZcWzTwAx3
6IJLHUNOfahCq3dC88FCJoPriyn2/FVOPVRe4dy+Uml8fjS5Pr1DE4hpa+ZMPR+zQAe4dwkZcVho
ZlJdeH+nbsjEF+eaBlV5b26ifh4u6dAWyBvxxvU9aa56X36z3fLb+du5dI2D1Qjsno4nmTGi6fJm
ssXWdPNLZtNTg4Pxhy6QoWg5R4PDS9xe6FL4FXvXm7BV9b1eFjTKuj7+GinMMHXRqXchBugV0gZ1
B8D30ox2/OnBdbBoofD9eZQuDmY006paQyk9krQ0LCuSfDGCGdMaEGZS79LKK1b/9rlyPQfoMfso
XXMOv716tjrO7n8/LwhJN+3xAc2gc2ErcTwWDXroaKYp7erHLl4v1OQkIElDtgjRc1YluXpVd+0k
9DLO386JK3ETs7sUPYthOgfDxGvieBpHt/SZ2go2Lc0VhNLnSiQv569z4jURroYam3fFzDUj8T8P
ebvKUxJInRILlLoW2TuxH6TeQxapg/35Kx0Lq11U3J8udbBdoUZlA//kUi02pZVZmJBpe0dK3HBd
u8anP30ZLfZjKNoDSCAm1X0Vet6bzZF1DdkHXgTd363eUEYjVIgCeG5O6d7Cm4o4eVCAT4AJCjLO
gWZdGHAR6BZxrpLrTJeJ3DtdNtz2ZUsFG6c8cCMqjoveJtjk/I3CRTycm1nB6esho8dgTS7Wn880
yybF8IqWZ9pE8tUDt3yrde7jaNvxez61zr6dQQQiC97EkIZE42GIgYy9s20Sgy06s1pdpUu9/ZIH
HIykDeW0zCGpujdTQGEpL9MaQ1RPvTEGlxyIxEB225cInjrd2SuJ0i4HszR9ettYUaSrgzdIkxUl
POeaADBQhSnapIH5euWFPeaVcFiZrD4eT4tEzgWkUvW7g1brwqJ1YqzpHjoEFCzE4ejOwVgL8q5m
9zHyXBKlue40z9jx1gc/TASq1yEwev/8mzje8IBbw59tYXZA83u44alL3Cs9NmXfcwntod6ar2s0
U9e2UckteTryOqL0+oyoObw6f+UTny+7OXU2UeBQPzpziHDslKi1C8JOxvFrZ/fat5p+z7Ol2cmv
85c6cZMIPJiNqHXwn8OtI31RzptjW/h5J+iKYKgQlGvhEytJIXZ2k5Iq0NBgh8+oU7Q/f/ET98m+
yrDphc+OkkM2m5OGLWWnovDx4cXbui+ewyFE6pGM4l9vA8x5ktIcFEYOkL2DCZEaUBOW5Lv7kPZe
xxH/ne4OxGZnhvGvhynbDQRTCKM4faiHnNIKc0ELiiZDV4ABHeeHj0jyru8te0Ph6ee/fYAmVnxs
JrOtBjnHwZ48jLOqMDGi+8hqDF+pRpK2ia7Xlk02A4LPX+z4A+RibG3YGlg0tA8hFLgztchuc+5M
MZ8jQ3klqetnMhjPYW9f2IPM3/Kf+1MuxbHU5taY862D+8LtGY+FghAD2sDaoFbqkUYELbubEJR3
e8qUl3ajp6/osRX1ZgHcHAnzeSVT8LqBtOeKtQaz3KveyxFbnwDm0+J+xEKiX59/msdjnwykGaQw
7zq44sGItGDK2TJwUl9p2z3pJr5ppnexrV64zPGGcb4MR0OiAtl9mAcbqc5Vhxjaeep3iq48Kw56
3mpgRTx/M8ezCFfRVDYbWLNs9o1/Pr1B0QdiOkhiEgYVLSo9yyxpfzuF/QAohIa6Oy2NsbwwS+rH
KyVXZeJwLBjozJYHVw3ySXoc+1Lfs9BA9/AkWesqDJCDR5d+KmhiNyM2pYVSApVY4pgh5B4vx1YO
dbjL6CNvcM0/T6NVP3ptmsLeguT0sS2oS926QhZnf/H03vZJlLcu/PqTL8b15sOPBtvz8MUgSYgy
OhtQ1XtassnoJXtloM55/sWcHGUzONnTcOwdgWNys2YZCcvMx6uKcLjsfBWWo+vIS7uWEx8sgBX2
tsxD8CQOXoUFU6KoyAXzsWgbCFmCCBOTOmzO382pGQiIJ2U4CNAUOw4G85So+hC2Sop4CHRT57BM
DVYr19CXvncJYuTzlzv18LgliDcOhkroqH+OalfGNmYHPtExDX7Oz07E9kMugtfzlzn18cx+QQdJ
LgeDw2GMobYgnYiPJ4st9z4dNVpsgfWTZku5EaHl/uizKtlRLWwuLFWn5jyEpCb7agDfR4ceSqdq
ZICT8UM8O7JQ3qck3FTJS5VMT0zXF652asBz7CEfy+RkeVQkA3SFhLRqUh+2S7oFP4pnU08uIWq0
U2OEh+iQ66oB2Dk88HutTjYcJXffbXv1JY7UcqOgOF4EidFl9OacnsRGlwTWUnZ39ViktxbZVduI
7IL1NFY2jeWkWmk1gL+sd9FjtBAILqyk2skn73DC5ss08NcefC4iaFSL5DlWm8GkTSDrd016IKQN
tyF0wX1tB6oTThXRxCiM+CXtu2YHUfNbhKJjsiu5r/ocCz4l64U9KhVuMe7j/Kg88RzpabMFdYgi
m/eHfw7+zOE3EOlY+sBAflaTJjcqSRdlkKFfGd/PX+vE49A+NMbWXKhl1/3ntXQN6yMwbrb2gfZT
peCwyi31vRmzwne8IllTKpcXdhgnPjpNo2PHjoYV62iL3YmM6Jaw5PYS6ysxW8pSR7VDH0NMCwNA
55da9PUKNUbn//t71TSqmFSk2CAezpQmDPNYuE3pc1a7re1eUJXOHqjGhxDdwhcS0cILo+3Um2TL
RhkAb7LHVHbwdG26jY1Zl76ihvUSixqqhMKQDz1Ru35uc5A+f4cnpk1ukD0UdCPqtR9f6KeSG0lR
AJhICvWJSqVzYQLDUeuyXhkoYv87l4KpDOqFDSMw4D9vrXLMWOZkGfmaVxb3eBGnhXCkfRW3mnZh
+jo1RkE4MzxNppWj8neHJK6YqAz4Td4+t1H5y7Jqoip5f3FYP7htIf/96sMEoeq6hcOdHeLBa9MG
em16MxX+BMR3oTr9o2gFAED7Hz/NH06Mz7aIExMzJXUVuDiVZ2wc8/v89L6qqUcBFnAEzELrNRyG
rTvVzxeGhMG/42BD/8c15jH66RqekqSJCbbKR9CvLTA2VfvGaqxHvSXBPMjIT40JfFlYvahW0EnD
L2UvsH9Z9GpbnE0U/1rUkEVMpxd6zprAFW0NFDHzY0OK/WSa0YNO5A+BLl3wFlRqsc0bxFmcbscl
MthgF1nQjSZ1GO4tTaDVxeylPU5ejtiq0ICWlHkjtmpH3AIHqCG8w8/E7rCM40WBXfYuIq1vS1zD
uMssJJqdEeU3nSI6H4btc1ymzZInPEOQqZsuQFpWPuJEcNo9iMWgjSzEwmkPqdqIl31MlOj5x3tq
bLKKQ4yhc0if4mD+tOsGzLfN2EQm/F4P8t2NqjvTUDZGXq5JwvoHrPFfjphTXzh7bjZ7lO9pCB1c
z4rGojbCsfBxtM41p9teT3e9LC5sXo/bakTD0zWk8EeN4CiH3hzSyBCDV8DtTh+qKhZoBt0fdfqF
JjQsdPyNlv4tFMWFI5Nx+rpUaXmiHK4PN2Reldc4hC1qIuU4fY0G4jRcYSoPGF0I4kMzwxmntvJg
LdOuXmUwG2huF0zktd7tLFT+VtIrO0NtCVSTJtnLCEMZcNWWficdbC/5TjQUB/UBKSAoz3DlSc2m
9uJMq1ALnkglbJbuZNWLVCbQXeVUheuE3wMYpiIS2NHukw+P59DXGxxd/O/5BJ+qkcnaURz9pQb+
e+FVnHrjNsQjx6MNxwuZH9mn7zdWG4u86a7wVfk+uqRVj726TTXZXZjQT81Fn65zuDHqqi7PYF0V
vmvNhkLqDUuIF+vzn8upBdGGQ0pfgX6b7R6sGmqtA/YlQMun6URGGHA/DuOvZYoxPWrGC6azkxej
XsmZxcPddniIsAWTUZHxrSiRDWOjnLadWW1QgKKllvGFx3dqIrAp+7NaYNk72vxm42iQzygLXyTi
QW8c8GzB+Fpm4peM0SxE9oUnqZ0aF3PPmwMsEgLnsE8zNbC+XZN9WjJkES4vXSM9SvQgjS3cqYYS
QWOo5XKoPOMxVoPIH0NMDWEZFzdu6KYbMMLjFwdLEPaMIDSnC8/j5M9jQqSMRP3WO5wY+yGAXB6x
zenr6pfhhS+R3j1lBjqS8yPq5HUcqHnsKO3ZMvfn59F0yhhV6PF8TqIV1Rz5XowK+MlWXFhIT21b
KU4h2lDnvzgH36HRezg40F76Es9I1CBx7YsHUVr4pbU78o2e88y7UKg4NYA/XfJww5pMJuHBlpr7
4HS20Ax+QZ9F3G7vRdldOHMYp8YvJ1KaZGwfOQsfnIvk7PmfBidnmtHHbzKqfsM7tJcdIMEl5dtw
qVTEYuTMyOu4nr0GijYrMwWiPw/WHTk80WtQz0mAOo4FXG34jCIpnsLJK1cuBGWYLI27GZzefXEt
Zs2FXTQIppRmgAgzlzZL/bfa69hZ4HoOlfotKdtbpDjgbNnyxW7Xk4doxOuWWO+nCtE1i71uXRhN
p56CNzt1KXEwbg8bsEQ8kK6OP8GfKkKW5aQR3Gy+WpV1Rc30VcZjf+GCp17x7MxCKONQbD187FWi
hWPNZsiPIbWji2sBxE2cflcGtP9g0cya9PMfzId24mBDiGJG5wb5XDhmHrzpUBkzuqRZ7tv55C2j
vrWfzAiCYmGM1lVUZtlLpefuKjFRTn7YBdyISNy8neRaIunbKn2Pcv38jzrx3NlszBZoD2Pg0ZHX
s0c3l7qR+akXmutIjPZNEbFtHJOSaA4BqRtd5Pfz1zwi6rquiSqBqs88a0NV1v+cOsLBmqqg44tu
pgApK5zpDYJUY9MERMJA5zIWjBSUk1a29gAHLUd6MjgvTG11/ocYJ+aw2ReOHEPjmENUzp8/hMTQ
0M5lnONbTgxaI7OvITay6QFtdWFd8WScHTBJ6wqLVQOZhiKypuT0UYkQ6+57o1c34xioXyOTjbcu
J/Ur2+JiG/UMKRxTwB8Hz9oiyf81IsZmyu7Wpp1Ea7TCJkDHQvpgTh1yZFtn5YZX0M+Np9Qohjs+
W0xoJD1Or5HbevtMdd7UdkwvHMxP3T8dMEOlAcDe77BwRLktyRppcP9ZOjxFyNL8wR7i15jAxs35
Z33qUgiv0RrgRmfZONiA0HSqa2A3ue8Rubaqand28w1VuveiLHw9f62P93b4pc3VX4PTK8vg4fG/
UOwMBG7M4QCoH9RXGsaYvSZT2wYVnL7CybQrrVSDezno/a2uK+EDmGFvaZLxuiXQ5n8iGf8hLlzA
N+hEF9LB+H8ogSMq3+2v/n+9lSL9THD45w/9J0BM+wv5CN1Fd96J860ysP5DcCAmjJgpvCBMm8g5
bXYG/3D5TOsvaAezbA+mKJWSeXfS4FyI/s//NlW4fB5151lwCk6Pf+EBsuFfIRwstu4oFwxLtRB2
Hc7pWoc0SVXDcke+ahov0yK07gzRV7cfa8mnR3P/9/j9XLQ4WrK4FpITdkHzXHVUHekaVZlqVyt2
jtFrtxPkpVvQRd7LyBO4JgfGW5+/3tHGy6LCZCI7oE7JRvJwFyQUpAIVFKEdGV1puOjVCrJvMkza
rcT3tytkYBtrY3C1ZzQh+oVd39HCNCMFmZhZo22aOIefcK2ozQCoq9hNQsqfzLmNvcgQhVxDoxke
EdB7LwHayQu3fOIRI0BBgWUD5DiueEnOk6J3HUDYuTbcY66RPzvikeHjxmK4D1UoHeef8dEFOZFR
6GUQ2R7t38MmfaIqQ6U3wvMjclquHBd6OO09b527hvLNCDr77fz1jsvwwEso5iGdp5fEmn8wD4Mw
UKcwGEBJlAMnEGpRjT5D+aChu71JChnYP+3WzWiaOmOqPdadVbwUVeX0IHdTbAuh0ziPctTx44nO
artFBQ0Q27g3fB1198IogK3CEvzHVO6wOdH59umJUxk8XDcQ97thksvWtxz2CVB6dSu4asJMrTdh
SfxDXsP+2mtlNEJmRESqPfMNjo9EwQhfVyPb3seNa2D9rCxidxthL+htM5aaQC+vcnyet0OM9Wjf
qSTNrEFva7e5DnNsWadYNFe4WsDuKiIm/HLUJ3dTwXe8VYSjiHXrqOVVpYwD/DOcukHsBdliEpwc
vrudQWCXLSYcbW5a68mVMKzh3maWsPHFd6nnE+aivBJB5gWPtdAFQy5IauhMWDYBMy7IXtI0zm8s
xyGBG3Ey3Egyw8wHiBv9NY6dLF7aFF0WpGOa+syX9F7ESJLUgvzp4V7p5XDvpbVwCamqycpK9Opt
Eqqxo78n6+XQdRXMdaO7V5umzJceeOt4OaiJt040Yb27Qh0eS5Fp+iLvgurNiOTwqNQKghxJ8Eo8
xda7hdq22BWjN7zZpdRbXMZaSf85sIbH1hTcKfZyDg9sMeqlV8TBi56kqVi1bm+9Zy3PkcABnpuA
Ot16vLTJrb0XqBjWu63YwyNxEd66NnoLNFgZS3fpDQro3KYLhse/x2qUkI61jIy4b2/idGh+ZkmJ
rRttfPVGGgPH7qbvsmmpUP6M9qjk4nyX1kqdywX7dLddS1OPXqOu915cgqcIYkpbnAf5aDJOusI2
3zEaw4IOKz5+Mh+uvVF4L1VGIMPCLGJGxpBWCpkJQ3kl8IRkC0wvwz35hwTMdQCx4yVfd/VG2iNx
hWGZTvWmawUvyYuwsrdgiGdW1nyvPTaRhRuWCL7n52/iiVga4IPXEd7WlefiGFzWhafefvwzMgiK
ZQ7Ug3ljinyFe32IHNmt+tDzNm3dMIBhJbhYRNK+4ogOOeNKazq1WnZN367SeoAOS6dOE8ZCskFs
4am5anIrMS5VOJjzVB+eKpgJxBcF5YBhKoNesAgMhT9QZLGm7npNOlhrw1wpon3TyFjZjgRqEgPA
SYfEHoLOEZFgtEGBEGEqvNYnb3yj5Nn/7EZIMhhemym+70dF718bHn+0bYqi2zZ6VPRwJFJYay5E
t5I04gWsGovn3DxXRhCth3gEx4bHb0Ps1rKO6mHXG7W5gcll3BKS0C6RsfkBomcAN+XwbOdtuYwq
TM82+Odb00rtZYPa9StFsBqZ32gv5Dhod4odSUhrdRMuZNBZ36SZeibjq+lh0nvxcNUBd/dNtwzz
BS27kkiacrqFHxv+hCSq3dp57OyLOLJvqYB5AYRAcyQbrM954YPSlAu6zTO+fpI/vRjA7apR2jBe
Mbi9PdjRoVh5ZtcQsOM4wYtRNLJYaYr5RUb06mJRvxeak9xSprdMIBwGUzZVZAadUDuG1Jhazc9I
429AWbfDI8scY1nHHBb7tkJoXj8Brx8bWb1ZtF5fMG60sEBDN7cWVtcNj9MQgaWN2FtUpla9jU06
ZKQd9+9D6YYviWUzYcKsfwbvkHA2nPiwvNEydoHaxNuYc97OrWbXnEdI0YpltHy2rXw9xcRtNNxG
uNGM3LXwX02q90oZTfuWC0XhuB+ZrbszcsiS8FyrhohhoQm4Eezvv09hZ9m0QdJ95lXBNXz+8B67
f7QLXe/ZwVD4kknxPubDPPvH2kuTg/VMWp4TSe/M81alxZgZK/1bqwQtYP6oV28qQHlPmFtSZxV3
/c4yWqVbGX2tLfkuHezUpXA3XqEXJBXTW4der7/kESSmcmgo2HU5CHhz1GscWRnpoovcCIrbwoGP
m2kG/3zFiiW+QMTSg++e28diUddVUG4mF7THgmT51sSVnSrXeRZDmnPyoFpM0gq/EmhBl9QsXNzl
hgrpkEgRh1iLdEmyVvNWDi57kUoS82D0sbJMtY7XWnueWMekOTNZmFkobum1jjuAlu4tPjqWhbxM
8pWS2c1PNSMLAPMp0xuoCAZNDfzmsQlxzIYDMZAcgeHbr0iK1m6RjTGX1rbOnJ54/Hs6nV9jS5I2
mp5Xs8wg+6FIbhN+k+NSoYmBTc4t3YIhOBghQaBZFeerUE+Z70WHISHqmAc7fOyc8zmYXxM6rSwT
lxb7ImExIdLVAZ6CuZRvycJSsHVG1vFScGEjmMz3aeScTrAE06QTzfAVB0M4Q5/8iOieIFGU323V
m9d926pbJ7PIDBPkx/ws4CRUC80QjAh9qi2yM1kf4RAwT+c0wcVqhNQfYVTkmEyGCOea7d8/Syss
kW1rHOj2PlAUli9HMNvXmRB+h2P9XkLnec7d3ltrU1aMe73XKbAt2jE3hxvNxsOzVIVXvvV6XUHA
tzp+NWxB7rXvJi5ZCCJL0F9XWcNqYUuzzBdZhJoD6LSrwogh48K0923aJITG1db4FCil9WZHGhMr
yMzkuq/EQDBd1iYNS4YWPvfOBNyAsEf72pzQVzAvOhpR8Iq6r9pI+S1FjVmy7T08IXzF2ipWHO8F
KADDws0EK3lNewYpYM3yFIo5Lk44JhbWcIjnJ1qXvPHMIl142WKVZMEUTFWkR/JGiXjjNbU5Iy5r
eI2KVnNqkPqkAj2zGmqZ68wlOewFXAT1dZ4TW8sn24iV9qnDeQiYKu6jMHIfsxQpGUtV5ZHvw9JY
j/FmBJsQal8Sl91yuB16aS2obAyPuIItQG1mkC5B6cbkrVPD6+1R3xIAyR7E0SMVm7yIoPwizouV
aCTRfKxXA0jTfZZM1Q2vv34E3RDt0i5Svg6KF+8B0AQkaEUsPdTJCMS0tcU4OMqG8oLFfdT2qqDC
T6fauzLHJljWufEAfiVeGSIkUkcNtZWYtHwhhqHewWIHWyQz7ZEgpqAkdoXGadKJeKGl7Eiknae/
ldi0Nm5XBr43lXm8kHVXrvgC+yWzwu9C1L+VbLzzBrPfMa7ZGLSQgT1ZqXdWTl57B3jHJimH1Bco
tuyNg6fBbsdNwiK6SuqoXw9Ej5mqNG8GvS0eeNusy8WQ7Vn5ILLlqbIgmUFC77DXoZfdtDTmoFNF
4506VuGXSrHbN1Hqxi3k3qRcYoVhAznUUBMy/KjdvZFrj+z8oLYocJ8smwRTw+hofsNx8BK6ioXT
mwE+6GT6ZdU2LwRKWphuLMvoo1VOs3FW8ypdtVRYgRuYEACGmI9UZgjWK2ZDmZRXba0rO9sYa3I9
04xBmkfMNrEtGJFTN9dvA3ozzf2Y9km87Nh2r84fo+ZT0h+nEvoRHDgsCgvoaY70azBdE8JTjMqv
rI9NfzcQhCTmje/56xydfqjO4UqayY1Uqv/mFX7qQQIlkW1SysrPiplX1NK9fYZXqpA5iTnxyjbn
o8vHdHj+ukdHf65LER6BHSfTY9UhR/LMSMqh8sHm2e9SyfF5NlDSNj2BbBBO8mJ8tO2Iubju5l3u
+avPHZ2Dp0uhcG4cejY/4lBNMzYJ1RPNRqhkYWhdTK7Qn9151k2chtleIqZDHVIJjiXzzhunHZP7
x0/4H+DqpYode0eELP91xe4G2Mf7j6htfknZ/FG2+/tP/ge86v1FccGmr8CXi6TgM3jV+MvCl4ju
zaXAZFoGFcL/lO30vxh3FG35Y6jf6B///7Kd9heKPNrJaKzs2Q/7r+I0KBoejLDZFsEHrJGvxK87
KPx7xgg7o1Iq342z3xGReVvgE8EC8vWlPtOpK+lUeDhL4cU80qlQRynMadC4kg5jCdjLt6oohwVo
4/bCV3PqSlwDfSWqN/y08///aa6A5x5MglwCjKtpuwxa9a5hjkahMb18euH3f3+In+uQJy6ESxFz
6dwyUI8a4B3Vc68UU+VzQvidZunvQIl/J/z3f+cy1lz35Y0fvSNcXLjBLOYg1Dze2nPregEoPVum
Q/zfeHSMVfoE+GQoNh5OOGGl5ib8owpKbi6uB7UlxqvU3WtRJBdu6qje56IfQtuGCoM9JKbnP1+S
0+Vk0XscyaO+Txcszf+XvfNqzhrZ1vAv0pRyuJW+/Dnb2IYblRlAOUutVv/688jsAPYcOLPP7a6p
YqgCo9Rh9bvecLckcq2FHlvx213q/SrOxSzWcARVBIG+BRc1w2mYm017ILKXsFwMuA6538UhGMmL
7pP6muHtFxoLzpZ//9PB8ndQkK2NzrfTy+0bUiVJAT4Q4dncT/hvhE6AGx5KVuv7Qv2/8rLe78Q8
I4wpVgU2LGb1zy9UTfm0IFNr0ZRg21thp7UlGya+/w8e6IersGT9OLd8AHmhTSVXCSQujb18FNVc
n8hx+Y9e3Q9XerMyzUWVNqLmSmk5gSDK/EU1ONn+H6aX/n4ew0kHXke3Haww/zpWf1gwmrhy/Kpp
q0MrzGbTgkeSbNByLlJ2tWyDWG82RtAbJLU4zkFn/93kpRVsAVrqk+ioHaK5AWHw0SdEPYH2f77G
MXt5bBFFoBu7ySu+LSjHj4kyxGXrDXHYt2o9gQVktTYtf4WAgGpLXKYZTewYB0921S0Qm/lUeGZz
dOI8/iQqgr7mSjqH2MPUtllwKgQ58jeFJ/G3HRYM+kPCa0kC7shoG0ekJVNR1luat/U9hm72Cdep
+c8uZpUHqOXesca6XXK7Oc/+IPIo9fy02S52SX4SdnoQ5rkfjbbiSxXz0IUY210TJO11YqpmM6LV
hJ5hxTEJIVPJGaqzxmDvYri363TMC/IOgFTrwQUrnadTFQtXhR1MRM60STALi0uaZDihYX+E0x5x
QZA+mjESdKxOdkUcG9hKczb0Ef5GhducH1RaRK6N+ZSkwjnLxMg/JX5TPrpzgYRwsNqPnVuZTzHP
3obeDHbTVvakuCdq4TD12mDEz39hrkvXpozUyER8HGb8Rgmvq241LRs/xbwafNa69tqd8m+6wTed
8Bt6wjHzmxzm+H50VXOc16UxBTE+L+Wa1d0T25YwtwOO33kGjomu2z6yoo9RTLTHXiSlFVIGZKtH
7FSfsgRUKrQBva4Sqw2uczepv5HFYVwZeD7v3amE8sfRwffD12FfDjj8YinrX6Qur6zIeAlwS7En
ttMlqro2efAV9lt0JbLiU4AZYFh1c7PBOnc9gGL7p3CC7N1yn9Wm3l4ak2iDjZvG4jmNWy3YmoYY
fNTCBSdal+TNC+xT1JOP0c4Dx97qm+mlzYlnXLb4i8UhNiHdwc6N4LHhLPhgYUmeR3j+OBiYAQQV
4LqpwKpNghX3yILAwkw+wRjLwsHTuAXY57Sjwbl3g8eh65l2tq60SNhscQqXQ8yk2tUPC2em9BF9
SiIgA9f5SwBBB0SKeYQe3EjCLBDl/hUJn/tAPKteFXsMBEYIvFpvZrscxxC1VTnNh7AfknkKXVkY
n5GDDV9MxdyytRi8u5yd4YPwgAST3HbOr2hLRaCsAxCkWSeXtAOislaoiQ6gfXLSpPjUJWZ9Ir2q
3pIBb0ZFn38j4Ca4INXFOnEjxg6H2WWjLQMAZ1q56RVep3JLplSA8R1faLLY+vA6IITWJ8kSmCy+
5xiMG17ayvRr3QbOoS5ccmnd1CWfxZie22EhwqxqsJAMJgaCmv0aq6ns24C3b9hpuO0NRrnHyPLr
OPXeJh3kfd2Zh7ERn6d0yU5V7RK3Grfuma3Qu00nJqVRc1tEcYpLMfbBNimY50gy4tBsveLJN1p1
xmtpVylyLhMl2zGqZlA7rBvzLLTGkkHNqihv0pJeTz3lwbVFUUncPbO+mMgYo8cSh9aAwbmi/XOo
5lHsjXXfbW2e26zyl2zQ/GsfPcZLKbFJtcRoQL2aSeUkWuwkJ0YUmvv408QpM9LLpdkICOFbZ1BM
o4p2CRqm1c1E60tid0BXohRX9VvD7bvQ1ssXx2Gh7HvWDwxhvVuV4Zdr9v2yiUm+iDFSm/xb/C57
UnTxscEniGE4BT3neb0CRl1yFjFzajbuzKV7Am4PdNPGCO+R+c8Uxm1bl3QEgwGfQCTC2z4rr60W
r8J0xiw6Har2eujWurqh2VYaLYNp7jjFEx8FAIq1LIZ4AQicSwDb66o7p9nHsfCNr/rMaiXWMeLo
NJyLeMyuckcmO9oEgNYzlUSoaaODCbuzGzD/jXBoI83KUqyIYyMjodzmQyZ5Q8oDjpa610c29t0I
M0dW7lIHv0vYDR5Em8SR79b1KQa2uh0m1h6NluNmDpj0hah45wSe7KwcdnJSi+zKovH8OTBIYiOy
lHq0ma79YigPg6uLfZ7C0auCRLsc++zayizxrOX5cL3IdLyMc/WEk+j85BeLv/Hpau1tZTgHFWSK
WGYyZXBUim/K4qPX4UyZWem3JlntW8bsA/P5sRd6cjAR7eInXnXRqFtw3peB9NVmAQ5z7c+a00yh
6bHprYSuo5al5SOekPWpr1lx9IpmfaYb7SqpIrz0+yKLOTDcN77BjrPXDDCMxT77dh1h7SKnAx1X
u98TGh2aRBrP4TgEeU1mdMliBmjrdwyRPKgiI9GLYz13eoDtp7eKCHBF2iyiU0TUtRZ8JivpRh3L
7rlbrZjND0NlVqe5s6oTGVu0php/6oh4H6bNZEA2LImTlQjozstsykqx+QAiX7qVN9MyJUkNjU2R
47JqZwDyJyJ0LNpReIML/2SLqalDsqIskoaoxWF2hQrXjm/Dkqd4a4ui+to66I+MLPGO0vdaI5oX
fISpbhyd4F7Jur74K28oGiEg3NSuh0FnbuOHGw10pGHkpb29IZPAEBVrz/DJL/RijBpZ3s+5ReOk
BfulQlhiOwtbbxGnusyLTdbqn21/OrR5Tlt5IYLQduBamS7zi4VD3BKKpl0aVq3lm9Ej4EizzWXP
PDWtsMmxAZ8IETqYHQpQ2cUvReoUZFOYBS7ksDexrjaeYa3Jq4k9moztBNC1ts2JnKrSUldM1+TP
pPSQWxbGoBHlLANKS007ZtLR/Z2XVKxvtsvybSdUJ5yWAE/X1qSzoc3fHwpoVWSeL47Y/7rAfk/Z
Ctg7V8wpQNJvoe3/uRgdFF7+06CXBxJeWW/MmWgvfHg8ZAjUCRj3Z1cLOGQKfE9dUQR9c2bCO2fY
awkAavC7g9o75G29HxACiAfI/9/xDrwEv3wQufIAE4RUBrJ4C9bU2cte6nK6ixe2uV+/gXcnQ4jU
qPK4EtlP4BzrYe6HanywhVMlc1seBL2i6xpreTYomh91nTZnzcY69tfXe89jXy/owVryEZPhGPfm
5FSvuL7tFqs/BI7+q3Nss8mGWpA30ldgfiQ/FQOiGtfx55vXbWfGVNvdp+Zs7FKDxg1xKM4LHsli
L7Gk/83Bznp3POH+YH6tICu+IO8O5S3uI9jWTcUhrSr7NImh+tZYmHOG8zgPekUYGMV2WZZMpDQ3
xqs1MhAknTtuDQrtjIeglKlPvkkffDE5eQ7Z2nYpl8k525gEX9RIBkjGhmUwirXVMU6xc0hWXw6L
0Ipma9OYu8etyX6xXBieYcAve18zvNslNtiA40WipYKb8el1V6xrvNyiWRXm71i6783L1ndBRQmf
zYVW8VYYl0wYZLJ7FYcRoRjOobSSRwk3fLbs5y7DgFOjbAxpXpg7pw+cCM+Wv6t2J8n2lTak80kY
pm+GJ1qr2YX8nR0Cztt7B4rKubXn3y0D7xALrgJQgUEKfB/A7DdH0imbROzWDQ1rm+LZRfiOu4E7
Rp0ZcM5wC/y/F1roV2lB0fvr+WCu4/0n1DmgRCG2brXbI3Pt7XF4MQobieyMfGOYk/hQ2k1wocVx
8KmaKI2HZnZovGhO8Fjby2MRLLRiWmfejgv9zGhsaLOv6y0BY105+dY2GVvKSSIDD9TfwUXe1MOX
Lia896jFKF+/Iy7/xat/h1cjK2aQ/AKvzv5EyvxS/wRVf/+hf0DVvvkHzG/W3H9FP/+LYRrAFdUZ
D9ghObDVf2KY+n8g9YVc7CJbgLm3DtV/MkyNP8gqwYDk35TVv8EwfcvYA9nCz9NGuwWX2X7fA+ok
WZZdORjnurXJkoxEUmXy0DsABXGq1yisIL/hZJ0XhjZT8sLcky3anB6BCKQ3AmNq09jAFVrLIyd3
FU5DOOjY+TkxOzpJsDWYW109QL7/4U3/BVD8ZkuDXMgN4xPq6fANEZ69mc3+MNGG7VV/pk0ISS6t
tcihTLtYhKcT6L7ypX59QTbmnycxl8T0aN2zwfVdpAJv8FUtK4ndmJrkDCp50Ywefv6lYG/ZI8VN
Op2cLK07wJFpPwbwJjoZTbbw7AONZhHvnAQH9GPsZQAKSmDVFJIvBY5ijtD7/JqG37apafnjIGE8
lCbWdns7rmlLDauFFJgOe4RRxHTRO+KiVeRgj1jsCJ3lXWsuDJsS/i7pCxDcSCpZaRWdz6UC4Ihk
23vxeuh47XgRTgIq4fJFKK7HYZp2iLqWy2Wl2faGxSCYLbbe3qIUWpDX4181tga8D3CMyEuyJSHM
OZiT7SsxUYcVgj1cmpgPBhHMKsxe22j4f3cf6exCbXNnbkMSjiUJllq5c2Km2+82Zpdey7SiB/dK
9KHoSeWHvlsN2zl0m8aDmafGgG6BjsQVal864663uO2zaU2QwsZ+YPwlw8rAM/FevlN9bT5ga2fK
p9Y3JAxXc1zpEAOubuHCsa059q2/UkTwDFR4hGtcumxXdlM7kY22JS2HHVy+0lVhIeXpTUzirhs2
ZISkABUWz48Zn/OSs4Q/Tgtnnn/w7WaDA1WHmUkKyKQifeh4Sdli8xVcm1bXczpT+hxspVfVlvdI
a9PJLF5LppXgGNIZO3W/0JPnpLn6KZ7RV5XpSa2fxFtZUAHO7nw/uCvnoNPAVrJy1Dza0WK+TBNC
KjRfT8n6kkxemKyGv+kIxsLIpV+YhGWwUqx7fAu8TSPMcmvHXkLOeWcQGjHL5cEdzfGK3YezWZUT
1UHMz9S8JPnoXC5L4j5qwjOuZtGWN+SvJC8m4MgB4Nj2o8ysvZc6KcRTa+m53BmKIQsLSt6IWcCq
TPO1pq/I94K8Il3oHLgxB48aEuvx1swUPE5HeAwb0Xu83jmr3P5aHyW0zMFJtBqB2dRZBvkN9GGV
BWpga+afILZ8u8yiSPi25MtEr7a1q/xbK2fYjpUOxOEicomahDEymDWkE07OxsNirl++LLTODTUS
niEqzQpmriKr7SNvhsnlER6m9kXbzPEOTnw7PL9STqnmmQia8njBmdma7r6AFnJ2YNK28AEGzvsi
B7PMY1Pe0LzoDhMBC/LCIoqMVNZm4iqAZLnCimYAGvxO2vQCC/7KRLrMuU4Ls38olNK0R9LuVHcx
mr3W3ywy4E5KjifzB1VxjPyQ2XpV3MVEmh5kpfUdYCjsOCXWIlItK5+cMyXvUuozZWcQJLwIelD9
IS59muywQ5g9bYdOPHodyIXU+HCEIDGPXbFOirG3+VfkvNL/arsxH7JJM6yI7lPqPsvSn8zrPA5Y
KPzEeI3mhdWXuj7FIwI0rqkVSS5J2kn6/BNkuzlpQyJnxi9W7I/FU88KYZCZFxMpfU2zv3Z9ahst
DrZeSS7P1iwQJoY6w+k0dB7ffCx7xAijsuSTP8Vd8dXxatMEg1qgoGwrXZjmNWRjJm5oTqRwHOPa
9MmqIj9b14+paYEROMaK72uYInzKpMIdIUv8qxrt0rMjpngN9Ln3cNeAIlg104elWbQtSVXphoGx
8p6S9GiVQbwBmM+KsILXB9/LWAhe9CrnAPLjrmYEeadlwOgcNXc2AEBN+He7xDWLTHNsETs8Dk5r
Rlalf9KAesKxxneyWGoicIg59w+kXySfyyH2vsoE1+va6Otr3N4vprnvlm1R9vIW/+Tkk2OJelux
SW0o+6w7mm71JwOyxs6sdeAmIhRxOh+9/gbac4HrTcHphMi+8jJrk/KDmQ9eGOjDuFPaCAQgJC4P
ZPSQWjK31xCaqwsHhGM7zV55y7LefsqDKb0Xdnkze7rM931HFkO3YJmvU3fuRdZk98nglh+w0BmS
XT/WaxA7VUFZdOpUkoW9QxORhQI/QvJ6PNCbTFjNA5tO+1w7VZtucjXUOz/Tmyc49eurxTKfIFFn
qiPXm+QVJGYrTEBiSIzxhm9Z7/WbcrLtg7k6LBFSaF5B+/PsTao7NaEfC+XAZiC9HEC2avZ+2S1r
l8tqjmuuzi5xjNs8btq9jjhuQwRA+5wXPeiTNIUL5zw2xHapvOmqG+34PmhTd68NCh6RhnYWQ0+Y
+gu2IVdaOnZnFuzlgCR9Oc6aESAvLebtMvTE2Zg2DJZpgUZdD+6DyIT6osORPAd+oM593Qe/c6B/
AytQn+AtxH+vZ3w8od4co7qmsnziHskbG1vglHqFdWeLTcjWgIRzXTTnmFl++HVd9KZJ+nrVVXeH
gxie9Mg+fsYW7FilXjrDdOtKVlFC31kY2tGkxvj1dd4c2V+vAyUKYQnV3sp6+Pk6Im3caQiS+GSD
k7Om6lB0mlpCOJYxC8bfv9ja8uV1Itmhef/zxQzmsJZQBJ78EtS6aVL7+MoP0LLpb6p0eC4wEqTu
1OI6itW3jfQuCbyWLDhCMFxEVzWcNHIaA0LRMXA6D6tu+teP9r5w9g0ssgyGCd76zltoxvAbpm1Z
OadXSvb3LajG7p7wunrtqgwZ1t6/eZ3r6/rh+Ls+I4I4xGWmhTr3XbG+VIk9Bv1on3pY/wIWoE7x
w4LKDlxLUFVgQX4q0irB73Uwbfm3BymNQIf3rGMmYDpvJeBNbXe6LAuorlO2Gopr1lEa8+8cFN9P
Ba4CJzTAss9B2vZm1JSxOddxNrinZATPXLIaSuHKXf71B/yrq3CgRJW48i7e4TXuaJmdo/Esr8wL
N6ODhEvgfzBMSLS2kG1z2uG4+QbBKzq6wwR8OSczhtmPJplBIZaZnjyUDlR6rRTqN0e69+sXazpr
GI+FJxSX/XnS1ZmIl7l07ZPWxO6zMZEoq3RBKTLhYbKt/QUepDsohsivX+j7lQVGIJQZuJBYs72b
EYhGMl215L0VE7M7blgnx5XWqXI4x7++1F88IoMDahM1OOyVt4ulh509l6rMk+xT5HAVPEu1iiZK
ewXA1xOcXEfNry/6V8+HawhCR935C1dboWe1lZIRfipdaCx1BWui1P10371KO359rVcU7eepjtbQ
w2vB9gJvFcn+/BGbte2qs57QrR0CP8yNysGHytPLu1ao/qpBlUbzhHSLGyjhnCqotYYr0QkZ7wAh
bQ4XDQ3LxBy+4MeBEMBXNf1/v3Db3xkovl8I8Y+xsDFhRYL199Zrpc6cOVs0SMRmBYQdZXHWfsyl
xn6J9yVDLQ8o63/zdt7P3dX8kroSKBKe21scMCnBS2L2uJPma9S60rc4PxASMX7xe4Mtc9URMd5z
9D7dVHYfhViFglYWyLtuMNEsdIQmdTuqpGw/LgYU/1/f4F+9k5U5uRKD+XavOOYPjQK9G1IlfGb9
q3ox1538k5HQrMf/uM5C+m+/g3HejU1IhetsAMphiKLD/Hm4dNmwFv0E6wk7JgtOz8Hgl65mmMoV
T//10/3VxVamM0A3eup3YxM2R4BlH7mcElu2m7wm7VIffE45jt5ySvr1xd59ap4MprNtrJaILGfm
z08G291oh1hfiFVdJTFJNjKymIicEn99obe+vVBhWS7X4gE+I1v628qI4NhMuigdqCB6iOk6Z7gp
0vxhxNkLg6Th3OarMMRObKguc0rjr2w9C91QuW6DTSfv0qwAJ9BmDkv0GxVqTo8Wtq65QFmgXtZO
x/+a43lXcDh+TXse6yZATPLrJ3n/fVZ3WPoy7GuQP9+WQhkxlq1XDcPJVLSwZ5pG54qu/f7va6N5
Z47BGLBpBQDpvWtQjYlujkKm/amHTnz0MU4tCXjtgi3Wy815jSD+HX647l4/LIxg/qyH5P3wK7Ls
d1+pVhWZmL1jn1xMSr9iFCpOvR0Hj6+AiOsRGrPpVOl8aKQ0f7MBmG+HiL2SNCFrWlx5bXo51s+D
0S7hOEC1yU+GAZKkNnruu3gBLuTVWGaEr5P/2TWKwt6Ihn7zVbCKoMjkTLKDOS6QOUguW+70V+WN
Kla8piOlgoPF1PN7haoDUbs75PuJf//GGxet5l8igP0QQEmiU10Q133roMl8xPaF7U5jM9gvY0/C
q+iXdghNF2GxM0ugsSGmf3wuAI6gcHQiWe1L6EJfkmSGQkpHz3I7gzZc9e6o7SXx3zd4i2tqTwYk
/WUx1grNTGfqBCYiCokGz5mCMLX79mIsbM+A7YZF46bBoYcDtMpOZPUZkS1Kh3j2yUg7Et+mjmQY
sG9dzM2LpfKVVU2SPODR1Bql8WXuCb6+yLWc+RLIdgVDl6RIb8Qi+b2nddDZkC2vjjM9OovDd110
3Sn+VHXeP4pPUcQgL0G51jVdy1xLa4RP30DLsxn5XbJSW5deBgV6RE3etQTspohgmpIQxqQT4+0A
/6fawChaZRNG1RZ3jYLRsumn0ehQCMGZKzDXv0hctynu4CEMXwit5ilmCCfqq+XWk33ZdwYQnTeT
JRhKPeMHeXQE2DO3e99CbKZVa+b2heBtChCNCWwuK8ZC7tx24fLgICBXI5Jyd+9XC7YN8Bf5FyeY
cJDCZqs+djKftHuJPlEhfV+FaYEOc6Ajtd3CIaCehTPeGQinhk3BcElvOK+S8mss3oxWB9nSUYh+
IFx4GtHsqrZGWeeaLOGOShhBCHs5SJjenHkXtoiN+ZhKDZ3OKA0YNd+F5j4ZDGov8fkxQ9qzoIwQ
AGT/8F2C52cOAwxzIkIQtaxnb3itA8DsGX0qcYEaUpcu3MlwPWs5kyAlSVYiclV+C0YV37xqzb9D
cE45cTNWKo0HOzedlyxO03g7TAO87O/Tyl1ZewRcW8fZQ0f5Ur9qBOkAGg+GNBDUgvaCzZvox+G+
ug6jqPPdle9WOrxXc1gxcysfps+Qk2exk3Ajb763ZoiUeYkday0kEpuC3W88iKZGviKxPfB82GKW
e5DEu6vodfvz3AmQMQW78i4cIudVWOiZzHckAuvDGaoR07RqNToN5WLzYu1Y2NYuD8wkux3qjhsx
dLCTXVuaAwGTRic/TdKzNAHQ4xTFnd/gin3pyNJ4cPO8tqOJdOjlK34mDFn44qZ9uxgIvzbpQm1M
SowxexX7MW2AtCGkHBgc2TLdHJih9mh5TxTmBUo3px8bmrhlJlotD+MY3kbEEu7kp7IfQOuXEhuT
HQia8oEkILydKl2XQG0g5OMqSlaTyOfvO/5/+6S/65Nypqdu+9/7pNf4E//UI/3+A//skep/vJrC
U23ix8HODz3nHy48vv0Hch3Mlv8tzPmXnMf4g6ACCndYNNh98WP/6pFa/h+IA6iHyAJw+XGAsL/T
I31TlXCO4bBNj9EDCeKU8FZWEc8QZdPacY4I8dp4Y+aquIOWGZ84BAlyGJzhKbBytWvZC3cGeymg
EUc6iIvyg1Nj8YAt1/CkI7nHDRgi4w9v8i/6oO/KCli+Oo//vQnqvrUZC7DzZcUL7GMu7OaFCE15
0+lpfUFkK/O9y8plH7S6WOOxSCn/9bWpY98UNT7mRJwrMQxHO0UZ+ubIHqdm2bpT1h3jJH6uutiK
pnnKgsuVQ+Vu3NYhb1f3a5fX5HpnaQfZByPvs09S4YLuTUNH5JlarFNSYuBZ0D3bg/ZPxRYZsEtk
mN+Soz15zjGeq/HCaC1YD3prh6qHwZRDhF437qG6Ts0Fip+HYj2CRN0RroPLwWaaFBHQOKRpHZRa
lzxFSOcfE38NX0flT1a8jy0Oovtt38C7Aqatd81i1yLURgszTY4KQRqxf+eRRdflSet7IqwK72GS
qi8jW3UrDum29VVvywTNrzYjYCZ+/LBoVRwVmrLCXI0TObDeLCB4xoRHtWmdQmqUy3OdrwuRNgTG
BZ3reOP2y/hEepBHe0IvZz3U6YiKkA/gHnyrWHZzWrp7GZhZBHEPi2cYXx1BG1qO3XmWGZucJvTH
stFd6hrg0Y2fymA7T1af7QRWSkuYMZWwNyKFK4y7jhgWmO7jgzE1KQx0b56OQNNlssGbYLxDCOWn
kWHNKCsyyEM7fJqwO6vjsUAx7bitoXGiUNa5xu16DpMkM6F3psEUojCw+ay5Zh8cejMwAW23D2fH
eSbj0d+mdEZuyKmVO5J8zZ72V6pCux/hfSY6ggU6rz1dhNm5QQag7RUZ0186fEZ37Ey7YBRiw0wN
jhh3VXcKIxY8RpopP0FHzze+M3oveJW0B1XpahuU7QgM1zdqN5pjgpNAbi4uslIcUCJBnbX3x9w4
k2AqTzivY4uRm9PBJ4qzXfev9Ks96+LaaAxJbCzZ41/Bv3EOQeRP2peT1VUYGAnmp4tQDowir3fz
DXPvHksNvEKmIpuQ0efErM33dIgz2YadB6s/iq24S6JcxrUBnXUsvtR5Gmd4yfX5Hq7l/KWAGmxg
j5FWIg0pd4R+OXRBn72IDDfLQ1AL27wehj4+qUmtaI6Vi+fVzQf+g2M2LwqZNTK9YJI9swIK+59w
/vJy09O1SyN3bOxsO059rW2b2F8ucachj3DQvdHYTkJT2f1iNctygF+7niRjUrnDpu6rhMoSv5pP
djCTIlggZKjX5n29GkkX+kF1ScpWMNYXPWGm7abTreZlaCh3jX4pGepSb44L6P0dEs11MUx5/kJl
9XWuJu8KLngXrNoYrtavz4aAx7nvY2XM284Z4iFMhT3g1+nmdtjDPNG2MvHUoWukOlAJkQAdO3gh
CDMYwsDB+3iTzkzk7aBPUsNTRU6fySOY9EuKIEe/CuKZ00aLefFLP5QBLFSN7PjXpTzgydPIzidz
O+YrjaLQRoGZk6key4HGfRMVs6U4QMmYYk5t2AmM5cWZJsgfJ19kOv8rcMuxGUeLkdh0Ag01i+c6
kWU2QC536pdpGSuGTs/5HMGje9UNBncsQB+13TyNWb62bVpKP7O8XuoUfo3bZCYWSEYub0nmNq9t
OpzY5cd+ed3j1V9FdeI2DtRvITjWe6MZ6mJMqwu6xB7MRu6AsVu19rHGAE5c2V0vCTi3nHjaQNDx
PmminpeQl1MEUZmo2tg0vruQ2p0uPi7snTd/bAytode7BNXGd4mJi6EVHRNTmttiHprPgzF+sOTs
HgWu3A6KqGC+JdzPKjdaQem491O/s0PDzyoRmg2xd7aTxztj0ovL1BLxSrtf6osUlPTBLCZJOz6d
nD8d3JKIp7GMdNfMBRK8RqOLjzXDBanz9LRSkV7QMu9JRe/88ijJdnNQjvXGGY7/eCQoTXkhA0h7
KNhnOK9aARzkgH5VaHSVZ+J1NQx+ODWccmGKePWyr2drYfUTbt5vWMeTyEkceydjFvyhsoan1330
v4Xj7wpHg+PWDyXHOwvHy6yuvw7N+PJT9fj9p/5ZPQZ/0J8AcYZHt6pe0W7/s3oMvFdZN0FDryQ6
ml7/FoMHfxBvASETu64V8/coXP7JsLP+Px6OBgzWn2sk8lbpnhAWBdK8Gme/8m9/wFQt+KQVtvX6
uda1Ju2miHpK20ijjgkuNWS7LWxrbMLFEm2/kxoNya3bjhYZ8yWlQMX6CEFpGS4ldP8AZw9qzSep
Stt+NAJguc08GJ8T30w+VJRKUZa4zpOw7fGy05PxRmEXG++yJicGpUGmc5nM/CG2FTJo91qeEjHG
znv2sF48oIO8LfvR+qxho7GcoTFJn86cOV6IPLDrD1YRT97FoDqlR1PpzhMCg8qavuSvrD9zkJCq
Gj0MchQfy0BYXzEsGwtfOFSQ1vQRJdIMSWkSlXZZWJmzgkgkO+wKvu09xsgVVaKJWg5z3pgyEQeV
MIE4paI+y+nLU4QOX7Cm7u5dezKPgzeme1PmX0oA3W3mZRkbWMeqKag59rmZPSyFVdy4OdS3A3/F
ulwQO1WbUVrZYSSvpQ9R1Vnb0dBeZGHLEIeyaj4CM4Aw1IG1JR0zQOrjp2JDh7tztor+xJ2hl86l
CCAyGePkGccpCDraRSqIH1Xle/et58QP/YhbIZ57o6Vhs9Q65RkDJY70HjZ8z2LuUwI3TC8qIKfz
DloRdpOsT27QlOex9WBQTtWcrZBYDKlwWebzOI2JH2lJm269zFV3XZ3Ymb6PE2g9heGSadDTZjTH
GW/lWdUbuo6C/Svu8p2/xPEB3x/zuVXWUlH0auohKL3Sxuti9rKDrel++UiGzlR/SLCt9PTtBDgj
te08lgFmSpBqFn04polDwVPlpZMZL8mg+oQvVxqhQ4DDthrsyOxa+0qhwNlKPUaCiqLwCOnhzk9j
dxvAE4yKopnzKHPwfbMb9qvUDUbEgCOL75rSmoWDY87bUsUi6qWPtZvmPRTS2VSOeUym/tJZfDas
mToua9i+FBZBTrEnwCQ+eUW9q4E0P2haeis5M4Y9l9klSo6YDC4fDX1WO7gn8S4Wyz00jOHY9SQh
KLfLL7pK04+tYxe7Me7MU4B5cliAg24HDUEYXkvZyaYHucN2LDvjkaOOesfUNN3S/BAs5qd69O2o
MxIvzNMRy74xFztK8HE8Ye6aH4HzPvfAUKc+s5Mz2cjTRlGfbvt22cO7iga7nXa2ank/WrfJ8LyL
kk4LNGQ+eRolafrVUd0zYt4cPm3T4rqgYxpq94UfYXQx49OzJOt5j9yFjFSMjrgxDPOG0Ggyikg8
LSO7z40b7j4/586i9TDWxvYIM3j62q76Qj+1eDlMtkNHCYJ2Dhu+RI2HpusQXTn3nVXeFX52oYwY
QHPSo9xUD5k77ht9CE5eMt8NQXYE4TY3vr5sk5y3n3DW8YX9Yei6vb/Iy9zUSHnHO27Xt+W4FTEs
rCS2H11UdeFcV8PGqMqvpa33oVnPLnLwdLrPNHINOgPrtNEdwg4+olwy/9Ju0WrmFdnqOp62IVkR
9q0+oc2uZF9HXiBmxlaLzTrfw90DmA2Rxsnk4Pfln8rDrhl0ODi5LJenqYdqRdhtfpUG4/+wd147
kiNpln4iFkgaJbDYC6drD/fQKm+IiMhMCqMwCqN6+vm8xHZVDbamB5ibBRZoNJCVGeER7qTxF+d8
J98jrk/X3BXWfZI290PebYyAX2qpq8sUODmkMU4zqWMfaFTeGSelbOchsxvvWKue5o7mdqsmFeKx
S99Mo2MOZk8/07609rBNmW1nTbEi748UHRRvR+wOYtNxrN/3gp4jWbzwIHP/Ifba+3HozS3HRHCq
c2P0o056/Svnil7bgx+DRhU9vD5bD1HTy35n8kFtzbrRSKHc9EFMU3huJxNZrNGvnbx87xLbjtBy
4RYst1XTpCtC0XzyP7uHzqs4XfA/AfbIt7mQgh+vdj5SJ7tIkfJ0aEgolla4y/L+qcA/u7XLJX4c
5XhWRtNGk9Xnz+ihn11IhqvCGD66JXyDT3awtetxHWtFlk8xrfD3bLuxPdRevgvtPOZdbJyLTRe1
G4P2q3Jnd+NSEu8JLHhSxHleuyAkMGVaDCe3Gc1LaokHHaqboktfPGkvK7tYNiaxFytO2g1272t3
gmbPcSN5PUuVEdwFndh1UE4fJj467IEDuV0co8E3GSfWW0GDvW6Fz61mOKw6/OGMpW4zNPLIWqXf
unRBJ1q7YNUMKkNvGdZpJOci2OFgXA5p3e97lR+HLJZML8wMmqOh0LgZWx5mRbTEIUYzfG7sExzt
fDkGnxc9qxFc5sV07tPSMRgQtM250Hih53GoNyp30081eU402vpmyhqeCWPxbDnDvorrczgsPFjz
EIt52z8OLNDx6ZRfw1SRrTy/5b4sNgO/D4rTWlJj+9lpmK9dWGltnTQmgjpx3eUyuURRYJls1Foz
vj+5mZtsZ0PMq04n4j2utQLjaclqZaDqU4w+OJmGUlR3iTHg5avb1It6nmsqI2Fmrt18TZCZ2lZa
6Rs7qWLkwTbdqjazK9zzmfnI9fE8JuvaC+FvupcRAswLKt/q1kzUQO71XDg47uYl1w9VbgSHsJPL
cRrEs8Ps7ZOAKCPZxyWi2q3rjwJ6WGGRGOY49Tzsec7am6EPv0pjuLNSH3elM/YPnVvdjZVhsHkw
7q9cylsgL69dK9otHUZ9bBbvNejI4JgyebQNVNNsvIe1XRXNN45XZz/is/zIF6vdIKBvD2Sb25u8
HtKdV3jZKghIBy/pbkA7DO9hwhyrMgPjnCBzfwGOMK5I0gh+eoQorhkH2Cs3FcVHHfjzoz8aKJB1
8C6kq6IyKP0X31+ytRF7ZgQcIH+qkspcTSNb99AnGUAIkBGTc72J+MDylZiE3DYIJ7mv+fESRt+b
Mv8O0vFzNg3/IWRQ8Cq6YWMi4byAU3CxzPLI9nNl4bTMCJZjm9I6K2W2xQmbZL3PtWa81lXJ2bKL
fS+B3hmurzYoY+oHVLVNwnGb6nujEcF+8b3m1VjCfQ3h9GmAp7C1wizMohDg700FW7uRwRencwHn
wwvXDP/1c8bExatEuFMhXnEXd8AG6zwPCLYy694WQ5S6QJIjo85tJLokfJEd29zkVgcXsO/mmxKe
wX5kKLP20+arSIhn1rTV1p1Sg/XIAdnhNNCiCFZez8hs51QJgtzSkTy8OqN6b9C8nRJvdrcFteDL
1Q0O0DAogqshdhaPZSqsTzZx3qeTVemqWfqEuMuU5hS9xYaFqdzaoBgQyePmhqlx9PVirDKNG1bY
tzGNiuC+rRhRHlM0niWVBzCCbEiY+8UWC+1Ti7h2K8sheQwZ1LTWmUIrKqvhpQ0XBlvjd/RP3q6z
mk+2bwA+EFvBF0iuyuYaZNnkhszUzB2f3NHNnR6AOMbKoq5BBjv629A7uOgXpVeVisXaLTDJt3HD
M1DW+9SpIDvGql9hkij2ApXqKm1zHMTmuIlbccnTXKAx99odk93gBL8aDwpTBCz1IR6FdFsMTftA
RIWzM61PXaQUTYhpN3kZP7OyhC/Z2OvYcAQkDEX4nNviiM5jlH9ztfEbImEqrr2ynboVqiwrqo0K
KiMDQ8TpDUdK5q5w3wwrRsOrYJHptzEkIp4if2sGvM1lqJ4xXtYbEFyMIbPyNHo4/3MrwIExUR5i
jHAKkB2K52JRH+raeQhRJu+8RHwVlX5Gku3C4l3u+5Jexe7deTthoola1a+VA/pXKLc9G+00bNvF
sF+YRTBXKMryeeo7tm92zuNuNhyUTa2xEjXC4hQ13srOa9ay5fIMOAQ5PSL/KKvj7LtsrbU1+Qt8
BK50GJSr2STJzpuC+Nm3ihuQBQ7zYygquql+UgB3TFG7jZUvUIUNafORDvhkupQEGV0+t06erQsg
J1tIOeHGIXaLwjtwV7ORF2eZcMDMcH62oek2Fy+IP82uTdahnPDWjnK6b2Z8NGHnWRGBMVQ+FgZo
U+WXapr1hdljVNbNGC1de124mfMF9/3RsAITT38tIn8YUG+G/niDZPB7Tc9RWMa7HSwfifKAyXb6
hlZ35s2QyLKXQxzIYYOlYVekP42gIYjX68wbq8vVvpHtXZNdx8cpR2TaBBHKV3OrFC0uTgyxE/2w
s2vXYtWZnwKUutQKJriU4NmFX7sS2fIx+for1slnXUuun1rc6/7s1/FzPSz9ipYq+WYYNnHZTnHo
swXEqPBvljB4CxTAiTCsd5IHJMjcQF3imNmPUZnWjeOo+3ykQjO63Ix6vXSM/4LEhBNRM+dejDvt
NUOwkuW08FjIY35dngYNulWVbueAyNmWK/jb3KY/hMT8LGKmaqmwO4bgDtiYVeqWjOlzsgSZ2pfk
5dpwf6daFBR5NYARO22r+5GJ9X4wpubKc5G7HDZpy7CyNdOoBibybo8WHg825zQ6qnkeNZOvYUiH
A5W1hJGUVjsnrMBWz0tyAq3jbdtKPzFuxI5Xh7cAyvO7KjOsn27W6dOSZt5RiQCufTHLo67jeeuO
TvvkVMADYCR+0MfnZ1k5NPmJCdQ/GaB918mNYN0baeyPZ/QGzqZZCLwUsITX+UDHNPiOse2RxKzb
DNi3qDAMVMK5AoFprK6G66zrkzXzDQNtlHmLTx9vmsrFxk6L+NbDY0Z+zPwZlGg4StvH8VXwjlHY
nitNTFqbzwcCJPG8jMMF7walRZfiYpLhNzz42boJfExDZcpKR7kVpVC7rEfJt+9CaB3cO4k3UfLR
+W/JqyH5b7LBLLAATyHcHqgdyaeosPkV5bDluHI3nOgzH71bbQr4SDmGcBqq4EGz7djRDjN1EVP+
DoM/pJp2mGvyuOZJxFZHXeYuPLFjClaK8M61HfvuSssyMtBLMB+2GxA5nYkxucj2nXSsqG1VTmZh
Z5562fTHrhY/m0WfiWBvV9f+wl6yi8XpvpmWpLxjsn1aaumhW5T2xiqKMTKwJFynxj1M9sA4jU5+
l9k4Y2RdnhPPf6mDsNtRY4PsV1z+3TRtK8vcJSMzD2jF9DNuOm/ZY/CtcP3gmul/LLXChtKfZ8Qf
q3aOkUcIDGUNvZYt4MYbZbUa+5Rfr2BkI7oIYxqnsmvGe2KoMBNKEPBimo8jd2qkrzxVU/ecka7V
Ehg/fA5+/pmx8guc5m7CtnfIutle00aeOKJfyHaqto6eNrRbXMlIRKJ+6OBIWJl5WSxt74JpZJSy
8OB1emRJynqANHMIcr1ZBk9GTQOah2ZnqV4bx2B0Mo5jsLURKHB2PthzMvMbDT3LyJHuKxixu9MS
9oZJxo9aaaYCayvOxmPKrnjlOtVn1dfhfZ4YfJCBu2vGJl1jV1meWZve+UvYrydl2WvRmdu+I7DX
aducXKraNdZe4c8rmpz8qYzTH4HVXLrFPsnA+xCWjaTio7fKne6Dn+0wK1rdDGaMteQRGPJ1k1eR
lat8DSHhp+qBeBeG/JY2RrpprrqRK65H2nXNYCVgXrLkIXu9inlAai2ULmB/8jq/a1MO6KjTrTfh
EXP821IP9tGgrld4sgpyKQYa86GZW/4RT3Lckuy8TNVsqm6q2nXa+4hCvZMqrROgqshjJ0sxBi56
yyQH+XahXTY8lt/whJ4bDQFraXcOUJmQxanTHrKiQT3DqdazkiWboKQ8boCoTFTl/ZMBLaTblgFW
oW1ryLGN2AEwbvPoE2aOD1sDo3JCq7FXhGvMLqRz0MjGbLIOCJxPGPO+7GFHhR1Ti9923//TM/vd
j/ryUf7o/tf1G39RXHDOpf3//usfCQX6/XWvE/C//IHFa9bP9/pHOz/86HTBl/6GL7z+y3/3L//t
QKWrP/z/LuO4Biodf7Tdj/kv43iE83zZ7+N4X/yCcd0D+ucgDfg1AemPcbzv/uLyX5iDkxPIFYzO
4g80q/WLQKhBN+2GkBmgAv+faTxaDiJSseLwNyZaWvTmf7wDv4sj/ilRib3AX4fxJEqS/INkAWku
y1oKF/7+T8N4u8HMK7iU9+FgZALnm+g3M2pHecIoDf/ObJvhMWFZdKzNLNWHIav6+1QZQ7mTXMKS
Q3mgE2Omjxk61nA6dIuLVk1JlDDOyu7p9qDDywrDWtjAkpuMEUaZlYo1bWT8NNmV++ZVw0dhzVHC
t3oiI9l97GW93Hdt+FQrQmyLinCTVe0V7DxxLnarlpn/WY8O+9YgDywGNsAqetWbbyFuScysRmY/
VNUoj13L2VUD1uMpyheOns+a3vWnC7gSTi7Dsh5ioHYMbI3wZ2e31MCqZmVH7sDSHjCxMlkjKFh9
iIFOeBm7EBxel3N/8Ub9alC4Zvbx+SNCgBRicvAO7cGV7RLsOBHDOspLfVh4wEXM/PnCzh07m276
+rjwyrAMX4ecRXFUEQny5pf9cvbUEEYE2bOAMNlCAGBpDwAxeXUrIHWSOcC87UixwB1cC71KcRLR
I2SZzdndCUIE80BfVZCJ8a61cB/Z6ZcU2FpYN4QVhOZudK3iZZYFVciQaOuthZNKTTeZfLeiTKfb
gKSAnwvJetEkmvgo0yn9bhQdxkNavN2vP193/am4slvmTPz/web5CHC8JJvP9/xq3JqtrnZazwOt
pFrYuPAmd8HcbzDuk6zo95l9kwQWqsiV7iXh1cgA0xRTriWXvdf1rdimLh7onVgEx3Ye0+xURi2P
i1MfhtZhm8tYWW97Nr9vipm9t7XUHNAFSmfZ677kWmAUccx11615dZrwrnMzODNsV3CWFy9kbhWP
oBvmN8ICupuAHvwpR+2/pTZtvTWGH3GsMOqe4sZJX8lXRl/Hdv9kKD5str2UFrIHRjgwbInyxTU2
7mKTSIjtyllJt2HUwTzfu44Vl/eFVfIucLpwVxS2+Dl6zDejuC1Ldq4C5xnBDXlGXm1u9ulFFjXf
K4SBuvVq+l87csSvXPehrX1wWInsHuIynM/ZMspIACJYL70Zn0syUVjRJGNwXTVbECNT8QIgRe7K
AAEntLFrAz4RwhgQrmx2jwgf3ty+oEtxzdcqmGZAXEMzpkQcLQYWWEyyZRIvfdRZnrfNgoXRuW+r
iAV1dUxioifp84OW8reo7zpvAelmCG87znN552aOdSThgoQVpiSbkufbdUDSb4B9LsfUuYYuSJuw
l7FwxfME+n0FVp+hA0wHbtQJjKKDsTFCfZNxUY2x3FZI1Dd23dPQmuDd0FZ1xq5RojtrEea3uEfk
qTJQyhDvwegrHfqrsBS5A8E5BSC6gHyCG+K1M70eJ9N/GxYjO8eWlXzNbZ7/oHI5tDMf/aJCua4Q
kBOrTdoVS/AcbXBk8jUfCyQLkKM5RKd9UpfNY8PzP9+Mg5VudDqwtDFktTxP7myChGxSstxVe1xM
VePyd+ed3fho3sRs1Kx6EmUamwrUg1oNRU8NjOaKWU1FlzdyUFgrje6JcCNvPo2kKd6neLVfQ35/
gfJ0mfKDKmu/W3tL0h51zHLEmL2rZnUMJGueq5B2ZTZaRyzsaoTelWqjtrDTJ89PzCWaCsokuy3z
09Dnco6G9kpZzG2meMLD5w3sctqlZlKBaythT5nNhvwM+1DHjX+pYcE+SUknsNJ2ik5knHIa4gqp
X0SJ1d4hCWdgXOEbq2FZ3dvewKnUeTp+//VkaWQf/wynkqyZmjsUUIfF2O56FynotI/TwhnVjkS0
eobJsQo1F+mPP/OEQUlX7aaE4xnEmu1wO4z2g+VeX6hP2wm5VsdPUgxyOY8mlIZVOhphdeGxPV/o
4+t5XdfEvHa6Ws4t3oTf8oz/pwuhc/bV1l39s/9r6fPrw/xfddH/S+WShZfin8qlc9Z11/8plf2l
Xvrt6/6QL4D6oa5BBwHR2r0ac/8lXwD18yvC/k+VkqBo+l2nIMxfCK1E6hbamIc9ipr/TmWEJuLv
lRHFGXCqACuRgFb1d78SG/TGlaqTB7I3lrOfyGVr2B2txFJiLnX71Nz3jQseFjYNfbvVzNQoQ21X
kA/q+XmJNdhTiBs2QgPpoQ8LrRkRv4yx+rH4lGt/NjAWKUoFe9XlmV5OccYFTiuhOCAA3pxDbtM9
PyU94YyQVV7Q3Q4//DxAp9VkqGvbVKDtyrFDPYBB8aM2j6cdRQJYaZ+fV4l03vk4yY71r+pXr5qq
G35MntTxWFHThNWyxY3NYQeB9jBjzqc/Th1GkPuCCBLdPlqAOo1jwFCKNBaesv73IREJR3zoMww0
hzjJNqVOJoo+cM7ue2qGkDZXIVPK9FT3AqPLamQEON41tn997ifBmFyW0EiDbS3Rgj2Mienhp5Il
SqgsKSEj2h2rvrWRmsI9WM71XyZWGvpvUytVtWPbi3uMAFDCteeUEyy2OvAt1hgQvwM617MSjr3S
i00fNlCVfJbLnNwO/lxvanMpWKr7ZJmsWLEFb4ueeg5gRMob7B3+TnvLuudPV6dL++XmzXDxmbJ1
kTQTsS/wEzG2hN89xkCN2+L+qg/dlW1pnjErFsCjET0PQU6guEd7zhClcRp118Ay4YJRvgn1Dq2c
MYfx/eDN0zO9v3wz01mu/AIZrAAzE/WZdH8Y1ZQ/4FgDeB1OzboKjXCLOjA79EEo3nOXbdOII2Cd
+aR2ZmHVH50YuKBlFUixc3k/TGAnVgQ2+RGU0J1hjR7zkuowhfOTT2/Yroww7D7d2oofSpn664nF
wkEmHoTwsS9P+FO7TQdEJgI/VDBA9KoVgYTpjgyQ8MtLJGvbNm7zuwF0zUcyMK1gZjIjIpwD+mlU
pMaxAl4Bu9SszPu2Y7U/Epv6IuziKTeU/e55iUoi25FfGaL1Fy/gpnJG4WyZgCChYxvAXn8iqVGM
P+K4Cz4WFq6bUNUk4w1p0n+wFd3kC/YNKx2pt9R4GpzUvS2gw27FsED79MAL7luMHwdgN945rn3r
fbJ1cLEoUJlyjWjhclkcYMyFDEXr7qmDZnUrRrfeS1GK0wiw6QIlhko8Ue49VE7rogeVvzVVmr/z
iRa7adLipOul2OuqUhdJmv2XgnUbU9wl/jFrxXLXuP3AHJiyARqMNaxiFfgMYXqMHYaB0sAQU3YO
5lbch4uJsm/kltgXUxujeAiy7Fgxq7/V7HFuhlZkr1NnXmXQ8zVbTQ7ZuU9l86ShhT4Sg62OEImq
jTFl4TtL4PylHbz+1Ls1Kdns9/OjufiLvbXKlArNDOODguO96xczwQMXBlvaPfenO0AlxsA3v065
Ldfsbw+VVOWhd+MzmJ9qDRacTudX1U+VHOxQnWbXnNkEC2Z5jv6uqxFLjqyKvYmzdFW5DJgtqxt2
LbLhLflQ03qZvOZTxa4+mc2YbQtnpkWrnPE+r5nUpzKY93WrxT0W+PlNAwr/gtY13POGxLcTrqtX
hAtWNDgjysuu79d1OeX7EdLaTjm5x5JI1/JZZeSJ8bFztxhjsw19qb4LA6HGEpQsXKbYFJvJmxzi
odr+Dr08LMsBzxaCDqqNgO3Dz8VOUZ6YsMm4lJn9sqN5UpMcztD07xTr1Ytd28mbHXD/L27YbCdq
u2Flzpl59jJpnsNehhcDwdH9PA2EAFrdDC2tvhK0i+m2aLQqVhY3KiiGBMgte/EyiseeOR+Wt6Oq
mcImgQfzXIvqrBu2W77gqGFJDOcMg4/dONajN6MJikxiSaKu8eYvOFMT43UjIPCKrjPfdxDCPxFY
oUXK5ZFnCcb+pra/5WwZDkXn4qSmhXyy2rx7SPwe9TErzJWhsWCuyEJvnrtKh2zI/eU8MEv7ULVG
2WZZ40OR1SxBuXv8m2oc5+9UtvkcYcgDLF6549FIymEXd9ZwGWjqjnZhX9k2TfMyAsy+o06O17OD
rUpkU3rPk00RW6nrz6Cv/J8zxjr0IT0ZkYCbvrOwyTewmFg/gg8fQRif5qlz12Ti9OxH+Tmj0OgY
blqSsFazK4YPBYW5gCIGwy3yFgM/FJ3HS6wrpgI+HKLALbM4cunmflYOXr8uHJrXIKk8b+OQPPkp
kiTYVc0Un7UVB6chqNDvY3c4pGHAJl+Cg55tnm8sIPvi0jtmeIuNoTtLi1ZXBx379NoARt3j6cod
yYq/8Bm+D5V+Dcg2YFLCgATFk4G0sBOjvldJF9wsRjj/oB0v9BXBzuOaEIfkVIy98ZTiF3gHmMrR
I9GkMCY08up6aCuoy0scb3ozqG+vA5dLhuyMY4lIBxkgu6aHdoOd37NT5JoYmfYQOgjzzkrrCHl0
8CFBMWzNTHw4uqvPRlIxO2B/v7LMSdyMfehwDM72HUZRM0ri6nz9AKHcCGuHqQOAdZWtw7yxz1C/
c0TQjGTatKrv6sQWz37QDxvS3Nh8N7W7M7ycvStO+A2+Wxs0UtatjVqoAxKQ7t53E+eLWr7oV1av
lrUeh/DRctFRVk1nb028e0/kVaQO43Xl3Mm4IRfOHqbwvkgqf4dFuo5GU9wEcTvysZeOifiTrbLj
4Wvo7WCDt7L5ARvd7uFCsz2P+8bfo9dRUVd0c1TFc3enlkLdyVk1e0iv9n4S7EsWF0XKOC7hsout
1n+lFrCfJnpPWNGu8H8GpaHfyzpwt7FUb25T+BsjD++ZJ3Q5v5/ZU3eQgwFTemT9k/c5KG3VEq9G
z8L8jC1zzEO7Wb4y1ZZE8GTxeLT1tHZrHm8zWzcuTYcJcC7du5jadGtlPKy1J50cMR6q9rVoFuoP
BJz6IhLdsCdoXwiWLW/hzzlMHFDY7HjeVdsB2i9LDWZJBjaYPfmq5GBa/sRTwc/eKdA8FuQ57Xgz
x3ut8hjhnQztFSm2ljy4RWJFXNlAsGqFtBLDT048oFlTvg4ddC6m0w9e26arkaDRg2fOsLtkc/WR
YMrn4gh9NsFLysJW2jtpcqwwJ6WYnqhUKyIMzfFxMIvkmWTa4tmxqQEJpF2cCHVOc6tkH54W6VGt
JG58MH2F9DYBuok8tOYJxoY9PoC3ZbkFOiw/5j2qVBRIVqYpMcN6z6g86X4IkkK6EOYY5AjUlaIJ
bph5SgYkQUtyKoI30JDizE55voQNe+tQZtBnk2Y6kpq7bBIK/7cFUUDueE+JByNd29kFjobFb+kc
S+lb3zIM96yFCpJzYxSgK7/03qxlsA+z4VerYWQO2mij2yixfLTpzKbHuA8U+88wHbw1eZEpm38E
LXVfjTtTGKD8weBPtAinrLDKTZEnz3wsYqshaDPiIpBVFBQ3RpHdMjIS58513q0OHdc09MxB6NjX
UgasTsuCN6YckU6Q171CUq5WuGMZ66SNQLLEGCwhYROdxm06E8kqWvBsUTCRX216Vbu14ApFizFB
jpRarAnBZGXhlAB+GJ6SQyveyRqe2NOi4yRXfBfGrn87eamMSDrGW8zl92F0/gZWZfxU9p23V6Rk
HNn3m+eUqFZGk6PDJKHlMdel2SFTPpixrl8iKBJuNDt6ZFLbJ5cKZuQ2lPl865r8cnlQbLKFfEWv
UW3/29T3T13rv+EwBE9ro1NF6iR8L6A//OvIPI3ZtjD1yg552dHWGZOPmmMJOKVdLb1Hx6yaL0Ut
VfHIJgnyn1/87+bL64t7pm1fOUTsCK483j/P6xG/IxxZVHawprr9WvK2ulFZkRKKEMqHf36pvwE7
AE/Qz5BphaXddP8ziCtDPO4BJOWllN1UG+6RGf4hy4Ef//w6/wlHf30hwBMhTb8ZMEj8m2mSicyM
eNdPDlqxZgeY4xw8jYWmqLL+rmklWJIhTBESzk75oa60eE4VrFUGdkuaa6RI1eaff6S/m0hD92pO
IDoHsyw9rc8Q4s/vsjb7IO3pMnDqMyQyy3beifzKbXWYAFtrM0nbLwJD+JwtfFm/vvb/nx/9l+YX
978yv5CjoNu/D4+uX/TH8Cj8hUiDkBE0BtzrlOh323To/uL72BM8ruJ/LdnMXzzkl9xMmKm5n67f
549RkvcLPD3WcvwDMwBb4/x3RklEGPx1lATihGcXNxHbEQB6hDv89XJqLY+cKsyAx8U1EXWR5uEN
/coBjsq+23OGdzMpfYCzbv2Qqbm6LCMtRxMAbo2qUOcby8/Mx7yXy7xp7UnephRYBNoZEDVDv8UC
m4kj2TQWyv5MNWs3YBLOfRE6aC4ABZP85aanoRjrGzPBnbOq7eKGhAl559ci2JVmmO5iP/Z3jqSK
jQiZj9cdR9luydL2gBvHO+vuqmwgI9CIBEa9dlWOgX3CkOq9ZtomA94nlyTiJEwikWqSWYyrWqeq
44e6cYi1yIxxOmjzU8ql/kCOG5wXKWIKxCnoqQHAgIxYcLYynrzbMZ4CACJeWJhRGtfmgUWhs5et
bXyNPN1/+ioLb0VeBQyiy/ZHMtlxE6Wlsu6yVGlCnUT74HTOeMwle1ei2vOZrOvc/pEzSI5yF+gs
Kn+BfhGW7yUxq+TUqcX4os0GKE9eC8yLpakOc9a8DUxfHvLxyrdNg+E5VX3/GIb9hKzPWNrPKzj4
jU08BkHtovNiqJFrJOQhzKqgwocKG2ZlmxntghtKH7Wc1X40QFE0k4/xlaMeJYeuis8i63tSiLN+
a9GGfS2mLm4ys73FauceZdurI77P5aTiYogq1++2/hSwRmzR+jGynzW+YbpQ+YbaFCE775Lmu5VG
xyxNFKfZ8mNS40qPX5SkdiyTsb6xMtfY566Z7gg3KZ5AAqavss94QDMaFMjmprrelHSYFgJcgFBo
1YXEis0FiFXE0WfthEsX6doURNlZIL1T1imrIsEcE40dyebFIqjowCiPPzOE+dQc05WaVRWQR1Se
VncZAOSVgwTvJsGTvHaXmTydNijPiii5G9sQ7IRlOaIHZ5SBNoQyOHkhmc72aIsS57OZRhylDNHQ
2hWoD4m5K/eLWoCUILRC+xRU1gX8a3ifxNgXx4DlAhbiKCW92WvdS1aEw1flC3kwW2TbY45ZZj10
ekYjm06nZcFlAdyjr57DOo/fjNJLjCOOmCbfhJVvfUd/37GANUf9MGAmjTfDLK33nnktQqqq0feW
rppvLTybKFSj9SERWSMTm/v5oQMnG+wdBHFsswNK0syecemWgmFE3KfkG+jYEi9iMNMT/ALnE5Ed
ic6MQ+ck8lvmTSqpgm+5b/pn6U6zyWhPhk8L7gA085i88KLhESjW9JP1Nkir8gN6S/jM5PnTMEcF
i6AVRLR58w+XFSi9hmXV1SYO4uotT5D1REWbo2ZhzNC+9z6yyhV+MXUI4rpfIyin4O4ZoN+k9oRO
tG/vGYCy9mwy7meULw2BPq2zCUALYe5nEMvSt0OqrbK1g/OERXrfHGVt+UfX7AB3izQPeB+Y3tRa
c6whQfYjA1DDbiic7MEeDHdXZ6ac1kbYxw5b3NZ8t7HX40LjRB1sEzJCWJVZToOrikMyi+aCCB2E
UViL/qENMoc31i/zVxLFACI0Fg4TTrRYg2qYsHsExqi+MSWGFOvACtsTrUQeOVOt7tYhBPqrdn2k
AJiNBxrgmcsgCZFB58IOiUkDfLE1grT5RtDT+KMp0vEdboJ1FnRw5YYNPrAB4c5tHIWxaCiow1iu
A1uVKBC64aj9PjQjy1SPbHbVmlpuPLVemwEKl83aq/yjo+aeOLKKkXPaFdTGWXzIJcdmbTnNbjLL
J7p1vetaSv+Mwga9cAsWmF3kXGEWGrwNvM/l+wIWutwMlteskQ4w663TAei7GbA8NQln0yenaLyq
xyA1qux1MRI0hTNdgTTfglnSqq/SltVE/8Zmv8tv44kZpR3m3q2Vg+VmZ9c+eGVhPqBuSe44Fif6
AbkcqOVf0IZVDw06lAdtdTFe7CyPX0YAqG8CvBHibIayxxRs1At8jKv6buS2CkiRuTP1VN4BOGE6
k5TudUDuQOTCxISuFesBvjaObR550VTO2eU/2DuT7rits1v/lbvuHFk4DbrBnVRfxWJPUaImWDJp
oW8OeuDX3weync9RvpXE80ycxAqpIggcvM3ez+5l0GMC8AzNcFsUd2lg83HdzDqINkf42ALb4lFn
i7QRTeteob6799ji5K3jlCHKyaULn7XfuGcW8uML+ikfMNOAIk0t1nxPTGBfHDvLVPC05vAuqOr6
GaeXd2bHbL9jiCE8a26cI0ESPQ5ps3ylO58IATPWcopETkC8npEx45fcmy7sAWs7nEd9IpYb2S3e
OU4YyBRj+mDyHlK3keo+rDBMcshm4dO4hKtbSN42UxVV23LRa4BYXz1EwNiP6/V8aapJXIN0YTSu
Le+Ymsa6h6AwICKVI5bWYIk/wg5mfYIYx9o0ZiK/wrG7+TIzVH2UWTMegzkIzoPo29cmrIoHBvzD
iefJnTFjVg2icA//TjtGcLuXebZ3mGZjFKQqMI+jsjHys4MNtmDiBYCLxD6lJtf3qDvD28ULpnPL
ixH6khzvysB/t6skeBetkhW2dMd8SZDRf7XZ+J/byqqPQAItn/ado4bbL+YlzQLc2Srb9g7JkGYP
OJDGr7XnjbusE+6brBL/Xs4lT168HprQg2VyXMaRlMamkbJ6LufgC6h+cOlDTJ45WGzTg0opfRkz
/x2Dt8QKs2fgPK15cBu2miflETSwWVw3c8gEEMa+ShcNNaYNUdoGl3ycsPcm5FBcK7nMz42JdhPi
r/mgYtc71IHrbWPY7uE2jcbHRUi8h12TtwVSFSv+4tTKSb6xIy/L7Swz29k3I45SFCbuKv27FWKi
fz9WEamc/YVbVjYs1+EAWO03Ey5v1L7TZ+yS5Xs6TPI1wIv7IkxUX8g9eDGlN+8LZYqzZ1qwMD0p
al41Pbk5upSw/66T+FvauW9eP/a/wMemgtAN/ujW6d+8wEpPrufnD0bk+1EX1pVfjlyTwgigyzrz
XS3wCBBfmYwpOy4YcOZ9QpQXA4FH5YzoCrDQxGZTN5iBXny3b/bFIpfHmCka0Heifgpr898W6ofu
8d+2UJ4f/KnT/Wd+QFV238qf6AE/vub3Dord+98gIrpot9EYrvCpvzdRtEp/s9EL2kTwCJuxFf3S
H3pF+i7b5o9glmLnYSjy91ZKa6SM2mEnIel/XFeLv9JK6ZV99WdqpA1YyRUMPlbO0orRXocWf9Ir
1ii6ZUgxd+/VPHqIfAuE83A6na1j3Gw+eaSJlEi0o5jc0ETVt5EkPC1HhPrRhvhWWUAXCJiIBzHT
OV4M6mw2F+770khc22XiayxM9Xyt8GPkn5NFm2vVLvZHqqIJJVOfTf3GRoM4r0XQoI6J5VafcDZ7
8gyRZhguk0qa8bZhyLWPgQJSNuEgwLXuZrc1k5at6MNug0b+avdznWyIYIkQLpeL3KEq/jpQyXNK
x2jFoWvNVHLkc0JuRTY8E2RyCHxmHnuW94jRtRsntzlYyTN7Au9kNT06wapIEf0m5fQ4GOsoIbbs
Khl8HstJHWPoH1iNomr9VHgKP08Ox4HqFX5HsjniQLBNXY19QmAKID1r11d5yp4MOKrDK7Zk2sKc
uGmZ+4WomFEJ4b7Z2EtP6yUT56LTpX1o6zF1bwBOOe9ckfkma4M0bF4Wt17OJGm0lr7xmmiCW9KI
Ta1Hd6qPjV/H+R5synhbpTpPdL66HGjOywO21AKM1ajjuFOnlCURgFbMv/XQezfs78kNWLaC6lWy
w4+zPuUVH0TNJIezKLDoDqxNAuKSQd3RUvo/2JGeV+9qyWB0UFI8tS2xPBiqrOmDqr5Ovwd4677P
oc3S6E6WrVOIZ8LpxIEDf4V8gpf0vtQjgQusDYPhOjJUvbiYPLlQTRbGOIn69JzgNlH7Js8eKayb
vZ1QPYZxNt63MybTNciO2xK7zW6uEbmR7yMufppV+whl1mFJkuyYVfG9SOrpqXN7neAhy+UuCVip
bHPTRRffpyxHGMjV3srUDwldsNG65gDYzgW63QPna/utknX+LjsjFDPS1sUdY9b9vA8kZxN1aYOz
HeDWpVWoFbWKckbCGBJPuuy/xqkeuu1SaefB4go6NGF19DVqtH1DgHFxAI9hHQelwSvw192ijqiP
qLimx7LqxOquoqrUIvQQpvuI+TJpZzersxlzAgoPqly3PA+jTRtGSCwFUZfrKxzT5UIVhrsgtdlb
9byZEPsiUsGq2+fRnRszmdj12r1CtidIaMrCr9QEwQFJ50BXqfQ+M4gTe+HVn+Cr3jml5zyud/Y9
OhF7x0QAFIMRt0tKQ8lLu9v6qnbYSOIl4grU9vdKzPZ95WTRl6hOSKYwmjATpJCnNscGMCdudEzT
ITtCtg/hhq0hzyPoo9ptgudIW8hSiNK6wkV7XaR9X6oU0AUW1mu2DA7DWkPXnbbjZ8dUq9Aym0YM
zUq+Fc7Mqrwn9ojxJgSrJ1fqfi/KVn23PB/DYcfVOGRL2p2Jnn6HHh1AAkEZsbP62QSbbHD1c63G
KcYrO1Tv2p+jF+yQkY3+qHF+wd+XHEtEsHyP2jojayB7hQCvjemH/DzaWH8zIuG3Pmmpe+J0poMq
I/80OW64GWt0fJvexQiEtFJwowNkuhFB3L+wpsNrwfV5aSfzyG2NLVbO12BkVORkYXCyvLgmBVYZ
7+I3FkEmgc79j8kt44cg95PTEFblBwOuYJfblD6bGjKlu58rbbNwF+fQTZ+6ovHP8GCmXcbd/Qxz
qS5YpM2SDawKt2OHu8RmTjFPDswJzzPkF0MW37CjVl+rPCKoPO5BzIxCp7vJdp03xx+DnSJ1+qli
eoaotRk/YzNkhK/S6haIH5OOwZveranE+S5V9z3CusbuxSz7Ko8BXWmpvkgQD/eLYBw1TP7yMJdO
dRA5lBmJVQmM2mg/sy5bsi1buMwcqqqN9m1l7G/QV5udnvrqiaRJ4uhn9kBkQ/XWRrNT+o5/yT6V
Q+m9KToCa7dwa+0XjpxtTAKiu/GjeNyVFSe/PzL28PzBvZUGKhNPpGJRJuQnWH31jT868aUKmpri
DQtTZ2wawTmI51+TuemeHXz/6dagu9619pzT5QgcneFEGpQQrKiWZp77LVzaX4sCLgMbh4AuVla3
KJrTraVMcyXeanzM0dSzew9uzSCdBJFmEodn5VpArGxhdoJ5yde8HeRL2ub1rVf787M9ihZ5AXrk
Jx1MjAp9BA/VFCYstEM9boc4se+boc4+F6y+P0d+2TxgcAtf6yxMbvqJtJ0Ywdcn0eh5H9tVepwx
vOzDuTNoNUqSijQ/LXttNonducwXZKCR13/S2kY/lOi23Fns1beuoyta49h+MIjI1N5jvnEpR4sx
aJGN843D7DAj3lRIcsq04jp24xc94VRzBlAaoCNYfkKDWC4iEe675Ptb2yoskwciL0b8P3bweV4c
+A164UXvlwz2Nm3UJge0Ie7VQyz5EnpDE20sp8F8haY60Tt/nK69qZoDCiwyf/5bHP9HxbGyV7Xo
v7LzDN8+/rE2/u1L/qiNBbUxXhxFXjD5CH8ma7G4+p9iWFIMkzrkcT47WIEEFfkfewWHP3Jc37ZR
xkt/zbH8C+YdJLE/FcNMUda/hlUVoQEsSn9aBsadnoayqdWtF7be64wfhlNSWDTzS27v5rgwBrdd
dWGPaMSmEgbywQKQAVx4fuxla65OaPfyC8TJ7K5ihMqsEbgE6KLagBnqebiYQOrhS5eRLt5F87KJ
a6IqtsHgD8QEdiluPhdN6rEfZ/HUq7Z6K4dwuF+gfE+M1Mr1vb80HmgrpBiHBOjAyWtSPHFNNvQb
j6nW0Q34iJs6TqcMyxDk5R1R3dODnmfPPcQTctETm8Ol3xEXZ/+S9gg0gAhm2YdBKXGfRM5QoJgr
pvsw5HzdkIHGz17UBaJK8v8y71zNjaakEj2FJtZJ/lS1Ti0v5KnMaDMdM59J1gPWURTzhNaVDwjx
Hr8JgBJTFOpR4o9+DHQaPS1pNtybnM1zird1R3YAD3XYViw8xsY7FUFemm2qqyVittKh8/X7jJNG
N/CFblUmP5FT23lLjYDUrjpzCoWT9McilDixj2yQs+jgNYSv2LsJ41FpbzNMGXeKCLNSbDn6rbNu
RdXzkowMrJHU1X5ZZvvEz618+tzWuW7V05ABdG3oodjqO0k4THeZGXRANFyeNAFLc6gEhxq9ZbTp
FcsdYH5gnULqo9k68DYW7bh12k5R7VMaeN21ta0Bgwq6W6862e0owhvZYEfeGd0O640DdBIzgoOS
cUpH9BQAPvPh0nV9X9t3Yi7STkEXa9thXArMCXJsxZeIRkYubxNA3rL56EbTYVJyCPzLw8f/Hnj/
0YGnORj+1YF3n+Xf4qr4xyPvty/6/cgL9N9owWnVJCqA1b9Iu/37TpUYDw4zF509Li+2m2sn/vs4
QHnrn7DS/30L+8fpp1i4rsloHIyrPh/G4F84/Rznp1GAIDRmXeoG0LClQKnw81Z1yPxycoW56M6a
dgqoSofj56CKzn90oApXZyfgwd6QW7g4+6wB7f4p7hwIeZyp9HETONEFh3YRJOHRQgDfvFBI5zc+
zKb0oUPk8hVHjPfmLG55iUUEjG5M5S5YUxcMDVxxkQAwDy7x2LtuSMtrWhuLAzCuq9th7mtI8bPA
PI4lLlpiCfFpGJvgbUhmUDEMIIgg7czsfhnGqfcfZqCMxCsm8RWeZ6f36scsMIgQvH4b1hFh/2Na
WDUVh0S9rmevHcu7LjpYeWEDkiexLJ7Yyya+Gu9QObIMP/gmX+o7/DX8uPEE0xSDzgz9/YTeRjXT
HriFbRW43MhFI+9DhoF0aLrodu98yWhw3IQ51xPt1Fz0I6gnJ7BROQ3kn24FcQb2+zjmLVKoLCY9
CPUV3TLpkmVawckpeoAh7ET7UuEM9CWO8AkRIbD/2F8Qre4Q9Ollm7lDBPIEL5SMvQw/J2rq9GMJ
57l1sm2H5NBh31FRGXpSD9FRZlPY3OGUtM42VJkHojvCDXo1fAaDBoPWxuU5tqzhGHHIP2cWOO4N
bnMiVUU5PoocLJgb1PM3Ov1sTxefb+dsjrEItuYw+EV2pUlRx6rVBbCUrj9m5YDo1pSVu2Gf1p/9
YWKECualKMpqp9w4undkAAgqzqedq6OM0tMBdO1G1QnqV/jYFGPxOSwtxH8ZmaObxRrq+zx1P4Ed
iB5VZNoHAAPeI03H8MYbZUJwLZAU1fH0yP1QHeahSl6xX4YPuaxm+pTaIqOkh3QWejLcYfX37oIg
C19jFqynKXate2sCaccOCNvA4DXqGrphDt6SQOKdYEgxv9YrI8ULc/eTcUX5zAgEtBi2+2jaYntQ
05Z5hTdtq3lZzmUjXTau4F7AHpXdeUT/ehzzLHpVeGVvgoUOj725M77gPeft7NdwHXc9A7TvYtRg
tXmBseiNqrIkOqNaWGRIBw8Mu45mdF5S4+3atNeK9nvyrgLjCdrIZMlxqTT9cN9Hkbxh/l2dtAan
3aUguTDGtc1jnLvla4Pz/jiEXv3LKOPPwrBh7XLfv/CbLvaYNvV2bmv0BnM+PYZuG19gdjQvEa7L
L71aCtAw4yTf06qxb6ylBAxsjPIuYz4FB53Wvw6BCU9YmMyeWQPWOvAEz0Hm919Q6uefZ3DNn9XY
Jev80c8+G6sMmJ3xhLlW1xxtj8YBPEx3SGpmYhWjGqzI+ZGZBpukoHQu4wR5A1VVxtiOr7VYpCUZ
KKUFHjuz0OShJBPlMlk15Gqm/4q7GLNRjMQj3ySd1e7Ap837auzZaYXME7guHR1wvsLb7G3ttCPG
7aDc0TfLV03Ixn1nNZ+SpXlOa8v7mBzmqRs7GOxs44xQZSn9lvSFEkjfFKy3rnbHhh1ef7jzkugc
6Na7ncfG8Gj07fPCEGHnNHb17vY2GI9xqR5UGCy/mFWogaodwl1QjDXzokh/IgkWIoLBsrc6gsBK
LEF0q6Xo3zrgDyV9OlLCArJOJgRxHBOWRhJav7XEOf2aw33btoO5yh6epuOO0y4eejpwOOEnZXkS
RALi8+uP4D8NqwJGUSctnjgdU4KQ635oYDXHwBr86jFL25XS1olgn/eTuBvahLAXKKs2MBo2b9NJ
xt30VI2a5JAsGtXz0JEIlI0FqUg9ghdi2NYczDCM5ydthT7zIXKwe4fg4sBdM8nnTnDOMX6YHiLA
toAy/BhA5ogS2UM1/0JAT3vnRQEs/KhnES2UA8SkTeIzXnV2ajVqu6vFluiO5RO2YCwp286e3uGH
lU9idNeSNWy3fFN89mnY4jivg2Nn9HS1utXrTHn3rqvG+V5Z+gNRkLwKb2iZNBgiAPIg3ZuGASRs
zeyWiZF/G6gsu9JIYz9Jl/fYJozG2ACh9TR9quzmmS2UvfVFEyOOXnOI8G0fEoIqjjZy/Ecjmmpv
uZIphsYZfoos8GrZEEEmScJdUzbiM246fUwjxz7wvL+nS+k/GUmlGUOleok8ilURN/VlTLOCJV3o
5LeYkyhN23K4rQjyPaEgglTpFrg3NCPVR+7cYlfawfiQ4Kv7MFMLk0QSR0TZo/3XyA31hU847yTT
q23l1LDn88wpHorQAnUm5+osyg7TBHaaHaCZ5Grh2Nm4ZVkdu37qdxpz2BuTHIQsfoVW18u+dq34
JTUA7hZej1ewmlG/cdsxftC+KZikVoiHi1huaWDa70IN2b4Xc/+cMnLaY1UhlSgiR0H7EBxVY4XP
SJLbO9f2uuMYKMOnYEw5RKkSOJsChgJaFoAom9g6j/0N0o1465SwU22df0X70h9wemcfYHbFHt08
v1ff/xr7+a8NcvozW3Vva3tZtjMO/w35bbCZWdGchqSzz3aaE26VwFWRXSKuTATT9yD12a7nsXXE
y88oqg3zx7TL8WxgTzzQ7RnwvhHsO5MHJ4XjAxUSlZdFQuExk/Fwk5DFxHM0oUHrhGXt7BnrON3d
sFdeW753zphAaM3Jz0Y93s+xexoHBXrSuV30WJ9KXWQbuw7koRLOu7Hrxx4V1aZMIA6xWjhyRFus
QawvIkFrFcduQvDSQoWRMzDM7OrOq5tHb4UDtoZ1b8GmhiHOmkDw5FsdKAD6sgP9MuBKmB0bNykl
Ipn40i55dAh1fqsKy3oKWgxRudsHJ+xT0Q4j2SOO7gdAJvEBqgD7bhBtWzefQVv0YpclWX5sOwxO
HUFMOx1VPsyWXhzLQUHYsjx1T640QJbA8l46LZMTsJlqGzjiVxThMAPIjNokBXoamdQOL7IM/lep
+sdRiuA9KWaz9yxuP3weJ5d2H006o1hSluLN4KxL66Duz1PRBKe0jCxi9Rb/UkBQyRPnK/K0T//t
pf6jXop2mf7jXwyPqqaL/8/2W1PlyU8L1t++9PeOCuiLduh+IJ7Rtqw61b93VIT7sG6C2G4DPF/V
5TQ0f3RU7t/Qjgo0376tJF/GV/1PV8X/VbCwVYHz28b2L3RVns1I7M8LVio0JtfEBSGg9enxvHXm
9KcFq7fuAOg00hMuiLWsC1Z36EI0yQhntwmmfTfUdgUd3IvhL8KHIj5BIuLAXYWScStHmEcHiBZF
tq+cKjInK68ETNJ6KAsiXGLVfhSJ41/nMNZnBPzirnJyfe50Dz9qlql5g7Oo4MysL9AxZbCxyXIs
BQWgumuAHvStbP36rbYXErMAEic1tGReliKW+hvOVnEHVIUHtCL8wV0zDPz6KHMvbvZtZq1f8iOM
LUuT+UGaLngFi8JfPAJiQIzQ+tNTBE7ytUjE9NRA8DpTkvC+U/XkEZEmy6zCS91UPkgtr/1ofVvA
/y2IQSBi3dqKEljZFmziRFjLhEs76wN+jDrQ1ARSRs3JppN9wQDvfPPWwLaqsvqTGmL1aRn96aFU
5Ay2yqZdg/Qk7iJp+PmRvIevqZvzrZFzrGvGgAIG6cnSfhAexBUoNT4kokPrN5JUKGIm1fB/05Mg
MLJynG8zqSzUIBEfwBEjn3aE7vlgq4iZfMiIAOGOS+oMozh+ar1mX/qk2rzlqc3PHuTOMmz60VZ3
rgYwWZJvfqcyFJrYbMSmGRNgpWEynFVFNF+Z0D1iYlqvJyw5ksiLqcD8xn3Nv/ntF5rbET00Grbg
Vfbrb5h2eXrgV9q2X1wCcKfriBNAMPGDRLfDx5clj1bB+bipYJdRHQ0x//TbnPw8hw6OJE5S6Knd
fsTcjTNLOFZuXpQcmSohXKqzIrY/N25LVlteLJBQmER9j0NkAht7KIPXOR+fuqV1DjOmZb2lEgRf
z1vvEfM8qkZInNYWRKx8KTU34GqG564tuNEzAKPhgY6F77SEkn96cchni9ebqFvLv9hdfQNeN3A3
yGZtxAPVeWoPSYacTS16fZt73poRH7XcfJYk4S0cJI8eYX/dB7YJVH4Yx8RdjIF63KGe4hdc1UQs
AAyNWiRCaY1RpwRzl2yzACDHfuAWZYfDY3mtUB7pE6R/dbZSFlmsmhSfO1l6gioL9NYQjSETg1Mu
uGNC0ROJOK167BKzJAnX630yM6F969dfka86dS4cPJq+aPlm7FiSY0D7u0cjmBznYQj2tRb1G6S+
8PXHLZxYHtc3a6sbumlxt66A3kJ3mJ5GhAf9dpQMYX/EzyIKYuwaE8N3WEPvcYoHXLiOWDu1rXOf
G6bHX3aTo3niDlgfCfg4yREFNBcPjDG/bIZS50Qk5g18dHMyTk3yndu74kUjzn21yGvEUU3SFTgh
ExUoXGmA4QHOLNeknwDldAisGpOCH8cmZDFpJ36hhjaI58G2ucEsxUPeZiCbYcNq8TJQPB1nIiYp
JLAYnL24Cq5jlQfXxYB73XQ/suMrMOiwejHjAvX02lg9ABZAo2w1tN3gS5ZgZ5NAeyLa0D6A4g+u
Dg3LTrFCbTDEZfy8amqi8bC0cx/v4YTzhMFt4QOBPJieCskm+WluJ9QuKYndyWzAJrFNfsoCjmfy
vSy0LSLn+wCQ02e0gOAoO44M2w7FS+fUPVcQrP9TzY2OYB1D+Vtmh+ZEOx8dkSPLF09xz7sZ1jLE
xGmzPLdk1urTRC90Vgs/8JRl3FFWgHpwR06VeAltAIGXqPLIhlBlkceXIkxBRNpLcuy1JHGRcVhz
ypM15zghVX0viMFWW6hC3OAksfJrJYfI+Waj3wPtSUjPi+ln8ZI6WMJ3WQN4e1PgRscF2XbBviIh
+W3ETesCfzDiLsH0/1KQ0tUAvKxXqV+w3jkehMgZpQqzt62MwvYjytiLJ7HD3b12ZmhagleouyK9
0WxpTwgJEJ7+uOe1ZKm4tbu1/5MYUeF84iC565OB1Fo0Qfyc9nrsDaMwHfobh0xQO2k535q283fA
mNb7MZhpKhm/BK94//lF/nakpa1Iil3tjdxKTug3/Tn1WxSHTO5pG2pAZQ/a5enK8yxIAR9xeVU+
MRri3xWDr1/HsptgMFDrx4cfJ2tVxcLFC+ubV5EAGn0do2jOPtPlc07kej2lxEBsNpFnzrdgbWfT
3hSPIu7lFgP0Bwr44NzUhEBtfGOvL2dYH3h28STejYvDQZZTP/RbmplabKYYPEWM6jKeTxw/qqCn
jWA1xuvYB/aQWy3BTVG2HUZdL5yYfbZJkD8uaY4tIwFFtsWLGr3yKiVotwMEddGlzVOTrf05ybns
n0A1JxWhzNIhf8407kdVFq9VJJoLy6aezLWZvSl1CHNcqTGHBOuLCJQ//cYc1Te8Y/wHQRBcyLM7
KEgHsJqMEN2dQy7XDazBiHSTKP6UeMbB1V2GX00n95asDBuQwNk23dpPAYwYN30hCms8dd18buO+
JhAgaIrwAZ0+lX3QfUb7f6hrBooWZLiHWg+btPCeQhaG9ufZzWuL9wR2jPBMI1twqqKiUtoFPKVY
x+1qG2E41hCG016L3gIQhk63+FKKk0DUGbO/rmkLdaYOWSkH0JGgYBBJj9Cv4wxAuTfO5EmVNbDS
2YVrfAq4LQkla3vGcIDUg5tO6eXenzrv0qYBr7lkMqsauIYaNYpPWgz4v9mj3ydL5l8YMnL3Ck1R
EvsolPy0xnRS09TgsKEvnQamGirCa9NazvQt11X6afaKT4Somvyam1Y/mow0CqtrR5+YwCY4+IMa
vrdzE/yCl4mN+IizeOEm2xvg/DsfChfg/TQ42QOJiPPUwXH3a5QtWmN8Ys+Y3vpNnM63XC/3I+38
8rD0Y8h7PLH3UTJ+Im6LIB3oKEcvHL8OLCOdJPV+wbo7P8XOXO4EWO6Dyhj3gbxuHlssfZQ/pbt3
pmJ6T3v5YmGiQGTStrd+Ei+PUGScbeX1xaGCdn0Mg8G7AoLTe+a3L2ZNHdw0LpXRvi1MdUsILkcU
+OstGT/1PqJuuPRFI2ilG+vkBFV7zoJeXyvFWIWLVsJaM1CvXFB3kzH+3gIZD7nWtUgtKbIHjZrd
o+q0GI7d8xJAhq0Bv0a+5Z5zhomPETRqxaD9JK22OfrrG0LNhJdMzJhODIewESezRSIcNJkUKS76
J4fUNBJKAMXYT1mTMsSa8+4TIjzrOhc1chDL9/i6kdr1l27IA+oSNnaXbioNtt6u+pKu/ltAG7jO
uL9l9iKb0D95o7LubNwqJB4LD/SAPvQeVPGUeQ0yI8/7ZmXFl8la+W8Cij/YsaY9WATwkPnksURg
aNAfbfrgreNnZsvhTxeO4Zx4n7g7M2j7qONI7yWgnq2o7Xw9rcR5Zqb6LWxgse7YA09fqIj3VNcN
lWBil7s5s7M98zH3JTScKJz8TbFPKgGuLZEeW030kYRqzLtWzoSRjOQoXNEMeUgUVU9KCAeJ33Dt
2Lk8kWSQC5zneYNlx4PwnD4loUAYKtJiVS4u7RB9cPhHhziVZrf4oka9N7DkiOKQ9UgVqfDYubHF
wdQk7smH3fJqZS1DzNkNpct0TcQ76L50IDHtv9tUsLV4LhJUeq9Q6PPzAvpoQ15AdsCktACes/mf
qYeshP32pzGafG5xVVTauiTOWvhxkBaI7INARdfIFHdsytrPawjMDdqqW5fFzZaXV/hc9BJw4ti6
BFHSu3SXzJiZeAi37u1zkQE0vFhGLGsspEqDgwpUb8Z9KtaoT5jnijVyF7ApqoeKNsRJKv8tNDmH
epimYz1zfM9QZ6B4Nos6eikjGUbOOZlLm4j53cg0E7GrekPvxlt3TVpyyWXwFXvxMXQKrFAN/z4D
5IQL12HTx92DA2fv9NSg6ACp18qxpRBxB827KTF1Pl9ssUxPsxzFC7Vovi3MSFkOgar+TXb+G1/2
PzGGC8ihmvgGqaRHG/3TQrKPwxw9YZKewgok9a6oAIl+XvTSt180exRD6EJANVKVTg47krCY5Pin
kcP/8gFWy+rPzbuvxNrDr55WJX9SR4+xK6qFZM+TMwWs98OyjZJdzzZJ3jFwjiOKzbA+JiqJI5K1
wqUEtteGd1HZiRff7sWdrlAp/vXLgtEB2ytlu6v/yUzNLCuEoaijU0mS5hGUCtmwU0LQExVZmGPn
kVQ+fbFQHFlDVL/9m2uyimCqHBt6ef74f//XWS8Gfz25yOydbS7OT4TbcvYyGCgoMpw5pxXCuzFD
3Gmx16b8QuLZwdahRl+9ZF5oncVafpcajhA4KVMTKunOkAQ3Ninb8albO+jaRGX6HQgBPUypOGj/
zQf+51+ig+/c8cjhQ0gkfjafD0GUWMryc6JtBkTDwTz1LdFgWU3R5ARY68q6QMM6teYbepr5yXTM
KkxML59UU/NUIEH5N5/oJ50RlxCJ+SoFYaevBK/hf5wJWQ7WpZ66AbQsZF2Mxy6iZEZSry0jHnIr
rLX9HaVsP7Tw1Lke6C9KVkD5UYC+IIiurdcejCv7rz+Y+t8+2OougBmAkXvVU/3jsGqw66ZoTHyq
XUSPlJr0XiBzRsQ4E1WRastnhOW+Ps8VZSuQs6rNLoOWw1OvB8h58TAGrygC6ZZhj1EXi4421kpo
oiK9UL4nUUvNHQI6wZ3IrKcMbJ5s0oyZlmReM0GfZzD48VtTmhTj9NQv6xSgnOvpid0UuzrwvtPD
Wsd9S0pIBiUpyzhlyJChA/rXl0P+E8xZuB4UZ5ekb0aIgf7pAIqFZZJ58Kyjih3OQFatZXzx+7XV
KSc+PQd/cCUya7CeS7kwPGFZwceaYQ8+T4HL1YoUPs6ts1jEeCAm4njVkn9OqPEjEuxoKZVEr74Z
CRpAozj2UXKqMAkW28QjRmofEYZyWuaCv92RGcMbPBkDdwgNwcePH/a/mIR/5/FRyGf+dF/8k8fn
7sckevct+zkm9Lcv/EPZw0SZ4fP6zKypn+wS/j6H/uEBQh7CDgTsB//BU/X7HFr/MPq4ga3BJtiQ
gLjDfp9Da+dvAWcDkhxb/sZT+CvqHu3x9//p2NY4A1e8Ci9SKRxuZ/XTmaPZYLbu5MnrYjvkah+T
Npq7cFdJe1MQ/ml1mlFTgQpvM/goFjYMyZc3pmeu2MpEnNqhtq4o8/r9bKziEM2mwvO2tLdVVJ7w
sPYX34zeDp6He1P1pfVM+nW9Do2tmy7xV2NK4T4P9ByfUh8DOIPk1DqK2lSbokXQ72IaoYVbxEEy
koXPNYQKoyUJvnxutMlOdEKOc+uqornAO8Y8b8LHcTH3U1vt1jN2dRmJk2mBSvuun2293L0IHULW
y4JdHJmPnkHtrk/rdlsMTbptVDnfghQElAAbk47rPbbg9Jq8tfaUVuLAFGo5OiuKrYzkET3j/2fv
TLbjNtIs/Cr9AtDBEEAAWwA5MJPzJEobHIo2MQfm8en7A2V3W3LZrtqXN+XjEpVkMhHxD/d+V30m
tTnbdfVGhy7EDqDgDcoPseO07l9bs2cWKlkvshdtj1bp8Polyn7eKUFP4HrHpRvSe1IQq7BkIc8Q
1QQ5Xi2bG6Aej5hHbtoF23JDJNmubIhSoAbjHNVrC0W2bTHfxQvBFo6ceeyrJ7qxq8Sg9qMuvff0
ctr1ICe8cjhiAsoRGpm4kjwIqdhQdOIydM7hzAhI3HiGnwidGH/IDo1MH/aI/sNiGeKgtTVnV7jD
t7JDzj/P5akGknmu23QJLAxB1SrBW4HRtgE6oEihnUq5fP2GNagXead+gQjh5ibxdGukPS8WAwZa
ShuVPltCayAAxBTYvMHdLxcmVcwjHvj1oiMuOsRuiiF5NmwYCxp9w6wLOJ0g3Ww3PsyDgzuIWdLO
M7Kv9VyLc0N4CkMFIpNsVr0DVm3S2uJDYg3S9xralqLQdnnWPFad8+zOKzqwSfoxro69pmhrDX1N
DrIuX1c7+5o1Pdv0KmqZfE/g37xMOzWm96tgaosYjfBuPhOPaIZ8Z+Ij4bbxHQiDaj/E+DFpfsge
jYl8dxFaiK7QwazZF42ZGV8XsRpB3nbnWcu/rYuYd6gD6l2WZsvRVgxNVzb30KX4LLCWbUIZ1+KY
rDhVBLDMgOllE+ZG+6J1fUly5hyFqPGJ1KiW5mC4/AYrYLt7B3XrPrKyp9Z04iulJ+Xecr/FXqef
iDBvArt2tMdCGHi8ERqIUBZpel8i+AtU5+iMHeDaQgFpH3VFso4hYR+tJFyEXbdegY4v9lipph3G
Bme/0viENqyXnZqhUSAK0eFOtCtKaJQG3HYJ6A4QdLjLSCWXmXNh0MYSG+yORzY2MC9H80xrMoQa
Q/knMG+8iy45YibjjcCJvYnMNlhtul1R6NiZ/gStBNCrZqD1GZsVUWItA2/ALocTRD3k5AnCbhv0
k8E4xIaBh40vmLQ8IeWY8FJmHU5AlE8OIxzlB9/qcCk14hOYBVyqCvEQNOFrhj/f0pFIUTAo5Bw1
Ei0v13ooV97Pmk3GUcKBxQCpv89R4mJ9qexTPUIazpz+geiUC2pi5+TiGd+8vvdOlDU7NjwVgT5z
Q6Zs4YRCICEzG+8Nu9F9ykqL7cBtgQAMRnhqHJZU+7UU67IvWkxSvbxMp01yJtUBeco2n1BqL2Ot
JdsMpsESUQYk0nJBWKSvTYUnJ3aZIlfmfJQjFUWRS82f3KEPDN1ddmZagTcBvBjosdNeLabcD6X5
6jVgylzoYti0O/shMpM4KKWH/QRGJ48avpzm17FjRCdXzPl2m1kHvcBbh98t32eFOe5A+nXoc3JE
2F7pHhNSlqrC/Oo43SUqJdJp7fnZnTp8RJgGg2KxHMA1qXr0vPFzgYo9rGv5q5NMmFSitA+muHhE
w3SWom+va9c8pRWhb3ZVFex1HB/23m2RRCBTrcQNgNe9ty3JeCk6SFT6Q3UQSGTCCBXAriFf+JJN
FIEwc4uIACXVscgIsbWSr2B1vcdFwEQtlHFenWzYj+bS7Hu3YMbj8opqXR8ZFqe3HcrQzOASmrVo
Rm2NSxaQaLFvB9tGEGE/bNuw0Omb9Lw03UXcNsDnRwvpAINtv0i4XjAOOF+KfH6ZomE4yoVos8Fk
vRYXyX4w++kwKwRVrI0YrpSjd9MX460eS7IBhdi+cVJQmy4KehunbQkCiOw2PAfpfm5SgjUcUVwY
ifZ58IhzanBdWnjvOAuHTVu5tpw1absjG8Q5cv6mp4QJ+CHWOOXgt9jBAB/Gx7uG9Xa17H3MuIm0
ohr4g6hR28rs8zSm9sWquY9L3527nKxQ5q3vllbLU6GKaBs1rb6oHWNvVxIWpCj1k1uzTqvIN8R3
WEX7lpFLSObZaqlvBXVx/yQwKQJdZuDWeOo4s9ODpjj3jVtNzz19GumiWeN0GSpaPn2lS+5h64E7
lAmbDh4y4s3szjo2sAlGSPw1aRdP1kD/iOlnWdoO4pHdVZzeOQGL9YQGUJmRfW8JchPaLxVRpqs6
tdbYSS/IKhfQFSrbItUSkGx1u7bt1X/L639L6AF09W+FHjcQpSr1A8D++5f8n0vI+UTvBUYLhiUd
8zYF+l0ybwqKbst1XaYSLjU0Ne/vhbXziYG+x9dJXTKlMJFl/F5YG588D6YZZyPTEwpv7z8prC3z
p3kI1bJlo743mcfgoaeM/7FnzrthzafBS2+z3GOER4SUzonfxrlz40W1EHfCadruUBU6lMco8oAE
oKxOHcj1eM3na6oaxHoSl63fgWLprXskZ5v9xOYCyvXAYTO3qT3yY7wSonnbF43+S6nXZDH4qMBS
N2iNxEWqNxgVQ/eKB8QdD5UnyAhJmuxUZsp4t2L0+z46LvebZtKXz44bn2QuGr+qYvrWXhb3eDij
Q7wCjrJAhUE4SSvgWJYzDH7DdhQVbVGTjLNaQnuSuvbNxaoUlkxDkVd5EifxCFVyXTNWlyK9kKip
vk4M/ndUsNSxrXKS+xZ6DebIal5ux4HgYlzjU9nurJqf2HeHtXd3XVPUoacnWKcwA8BD2Qihk/Mt
ncb+qeOKzq5twuNDhCryJm11YGgLJnZWcCSuBr1Mtphpb/YA0+isix+k3fcq5DexvEQLui8NcS7o
6TmKH+iYIs+nlEJcv/DtX6ROlJzXaWbanaZoMR0x6xexssadR/Q7gSUMpI29ZNTMvgkYwuelRUYc
4/pEOirH8qR1Ci2PZuNH5aBeXTCSkxw4izeoEnB1MDxyTro1zOyuaz8C2r70mCScW34Sk1DefCzn
0CuSOYRLQoqgziQFIkPyLltqvSRO82OXimE/xZYT2lvwylAl8q5ZBStAxbg2NJceQa5Dn4Tll+y7
sjHuNNub4MiWzikSpCT4bWs7v0zwHkLap+GalnGlo1qqMuFEXjzX2DdKqy+xOrMS0tWgy/pk5mJy
a3R2yIU45JnMcxeRn1DfirzBG7IS/iZ83WI3qDAkUGex1evEJdQZWgifbabr4rMyBOmMJSe4dTd0
RM/7qzHKh7JW0F6lNnv1c9GOsuHCx1y+JKh/fSIpUdTQjWzJLHBmK4SHUetdOjUQirKRS81sReYS
ueYCTmW0GTKx9Z7R+mqEyo+K5AQnUtOrWW65c3k30cTWig5kjiH5UUubCn5/4ejJcaGkqVjvCVKM
e5DTgBLWWOuPelvKvYrT9DadF4r8pBmJsanaqOTJjlw2W1a9kIOI1W2YgjpiZHe5rinAYJOo2qBK
+G2G9biRF3SltaufIU6Pbx3FPjtoWfnIq3kt8Zl0tn6A3TnQs1rxwidOaIQhSWD+hSZTuOdVMWIq
iwrk7IbuMBUv3OnFTDtEtlSa8Uno3T30pWy9Y4f2Rniy4pkCqoF9EPOtfd1XVkcR3SRlv4+HpXqZ
QQIK32UJ9rgiw6WCiupWHfiP6FU8TQHS4yRaHkTjzdWFaVPpBCmhS86h0BNzuvjQwlhV3b5j832y
B8e9tFK7Wx/G3Bzr45QnBjFA0TKHbq0ZZ6sDSLsCKLgTjDSxJAgvK3dZzGlmD8CF8qXJDutsuadM
A5GFd1eb58vZmKqzZP64hrxSfnDdqNsVRhyhueZ3Ve1jZPahuQrrTiM2YdxbQ1KEjpeZZ9JtvJ3l
ZszHtXRTsIhkNh7rFQQEK3+T33Mu4uxb28jsNdN77clqi/ELIuax3bWVEDxrYh5JKFotRB/YEC6Y
GqBpYo3V7cAnxO2ZPyDYVmnbbh+xYr2wYnaZv58EC1yzhLMq7Zo2i/Rxqks6sMCk7QLl57QxwIiR
9p+Ue5qFqC8n4FtooZAxVaoeMPorYILGElvPaKw+M2CHvPFdSOMp3Tw67iTvHDs1wrhnRdqbSXMh
PbbyCI7YtheaDUKymhmkqqgT10VpDqOPFaU0rqa2qq7YdjnZwW0q66Xp55cYLJLn907KdNdIcdcE
46j3nT/ALxiucIHC/1uM7p4MF3KKcczP8Z0xj1FLIySKZV2OpQXtHkUBMv44OrGrntxr4ebG/r/1
1L9VT6EjZWr/18LZ21+V2pAnryr90Yj4/Qt/l82KT46HIFXiWtuiCl1qtN+qKlf/BIjLMDwKKAdg
0bad+L2qMqmqoL7qlDrf/Yv/V1VZ3id2LAhxDWS1SOD+M8Sr6WxV0x+3TK7cAh6loZtCQkr6mUtU
lJxSZa0zJJEqX0JqGz7idrERZCK4CZtoy7DwGqZ4b6feaTwfJUB7gRXA0Pdr005ZkBQ6IdlN1xd2
mDBI0vwujweCmd9q7Cc3k+MsZxyFeihSRDH+WmIw57LtiEExFpIjnII5lmZ1hraj+UXKgTkGRQU7
5PWwWUmekZtxy26ZZCwQdGTl6/oUmRoyGIFAdtd+BJlxdzVgCLd4M/0j6syYt9SzjwC0/CMMrXIs
gtEokvKQ4V4UDok6pnJNf9W2JLVpJVNt5mte7KXKBuySZK4B9CZ+zfiIYmPv1WGN2RLaqi2rjUVl
cR4t8tvSKumvxi3TzdjS3SIdTb5f9WS+UenRvcs4GzGEgMuZMT/4GoJO4OWlN/teHRERtuXIuS1v
s6GBmGUcmehbdgpIesniz9xS6EyPd15syXRA/Mvbfkur67fcOpKBqttscNub5CPWDkOUOqHg5q7e
Uu/yKSG3hIVdH2x8UuCfsb7DoD4lfptzlANl1T/j1u8vh0q8dHbcPxgd0cYHt42I3DPRUtYoJUji
U+1gPc9Fbu6zYYPvkm85ByPBDVfsXtNwsXSckxXUadseu3vpVG62c5zIPlngRN65GdVOlMa9HG83
t3nYTfAfKXxuxbBFC1EbWNuqd/iy2eie0MjNN2OX2YFXOjutc/vALnOIIQmAdEvNxYlFdXRJI67u
AACKq1yYn1M8eyEr9jxcnGEhciGOHpbBbnaOZpfHSQcAXxl9kOdZdk/IlX4zwHEPI1SjF7FDhnhm
ubtSMB9JBr0Ko7UqyYMaq+iYwYDfD06Zv7OhezMiT9tzX0WVn/SFcc+HHOTcPDcX3WqUFO8eyBHX
hunHnpspon1X8WkLGPadK528h9JtnFBLupcVPbm/ki2xT0zHgK3l8l12FErxAMHTGIz0VCAYfqHF
ii9qsP73dlHXVwt7xZNEZBdmWgJYmWsBWVyLtHls+NzwsZ382VnMQ70kkT+oJA0zXVB61w4DYtdg
/btMve3D4iQphNq7XGLjyY2KOd2DVJoYVNnGKpwhzKYkTtx7SFcAhIJFI2v8wTRze3qwuVZt4dvI
o4xnA7xSttPtLD07rS7vEM9FyedZrCXh7UZWQOX3KtavBZJXXn9Mrz13MT97mDB1v8gMjI8tU6Z2
J4xKs1+gD6rsYqo2KXGBpZafBu2lUIcWVcz4MKapmMhZTQd8UXGsZdZ1bulj9iXP+3ZVISRZBbch
sTvsTDUB0uHYmTMn25DG8ZfSSGNWhIlBGUwMScnHk9WAvpuX1aCpM9J5m9NNC8FcjLAowJvS6vP4
uPSu+DJUaurfZO4R1vWF98jjii+GvjqlvbJQqKmIrnLehLjaEcpqylCeerSPHlU+ONSYDU1vYPYt
3leEpvPuvzf1v3VTS8f528XifVL98uv/XHTFq2JX++vH37lJLMD3bl/4+01tfIKGgo/F4uY1v28P
f7uppfHJBYXLHFb+hGIHmWIaMAS2Nb7QnR+nH6hqPnwt21DkP7C2IFf6+Y5m8mLpggUD60U2lT+t
FBuysNvSg7WsMYeguk0qnLwouFE0eojBTPtlKsfxCj4serahfilie/OYk4VUDWRflGuShzW+cIxf
pWISrj+DT4kRoxdNxkk2ueEKReCiRdUWCPI99uzIJ2wK8romjdI3Z+M2m6f21bPKKwgZV5zoiKvr
KOzRdaDpLW0fBK/rj236PuhDes1k2wkaWbN+VBUrBo3o8tk2wanr67ny9FvH6FgMtNPrVjFDz2Bu
KuCetH363hEDF5b0ZDt0g9fSmg8TK3pcBurdy8nuMcb7aLYhfabDHjX2FeCxW5EtZ+a4mPEzDUVv
+koVUYUVeTQ29rliNN4q6bw0S7fH51fQBybW56gRx7R10TPpSCWqDoKu0ohY662XfCxeJUqtvR5P
93qbX23vQM8tGAKaf8e1gJaeNeLeKsjVQjGMsnMbIo/T+Bhb0/1GdwhcFkQXbeG9UQF4ByMRR1TM
53ww6eA3Q4w2dbwxuh4IOz2Zm3Z5zudHB1/uVIuXxMpP8Vy8tk1Gfql9LROLAYUjup3gB5pE+l71
y62gVd0vVr9vvBrVo9gyhgcCU/qEsbqJhMOseKPMhHAeproEcJl6sktzrw8GbawQUnEex9r2Xibl
K4ZPiqMF9WbPiRhsr1UL/gCpPrdTp9/25nQYkvVsuCzTtFE/1xJi95gn71bBH7ON9CrP5zNVo310
KwZRWcpPCP/8eY16zJW9U7A9sLQw73ihMXUzikWxXrZEgeHWf25FE3Fqz4+lbofzoqZAJW2PJjJ9
VahddoU5v7nVeh7NOOUAb1PoMPIlnfVvbmPdeFOKVntinQy/f7XRvwMEelzJ8sJmxOa1tY5EFSRM
pVxWiD0pBgO5lVgokt008ftEImCdcEZ5u3ntoSaYJYlwnf6sYuPNwyePGQiSeA9n0JDjY9MOj2Iu
3kvmNgEAOoCT5fxoRYTe5CkJX8w2sGY4WhIYRoqpeXvfDeUAOxAvVaOyPdogMqmFxJjJ1/FzYrxh
6TJZzgva3wXDJB9HrojrGi/41yyivpZZsoR4b8c7C6tRWMxxhCkaZ/oCJvvIdGYkscseL7rScS/m
UQOdnCzFjqF8Cfu5XvY6WPUTk8ouMLXCeuuN7usyts6l4aLQ4lNTpSzQWyANWegRIR0SxDm9RrIC
1BbXZuEcMtGo51xFz+UMnCJcReelPu6mYE6ia1DbX9HzjkE+F6xeue5WKw3rfml3jZgTI2wdB492
ih/k5FY9GeKyuS605FaROrpjovFcadimUXrjOB7s11kt7ZtSJnxtxnK7gmQ8VxI9Xq+esy/xnTKA
q6Jb9r+9D4aD1V9mvlVGVaOQKxmyjQx0Z9PYW5LZB98FlRB8bHBO9CEzMvsbocvhMJt86JZcvkjN
AcDdTBfR2L5rU3sWTv49H+UvVZY/za+Fu7FpPWbhPPpAZH7WfBFKIwYoQ9AgGDezo2/6bXh2ndoN
YxrD8f/QjN5+7+D+Rw3lbUVwfYde8E93BogZLjTLFrow3I++7w92SIrAQTmLJOuZRz1URk6AnYVU
HG/3P7zSJs76oYMkuZOBPEQI2lXWAD/N5ScpZysj5Plo9vmrF3EabsdxBuYwsDqmvhf8m/59KvGX
7+WPIht7ey8tYJTobFzD2/6X7+kPP11sKS9xO1Lilt5OWECNj9XMg61Z4jhp5ExtPy8mu3Pbcbr9
/Rv7J+3ex2t7CAs3saOBbvbH10ZFNq3Z4qpjV7ZWmME9uF0i0uA5Ls5Ma/Kj7s1vUzeP+3yCq5uN
Hc8tTFWfmKy3hDlrrNbzECM1ZA949DB9BhlsadOdzhMp08hqaN4gcfhNlV0pp8XDM97PZfys2wm6
tFlcD0zxSb6rvAPJK/WXGHN8IFyOh7//Sf/FR8gSDAaQWhm6bf68cDGL1CsrUyA7Mru9qPRb3Vtv
yxVAxj+8zs9qyO0dRSnFiATFFB+ln95RbzJYcbjbZ9XDUUsrdbvglN/pDCd8xWwxRHl41cdGeVeM
y63s9fKOlS70yzV+b0bO5a1UIQg8xzo4n2MNvKk3DY+a51xb7XggAAVycZ2WbBBgHzazyfzNNpdD
GZs1it4FMKPedvcqn5/nlmufNDRxQk1Vsvzt8fap9D1KEciovPhIfqkOs5a9R9X67MbDfu3pNOba
OiLJPeImSgmiWT+ct2ekAUVgDuutXBoLHy1/t+dqX1sbMYs0qLH+/o38FycMQteNTU/2k8mO7MdP
5orfvhFY/Y7rhKOKcmLmZAMm5KBet45//1oUyn966m2de4qVrcQpuf3/f3gCW3NJcT4sCo/GeC+6
9FRW/3RgfjxJP50s+NBMAZDLYEbx82wqTchaL3RdHStvrPddOpsBeDvCw8w3dujLoSfDKjfF0dPM
6ynykh0p7icIQp8JDv3mwqHyTTRoLN0z6zhmXOKJx+lUL+UVA5/31ZngZkZseoj2Y1HA+t8fsPJe
FqmzQ0H35DJggZLhxhdkvC5BgX3PNwyrDxgv1XuzNROf2ADzAJ8PaYmZvtvgcEgSya/GOT/lNmsF
18koUA1aWNuoA0UvHjDmva+USYKgtX5PcP/LU1H8iyeW3wX6WZKbdCFs88dfijLrfq6WUh2NgkZh
TMo0SHuoeybOlSvihploU24hQXOvS5uWPupagMVGecMa49llgQQLRbH0itaJ2bRRMSLTX6astkKX
pMON1HsdDRKZT2RfJ0wGYehwEtWol0OZLc+6Ob2tne4TQf6AZJmqquEHbrWZECL9eaEQ8+soqQ9W
QU5DPd3HtjP4GVIqVA0cfJ0zTixCACmWUeEdTHt99up2/C4Q+Ms36V88JNwZ2z/MT+nefnqPprhB
ezmN6jhhNaHEQW898e0IfSDfOP6H34hhMN/9+TlxuYU51rDju396JhthLYyBBnVszU7tDAcZpRtl
p4ibyjP4/awVH8mV8GmyYDimsowKMC4wtlAADlXk+JXy6iBFkcVuFAphunGS1OJ+63LjEqLGTeEh
Nks8qv1ZVVZo1d1bma33c8HQVW6XMR+z2MpfiealSp3MIFtJFR1USLaHGVCu7sY+c/c9v9KP9pIN
pxUCRSP6h6gG1jB8RT2N+zoaer9Y++Rixlr90QRFakZt0oMWUMP0mPY0ki6TXxJDaPXsdXps+xhb
lACdbI2PZm7c4tI9WRbVmsHmDVn5ggYOgVrJf4nG7QNZD+PeEG232x6jbraBNE6PDisXv7Bzjeep
hj7eUC3pUXY1QxUKYad0u5a5UZPZPGJ91FyS7/zWEq08YR1iZZlepRY9izdTimOQeMmSERO3cAKr
so/QHU7amJ1WmKOICXiA+7440RRDt+RmSeORDyZPhzP1V4Vhf026SZ1yw4a9NIaW2S7B1hgBFiPD
pGmrs0tlX/TixUTK+Q/3sfMvHm9qHRtW3RY8aP0cx4akK2uwYpbHTi5vqBPvO517b6TNimwe663+
+mi1q94z9r1HpffxzKuk3y9TN/lNxpcx0CJtRJEEhWDXHVtLkqYa4yk2XbXz5mE5Fkan0aARbO/H
It01qojfwDl4V9jvknCNuRehuOAI4CwPVsmmQOOMyfrlebQot/TWqgMIYEMwx33OspjKOqYxrOdz
YqE1zGLKbJkNjz20AB897z05Uj1Kw+JqHIZ7YeOIrwpn3qVtTsjotJ7LZAL3UBJDbmjo86vlzelI
/G0xmkm6AxTLzvXIJUKTOTxaDq4Fqvle/n6//le6/w/SfcxHBjXZX+/CHqoBiMyfpfu/feH/S/cZ
YGHJodyzbYT6/J2/K4x0EMV0Rhaza/GRgvj/uzD0+QJmggvchepQ8lD8LjAyPwl3W4U5FkYf3QBJ
8x+M2UzrpzEbOSAs1oDYUO7SkVPa/3h7ejp6uShqtLMQxniHFqokpKsllKBY852syQHT19G8twpn
PADVXnfGuHhkdrswZvNqeiRnqmTtzh4aG73Lp1IfbR+NuwowkmeBhBxPZlJ8H1MrCmYQrORbBm4C
h/uQ306Y9FE9xhikYVL5RC/O3M/b2VkqbF8iZ4/diMJ86BU5N3VtbuljcXktprF7RBiEUVb2IlzA
bf6iayhvXOuJduTdqsFgymi4W7ylv88qxz40E5lWvpUN5X2arcMJzXhzXiTWSn9uypxshJWdQaHm
y2Vy5EUZk72VZWt/EiyF9n03WAGJD6sTxryd162jmQy9BUGL4zwDuJdzQ6e56Go5rtged3otItT6
jX2pt+4RRcN9rRPmaHFKXZF0cVbRXHIb4VWNXVbpeZITc9a40b7HTx7wgal25OG1EJJzJoh4NMEJ
tgG/rPK89iLfS1uTqK9gFEYEK/qDkPV+NglHO87KMgAcdhj38mJ9aGzVhNOSPJOFaj4xtnQuZiHH
L8qoyAfrGnAWi1VF13W7mPquqJK0Za+pJYZ+HlVkrQ+qhTY37NKpcrU36D4GRRHGLW1lO9RlCHEU
mSsBimqM86DYwW+CbcXoZin3mtQ1XUMKCqPSb5ex4YJhk3rkvCdrrFSKuwZ35M1cqv5eo8fpkVtp
ZdL77tpZI6On1L6UeUsQpAEdeqflK1MEFPNlwcxX5NfaglBK4y6dZ1wniDc2bWX1m9Qy/6685C/a
dJj1d1WmjFTvoNHc9Jrt+qHd9Loq3aScLWHr2XQXwc8+qKZyZXwDC3Mcp70XsdJYD2Kt2x7k2GIu
ztOkD53+oI0LYjcM4FlRemj12bESeU7/ACqZOKiKCNGrKcVg1uwR2aohMArd+AyEYb6boPSV/pIp
vO2YYLIqyLUYaZZhY0zRho6xHP4w7TnJ7TRHfSJhAfZOOZNWD7IcRFnzi73GDZoVULD3ChIc8TDS
RiCc4SB/jgBUl9datphGUKJauVnHyRn3TE+nKBgQVZFPiJucFbORHCuFnQHEpxUHqLqXhzZKEKkD
pSOnitxFHHCNY31tEkH6e1zGN02yNDcO+YE7AFNcfAm01gPfAOIbvbN3ZdywXQLkf0wXNFxO16pn
9EOYrmVjEJcNq42tMjqB9sLMsugicaEruLXUqKC6XqIT6yGag9Ho8XJCgeBXjv5/61b6BQ4GoTqJ
3vX38K7VbePW8UE2gjyE0b7xsjF+jAqu3bqoTRvFcrx++Tjl/3sh/tOFaDEV+bsL8RFxyK9d9+uv
f9w3Wd+/6rfb0DU+QVKTG4D641L77Sb09E+cSTjINtEII65NMPKbKsRyPrFn0tFomIz0Pu67369C
S3zigtxUuB49xnZR/idXIebYn7sW8NTcggKqF7pdhCs/XoVyaS0tmWx1oY15Z9SHkYDcbNyRDDKZ
fl/qGM02S+d02W/UgbKDimpsJALoRvLYlCKlIo3A7sKGNq67jV4wbxwDZyMaxLHT2cHUovKKnfmF
8wra/2LZ1qu38RDMjYwwePYUYA0WNOjyl0HV8BMskD52quIQ21kTGBtnAYbAALxJ1yGLwXWEpjx3
ezshDKZQLkqKDNmdAFkDX60rLwYORrg2zn7opAz1nhHxmKXxDVHY7lEtKX6IxAIJMXaCjT672uol
MYbmYI7aeuo+QBIxhLtvyBDBS8wfqIkSjdpV1S79Uw7N43KmubofptYMVSHvwCx6V3qGa8ot4/gr
8SvADqx8PK5yGAEwMnuOMr09gHOiHU0F/iWIGFVdwReGTbd3SMH012E0bpT0TrHKQ7ua81vNJbxS
Au3yWdm4uwKlpj/kUDjaLSNoaoQesC8XJCnO3cXQrdox0lbjJPJEOzEXqGEZNygrEdqBL9arK4hP
qGgaV9sSyZibkd0EpQKj92UclfYBe0KJW5DgQoYj6109mt2VJGcQMoP56GzUkYX19q6bIP9GMu/u
1hzNzAQuZu8MFZjNGnaJ2CgmAzgTkF9f9TLtDkZtZcdhxPNH8Rc9j25a7TkAnV+QtOYLUxMzu4oR
fdBAbACVeYal4pa4RtLEdY9wHtp945gIT3S0QqS74aLeiCwQWLxvbqum93havP26Ga2CJsJ4znOD
RpxGCLNKVj+BusyeEK8urxrjTwaNq61faVU+nl1t81Sg/AZY4wFBqWMXgszGkiFuwj1FG1/G2kgz
xWQ8JR/wGQbPzZEwy/xurhqiGJAy35iwLc+iSZ2ZRSvcpiA1tFIeB21Il32L+ZC8Ly5umKwbAQcl
4D77gOKsc2vtk42UY35Ac5qNnwMDCK3O6gHVYZqgE6VlYg+zYLSbIUwwQNQME/zZXMtbTWOqjDLD
TwjxvWod87UqGhldNnCXkjOc2c8OCav38PUOkeYa2kWXDiIyDwVGMsS9ozcp720VsLh2pA+vXJZz
d9sNplu+McWO1ksytsCi98OTXc/WFhWRtMMOG9SjiDraynaAMVIo7zRV0ix9L+qgk9Qogu/rWSuz
KeAqj4+1oJh5MotJkI1rI1rqk1CR0yBPoNjdTkPwnpFCxUHJ+16O9bonUIlpOCTaSP+yJpiOAh1/
zDUpzKX8TJ1hNqAS7cW4U5SS0S9ZxKYLN7nnc8JxIwqNifJQPfDJtaG1499k2AQLLQ/mEfyFr/de
9o28q0U7umrUgfBXBSGjlTuQ2zWS+wGWYk6Qi05xCWdxqe3X3GAp4lf6YsQYg3p99FUDokORb/bL
ItCNHNiGIs1l+itVOJIhRcVmYE3YKTvnJcG3tsjON4e7hR+gDPKuYI6jT+DhOPt4xT5HgeybXoec
toyxj9GXe6q6kQhoKidYKF6s/gzZydbDqoISF8tZgt1LlHMzjwST2xsST9eLEcqPzXscOMDKHost
BJ26vWv9HOA16OrSm9jvWc6V8kRzkacez/1sR6H9kaxuDpY8wLlMDkqO7qHaItgVWexrjGTCbw27
upy3qPYIi9m+mnry20EZy01yC8I5HLaI9z5zzC2j5GBv8e88q5SZRuykuxYEkLbXt6h4WdSIxkx0
VIE1wbcgKV6x+yZuyh0lLb3TjF/sj/R5oKLnBXiHXzQtLNtZxEyDISH66zpgCy27dXlrluYbd1R7
zTDF2U9QMoJ0TKkXTb3RH+LViPYzEP4nbNrdnUBHy+Wgiosilt1N1bsaBeKin0alR2+r6dhseYyw
k6z1OTqjI/Ag/SWXRhp2ped+GWF1V34fmTXZ5M18lqv8X/bOZLtxI+u6TwSvAALtlARbUX2X0gRL
mcpEDwS6QPP0/0ba5c921e+qmtfMyzZFEgQibtx7zj7LNR1afxM3E/KLcc7eE9SeZ+LT9I0dT/ve
qGxm9QIRXi8TrCmZJgQum6PljplHtkvQDXRFpZ4Xr+5Ps6sHqBQVXmldOpgcTIRqS4dofeSgcgtu
kQ5QO1n+Fcw0hWxTOiFJ2YTI8v5AEmxnY5kpVDPMpXcIp3EBIgvZ2VmABIwvsFfgASlEyStkaVzs
LxJUGXuhE6gP7Vv9NWcd87tGv7B3ehTaxCyaR7dr5CtRYwp9Yh2HCurePkuV2rVVX9zkYmxeBp7D
a0gO7Z2DGvbCGLHaLkmVXfJkAqoiE32T1w64KSbMR+Ku3hvfTi8zeOPXiBi0mygyYZ1mnUslUC6I
I32cz3UpxU03Ia3fpjz5d07mTQd0tu0HUySUqG4eSub494z/SLy3S989lUEXYNdYBQycXb+OgGE3
aioFtspanBIRv9LucwGhAnIvKqzWBmk+aGtyHI3CNL5MVSR2IxmO11NFOKQ0Ok417P4EFRnkUNoo
POjAmv2zYQ0w8/BcdIBMQesFYKY3nZ5cjpLMFLfgYMGB43VnjlDS7qOVmbtmzF8TBINJn4e61X1Y
M3H6sCafmgK25LLxRMZK0LY58cU4YOfEe5Swr2K2vLgkJfSpc4nlvP9fff+fSMokjat/U99PH92f
a/ufr/hHp0v+4ggeMTxmLklX0mY69nuniypeWqTU+sy0VkX4H+t7G+mZRf8LsZnNLP33Vpfl/AKI
iLk3kOXf0Bb/RavLpH/25wKfWYQD5ykgeYQDheS9/lzgY78wdFNz549Yzl61YXvki8/f/MkqbhZw
LLvEgKkwMdR78Eb/GhCO/uLqrHlUNcgJ0XbnASfXhrhyVrl6ME5zJN3ooOssuaPsMD4Gz8MH59ai
Odp+hPKGCi3u7iqIapLFNs0pDYyqML0Tua2+dYMUSNTPHXS7ISP9fanlAWQCcldfoSnNtgJXBjGT
eaD70t5EUZ7ZIMRi4emNAsfZPBc++EWGORA7zTNmcNdCxRMF/c5LhN3tk8K21Lm3edCwUFQ52nvK
pRmEasq4xDx79UzOxBx3FE4LOhIsbnY0oYO2PHJJkSg7goqXoWf2RIlgDJoRRq6bMIEk9JFVkf8Z
uxl1GPTdqWt2bVILjQoM+pl4ZDqQqbDnI3SHnKnLFbDsZSUEBGyZmUnOzoiVo9trQT7nbqlRF4R+
nR1JvFVvU5X25aaoZH/MjMnH7O47b7NGfQtdLDmmXfoYFwXW8GnIrhurqo+ZNb5kNVkwGbk/G7MM
YHqMMeCfpoyT13RKKQlmPISeP13XdnuVEMny2sVlhX2/u5PlhOuu0gHu6tj91k/RuGmH8Q3uHsqh
JkDgI0/xlL9MGrzIjHedRFf7a4x9fCejfHhc/KGjmjbKAzU8rNCKcHRPjYfOQ4ruW9WBs+eDXtIX
dP8/oJL3V0tXU4vl8Q1lnbcth/6tLrtzqevqmPepIsFDhri2rE2HoPdK0T0EgrncJXFZk86avygo
kYS+GfUuL/V38Pjudeku0d0YkH2Dwcig0F7ni9A38nnID7a2AX8ulOi4A0KtCcaJoXZvaaUml2go
2mu/H62dh7TmRLJRuq+mxdkMRsyJc3V2EqShDyX+t69+0kznqZ3nnWocg87ubGNvjr9HMqpvHYOo
yj6dHrHAFQd6mSz7qUqPVe4C+E6Fu5H1SvGqnGHf024+sS4k+7a1gn1cOvbWSYzgoN3xO5mu5alP
kDRGrB0bRmxpRdxl+rXm0LvVDoHx8L0wkYmyowyUBNxXPTDAxQDqIXSxQ1gPdtqankynEhuyfV+M
IjpBxABP3jF7c3rj1SE4eCPzKTsnDapOA/HfDzk47fuwePQcGU3m1OrsZA2EkGEW+QWuxXDluj1P
POb2JgTNaaBLdJG6aKDw5O56voix6umFQGhEY0cC4oeH2dSj91jYOd0wYZFjTcReuhII3D3jIX8X
ceTvaA4OGXsaO3wvzCU+kM9qMWYkAm6L4pF348YCb8ZU89tQNHIrIq3vkFeZGKm4LeJA4yz0p2n+
bBSL6i727Pk89GmFTGmcx+DQc2tNW2N2xbRt+LQ5SQVj/8OEVZ1u4jFSe3cahuQH/TlI2v4YNDTr
RKPGG8a83VtHZQ2dMLGTZW/qUlwlVVAiVcW6mTSGdRAWXcUmZ9I1Z+4BvjKrxMRQtRYx2QkSa6xU
CxRv1cgdyTPFAbcCBGN/+TLBhXshYHO6KTLjg0fq1VpSsakKQpbLpj/3RmPfZMLKw7awsqvKSD8J
023D1FLpS9lmhJ+4ykmvmU1qfDbDIsMFQs5dU0bPhNjk/gaYYnBRdlGfzYDcMU/qiyay5gEFsvGY
2533YZVOylAjaNaTQZuhb014jMkbIsMbXvF+LmZx7eLzhYXTd1ji+h5LZVIj3UurfW2ImaYGTy0y
JhcCKdTaqAGnbDQFKBigC8R8pbR0u+No4m3cRGsqROMvcCQjt7of5fxWDQxnbV0G3xic33sUQSO2
IqmP0u9hra/ZE4J+uiX1CV+iT/iXKSWnK9UjzLGpo43euML9kez9Ne2iEgvYpXpKN3Psr6EZJuuB
P9+kBJHcLobQ13MaYLCeB4+59ESqc0cXWnvWsCP7AtpNYE8UaJa/pTQfNspsD7MRoy2R/XUwsGqh
R5kR2AbciYBGT3gdyVMesXHH5vgw+ABMcr8mWsCmo8F3C47NNB2MuQFVLHS0rXErbTw3KL/Na+yI
MJCZDGsUCWU5Ro+f+SQI4bonIt4gBvlMzhkGBWHXNyecShD2DPVjarznkqjv3YL8aS86BZ9lJmXc
sBmhJNUEBAOd6tnIm0/QgNdFHw3kUxUF2BTofIXlVbeIcQRhRPywlZiz/bhGrixr+IqxxrA0ioRG
XSFx8mPaa/hGZzpPsCOsMme9a9z3ZY1zqajyOb7071ad51eOinCzzAyxIjnOyG8y88I90B0wWCfb
Mc9/DG4R7Ce1vMeKv5ovAWsZFtromkzHyAJEx9IPEfwr5KkRUg9niSi3om2yhtCMtq/Z3HGQYfR8
I3/lhwqa73afFvvCoWDQk/1atkNCLG7XvBQ+f2ppbdAaw9T/aAcbdUOH4NxmEcXlTyIOqQ7ZfWDV
6iR+ZuXkCL1HInSGMhIhiymgJVAYrz5kvq3dy8c0dclQi2noZxNq8sFNi6/Wms9Trkk9Aziufaa9
eUuOSrVHSVBe0KTAkJoXe6vl/LVLohnth+ttxoDPQBR8vhNB4790wlrucoltnt00QH6WeMNUccEU
H1/3efbGY5/31/1Y+U+N5/BaKZhXDNHJJXhiy8Q+vh+Aetw55JS/QQh6dFx33JJXdWNbdXeUBImC
H0kyhYIy4kInaWI/B04+bgnPbmHN+Dt7iVyLE5UX80tr8OXLmsOUuho6S1xbn041VU448ztvLGXW
t9pcMHFjajp6k+O/j3kn3gbynzIV9beLkEa20zrRx0z18tYpXb0zl2yqWFkVA1GYWYilNbNMBA3c
EaJ8aPzAeUBA2oktq6ZBiWEpa+sAf/rRtdLnBN1lMb8putQVw9u6B6VMh0emQrp3bLtgGbZwz90Q
Z+8jgvdhy2zt4hO7/aWDF/e1iptzMYK3RckJk6eJ5SfgFOexclPrG5FlBuQogBg5uN1hOingkIQK
5gkGwYnc829iTRJTPzPFRtLFIhbPazxbxQEk8x35i1dRjU031GwH0xH1Annx2tXeZxR75RZdpXcb
9E76CsrMvjaH1AkJ3St2DqM8ZFVqKULs0uWu7mX90Eq7Tbczl+Jmyi0A5SKqicLr1QBmuPXBVtGo
I51tzWmLzTbbRx75bWuLaqf4XPRHXOOQ0T4pD0ig0ldWs/yVLW74UoyTeKR/HR1F5qUn4YxUvFHj
nptK0xNOEVQCe8H58RJb8LSutDHT11sSAOaA61aT05jvFMOxMz04vU3Kycw3k12pkIhEsWMO1t73
eOVfhb8Mnw5qoqPf1djhsqy/teOkfa6l0+Y8fzXBvBJ7XF46uL+orpCAtQTAZxwfupHwO1bYLeek
IQiXQEmEY4Wa9S7NeB6umIqU9IjXbMAx8hf3S0wCAfYvn3huoBd2wINIoO0GaiYDYTu3XTpDefKm
vRHPKojsx2KpZno8JKJcM/1O32h/V3umA+WKUpiKEymCIsz8LPY3Nmkj/qZbIxJFNEX3NGWYN5cs
r1h1HseS2riDpv61WsMWjcRD898v8VX7M46x0utouNTlEwIdVITCsw6jT4RjtoY5ziW9UBJoiq0y
lqLbOK1y9uMaAlnYTtuGzsKUO0OgQ4yMOVzKahk2tpVVx8Gb4jtLyWh+8L2srW+nmDyPMIgn0bg5
5AzXolgoVbKi/DFAWJbqPik3U3+IoYI2o/0IGBsCB8vYzNC37bA+JmVA+smsl6tiso0tc27auw3a
Z3oeOesouuuJ0smVxz5xnVfyKNDmL2NMLgQOU2V+DVw/CgUts/iSap02YINEm+0sPx7BTAwasTOD
WFafvq0vujfUccCG+DA1YOtLszEOiwP/RPczpLixVaeWezIcepleVOak28gavB8lAIFvosoZqLZp
24PTKtVTlwdR+maaNowQ0khgm7urVHhZnBBVp/+d0XN8dAfIKox/E2Pb0BZ/wW8odqnL6rzD7pvv
O7qRH4LC+mqk5bspOB/XnhKHmj97Xqymv1cqVV+SyS4fxtF0zotKx60FtSN0EhMzoZmUchfnqPZw
f1IdNHl3mHL4FC0Mixvbbmjj8xmfO6rIXT9NwXapzGwXs9dRnDfzbrLafjcU3slQlQ5rDu4PiAGC
fZsL68OBiHAke0BtopyVqUDKATGlTg5pLHXY1gQWybR0+Xm7ZPxaBMSLkmN4K6ck+ISTc6v5JEz7
hbVVljUfG/DylFJDfMHn4U/Mpe1xx33T7FUwObtmzjnfcFMC3stSrDNRSaxHwTYegd17R6RC0k3g
lUcjBTRnQIreVqMLd88v+m5LtM5MHpqU+zqy6WIFnnHby2V+UGNyHKa8uJ4gHm8dQDAtFbhR7Io5
Sb4r5drXUZSmLLRNDKPa4NntWPgHlW3nIim2S0t2TIuihk1nnO/pxAc3eorzXVZBKc/d1NlBF2fB
7Gq8msK88/0SbE3XTfV2WJMavSojxxG2GoVd49/kQCJAzDKwNIvI3mQ4et9+drrl2EGMLdOkfDNU
90beJlMWGuK2M5mCbBv9KSY2Vh+b22kmjYrrh+2UJmo/oM7EeDrjCd7gB3dDdyk+nEAmO82vtbGq
6QvJOFdJ7Ifz0nyCyPrSZciHGPOIejf05DcRjiR3MANgnaVBdMZexQSCcNVNGQt3S81sQuSvpqzY
tWRODjEonAuxiBV3S+cdTJF7W6ult1rEcX5H/0GIcLCnwd9pJfRN11NvEzRjhc3a/pn8Tp2Cpil2
y6iXY5z54vtYcUTL+kwfS7sfwtForPusR0+Sq/Zbn0z92StTxhd+TjpDDVklmRVSBrdhAzbwn3il
ZjaYxMR8NF85r1GKzRUqSXvJylM1KE2OOmaJVw2xbEO/51oCqX6hlHpKjabZerD6rhJXMhieFgrH
OjlFkEmh8w1GG1Z6eA/MBn/gLDdJZr1UBktepuGKKJf8mtGR/itAknJDXxtOkfA1yvzIeVrq3EGs
mltX1ZxcUqN665XXARFNHlsXoBMr6X6cqY6qWFWPSW290awvTlJX9mcHSj8UMTYQZZQvE2zzH0qV
yIHiyneJMyVYdGtMaoC+45YP/tyj4arjzAx75UfvWgw5rHmtcVgF8/hApsdSM+6MItpO/TjunQ7h
OcV/aXLGmcgqHGTwgCcIy5OSDvOfjPjYAUhm0hs8CeXOFTnYVkQi45LGE0edKOSnUt51jjb2Vrs2
hbWJ7XljLTncU5I6CgIcfASfu0Ek6sYCEHHiH/hPeeX/sGLrwc5qFg+SJM6BEvl5dthcTTl+i3LF
aDw3cpjo7kDGsQc02Smm85J6JHkI86VlS9oWJunBg7X2AlUV41UDGuqZrl6fCaq8Ff6Eztsm4sNi
SXCnVo9H0D6gFZt3OItnfCH041MlTnlsXEdBR61TYOkni/OsTFKzoV97Oy93i7NyaP8RkNhtK0p9
AiexC0R2c2ljfU/u2CdTZ+74aHZQuVb3jU3oIY0Z71TZJMl6Rp8cOLvQQFxK4xYx3ityrO6qjwx4
i62LqaOQ1SERKiZ9oTSPE0TxsHWG7lQhcqZz0dc08ol4wIhwPxiCNlxEamRSz+95bNI562e5Z+SJ
Q7eXXyNHm4+j7+ShOxFLiwGoHr87nacfWftIeHSdduuJZji3Dc0ocFjoHQwCt1owfqFMU+gYIs+P
gVtd230BhWmRNo64dAyGnYdRxttkIsnPDfujGSw1iSKz+ujMun5bHTgATkFofENmyEDenHPjo4Zj
deuJwjhmbHjtRmLqOvp51iI544iE6iRLwimNz60B7kyW8/yVOotHK4brCu3Wv61HGQG5SYZvRur+
iFswDpsgMbpzQxv6fpmQADqpN1ZblYqRubsz3FlWYi837eRj2hu9sj7QBS1RSPTMU8jYdfcri8SD
xJ1OobLSigk6eBASiZFH2iIybkzcDIA12AyOaaSf5th5pkJwHpsoBlTUzP2R52DeuW1ncrjyX0Yf
aKFKKusxJrdqS6DVrW920Uc54QAlecQH0mAhKSg4pBtXI+wgeWEA122aXidX1BD9tAfqWWMzTt2B
oB/Wn43bC5Ud4ggjAU0icFEjvTBqmhKkQ8XhhvJurBXASbduX1plN1doG32glDVEagwn9PhmQse2
M+vCG/ioQN6MqSOeoIiZbug3w/I6YIPZ8BhHNI1oUDPEqyBJy0FBWOXuIdpJjSSxNlVKHqpS5FjR
4Nn07RBTMcF6wBbVw2JoySrcgikz38jD8N5BRvg82kPWH5UPtA6iZUPR6ttEl8ZGobGUyenRGVRP
80nkCnvqLHx+CSN4KayOpJCEeOSwiiOkevTU5oc5x/hCHEeZ7hYCa8is6jh4TxZbNCVoqUIt1Q8I
F9WOEcH9bFDWL4Akzip3+9BRA7jMNGrup1hbr9mqPw0dULqc1x3zrmtq6GZFo/2HzmnZT1nL6ruC
TPJXAyv4WYLgG36GLV63s9G/5soQN6Ic54Ol8INweO3kPcoC7yFgxl8ytI6CK8NIrK+A/vNz3/ka
tsVqTZisgae0rlhWN6Xjk7Xqdwk56w4Kz6034okOB6a53Ua2uC5u6PCv3LuglQWmR2t24LKMDr90
mYGZauMsnPLubok75oOM6CwgfPX0JBYvPmdoILaoFecfBcCnt8jsKNQWl/EhnY4Wh02Qxps4S5vX
wXXq/Wiw68a1zWbGLRVy2El3Iu6ygzJGuIS0Rq/aaPJOehT9Dgh5flEmDCMqe1Ncaowmz31G2Bar
LLkViTHaW7eF3C3T3rhXeaNuMDj5xzIx412nF3XA9W1vpcq5S4wW+4OPH+8L3VtCoOpRPQnqu0tb
N+N+6Kn+aWd6dGkMAt0ScDdE/IHgYpaxjVVXXg998M3QJkcHsyRjPHH60AC5cY2xy9nKDDtU2sgT
yV/+He756TTOjsZ84mFEIgE+tHtOHQMV45Z+c3vuyH+5JiY4v/hu8LXyJ3OnI0ymmT9/xHMJ9suG
vRj5GW1FMyrplbXzi5HKaO/BcNwpiwG2wY1+SDScco3c90TQHz2bOq9maxP4S5jIyQwRBiG4dLDV
GGJp31IMbyQtJMsRHiHeMM/shjvfq+kDm+QXhpVj6eJhciCuzAmbTebkdU4/S+cXw0N57DC+oceK
4nmuk72ZY/oJ6uXGyRf+vYjuOznNtyNJDhtL5y9BZ32RMYs1goldio0npFPyEVRIRoKYgccInSUk
pE2EFca/vWXm9nG0S6A62cPiE6FU2w78HCxtYFKWW9LIUUtkzavqmuwOuhCqMAscWtMf9GLrd2Ni
DGIRUiwFZCexUCFP2HUOSrNRT/7wUQZZcz8OzT3ZpMW8EbXP1m6qioCzwrhFlDhDPrKSUwMu7YLH
+dM2vOH6J/OvZf3H+r1gqCGW8ks/Omi9y+milZqAJDSv/xtb/0djaxuS2N/JUp/7j+RPU+tfX/Db
1NoUpCQ4AtiIcE3H+tPU2lz9Gdi7YR3+RMAymv4/VhmWCc/EvPv7uFp6v4CuEHI1UTgeg+7/CoDy
0+f5Bx+o8AnCkXjofp1UA2j587C6buqUOsqfrwPGiguNjFHN8750yUApS1ue8mlaUxljwvIYy3Sf
5jynhwnh3d3cVO2xbWAaWqy6cLIISPkZkZvMs3PHKtuh/KshH0UwM+UoBs46Zena0YgGfyYwbDsE
GjbMM5VSUNKZKCGLuvGo2YRFERm3QcmM4oxYnk4jej2z9n9I5RFMchxxkE/6FHtwnKJTROJ4BmDC
b/Sj0lzkR6NCHrdTdmIRxZaNsMi5ljYVCdmmW8Hbss0rZoRxaSFViQGWY5QqbSJvxyK9icoyoY3H
QrYdKxfCUGmBlYQ5eeRLQYcA6PJ1xP/55Gc2BQI4xgxpIlTKiS7lArlzn9TR8BGl6ntjkZVMT5Pm
ootYdRvUmug97HKLZ1XnDDKsgwAe9u5kwcog2O7KokauzBXhPt0kca6NE5j2NdoS1f78aMzmsNAq
j/NsHbQox/IOFuTYgYxwUffN0RRxZK7qGebn+fRACnraXisIqWh22XEtTLun/y0I/9GCACsZ5cf/
37j18r2Fydb/aU349TW/rQmgj1CHAxpk1f+VUvi7ksWTv9jYzQUMul/dV7zTP9YE55fVS2Uhjvhd
3/5/pi0A00Ab2HwQszu2918p1f8sY2E9QjQWeHxCRPSraObPK4NvQjcmqg3ijE+DrUwSf4O9UG7+
cE3+BUtjVbv/Yf0B72TCJyA/lU2MNeivvsto0I0l0Z0eh6yqzI0WAR0tcK7vVa+nu9L15KlYmjUh
ben/XQzY+nv905uTd4Olm8vmcbH//BUT4rMnmRNrEttBjdmp7UYa/Sbvi2r2gYqz/ohZmuArVwxc
0T2m3ycDNwvHHleGRWsum3kgv7bnnE/8qNGchxzBYOdn66GnAIUPHUXtOmqEa4Tx0UPpFmP49xfw
X34JwnoCc/WuciP9xU8gWlvJsl+Yei6sIpNdL/vSINGXE+H83Eiht5GZEy5tlBBk4Hqvgbjglshh
X1nTaTDduZU13dW0bekMkcYWBMzdNRr/EwTqnBnvaD6V6YDRFRwrAqKSOKy//w7sZv/0O9DpDMAn
+3hJ/0rD6IjlG2ZvDI7MZsawhbtI66adDx4eu79/p39yqHO7sQdL5F6O7/yT+YLWQLdOOoOjlrGA
cEIocu/6zbntZXMvHKzMf/9+6x3019s7IBLJRl+yTqjXO/APKAfL7KqqZFp4hAjY3rOioKId4n+X
efYvrh92EnzwdMF8iou/wCmCluUCQbWPEX5M8U9mP5QM0mPe+U9//3V+xhX+5fs4FsYvjwePIuav
i0IWI7wbuQeP1kKjbvE6PFIB98w888PNJdhhmvIgOMn1zh9QUvkXVaAYtTMzekAzj9/YcZr7dnZh
Frra6WgKY+XcaFPSCC1UdCbLYj6k3JvPpGFXYG4WYSO9zsal3dgxbzIp24IBaaXHznK719Fd0uPf
f0np/8WtCgJHUHdxOS2PQ07gUJH98VeLrKgAx9VOxzGTyDziGqkJsdAnetf5vs47ukiy/jEVrbGK
uPEmzl52LMo1gAORxJ6eLbEfeYrYBXhh2LiVeDUh1t84wWy/e2NZvjLP37XmaD2a8KDQnpItum05
jT1ZIg/2yZJWJPYk03MSV/hd4nQ+5PHexHX2znKWH93ecW7jwcJjn9YUYKjdKE4iDsCovo9guedt
7aTljgLIPHSy9p/ayMlOmUEjsTIbnI9IYr4l2H4xGOVAOBSKLUW+abPRi2df4GgWlBSus1Pa4ixr
w4J3B5exfG/G9TFv6/ylByZfYGDf0OkzbtEyz5/zTPipT1wIQ5leHpzI5iifuYm1XehxhBw57Xsn
keIJw2/5SoxU/kOZSY30UAR4nYI2IXV+rNe6kaTpLx4p5aFXWu3RCYLilM3ZRIZ64N66BXCC3k+r
YCPLdLylh998pa9PLnjT7SCwA86N8u8GY8RrhJBGiDQR96TXnilA+dSu2WDUCVaUV3VTR4rk9An8
JMd82sUGaTW0nS7r9QzrIsPuCFgG2NLYIfiTb04C6RbsFlT9vCwvkMbnZ6PIew6qpVhuzMFATDyv
7kHB/kLva5QHmGX+aYDs/dFGbneXcZ3QsVCJQvLr5FNu76tEcUfoAt5dI+VHDe9gnycWie9MAcvN
etR7pjM1cIyeRn6aKdswYomP4zzsk0TeW1E5EDOs9Kkny3wzG1Pvb9rE+kTJXAIIM9X93BbXaeQk
8PE0tou4ALzPZGuD1HvYtoJekQUtXcQ2Y5lgih8R211HsfueTLM4Jn0vHiJzmXdZ674yzkHHVFW0
b7tsa2Ru8NKTUL6XbYsAZRrGMy6MYFPrZdqWQhJElJFb3mt0nh5tDJYoCPNmWYHYzurpyvDj4MC8
pQKE6kfMf5KZDzNFe3Ig7G2SSxKQW9GQFsRm5IVsQ4Qgxb4LaGNMkSfGrnVou864cpa6vvQGMvYW
CcFHRpuFQOPOw8c642KBJJOp24VhIctUZ2LMnk37hHqnOJoyFUev5nFxDVTrOfFbNPKHnTXSEcXD
BQStT6ItpobqW6vt+EtG8tGn63XzF6nb8VzSdzzlOiB6Llb2pRWGOjRYTLbgIPVpQIh6a8yM8IZi
Ri1BWpLXmacqDbylCc3GJctaxCXxPMv0bGtR7fE7JieRx2qHlszeZjMiy0CCbzDdprqkjMJoHNJ4
dGDeXbJqILqIQ1nzc5IQuvUwHwwXa1XTiXwfZXr+oft2rG/EHBdhxFBqu+gZuWKN1E1Z4B/SmJ3D
XKLVwTGoHSMia8c3bs+ei298bKHYW4mYr5ZedK9ooOxbiwf1Zk7ppId5RJwEertafzcz0pCI3qCP
k2Xtt4Sx+d6tU+8loZV3qfAsPhmC+oJpakI8x0h1oin5oLALDn/4m8OowLS4GUxBMSPc/KGI7eZL
lsk8zMUyhqlBXWg4aj4UuSlPo93ktMqD4aXuu+LU0Er8XIxEkJJENnnW8iUbRfnlFnV0XlBCH+dZ
qhuZLNHZ6yCLzKP0wBtK5gUZtHo8VppvTlDf7ZpHFzqDJIC8X4gAwctyu3iKARqzcF5jBUX3GjNP
2A6t5JPkQyAOWvd8JQPXwabH1k3wB/OhHQgB59ZkYWAA3dH36a0FPYhbbANviM7UKg55C26AtrNo
z9rlfjUlrUtqYP2Skma8k7XVnGHvYyOhtrEYOZbNIaoM54rJvvEw8wYk5aKu2SwRYoPQIRTinXRk
hlLw0/oH4ZEUG6FufWgF8dOtl5hfEDsThUQ+FgOh+tBlFg1B6kV55UzigMEeF3k7yBstG4YRiHGJ
eoaxq4ss2dcySnZ1hZ+RRhcK6z4FNDo6OxTZd21UEVzCLFIfWqXn5MDl9/Jvre03yaXtyoYsiJkx
G1K+Aat52YqwlcSrXQIkIYqVde7QSPuWndwg6pzK5X8H1l+5u//OWO3I9YDzNwfWtI3TvxD3sQav
L/rHidX5xbJd/hUOh5/AfcrZ37wXvvwFO4aNFwqIDpW15BjyD2918AsHUswQdK1cl+oRQ8RvJ1Zs
1/w1CjDqSd+ycPj+NydWz/wnbzVvz/yMP8mnwM6xluN/KLd97dZ1DXKbMyuiSFCoNclCInB47OaG
MDoJLiB6nyvfWd1OcfLMWhdvbTLuroi/Hm5kTX4mK4DcO15kRrsWqt5dMtP8at2qeKorwhoJq/NP
TdQ/RezCq6Wo+RB08ts0RB4TP3etUb1YPQ0yVY7sM9oy2k8nquorNHDBxZ4n56MSzRq0a6EykIqq
b7OeHl56tza+55M3PbPhldN3DOmBl51T4idumGjtWmBUfjxlVwLygn9wdVQ9wVqClstMaQBd2NMk
Y5WujSfDdgCC4QXTO4WkCh4CErCuXCmkniWnG7OdinBsaGS5BVqpq44TLJeltqwj6Lz4kikTmUPu
rq04jue7yB9HZ282hKyQePbVLpfqig0Dmrm/2KHT2vmXNoPB5ZiRTZnHklggSH2xrGxezbB4OG2C
Qw+1KtUdimzhHUggtE808Yw3lm22cMiEz9AWEqzbhAxvmoX8whfVpbpnujeRe7K0C7K1KYvIeo+C
FVFINdlbt00qSVE3SPB6avG3fQy0/ZgcFqN6s2Pbv3DqNJ8mJqhcZRa7mOFgYD4FOa2azc/89zjt
2UwLtariellwGmnrHme9lEg9vL5jRilVhQLA5/TIwCpBSro12qbK9yNq4ysTqfjaKeQfC4jsZBQg
inA3YMD4/+ak5DWOhIN6URVnbytYSsArPeqLzPaZpPwMm+m1vULcE4yTYTw5wQt6ZqLqYeYELxSU
WOZbX9eYmjHVkizo8DXKQYPF8mqAIVMfyJNMSJNWU9F0B7v3mbK1U7dcBYju+J6lySEhNunkZtBF
OoowLgqCQhLN/x9757Vdt46l6ydiD4IgGC7PSlqKlmRZDjccsmUzJzDz6fuD7Oqylqvls+97jOqq
9ra2SILgxAx/6PO1SC6AG3MDE0TLmCE3yib4IkXNZ1zr8DKPozFnVIJwQbYLsH12dwxmPOcmGosp
OnQ9gtfnfTPi7xwDMnzOMuTp0nzlzwRzfi3MPl2cFSAS221tVWM3bjwAS1hMBBW/fvbMwwf0FtYN
RtmsoJ5m/sna0vxxPVoZM9n2yDyTDhDDFWvrWg0PEQ2OfRukI9aG5oqeP2DOPVoeR3EBz37TjsYl
LJvi6HECwRRsUUiCReROzriekai6TzZ5eLCFMFpferZuPtOuhTkOml4fIQQr9y7OaGrn0nhDpTJF
DC3yBim3rYPy8SaWBY+1kPldJQAjPzJIW6zHl7sMaBLHx2JxIZMgScHNqsZjl1mwVG9CjZMn3pYd
DNLOm3jPUGva9X2PgC3lZWFeqQMAnzXJDCK1xwH3MkTd7nLRNX8OF2MhzhAQLKFVU3znNVYSaBnR
zPCnggjlZzhuu6UtlkPaNsUPYHnsyMyzzJ4SBlYaKysoz2pgx1gSiXIetkmTz3h65/2060PSkw4N
x3tok/PtmC3NZ7R+kSay60EE7NOqFJvQDZurPqAiaVSw4BlktQC/HPRkhrIC/IyBIYZqth9dZuES
PvIygRpKkq171JZRXCl013xmbN4xOcyc+f3ILj7LgGoeVvxcIKXFity9775lFgLSYHf4LIqwmN8H
HsBh39FsbEdPmodhAa48+gQ8HWB5CckMh69tP+lC7lRYgVhhyRg/zJT60CJC/1vbZLTERFUHcs9E
As8jp8vd8zjO3HNZmfVdUF5+1L5PBBmgFXPBcnoHCNHdu2PsUE32aFoiccz8u6QFdy5nWGF1ESTJ
FjHa+K5ifHdfjDg3bca8yGrc8RLnAzNJ3IdJp7+7fikvIlTZj9kYiOdC+chExsPsH2xC4FULLua7
bOfpAdXm5bwpISJh7AWbIbU+IMWuH6ntu12FjCe4pjAgkRXgiXGVK64ExSz/bK4OdlAu+yq21+9Y
muGUK6eiu8Q/wzcW9D6EKtRU5eclz0DjTCSOIMR9QaGKLjvDArVT02QyyLkn8Uuj1b9ScYsolS6/
KxUm7n4NKFk389IuF0y/gxuaUPeiRLMKywqBkBQufp24KhjTtndUv8k5/V26pZDn4a2MOwiBzTVi
ylDNrCG6rUZNNFl8qFxWM9wzYGdIO6Fc3YcdNCX4L/KqyRmBfogaWT9OSaHfI3Jwm6ixvV8cY0Ef
d4IqVfjvK5/RajFQBb9r0fTEjKagqokT+1PsTPOlGwUPa+x4Hwdkls7qWdWQ56eqDvk+kPQ5AmY2
H/50nJuQsVDj3HZdDPkHgK/ag3e0r6Z6BXMYtb19BzmnBkrqo2uVaYGkodTYfTPbbfbFZANrxrNj
+hJBiS62QFtVdrBL2CLHpS2KYWsJt9iTZNfbYLb7Bwf+5OfUAWvFUYgP7ZC5YC8oJ89HT7KrJ5l9
mTneL6diGG56x/5iQDHXDd1pwCjT3Hhbv4r6q87DTGykKfl+QffzcpkzcZcLr/8x4iT7ZQnjun2C
IV+Md9jcRTF1xJqfx0UOiqjVn5xlje6SRMDqQy4T7pRgotxjo1OgqIRegL4YOmm907pHncTBUQB+
QPkd8c/5ql1T0BlqAcCY9uNnJEeiXYzl123YhOodvYEYLEOFnSz2yH5zgyxEfm1HsCt3eMNYdy6U
9Z3vDtOe5UIyw/XmC1AO1Rc60PD26uZDNDT2RW7rx54jcQ8eURmtlc8CY+Zsyrora1Hup2livM83
t2jgXZ1AXgc3xi6mhJM0H64HX6MpQssn9x20a21Bee3XzYzXX9K7PGFAfZe4stjFDaRzDj/rxnPZ
KnaaXJVTgCJ3IT5GoEw2ceEBeXEo0mkhGdAZaAXBHJJYiNZLMlPWxTKEBEEdi84xuBCUilGgnDdg
xOVdELvebQAS/32tXbDiukJTvMsSzHTWGV/afkQDBxglVIQPnt0CcNAAFIScmy1QJXUI+7J8D4MP
Rd6M9OPg4FSICnuBsVtj6JkASJA0AHKZ3KKzLw8YuiwPttbj5dJJ+yO2LwQoL0ZxRfnjMZ27tNv1
ZXgne3s8a6oh4Y+O21zKcm3vE4VKzHapummPYQuSB8lUi4vBzYY7uDoUcpF3jvpEcFXndHDtrkBk
FR+4x2RIaJiUdEOUCEgo5jH+MEImAsU0w01pO3nhNeV8nG34Jm6YBMjbeLyHHqU0VDxK1LGB2A8I
di95ovgSyh7PnVm1B/BJnI4FIq0b2BzFWQNp6RFANSqbzazfR1ntH7q5jTIaLGI6BlmX7lojNZbF
6HwDOb5PoMV1GxyxsMuCo3yJrYJLgyZZhstZu0CDHGeWB/6d+dqHvxtsfeLNc9YO3g9anROmD55a
j0nYF98a32+PoQ6jfWFSq6bs9AZZbXpHYK3qLR1ibw/eFut0xDu2wRAM11MjnF20FP0W3TqEi3zf
ucyzcrxZu6CRHzjfkOeukJcft5halbdZn8ptl6v6HrpZ7N0DO5coPFih4S1lpAXV5H7NhWPHBxCM
wFVHm1wQFYT8XcwhG4/FfAWGs9tD1g1nCFoB2BjSgGsH/yMi7yLjT4CJIVaskuYtzoafY4zL7tdo
ynCripNDmw/LleqUummrBCNlkMwWDp4KnFhd9JezaJezoErnW6H67iGZSoBy7WUTrPOuDZ32XdnV
3TePaHk29q2+QE4tOtNx8EiiNh1oyexGX7t3tKwgz6kxzzH5QqG9AJi04kGRhuu6bCZXA1BnVgDM
rXS89X6QdvN1zssiZvs4BcR1uOobiZoOekHo6uRQmOH/GbkdK0R4x6K9jwZPk6rhK1gbGtJLhUCP
/inXU1oEt/NoRtA8kf59ja5P86LwU72o/cjKfuqnsLmeEb/b4LbRDuf5BLwOo4Ql34PtTIDCoSZr
f0xL/j89YQhWRbc18KCDYjqvkS6HqvNxTeAYu1IHsX8bO017y+l33pecoNNfZhqncy+sbYx2mZCM
WoXrng4JcaSHMB6T1/pau+eTpBJVaeI8rIvfPYda/HWidzqSwl5UigDtcunbSLGok8FXkaBYqCAF
HCukmq4gWDefOwLzU2716O049fANazvXvYnHYJDnmnlqtGw7YSXlNTyqgsjHh72n1+nqd6UexU1p
eWtzoQFUPI5JH+7HvCYBdNcqIm0rPTDIsS1DCnq3X987nhVhjjHn+pgOA2kmdJanWo1T/77Du7hD
WF6ICTSzh4DDl5V6IjeGERRscaQkuX5MLZITMR5KXzIwLZbumS1T/QjWsXovw5iMvm8NYYFhZvPZ
Ll38PWNqI8vETpsCi2bf3YrnWncIMwqHsyCu9XHhB/U7t26Ed6YTgQ5vJ4L680stXHqtuPmtfXP7
cyz3u0+F6Xb8Pqxj8Kg8l04NBHeb5szJZDgnQ2baAFxa0fWl0kzRUqCxWlCuvX0h84v+uBCGiaQB
AFed090VaCq4tuBCMEZ4xU0AV4yRDO+Hb8996tKA2jquZ4oQBHf+Nsb/8+oMdANE9VDwAHyLVO2r
pk8DKMYHXQ4jMWucB29CKjtt04X8sdDHera4qtf7FAHWVFK2vf3o4lSEPAQ+4Do2BiTCl+jgnCzy
lCkLaVRdHzsBWQmjohgdK5ywnYcq6yibAT/w8KO7YAoEB5cBi64GQ2CL/QLcwSweXm7o/3Qj/9be
xAuUOe3/3t78uGAqWMWv8Dg//53/wegBxFPS8T2br5Yi4d/dTSEEfwUUX/6PUPLvcBx6YHjP+MaH
3fQ9/wXHsY1JOwBgO5BMzIHq/ZPm5snHzC5TZsQPStBxXUB7JuD+1tqMhkmkKmqnm6F8jrsCYOjX
31bjP0QLM9T+7SP+4wInn5GeZVE2MxcIMvjQzByH8Ckdb9IQ0unz25d6if6vrgXSw7iygiEIFefg
CWBhYfhWqMIVxHrUDkxiQWfE9mD5B07eqi9dNsfBN2B0QW8zjHU6a+W0V0taXYCMbOPyGeBigHIu
H1uCYcNZpGP7DOOY4Xsa2NAkrwaNb7F7aXvNel50YRZp4HrMr4hUdfSwtP0hc1J10QF+vs1wg0G8
ADWtqt86uHshPaCZUDijh5UYRvcypAIoyjbJ35PCxKNmIl6Nfr3jJpjBQWkE11ENzoUmBnxY5mK4
LKJ2QLmALGY6IGdWyPLSR7B4pwA33wQCo8cvjCkRHLGQmNqgzay3RHMwiiB7m/Uy6yF4vJ9oArnV
Xo4xvpiNGSUhGYPIg067s/+LGv8/KD7QoOy9/z1o/L/iqcuffo8ZP/+Nf4UMJ/wvhJ4AiaC4Z5NW
8fX/HIgQPf4LfAzDDnIfkD8eQ49fIQPcn+SYtAkYfATKaKv/K2Qo/krZIX9LI8wlrPwjrVn5+mwy
tyNoBnPCCM4ootDJJx3441KWg+1+T+y1yX4UpttjA26nVYdvW585y2NW0P8+dAsf/7brFqW+zega
V1eoNCH4fGgslw5tjoApaPsqjIzJalCgL/dB2yWqz1taX97qbdIIZgmWdXJs3XErC5wDcbrIhs55
B/Cu8SGdoig5fUj6gcSsyIYYJoa7hKlD0jzYKjhDgjZt1Wam7xrqLbR5kACHasyM0gbVK7POv0Cz
xGuUD8ICRGvDuuP/+LDQKXgdUeFVC2bGq/redNMYgpnFaBD8hXalzK/DmMYhFaJIq/JH6+l0eXAB
X3JrTjJonqcSUzx/+G1v/YcQ7PxxSz6dd+Xj/KOYiqG8//qWTB+0rDsdP5OkqfwanaD4xXiwZWic
WF6K50jpp4nImK82wbDJs7mhbMkYvef4PXYLk3N/UMChmWN0OOOtUbxCGS9mXsW+RwpmfUzAGVnz
3lvz1rtZV2S+k30Zuh1dAhgvA1Ikbz/U64MLECuLrFyEjmn5IcEWcqq+OriSfE6tvKi+2xOKQO8V
zb36Hu/ner19+0J8Ub8dYOZCeKVxNHr0EFi8F1TXbyckJM02XHH3ewbQ6gi5b4ood23wDHzhs/Qz
993U1crI53uqsPptI2J/vM9TVf0NZfi6+Hm5E9AkwHqpuYA1nuJKBf0wO5wz73lEPMi7AayQYXyo
Sws9oAva9rDu/+kiM0bF2lvRPrd9VsFsrN+eHXs/y68LX34rBpBDkHKWBnlp8ARrtPwzKyzzdAQu
V6D6TOSThL/X14ItWOQUzs7zLGJ0Zr47QNoTCMPNwL6jrWiWuMAmmvrt7Rf8x07C4ge4Lv9BBoqg
e5JqAy7sdJjl3bfZBsGKrZRfBDiWIrzA6r59KfHnK6RYJq33KGEJ3qcZSlbXAnCKUz53CEMgLQwt
vPpQOD0xatsDBoybd3O4RnZ5Vae68uy9GpN8fcw6v2nkpiwIiBEon4hOGu4JyBgiqWNkXfMx1sFy
HCbXLfXx7Zs20eHfWRUvBtS38fgARIuE+R9cDqgG6JA5dvWtWnrNXWgrzLMfo1hw8Knr0oNrFaH8
huHP29cVf74YoMfwY2DLOi5D5pOwFVkGVqyV9XVVlnBWUC0qHbqtHzQJpgpCQmksINS6uf+0JAXj
NkhjWuO9VFqzMz6k5TpBX0oCdEW/olOehQdZec5yqcrF7YLd23fLd3GyTtygjxwonwnpJED5k49F
xVOjy0HXX5MAg18GY7DH19sOhjSbal3seBnPQua+3o0lo5SvqatwErHoFiCvgShD7sbLNzZgmf2g
vGZlOP5c7K6Asbpgb38GYHCBRBc1A0771MVhGPXbsWS8BkAMwQbeTkXvnGMYGw1I+YDwIhOiLfq0
XNAhhwzu8PPq58/rYlKIDcR8NIl2GBlIgry9ph4Gw47bGue0Npnot6HlkJXfvQlSjNhIiP7rLZ9/
qD5VKXJujxrCIPcomiykLSbQDf4EMQ+X9/1Az3p9XMErjQ+jbr3xnvy74GfRkiWCbJIE7mwNsmCe
uHQJ2w2PvQxHDD70CLUZHqZGXhH1gQVx5Ept0Ct3+EkPdg4/koKSKz20deekv+thI3OYLS0k737b
0SaNgRTGIZe2oFjz4ysETK4G3aXBYzBEyv1zG6RqPEbu2KbXhVsFy9kkQAteoga3DBfDPMzspTmg
Cl92yBCL5ZK5U8JhaUe9OTMxPHH42pqg7fETrFHPgeD96wFUBulw2lS+HXrZzob7zIIqu2L74W1i
glhR+rZV7jHWYPC4xzB5KbNt18Dg/tfvaJvW0nsJuDJNtmy5GsIyCDPFGgwyRa2CMRLCxhc4oPBM
8c9VRZ58YuVU0Az8wDT1kMrpWAz0BkWCn0m5l5QC2Y8FZBjL0ix+y+MR6M12qUNspn7IHAxWt0fZ
PSvvK8iUPv7SkoGzt2mQ+OabGqswZNfEDsKEgKlngK0/kF0QEfa4cZ8H8sJycWn81pYzqpTbeh4z
05skMIrofVDY+MruUNQHXX5Om3xknh6vlcndMjFL/m4BvWIeIgsbb75uZTRW8R4vefPefWckCuz1
irYUOktOZPavBk3Gn+JAtnK8CDvmO9muXmqXT2HIKLMz3nzvc3YxUum5JVTrzIWmITP3wmzAuIsB
ReITXAI4TrhEr57nHkcvkGbcX6aByduikTHqTYfpt/pEU5c/bEO5+NxW5oZmjVv8urMfwzxhIr9Z
ATTwmwpSQPdIkeWyPrHtmS1qUuvxoQkq/rsViK2gPZH1xAZSx5Usw8VCe7xf9LKa4JEwwn/KWqnN
Jw2phF+qMZzgTaiOvBG73EbI8cFHo5VVANXTdMtxnO0uK69HCmJ+YauBEAEUJBczuxpFAqyamzxc
hToiCAQ4YZfZDwAK03DcCfgUJjIlBULGB8+2DuBu40Ye+nyJXRthVNAdu3i0m/VWLcvM9g865CBR
4EEMa6lIFKYarSZFpx0ksN0XKJZ7USbTd7VIUrCO5OrmDVcpeFFxQEutg5OWdjbG1BsIb2BntnMB
9na6zKPO5x4jq+PdMHRF1/Wp6kTFw1RRtsQ4q5dt5IK4RqAK5JRnpy6CXARiws2+p+e64D/UIOAH
pZy8fcbFyUEC8xhhp6RiqvKcMOt9WydloYJOsF145jCDoMgkSidzkqCtU2M+4MPFQ5OazYOin9mJ
UOixlcyXyOxLe5g79lAk0zaPLyFvr/xd64yDFjerkoTKrq1YpR0GSgKMxmxbYmhvuslzCLkY6SCH
uK8ETUEwkEs58bvC1jZRcGDx2bl2iiLbeLD7ZuInKWFa/q7XkYlLuT2W813IqIaNlDDwIzw17kyj
4RKdJKLDyCryLQin79hQY6slUne8/XZRl8ESs9ODolu5cdwRBi7tCvCyzYFwyXE0LjiHSzweYfx3
+8AtzCHb90PLdpw9lQKT8QO9EB+WILHcd7MNPyneEKKUe2zavuKRglrXeoMkrEmxDBF9+QYdgGoE
A3RThxD1zeJMdStxyUUeKWjDfZxkEyOTIVtX9JIC5HN3bTRVEdxr1M7eR+3Mw6PGUxDtx2XyuWM/
g3Q/Huoy8fmwM3iNbJ6Arj8r+Gtbg+03f7e4NdZf2xWWM3cOSs6E+84CZPMokJFnjaWvzZSFTDTG
3Mm34pQvF21k4Mao/gnGzE5K2N11Ya57DD5WsXhfrGoCQGCXc/EQOk6ImoTWbdpeeBVyOYCWx6H5
BrkT0zIdlyiEIMjkyy0Y4bT9khJz10Pu49P37AL60sDc0Pl4mqDFTO/WEOr4BlQJDreNVFODNlZW
hXgottD+OlxAJxWMN7qF+mpABXYprmTBsQrQrke+quUd4apdz0G7ZpzCo3aR0UXZyqT0q56WYuP6
S+GEm0ZbS/+Z3vTgvgfKt7jxNmuxfUD1pnCWqN40Ic8fsU+juEfnlpOsADhXTOu6C9NitfUhAvdb
X858HAN98vx6ghvTHMbQjwHPkKCtDzEaAjUHH130i27BLmMjQd6JLeD5EK4BFpJduLNqx0hJM7/U
21gV8RGgYU+DzMZkMAor2z4Tk0icAzAIUYH+9YsVCZdIKuu2yevS/TB0LapddPt8bKz2YW3PmOz2
MyKgVtdX1r1rud362FfsamTbPE9/WP0xBjtS9J6vmzN0T+J1hsLmQzWBYVvkZ1HaZ0BNkHVAtjYE
GeQkSB296AyLMguq5wTq8jiDceiX9nuYKXho28Fvan/jyE7Re+yjqlVIzue2wqU9Kq3cu4FKaOU4
uXn0JYvke8KEEbu1bR1g2lLvmHouq7f3ZC9x0NAOD5Pd/sq+7YWBuLjH5aIGDDahdcmx1JSybNQH
VBmaxt010aSjkXwKjm9+XEZfkY1FqP3jyQgPg/1fWUAt0zMtochxrIQEEj7uNjDpo+YA53NIXM9E
OFiMJsNMLdwVogPo8SkG5yS7Zgou1za2SEkx9EEC9Br364xTpq9U7Kxni+/zOw+Dqk3253UYjGFZ
nwlQ8dvFHUsMZIe2TL1PoKwMnF00lo+hQmz19BqaoVWESdV1ZPZBbrFKZ66jyIInm9wN49oFirm6
zILUHBrYHkUIbsiyU/Z+FJW3ymPoOgUpUeVQ8Vvn5VAyMtmQlwCHA0BQahMQy8LhjJ7wnSE1QYm1
Z4GayjcnZ4BRCHeq48Tn2gNuEfX6fnQVPpvbOgpnfpmd1WAaNx2wH+6f9rCJk7nrF/yIk4mQO6qi
phP6iWm+yVdDsI4rsN5Be18n1GDqg+dkfnUF4HHkWOwbpDzkRdX4JmUBC2DWqK8rrxc/BqtbsAMF
kzgOmA2Kir4B8lVgh5GosPEMLq+J4YtJkV7aPV5XmlPq1wnm4p83PuQ1+kH91gsnc/dCRhYL2cQ4
TNRnS4qG4w+c8lhYwgyd42Y7dBZap8d/rcTa8glthgakLP2hKuE31mUPsnKXC/xuwUKjScOSpTZ5
wL0q50h9gt1K7+nna+TAFOKR8m/oH4I2mnlimVWCdzR0o4+cSgVTHX3XdcrsKPw85r7Cqx1GU1xO
5y7p6Piw+o7JYsXamOaT1qBXk/MGH0N+l91nKSn4hO81h2LgtWyWkn6dmLfpZGu/3yEjRZaCv4bJ
5kcM+LQ6IhfVjcEtJBWnTq+8yLe5H7QFzXcgJXQhuGw5SeZD0bnmE2lxoaXhVTGtB8c5uiZREwWl
cdoKs8FkNKStc9Y6PgQqULgvp2syjjGH5lBPJKpb7HXJAj3JvPM4whtlP0bAWsmsbVYA2/LVx3d3
yz83P01WotfbqQh8jkuBrClnWJIgtUZD1Rtik8zLxtztz88j75E4eSiGqeal6o7AV17Jmd7/lzGY
YI8eEYTIMYguW/ZCgdMPOUF2cLVr9m5ROWF1XQKWw98iLrpAAMcAGSRJaqd64d0O1lhyrWrVPIJt
0Lo0K7Aoy3YhIMXxPvbDVD+NGpAdGuf50KCySW3pyit3En1eIRvrsM9K2zFFYNaAFnqwsUvkheCk
SXpJ4cl77he1YuEBaIZZix8u83g2O7LNn8ZEzCxK9DPz6WJ7JNfo6kDztOmMQj1AxZ8VcbBWIYnB
HMcQ5EAvtpI/xdQseo87gDV/Q+EbiXrbwpxsK5MmoRwZEx13uAt5jRwe0P+ToIStSbD+VhKaotuH
5UsWpmccEVCXAYPLP4ybmv0RdVHMW+tLGrr1bg6sNdymGul3cpRQ4UTPqpuIu4qWmve89ZsK6AD1
A9vJU1ye1l60mlDZEJO9Y4PtZJ/sK4S1yWhEIBJKlRxZ6W8/P71qLExqVVilESVe2rroWtieI0Bq
gHGT6R9ZkVzMlvTtYKre2aALqpYFWU3FrUKrZyEn4ZtPnGo5bq49L3dJXpcpi88i+GzDnTf7a3ce
DLMoEIR1qCk42BCrjikCe6TtDnAoa35N6PaaWJW1lclEzfCLOINLlaka5zyGB3XeZqMgSJHwD962
o3PlFHsUiEwV+LOwKCKksegBrChEIvPbetiRb/pgpeJ1xyBjo1Mk2ez+KakqXmkqBnPrQwXVoNyj
XhH1PaxNxOKu/YbmCD+IGNl6C6TTBKye12ihdZV3aVqBHE+7lclAgkb9k6wR2Q33OGWayIFDnUl0
SwH1Nv9Lj+s/9IxAGaDezkDHV+K0wYqZWYD6XDF9naPe1JlGiDhROwsvrwJ9gEHzvH+55GlXjTZV
QHkKfsMVTkDi9LrPujRVFdi9139V3mSmNz+3RoGXHEfX2z2xPy+FyAw5rjQDI0ZTJ51VJ4khANOd
+Jq6QJLJPD1XjiSFBGv2wdvXeukG/t6mFLSOfdjVjo/p1Z9Tqc4WXTEVufw6y3KgkBmSEtYRnAg3
4TNMdImX2371aoLGULkKC+5hLFoUFpoe2bgbuhBmshFS8prY8zMy/5p9VDo2JULlq44zAW3ViT+9
fft/LBW8DwbxIb51lOO4Rb5+K7OOyj6efPXUp+jKo9Nqa1MWcrhSQr19qT/2nKQxjOmkxyTIQSnj
5K2QRqUOUpvNE4BIiXl4tATZ9ChW33wiXhTjafSXhzsdoQheDPoLjuKaaIy80P9/GyNogJhBTP/+
CRKNiVH9zMd2O6RE9vvYATO87KKQfJ9kYuHP39G1t/U7ol2p/gIpOl1mpqZgQWnSMiZVQpzuyAk4
+TiFsfxCT4LSEbFaulQBXo1EwH+2yo4CWcAg1kZuhQnSafMaM4E2kCITX8Ch+4Atm8KU5mlGpXaE
xW2yxrcv+BpowdBEMQYLDFJKMeGjffR6BwGPXQkmi/6iK+ZEyV4DkiLMERQX3mukW8yP0YuPlyTc
+jlKgMv+7RswFkmvBgWkWhg/AgmEvuDz6M7rO6BKTArR+BVWuxCCqz2zLGy46XokYXb2M20ZdWJS
Y+BlJn7/aopb2JNRXpQeOmrJ+fRzccpMmRYPrf+Fr7gGukK1sGIZxJHQ5VMddLtA9laAv7TIe6K1
PylzWI7LUAN1TiKbD3+DrZPpv/b+QPNITHpGPAHWUZXtA5J5pweTN+Jisatzy+RW3YizwAINy/Gp
Yrq0Nce516TkNhDqzRHfNLrhtvyfDfqO1J6omeeOSZoyYCXmeHWESZajDOdEujZdPLH+QZxpOpPO
OI+myVJhmX3x9vKfftbEPQe9LeWDGUN++nRrD1QWCZp3y+c6aSU5a9z0pgQK195kAL9a1m9f0kSK
30OuCbXhy4wGvR3UxE4GNAzKkDrpgulzGHumxzikoZdfo9jo5NaN3WEQECH3jtkG7t4CtymasEVp
7ubt2zh9cgmZ1CZyGs4d39zL+Pu38FIB55x4l8nnvKb9eZGWui8/OPnk6Cun6/8R+hFlJZIzX9Ip
8rAqQBLpZJN7SGGlSdN1X0bIPuujynyzLbKsMZnV289lgGa/ry+/PfA9aCSez+RNgvZ6/UHFiPwX
RTU6H6quR8czon3Zo8VMG5VKN80mTocNA++S//Fp2LAvZyXDR4o1hQee0XmnBUPJY+b3zQTUmD7C
6ppEPY2pUNAf4KtIMAAzba3ZMm2AALooH+EYeKZNnJdMRx5GS0gezsoVZ1EcW2ZShPS5idcUBPnc
nqPKmS7FocIqx71+exFOggprAPoRWQKHCSR2yadroFTch6U3zB+GMjMnc1QzqsDbYaqpnN++lAHV
vV5vApiCM0xM4FiUp/t5qkFSN8KNHgK3frnWAL/uxmiemaOJUE8I+jl7LwDpsApYaZgu6a8/6RFJ
9JQCwWZxleubfia1YEOkc8ouoqNg5RnW81cdnyrKBmlT5tPZIgcKpj1IbsrjdCWojYdfgz+mRWaI
ZBWZw7ezBvbK3411aV74qjKuAqGJdBhqvrnwKOiAotKpEvMmM0HWMm1g4Zv33uvUNJZ/jdD4Itm7
GTMPzr0oosshN4tAerX+y3kbvH59OOlBnXZsw85WnIV/QPJanmAM7Cb6VozS/5RpBDcPDuPRo5cH
jUuPP+kPwFXDywUTjGjXuPgql7A1H1E2gpxZBUPF0BRpi9BajKdv0rcfIurX7raYuzHZJsHoHPEB
uisZtX0bG7fDVkZbuJIwy/HewQKoLxM77a45kRLjp5YgUmLBpfq4MkceocoBtcXtF+D5jq5h/mit
Vk9xgPHutO1CfetyKuUHt7Dktb/ocdc3S7tnJl48JszwL4rCYUqQNT3tvDqfGOH1ovgCakLBjULz
czOsrS2QW9H+g8P5/NQkON5sIu0ltDDirjtDcxvCtS+Hx1TKBByUbbkVUquq+Yz0Q/dcWI1+77lY
l9ObGo7ZPGQHxgRLA4+X4fJ2nsIUPo5bjhcQF/YwCEYaNkmWfRwCz6NrHuGGC2mxfljRrN6RfloJ
3T7L3SIfeef2i/3VWfruC26hiCYOCs7m7JWXud+le5Rz08u3P7LXwZoNwViZYKZIFVyHROEkptW0
f/wWw4Bn3td8GzpRhcl4UcM297TtfXj7Yq8/6J8X8wHKmWOeHO40IwElTmqnw+oZwmgJRmi2H0RF
fxXuT349utJoHcd1eceIEF3ft6/9x85/eUywOoxsCOKnOLBBdYi/ubp8bnFfajaygAl7KCViun85
Jl5+07+P4ZendB0H4EEYGijvaRE5Y+XkjGBlngXaKSP5B8fFpqbggbGVFP595ZTRfdqhi44Cpgqb
nRyxfjlDJdLbzUUP7AuwnvdOezq8qCwcqThvcZ+jr9ij1kny4vRV2WycXrh39phVP8pBBlcV7dm7
0Vmcj2FGnboRtbAhj+VQ4UpkQxA8Kj26NzmzOJTRaKzpcHlGmr5nlDDog4iV/WTPvdyuvL+/5EIn
IDyWxKQBpEGsC/Rr5zQlEBYMMDdY1md3MIufpDI5k3VWHOd1fqqQ/v0srXDeDU7M0KPVlnd0Yb1V
u7e3gDKb+dWb8Q1Y0+BBkE/kGD9JkEQelYwPEv85Hhgc0E5DL2EOQITv8KJde4iUsNP8sseKCm5q
ybSnLo81favrsfHGflP4sfVuFbF7xHSDxpmOwi8lijdqq3PrOl0q/2qRy1klS/lAD7R4V1u8NPSX
0fLerv3M2AV/mmjrN6GhDlF8H1DD/rF4WXojfTyr4TuqYxrXzTssCgrjYdsNyGsnwwdbOfmdVQUc
EN4spoN0+gkxc53GD1MRJkhhtTYPgD8D+jJ9zAgAenjGIIQz8b2rrOAqTRb3o6CrDTMvz1H6f3tx
zdqdrq1LdwF8PNWs75jv77esb6AlzHv3o+c2ddWN1crssUmxdNvlyBnfiMnwCN++4gkpg12FEolB
3YJHwqgauNrrS6IdVOiSo/N71mTuBW0zq0QuYLEuaVRiOYHPGZFexfq5kXbxiJ9Df5WmoX1njaE8
vH0v3p9bi1ST8Pmi2OmJUzCgnkrVBXFVfY9nBgzU7XX0pUbMYtxh96U2LW6DdDjKGoGKXtEr3GWJ
p44JcNgdfZIw3DLwhDKla8//lPYoANH6pYVeWV1yjf9Kd0QvbL7xhiQ+j1GTdTeI3zsY+iH88CJz
Ww4bDctoG5Sras4sluWQ5b11HXrC6OBOPtz5/2bvzJrbRrIs/Fcc/Q4G9mViuh5IUZslW5K38hOD
kigABEjsC/Hr50sAsklKtqsKjmnExKD7oaMlp5CJm5l3OefczNvd7OqK64y2P/GpCwkWqQbFD642
lHnxKLVN6U7DJNwCKaFj0byk6PnZKAlN8UWyDzn6aRfeJtTSaUrLeKScoBs3M5Os3w1KhFtKriDq
6GVUU1fKkUVzZxnYh+sqdjLEAn0UM2asX6RcAE6p0jPZdNUvKBv5fxaQap90X/VJ9ZRremX9/Ou8
PH+wFAfQHNA1OIcv8nqaSiUURbVgZZvkB6ZO5azvQXnsqBryyYiprMcmE23fttL9rlxXtGU1y3jz
q9c4RGq3BgtxCrdZA7kKQ+/IYEFKZfRVt8LVYmPuCnoo8UHMpvDCKz80cyTDS+cjvVWKUzoDL+ax
s6i/enZaxthJ0zOIHur/clfRTbcz92ljRwm67mUEbw+0pSqEqdXD3dNsiqqM6mC9ci3Z/JCYSnan
hrTksEjsvuVeLN7RFjS/jPXt5gIBVQWCqsVFZoV5feNbng0geVuV9HsptCeQ84kxtRM/+PCLL/fC
ZbBM8K6QYlQw0wSVR0tWbmg14CR6sSLrnbif8CyMjMaAOs30MpruqGYZUFPKGpOGv6kRPXnIztB/
mB531RlqFtlnwwndK9mqgk/07imokHALnKI2HbLc7tqa0T5K6u3t/9lZH3fx6t//Wj5CsTrxM4KU
h/yANaGZIkj7MdHifFktff+Vf/LMtDD0CTJRYI/xSPFMTYyyY1pIKCQLWSp2DcG+wa+wuXqqhapO
8C24CoB7wnqlHco3qoViTyAAgCgGp22RX3eUv8POMg6tUcgXQ7J0BAgWkXc4l8Kb3rvkSHmEdHF2
1Q9ZFsc0MW022Q6IEu85a8KNaAnrpreeH6aQxAP1o+cF0p3qQJXe6hIRQujbaCZlNWohiBNWJwjI
zXI4P3OjLmHO0oARzpGE7shUKiP/Zp2C+59KMVzVyKuD0wL3ah4DnL1SJZx1JIoQyiNBdhapu+Cu
WaOu6rgW7ZwUqVgJoXewXjoaflKNzl29DeEke1leLYGO7ZaA5GiNhFQGGneouBEapUHanFqhnFyi
gxDfF6q3XpIE391IAT39VOqdX3dpk86cmJhhpu2afFWmrjJV4xByLun0W9czb5Vc8mn+EWbqp0Kr
m+AXPlwbI3z3M9pPYJo2nV3IPTg2dbXDT7AhYbKWFpn5oUk15wIsB+qlag37ExgeG1lT6Xo39dWN
c8PVo15tocH409i06UfuA8s6azwuNsKi6ILGluV1g1TmO7XQo0fuQekLOJDszhM3Lzza9XVh5Aoh
oJeHn8OQplKul8anBVKr7207/ZSHmnEOw/vKciv1o+qpdCl20Awwk/u9TfLKWS361u85V0waZq8w
YCFZq+sUiw4nHZMecRcy3bP0aLP4qoiv74Jd/5OCAjKJZOfBZGnpBRnOfK6j26NCtcub00xbN9fg
ZuX7OFBYBseo6vcuFbjLKtKMD4sd/yvhSF0BkFHeupJavfcKE5SSm9Q3hr34TCpAPXN8P/xMybKc
mUGIxsq2oo2TlEpnQSm6gkY012tkFFdBI8vlW7nRHrdmcVVB4j6HB2Sc7+yUe0NfQBWqIc7XBqKT
cux4kOS/hrFD+VCPqgcaFCD/g9zOQwyu9ALgE30HcgV0oIcqQlzS4duv6js2ZfDOKuHJhVmA+LH2
SLOcdYqPnZpoqawb8HM6As/0I6iLE9+nrhRZa+eM7iMETj6S2NZ2W99RaTVJK2z99fXG05Ir4BEq
eqfbeGWHyQbeT5Wiu4T8TUKIYikUIrPs3Klj/y0paPl64e3qG3urlNdGkDA5VSuQDku8Zk1jE29N
B0LdVe9gLNTvs1xhQQGmnZJMas5BNbI3paC53ZRV9kX3suTeIUq70qnwz2S3rn+RID06s0jx2OTP
RL5S0drAWzu0HYiMi4VbWtKdl8vNbe6QwZGozX3GEwSoa6FOSzIf20mj5qFS7WaW5VlMm8Fq5z2u
6fnwLjbVxSUKOMkXK6EpI+xv+Syx4z9rRw9OEMjYfNokjBKUKXp765ImXyHf/ipawCKTc7eZZ4Zb
z3ebSL2r5ZT+hyRuHBT1pN217i2AhwHvOwW5o4oDNQouUyPOlTkd1dW5LxfoJq/rsn6XBlFz25pt
vE4o3UPHvE4TQ7lS4mjxhCST/KctbTKiXyX7QofF5J2f+TTeRssHv1pD7umeHkxnSYRExAwoOS3l
wIGZZ/quof9ZYHv2e1sGez3/+dY9InuJ5YcBa+NmmegpkkAWW3vvyqgSJZPcJl3cqWlsIhxAIxD6
pybSh3XjMANlrQLFTTLp43rn46kbSBEhOZGijHxmkyjbgcKrWRk1TBaXdlDGy6A0Uyi0SYWmYayk
i6+pvmMyBEMKwqiF9IvI5rUJ6OJ6xXPmXqaOdjiBbRNktPxxrbvQbPI5Hn/9Dq1V9zQBFJ7CcOec
gbDMeYEcgz/deoY0NykLLeWFbLxVKnPxxN7TOJh30VKrLeXKJDt6CSavWJwm9Or7GFo0Vgf/6Ib2
LxzuIw5Iu/jwLy0quLiPSHEcvXu1Qayx0SvjLioMY4ufmC2esOYFGupZGlJk9ZvrdZ3V70Or3J7l
G5sZqNst8jaxX15GG5v+346aXoRGlV5EViJ9BE/lnCGMmwM9Q/zvfWNnlKBV5l9tAGNO86zKnsCp
xHwiX7/PFlVxITcNvRIDlPtvCr0KtmdWaaUzxCoaWmXRczQvisUXFb7fuWRL9iV1LprEU4o4DTPN
PY1Dr/6KMCVqdlW5uPB3XjpvttbWnuVo1qxIWnJeqRtdKmdZrCrzRoth1kTBvUBu0aFtm0w12she
hHq5+Lq12Or4BPVNu/UgHLuPKapJ5RxsCa+3DdDPrVP1DjIPEcpmrZWohSXeo4z01Ckt8RZfsbxy
pYcbcYKIpVlbi0t61jfXutywfPqGky/2U3m6IxEGBkltUGtJTB/BmfUDkpfRRUJTXaRU1GyWpmpJ
c/VQvYJ1kp0YVli/I6TkLvn5LsRJxEq/uw1YAkQ2fAbESozWHTxyGzirwUVROrijJkpb3J3MBpu2
ZzMk1OQMiS9yJd6CCXgNFBdcsXhpqnlz29BSMpi7m+zCIxcHIX8dXiZ+mFXoLcp+MKOXrr+hP9T2
NE8CsV2RqbjfkXz4JAhr92qll6vCt3TpBErjxjrJPDvyz8jKhNclZI45cfQOO9C3WjgNtXBB13Vl
Ecl0h94U57Yr1bQzja2LWt98okcM2lyWl+3CmaQCV0xM6ZYs6646yQq5eAS+zRGJ6hZphCQ6r5UG
lUh27bkV0mJ9KovvGld+/iWrg3NDCsrdSa36zdzRdl+UmG6OSMhTupKRs0TejA3huDrGulYzxOFt
23ogB4PKOPjky0hZy+eNA6BxaoI3PGsSwMPXiHnrziwuAu8z94D/OZPWyPs01LrQfvY36y/0xnPA
RMFJdc89/BZ0wzVOg2kGvutRQmXhTior4eCkdXQpI9VyJkEqOklpAObCtSnyeV57G5npBhx5IRQD
GRoSzemnixx+zXTnqc1iZoOL1engo2w/uqCWLxYyraqnjbLW7j2oXruZq5hx8FbKc+H+OLtbNwcz
P2/cRL7fIFmNFF2CWPaOk100hG2UK9eo6NyJIdikUpDiBxDkRTND0bQ/FbQZ0YeVi+YW8DfoasVa
13cpvuV5jkS/O81gkDyp1FfAaTXSPCzoHQj8cYF2tJw21VwvSwe6hgmpCIk2a1qlElboA9KgYa2b
otNoBNLUiBfyCSKo4ZNlVXd5lAipF9xWlPTBp8OkDjbvLJo/3qgbq5pxGdAaMUMD6bbdSP9nItt+
IifLfDlvlQFui1W6u1tl5FmzP/67y46In95E/jb/GP2zX/r5QG/+klAzAalw8w9i5fal2jf+2Rgh
oKO8eCQQ15FjBjgE0ooDTjzcb2FEo4juxxIaBIA/YGOLYEk8hNP8wb1F+tEy/HyG3Xr+/HcOZvAQ
FdtcfAfXj7b74b8qUCt/ZQ2ORvi+BpozMQTGhRrq4eQderGBcqNUTyFGPN1q/+9P/sfpkvaD/ZXZ
Hw2xN3t1YsF7Ix/Rf+EjC7DNCbEjdwAJvu75D1nA0Qy6LXLx+O9/UXbUSKYPWgVdngCyNbjhrc7O
j1eBVcIBgK1Pr6v2Gdsq4JWQtBq0CJo1UQ3dBHXTmwIuzv5hACBzYpIlI/3dr8LYFgFZDBIbgxZB
FyceiUOAI50lHC0Cei0WzZMAwJK64y+N6DRANV/ANYZNX59QfXOQiZC/Gfq+DdgO0xc930A4tw8b
ZVyroDh692WOruq/cStq+qSFGFDp7xaBg39/EYTMF2cm+Ew0JsSDjYxtEYzunQYtAmJ5gNnRimgf
dtb+IjgIF6EUaZCSaNdAHt1+sEyBrBi0HTSy/yCrDSHd1z5HpwGuwUQAv+gkMTYTgDw72ARwgGTS
BKpAorTPoQlYxgTxKDD+CpYintGZAPhRkf8fZAOqPSHiR09P44Ld3wE2O8BGkgV1m844RmcDaNMM
9YzEDgBbb9N+83D2Fg2Gyeg5wGa7j99dPSO6D3EMne6TDDgF2d+EADoitK8eAI5F8CC+P65H94zt
HIB7IqgDg7aApk5AvKlkaPog4OhCpKsPYpMkb8ACtM/odgJQCVH5H7QKBAmUwxSd66D71Ec3Ir4R
f8YkSvh+XPIHR7QjFDLZQ3eErk/Y8TL4rD4IOFoFhT7lJu4hes7/qWTBD0NFMAEvelv93ZQJURJ3
AXK+4DKfbX3/VrDsiUk7ZIr7vcswvktRNOUauBdImhAmgsF9DhOO70ZzQowERBJIRfuM7nYQKM7B
6TN1AmAEig6o0NdswdG4HWSZ4mn/884fHdGJoMpoWg60BV2dkBXg9Adh0D5HTjJJRNT4yCH16z2i
6SN5qg72km3cQIEjtfrc0dH0HZsDk0QiOcbu2hhdGhFaiDo4UnImABPBr+4lS/ePxTZmfm7eJ+7h
UVkB3sHATSCuBSD7AMyO7kPb4CTENPAhu88/upMQYMfwlIlCKCgIdERcr50B5NIhzYo90nuQnTM2
JiNwiOOGGgFS7kIoEq7sYbDkKBOQg4Db7f6+HJ0RkEMXWvGDHGScAjh2SOsSdr5mBCgV4BrCWBSU
bfF0R++ojIBix8BV0A10u0V6cO+83z8JTWeClDQQcqh07TM+W5DJawxcBZE3EAeiceQYWiaVFPxn
aE3d7Ls9NyIbAF4vuCeDdoJuERDDciVt0s3yaBUwf85LgaYbaz0JeV5nqE9AqGgL3gTZo24VXl6N
uIyiP23/8/G5x5S6hoZKusl50BL5+uTIsX+oTyCTcfyqI4yX4WkP3Qp0S4GyyX+O7kQqaSAakT1H
HLx9RhcoI0jfAx4GJBCpFyKDi3xGfxAcnQQkjagioQ8Dt619RrgHUKAYagQki6mo0jL19UAZOjkZ
RvIq9NFq/9SY7gP4zUM3AbchIj1UygCTtA8D7vsEopjW9iM3+mT6+KwAHb3BkTLJdCDk8LCOpm+R
OcVnBuHc1VPl8U1fpXnL0E0AtADwBI3n+1kerQIxEsGDCJDGWlEFxa0MdQxFFl0jbUhfp1e3gkX6
mNMStk9/YI7vQIAIMfhA0Cd0QEBGi2Zg7XN0OaJ7M4GryEIJftK40iVYgTn0KCBnSAig0iOnv/aO
5k9pmUsRSN4zBGN8JwK3dhe7/HPngL1gOxCGIaG9agXUWCEM2iKz2G2G0WVNoEQMtwUNW4CABlyj
3/KHlyMVzAkoEwSnRrcVCBUHlxXxDcBfIvNFVNw+nLD7voEtg7qDz4pKwTcjGdmBIBCkwy9HeLcg
y3oHSAD59ldBIJEFe1HArtqn23sj8hPJogrZgEF5A42tgHwoV8P3b72/CtiCqDuyF8YaMaNq1iMj
//mxqBlgjtkMUKQ7iz9ylMAki95cBiJx334+rh0hbKE7q//5KpA9QfhUYG1frythIbDWZVIL/eYb
0154pcvq3y20CxfBQQIT+YZuxx+dCLjKXAt0qabE2v3C2BwlkCCCRjboRBCZRG4+roceYHR0O3SX
oxAV7EPLv3FH/gWD+UZ5mSE68NiSXfxV9hon5ke/8EzyePnznuDRYfi/d7Bsf1HoRHR/+zsX5o8D
XEdbQNz74XNBcf+f9xN8+adffann//PcX6XL9MFDSRyezK5/zXfLDYQZGn3eLzfLfQYK+5C76Pub
vJC3+Pb9fzHw6x1Ef9ye9K+Nm/pI0By+cIuQHvzCaUBbnmX2PHXxGemJjvkNHXm2DP2nKN36B2/d
ERwGjx2FUbp8jJ7fUrx1hxMePjJCPw+5/1DkB4O3lIShg5+sQoRP0tX+yB3Ad/DIvQrLm+jpDb2R
i8394bJ3ENKhf+WUVfcfD75nD80dOvLZKkrdw1fuEY9DR/6x1MzALXnxuPQODLCH5Q194Ysw9LeR
f7gjO9zj4KG3j/7y6BTpUGSDR46qQ7PoYFlDh3378mzqoD6DB2aA4iHY7e9EHDCBHxk69FVUoChx
vMwdLGHo2NdLf3twelByEpXu4eOmu3C5fXweqb3Mu/Lx8KGzbPngFdkqzw9susesDR7ff0AdfXnI
Ju2qnsOH5i7IovzAstWuljh87Czz+W8c+weL3tWqfsfoUZEeDy0S9oOHjrb5kXGrSltaGjryu9V9
etx/HaiNSNgPH7pcHt5bPVBm+MDVm/PlJs48//BaZ3xBNP4d41+u0mx1cFL1CfzfMfj1qvYfDq4x
Bhd58d8x+NcoDZ5Hao+ULuU8eGikpLw3s2UacVMebs6uvPV7/sDJMjje+x2mZOjw7z3/cMU76vPg
YYMQj+QwqunJM4OHTlfuMWG/zRgPHfhmtd0iU1Iuj8IEGjGLtPzQ4e+86HH15iJ7cbd1qc6hw3+I
ih8YYp9F/D1/4KUh9ompocN/ZPVXKJQfuBR96m/42PVhVNnjU4eO+ylfes+GIc6UHvU8dNjPq3TD
zXYwMrCR33AQfvaJbI7Mu2ewDH3pL0vuHRowH27NPl81ePBVlr959eW7asng8f3sIaJh5IHn1pPf
B4+9i5AmdQ++ZpfL/PnIr2WavmHcX+afnvVPXvtnh8k18RsP4WqZ/vE/AAAA//8=</cx:binary>
              </cx:geoCache>
            </cx:geography>
          </cx:layoutPr>
        </cx:series>
      </cx:plotAreaRegion>
    </cx:plotArea>
    <cx:legend pos="r" align="min" overlay="0">
      <cx:spPr>
        <a:gradFill>
          <a:gsLst>
            <a:gs pos="0">
              <a:schemeClr val="bg1">
                <a:lumMod val="95000"/>
                <a:alpha val="25000"/>
              </a:schemeClr>
            </a:gs>
            <a:gs pos="100000">
              <a:schemeClr val="bg1">
                <a:lumMod val="95000"/>
                <a:alpha val="5000"/>
              </a:schemeClr>
            </a:gs>
          </a:gsLst>
          <a:lin ang="5400000" scaled="1"/>
        </a:gradFill>
        <a:ln>
          <a:no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image" Target="../media/image2.emf"/><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236220</xdr:colOff>
      <xdr:row>1</xdr:row>
      <xdr:rowOff>64770</xdr:rowOff>
    </xdr:from>
    <xdr:to>
      <xdr:col>10</xdr:col>
      <xdr:colOff>541020</xdr:colOff>
      <xdr:row>16</xdr:row>
      <xdr:rowOff>64770</xdr:rowOff>
    </xdr:to>
    <xdr:graphicFrame macro="">
      <xdr:nvGraphicFramePr>
        <xdr:cNvPr id="2" name="Chart 1">
          <a:extLst>
            <a:ext uri="{FF2B5EF4-FFF2-40B4-BE49-F238E27FC236}">
              <a16:creationId xmlns:a16="http://schemas.microsoft.com/office/drawing/2014/main" id="{00FD9835-4D87-FEE5-0A5D-4A0D3C304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381000</xdr:colOff>
      <xdr:row>2</xdr:row>
      <xdr:rowOff>133350</xdr:rowOff>
    </xdr:from>
    <xdr:to>
      <xdr:col>13</xdr:col>
      <xdr:colOff>76200</xdr:colOff>
      <xdr:row>17</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F13C24C-34D0-7CA0-B8B9-157324461D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97880" y="4991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571500</xdr:colOff>
      <xdr:row>4</xdr:row>
      <xdr:rowOff>76200</xdr:rowOff>
    </xdr:from>
    <xdr:to>
      <xdr:col>6</xdr:col>
      <xdr:colOff>167640</xdr:colOff>
      <xdr:row>17</xdr:row>
      <xdr:rowOff>165735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2BD65BA6-CC09-0E73-5F18-85602AF4DA1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46532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1051560</xdr:colOff>
      <xdr:row>7</xdr:row>
      <xdr:rowOff>7620</xdr:rowOff>
    </xdr:from>
    <xdr:to>
      <xdr:col>7</xdr:col>
      <xdr:colOff>38100</xdr:colOff>
      <xdr:row>20</xdr:row>
      <xdr:rowOff>97155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5E183FF2-55B0-DC91-6C49-1F1C5B9AF03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1531620</xdr:colOff>
      <xdr:row>9</xdr:row>
      <xdr:rowOff>121920</xdr:rowOff>
    </xdr:from>
    <xdr:to>
      <xdr:col>7</xdr:col>
      <xdr:colOff>518160</xdr:colOff>
      <xdr:row>23</xdr:row>
      <xdr:rowOff>28575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1BD05CC6-E918-C162-EE13-A805E3365A6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259080</xdr:colOff>
      <xdr:row>1</xdr:row>
      <xdr:rowOff>64770</xdr:rowOff>
    </xdr:from>
    <xdr:to>
      <xdr:col>10</xdr:col>
      <xdr:colOff>563880</xdr:colOff>
      <xdr:row>16</xdr:row>
      <xdr:rowOff>64770</xdr:rowOff>
    </xdr:to>
    <xdr:graphicFrame macro="">
      <xdr:nvGraphicFramePr>
        <xdr:cNvPr id="2" name="Chart 1">
          <a:extLst>
            <a:ext uri="{FF2B5EF4-FFF2-40B4-BE49-F238E27FC236}">
              <a16:creationId xmlns:a16="http://schemas.microsoft.com/office/drawing/2014/main" id="{BC8E32B0-631A-8E89-67E9-3CF31F7EAC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571500</xdr:colOff>
      <xdr:row>2</xdr:row>
      <xdr:rowOff>133350</xdr:rowOff>
    </xdr:from>
    <xdr:to>
      <xdr:col>13</xdr:col>
      <xdr:colOff>266700</xdr:colOff>
      <xdr:row>17</xdr:row>
      <xdr:rowOff>133350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714B285-A2D3-E8D9-4F2A-901B33BCC0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11040" y="4991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472440</xdr:colOff>
      <xdr:row>2</xdr:row>
      <xdr:rowOff>152400</xdr:rowOff>
    </xdr:from>
    <xdr:to>
      <xdr:col>16</xdr:col>
      <xdr:colOff>472440</xdr:colOff>
      <xdr:row>16</xdr:row>
      <xdr:rowOff>59055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99EA46FE-F3C9-F4E0-E940-482148B1B3E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288780" y="518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563880</xdr:colOff>
      <xdr:row>1</xdr:row>
      <xdr:rowOff>179070</xdr:rowOff>
    </xdr:from>
    <xdr:to>
      <xdr:col>10</xdr:col>
      <xdr:colOff>259080</xdr:colOff>
      <xdr:row>16</xdr:row>
      <xdr:rowOff>179070</xdr:rowOff>
    </xdr:to>
    <xdr:graphicFrame macro="">
      <xdr:nvGraphicFramePr>
        <xdr:cNvPr id="2" name="Chart 1">
          <a:extLst>
            <a:ext uri="{FF2B5EF4-FFF2-40B4-BE49-F238E27FC236}">
              <a16:creationId xmlns:a16="http://schemas.microsoft.com/office/drawing/2014/main" id="{D598CA42-F6FB-5885-7DA7-D264547E2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83820</xdr:colOff>
      <xdr:row>20</xdr:row>
      <xdr:rowOff>148590</xdr:rowOff>
    </xdr:from>
    <xdr:to>
      <xdr:col>1</xdr:col>
      <xdr:colOff>723900</xdr:colOff>
      <xdr:row>24</xdr:row>
      <xdr:rowOff>22860</xdr:rowOff>
    </xdr:to>
    <xdr:graphicFrame macro="">
      <xdr:nvGraphicFramePr>
        <xdr:cNvPr id="2" name="Chart 1">
          <a:extLst>
            <a:ext uri="{FF2B5EF4-FFF2-40B4-BE49-F238E27FC236}">
              <a16:creationId xmlns:a16="http://schemas.microsoft.com/office/drawing/2014/main" id="{1F425096-C9AA-2945-CE46-6C62DE55E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175260</xdr:colOff>
      <xdr:row>21</xdr:row>
      <xdr:rowOff>38100</xdr:rowOff>
    </xdr:from>
    <xdr:to>
      <xdr:col>4</xdr:col>
      <xdr:colOff>708660</xdr:colOff>
      <xdr:row>25</xdr:row>
      <xdr:rowOff>57150</xdr:rowOff>
    </xdr:to>
    <xdr:graphicFrame macro="">
      <xdr:nvGraphicFramePr>
        <xdr:cNvPr id="3" name="Chart 2">
          <a:extLst>
            <a:ext uri="{FF2B5EF4-FFF2-40B4-BE49-F238E27FC236}">
              <a16:creationId xmlns:a16="http://schemas.microsoft.com/office/drawing/2014/main" id="{B9CD2DFD-64D3-8F48-89EA-510403470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320040</xdr:colOff>
      <xdr:row>21</xdr:row>
      <xdr:rowOff>91440</xdr:rowOff>
    </xdr:from>
    <xdr:to>
      <xdr:col>7</xdr:col>
      <xdr:colOff>670560</xdr:colOff>
      <xdr:row>24</xdr:row>
      <xdr:rowOff>148590</xdr:rowOff>
    </xdr:to>
    <xdr:graphicFrame macro="">
      <xdr:nvGraphicFramePr>
        <xdr:cNvPr id="4" name="Chart 3">
          <a:extLst>
            <a:ext uri="{FF2B5EF4-FFF2-40B4-BE49-F238E27FC236}">
              <a16:creationId xmlns:a16="http://schemas.microsoft.com/office/drawing/2014/main" id="{9E4CA9C0-8387-1EEE-8AE1-2C5D3BB63D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175260</xdr:colOff>
      <xdr:row>21</xdr:row>
      <xdr:rowOff>72390</xdr:rowOff>
    </xdr:from>
    <xdr:to>
      <xdr:col>10</xdr:col>
      <xdr:colOff>792480</xdr:colOff>
      <xdr:row>24</xdr:row>
      <xdr:rowOff>106680</xdr:rowOff>
    </xdr:to>
    <xdr:graphicFrame macro="">
      <xdr:nvGraphicFramePr>
        <xdr:cNvPr id="5" name="Chart 4">
          <a:extLst>
            <a:ext uri="{FF2B5EF4-FFF2-40B4-BE49-F238E27FC236}">
              <a16:creationId xmlns:a16="http://schemas.microsoft.com/office/drawing/2014/main" id="{9AB50BCF-8F87-057A-9E0B-68F475342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53340</xdr:colOff>
      <xdr:row>22</xdr:row>
      <xdr:rowOff>38100</xdr:rowOff>
    </xdr:from>
    <xdr:to>
      <xdr:col>13</xdr:col>
      <xdr:colOff>1120140</xdr:colOff>
      <xdr:row>24</xdr:row>
      <xdr:rowOff>148590</xdr:rowOff>
    </xdr:to>
    <xdr:graphicFrame macro="">
      <xdr:nvGraphicFramePr>
        <xdr:cNvPr id="6" name="Chart 5">
          <a:extLst>
            <a:ext uri="{FF2B5EF4-FFF2-40B4-BE49-F238E27FC236}">
              <a16:creationId xmlns:a16="http://schemas.microsoft.com/office/drawing/2014/main" id="{441F7EF1-171A-E03A-489A-0F567E4A1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68580</xdr:rowOff>
    </xdr:from>
    <xdr:to>
      <xdr:col>18</xdr:col>
      <xdr:colOff>152400</xdr:colOff>
      <xdr:row>2</xdr:row>
      <xdr:rowOff>0</xdr:rowOff>
    </xdr:to>
    <xdr:sp macro="" textlink="">
      <xdr:nvSpPr>
        <xdr:cNvPr id="2" name="Rectangle: Rounded Corners 1">
          <a:extLst>
            <a:ext uri="{FF2B5EF4-FFF2-40B4-BE49-F238E27FC236}">
              <a16:creationId xmlns:a16="http://schemas.microsoft.com/office/drawing/2014/main" id="{594D6A7B-C19B-4C5C-E8D5-432427EC2E4C}"/>
            </a:ext>
          </a:extLst>
        </xdr:cNvPr>
        <xdr:cNvSpPr/>
      </xdr:nvSpPr>
      <xdr:spPr>
        <a:xfrm>
          <a:off x="0" y="68580"/>
          <a:ext cx="11125200" cy="297180"/>
        </a:xfrm>
        <a:prstGeom prst="roundRect">
          <a:avLst/>
        </a:prstGeom>
        <a:gradFill>
          <a:gsLst>
            <a:gs pos="0">
              <a:schemeClr val="bg1">
                <a:lumMod val="95000"/>
                <a:alpha val="59000"/>
              </a:schemeClr>
            </a:gs>
            <a:gs pos="100000">
              <a:schemeClr val="bg1">
                <a:lumMod val="95000"/>
                <a:alpha val="1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ECOMMERCE</a:t>
          </a:r>
          <a:r>
            <a:rPr lang="en-IN" sz="1800" baseline="0"/>
            <a:t> SALES ANALYSIS DASHBOARD </a:t>
          </a:r>
          <a:endParaRPr lang="en-IN" sz="1800"/>
        </a:p>
      </xdr:txBody>
    </xdr:sp>
    <xdr:clientData/>
  </xdr:twoCellAnchor>
  <xdr:twoCellAnchor>
    <xdr:from>
      <xdr:col>0</xdr:col>
      <xdr:colOff>243840</xdr:colOff>
      <xdr:row>5</xdr:row>
      <xdr:rowOff>160020</xdr:rowOff>
    </xdr:from>
    <xdr:to>
      <xdr:col>3</xdr:col>
      <xdr:colOff>381000</xdr:colOff>
      <xdr:row>7</xdr:row>
      <xdr:rowOff>91440</xdr:rowOff>
    </xdr:to>
    <xdr:sp macro="" textlink="">
      <xdr:nvSpPr>
        <xdr:cNvPr id="8" name="Rectangle: Rounded Corners 7">
          <a:extLst>
            <a:ext uri="{FF2B5EF4-FFF2-40B4-BE49-F238E27FC236}">
              <a16:creationId xmlns:a16="http://schemas.microsoft.com/office/drawing/2014/main" id="{869EE0A8-25B1-12F4-71E0-0DD8DE631497}"/>
            </a:ext>
          </a:extLst>
        </xdr:cNvPr>
        <xdr:cNvSpPr/>
      </xdr:nvSpPr>
      <xdr:spPr>
        <a:xfrm>
          <a:off x="243840" y="1074420"/>
          <a:ext cx="1965960" cy="2971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102244</xdr:colOff>
      <xdr:row>2</xdr:row>
      <xdr:rowOff>83820</xdr:rowOff>
    </xdr:from>
    <xdr:to>
      <xdr:col>14</xdr:col>
      <xdr:colOff>464820</xdr:colOff>
      <xdr:row>10</xdr:row>
      <xdr:rowOff>15240</xdr:rowOff>
    </xdr:to>
    <xdr:grpSp>
      <xdr:nvGrpSpPr>
        <xdr:cNvPr id="25" name="Group 24">
          <a:extLst>
            <a:ext uri="{FF2B5EF4-FFF2-40B4-BE49-F238E27FC236}">
              <a16:creationId xmlns:a16="http://schemas.microsoft.com/office/drawing/2014/main" id="{4978788E-CA07-4509-BC7F-14E879F9C1EC}"/>
            </a:ext>
          </a:extLst>
        </xdr:cNvPr>
        <xdr:cNvGrpSpPr/>
      </xdr:nvGrpSpPr>
      <xdr:grpSpPr>
        <a:xfrm>
          <a:off x="6807844" y="449580"/>
          <a:ext cx="2191376" cy="1394460"/>
          <a:chOff x="137160" y="690780"/>
          <a:chExt cx="2323023" cy="1327794"/>
        </a:xfrm>
      </xdr:grpSpPr>
      <xdr:sp macro="" textlink="">
        <xdr:nvSpPr>
          <xdr:cNvPr id="26" name="Rectangle: Rounded Corners 25">
            <a:extLst>
              <a:ext uri="{FF2B5EF4-FFF2-40B4-BE49-F238E27FC236}">
                <a16:creationId xmlns:a16="http://schemas.microsoft.com/office/drawing/2014/main" id="{0CD438BE-17F3-B48C-7197-A8C3B7422D2D}"/>
              </a:ext>
            </a:extLst>
          </xdr:cNvPr>
          <xdr:cNvSpPr/>
        </xdr:nvSpPr>
        <xdr:spPr>
          <a:xfrm>
            <a:off x="138774" y="989874"/>
            <a:ext cx="2321409" cy="1028700"/>
          </a:xfrm>
          <a:prstGeom prst="roundRect">
            <a:avLst/>
          </a:prstGeom>
          <a:gradFill>
            <a:gsLst>
              <a:gs pos="0">
                <a:schemeClr val="bg1">
                  <a:lumMod val="95000"/>
                  <a:alpha val="18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Rectangle: Rounded Corners 26">
            <a:extLst>
              <a:ext uri="{FF2B5EF4-FFF2-40B4-BE49-F238E27FC236}">
                <a16:creationId xmlns:a16="http://schemas.microsoft.com/office/drawing/2014/main" id="{9CCAFC30-50D5-0DBA-E302-A2D0A21737FE}"/>
              </a:ext>
            </a:extLst>
          </xdr:cNvPr>
          <xdr:cNvSpPr/>
        </xdr:nvSpPr>
        <xdr:spPr>
          <a:xfrm>
            <a:off x="214453" y="1665889"/>
            <a:ext cx="2186939" cy="266700"/>
          </a:xfrm>
          <a:prstGeom prst="roundRect">
            <a:avLst/>
          </a:prstGeom>
          <a:gradFill>
            <a:gsLst>
              <a:gs pos="0">
                <a:schemeClr val="bg1">
                  <a:lumMod val="95000"/>
                  <a:alpha val="25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  </a:t>
            </a:r>
          </a:p>
        </xdr:txBody>
      </xdr:sp>
      <xdr:sp macro="" textlink="Sheet7!$K$17">
        <xdr:nvSpPr>
          <xdr:cNvPr id="28" name="Rectangle: Rounded Corners 27">
            <a:extLst>
              <a:ext uri="{FF2B5EF4-FFF2-40B4-BE49-F238E27FC236}">
                <a16:creationId xmlns:a16="http://schemas.microsoft.com/office/drawing/2014/main" id="{DBB44CBF-EEB8-6EB2-C6EA-CFECAADE4C43}"/>
              </a:ext>
            </a:extLst>
          </xdr:cNvPr>
          <xdr:cNvSpPr/>
        </xdr:nvSpPr>
        <xdr:spPr>
          <a:xfrm>
            <a:off x="220674" y="1069376"/>
            <a:ext cx="2137048" cy="266700"/>
          </a:xfrm>
          <a:prstGeom prst="roundRect">
            <a:avLst/>
          </a:prstGeom>
          <a:gradFill>
            <a:gsLst>
              <a:gs pos="0">
                <a:schemeClr val="bg1">
                  <a:lumMod val="95000"/>
                  <a:alpha val="32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i="0" u="none" strike="noStrike">
                <a:solidFill>
                  <a:schemeClr val="bg2"/>
                </a:solidFill>
                <a:latin typeface="Calibri"/>
                <a:ea typeface="Calibri"/>
                <a:cs typeface="Calibri"/>
              </a:rPr>
              <a:t>#</a:t>
            </a:r>
            <a:fld id="{F789D624-4605-44FC-A9F6-5C7F5B00B7E0}" type="TxLink">
              <a:rPr lang="en-US" sz="1400" b="0" i="0" u="none" strike="noStrike">
                <a:solidFill>
                  <a:schemeClr val="bg2"/>
                </a:solidFill>
                <a:latin typeface="Calibri"/>
                <a:ea typeface="Calibri"/>
                <a:cs typeface="Calibri"/>
              </a:rPr>
              <a:pPr algn="ctr"/>
              <a:t>9994</a:t>
            </a:fld>
            <a:endParaRPr lang="en-IN" sz="1800">
              <a:solidFill>
                <a:schemeClr val="bg2"/>
              </a:solidFill>
            </a:endParaRPr>
          </a:p>
        </xdr:txBody>
      </xdr:sp>
      <xdr:sp macro="" textlink="">
        <xdr:nvSpPr>
          <xdr:cNvPr id="29" name="Rectangle: Rounded Corners 28">
            <a:extLst>
              <a:ext uri="{FF2B5EF4-FFF2-40B4-BE49-F238E27FC236}">
                <a16:creationId xmlns:a16="http://schemas.microsoft.com/office/drawing/2014/main" id="{BE29F507-53EB-D8DC-56FB-E5B418A01869}"/>
              </a:ext>
            </a:extLst>
          </xdr:cNvPr>
          <xdr:cNvSpPr/>
        </xdr:nvSpPr>
        <xdr:spPr>
          <a:xfrm>
            <a:off x="137160" y="690780"/>
            <a:ext cx="2316480" cy="276957"/>
          </a:xfrm>
          <a:prstGeom prst="roundRect">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t>N</a:t>
            </a:r>
            <a:r>
              <a:rPr lang="en-IN" sz="1200" baseline="0"/>
              <a:t>O OF ORDERS</a:t>
            </a:r>
            <a:endParaRPr lang="en-IN" sz="1200"/>
          </a:p>
        </xdr:txBody>
      </xdr:sp>
    </xdr:grpSp>
    <xdr:clientData/>
  </xdr:twoCellAnchor>
  <xdr:twoCellAnchor>
    <xdr:from>
      <xdr:col>7</xdr:col>
      <xdr:colOff>300364</xdr:colOff>
      <xdr:row>2</xdr:row>
      <xdr:rowOff>99060</xdr:rowOff>
    </xdr:from>
    <xdr:to>
      <xdr:col>11</xdr:col>
      <xdr:colOff>53340</xdr:colOff>
      <xdr:row>10</xdr:row>
      <xdr:rowOff>30480</xdr:rowOff>
    </xdr:to>
    <xdr:grpSp>
      <xdr:nvGrpSpPr>
        <xdr:cNvPr id="30" name="Group 29">
          <a:extLst>
            <a:ext uri="{FF2B5EF4-FFF2-40B4-BE49-F238E27FC236}">
              <a16:creationId xmlns:a16="http://schemas.microsoft.com/office/drawing/2014/main" id="{7C1AB282-3EE4-442A-86F9-2F14ED9C9CAB}"/>
            </a:ext>
          </a:extLst>
        </xdr:cNvPr>
        <xdr:cNvGrpSpPr/>
      </xdr:nvGrpSpPr>
      <xdr:grpSpPr>
        <a:xfrm>
          <a:off x="4567564" y="464820"/>
          <a:ext cx="2191376" cy="1394460"/>
          <a:chOff x="137160" y="690780"/>
          <a:chExt cx="2323023" cy="1327794"/>
        </a:xfrm>
      </xdr:grpSpPr>
      <xdr:sp macro="" textlink="">
        <xdr:nvSpPr>
          <xdr:cNvPr id="31" name="Rectangle: Rounded Corners 30">
            <a:extLst>
              <a:ext uri="{FF2B5EF4-FFF2-40B4-BE49-F238E27FC236}">
                <a16:creationId xmlns:a16="http://schemas.microsoft.com/office/drawing/2014/main" id="{D5CABEDB-BED3-FBBA-3017-1B50EF1E1D48}"/>
              </a:ext>
            </a:extLst>
          </xdr:cNvPr>
          <xdr:cNvSpPr/>
        </xdr:nvSpPr>
        <xdr:spPr>
          <a:xfrm>
            <a:off x="138774" y="989874"/>
            <a:ext cx="2321409" cy="1028700"/>
          </a:xfrm>
          <a:prstGeom prst="roundRect">
            <a:avLst/>
          </a:prstGeom>
          <a:gradFill>
            <a:gsLst>
              <a:gs pos="0">
                <a:schemeClr val="bg1">
                  <a:lumMod val="95000"/>
                  <a:alpha val="18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2" name="Rectangle: Rounded Corners 31">
            <a:extLst>
              <a:ext uri="{FF2B5EF4-FFF2-40B4-BE49-F238E27FC236}">
                <a16:creationId xmlns:a16="http://schemas.microsoft.com/office/drawing/2014/main" id="{C7B7C4A0-35AA-07B3-A1E5-5F668EC4DA52}"/>
              </a:ext>
            </a:extLst>
          </xdr:cNvPr>
          <xdr:cNvSpPr/>
        </xdr:nvSpPr>
        <xdr:spPr>
          <a:xfrm>
            <a:off x="214453" y="1665889"/>
            <a:ext cx="2186939" cy="266700"/>
          </a:xfrm>
          <a:prstGeom prst="roundRect">
            <a:avLst/>
          </a:prstGeom>
          <a:gradFill>
            <a:gsLst>
              <a:gs pos="0">
                <a:schemeClr val="bg1">
                  <a:lumMod val="95000"/>
                  <a:alpha val="25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  </a:t>
            </a:r>
          </a:p>
        </xdr:txBody>
      </xdr:sp>
      <xdr:sp macro="" textlink="Sheet7!$H$17">
        <xdr:nvSpPr>
          <xdr:cNvPr id="33" name="Rectangle: Rounded Corners 32">
            <a:extLst>
              <a:ext uri="{FF2B5EF4-FFF2-40B4-BE49-F238E27FC236}">
                <a16:creationId xmlns:a16="http://schemas.microsoft.com/office/drawing/2014/main" id="{BEB88305-51ED-73C9-D89E-26BB333B6040}"/>
              </a:ext>
            </a:extLst>
          </xdr:cNvPr>
          <xdr:cNvSpPr/>
        </xdr:nvSpPr>
        <xdr:spPr>
          <a:xfrm>
            <a:off x="220674" y="1069376"/>
            <a:ext cx="2137048" cy="266700"/>
          </a:xfrm>
          <a:prstGeom prst="roundRect">
            <a:avLst/>
          </a:prstGeom>
          <a:gradFill>
            <a:gsLst>
              <a:gs pos="0">
                <a:schemeClr val="bg1">
                  <a:lumMod val="95000"/>
                  <a:alpha val="32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i="1" u="none" strike="noStrike">
                <a:solidFill>
                  <a:schemeClr val="bg2"/>
                </a:solidFill>
                <a:latin typeface="Calibri"/>
                <a:ea typeface="Calibri"/>
                <a:cs typeface="Calibri"/>
              </a:rPr>
              <a:t>#</a:t>
            </a:r>
            <a:fld id="{AD5574D9-23D6-459A-94D5-37F97914CB55}" type="TxLink">
              <a:rPr lang="en-US" sz="1400" b="0" i="0" u="none" strike="noStrike">
                <a:solidFill>
                  <a:schemeClr val="bg2"/>
                </a:solidFill>
                <a:latin typeface="Calibri"/>
                <a:ea typeface="Calibri"/>
                <a:cs typeface="Calibri"/>
              </a:rPr>
              <a:pPr algn="ctr"/>
              <a:t>37873</a:t>
            </a:fld>
            <a:endParaRPr lang="en-IN" sz="1800">
              <a:solidFill>
                <a:schemeClr val="bg2"/>
              </a:solidFill>
            </a:endParaRPr>
          </a:p>
        </xdr:txBody>
      </xdr:sp>
      <xdr:sp macro="" textlink="">
        <xdr:nvSpPr>
          <xdr:cNvPr id="34" name="Rectangle: Rounded Corners 33">
            <a:extLst>
              <a:ext uri="{FF2B5EF4-FFF2-40B4-BE49-F238E27FC236}">
                <a16:creationId xmlns:a16="http://schemas.microsoft.com/office/drawing/2014/main" id="{A7F1A345-092C-BDC5-17CA-71C1E0CFD21F}"/>
              </a:ext>
            </a:extLst>
          </xdr:cNvPr>
          <xdr:cNvSpPr/>
        </xdr:nvSpPr>
        <xdr:spPr>
          <a:xfrm>
            <a:off x="137160" y="690780"/>
            <a:ext cx="2316480" cy="276957"/>
          </a:xfrm>
          <a:prstGeom prst="roundRect">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t>QUANTITY</a:t>
            </a:r>
          </a:p>
        </xdr:txBody>
      </xdr:sp>
    </xdr:grpSp>
    <xdr:clientData/>
  </xdr:twoCellAnchor>
  <xdr:twoCellAnchor>
    <xdr:from>
      <xdr:col>14</xdr:col>
      <xdr:colOff>483244</xdr:colOff>
      <xdr:row>2</xdr:row>
      <xdr:rowOff>83820</xdr:rowOff>
    </xdr:from>
    <xdr:to>
      <xdr:col>18</xdr:col>
      <xdr:colOff>160020</xdr:colOff>
      <xdr:row>10</xdr:row>
      <xdr:rowOff>15240</xdr:rowOff>
    </xdr:to>
    <xdr:grpSp>
      <xdr:nvGrpSpPr>
        <xdr:cNvPr id="35" name="Group 34">
          <a:extLst>
            <a:ext uri="{FF2B5EF4-FFF2-40B4-BE49-F238E27FC236}">
              <a16:creationId xmlns:a16="http://schemas.microsoft.com/office/drawing/2014/main" id="{E6E03E13-F022-4CCE-830D-5B459EF704DA}"/>
            </a:ext>
          </a:extLst>
        </xdr:cNvPr>
        <xdr:cNvGrpSpPr/>
      </xdr:nvGrpSpPr>
      <xdr:grpSpPr>
        <a:xfrm>
          <a:off x="9017644" y="449580"/>
          <a:ext cx="2115176" cy="1394460"/>
          <a:chOff x="137160" y="690780"/>
          <a:chExt cx="2323023" cy="1327794"/>
        </a:xfrm>
      </xdr:grpSpPr>
      <xdr:sp macro="" textlink="">
        <xdr:nvSpPr>
          <xdr:cNvPr id="36" name="Rectangle: Rounded Corners 35">
            <a:extLst>
              <a:ext uri="{FF2B5EF4-FFF2-40B4-BE49-F238E27FC236}">
                <a16:creationId xmlns:a16="http://schemas.microsoft.com/office/drawing/2014/main" id="{CDF08A87-1922-6AE9-C1AD-C773E37AFFC5}"/>
              </a:ext>
            </a:extLst>
          </xdr:cNvPr>
          <xdr:cNvSpPr/>
        </xdr:nvSpPr>
        <xdr:spPr>
          <a:xfrm>
            <a:off x="138774" y="989874"/>
            <a:ext cx="2321409" cy="1028700"/>
          </a:xfrm>
          <a:prstGeom prst="roundRect">
            <a:avLst/>
          </a:prstGeom>
          <a:gradFill>
            <a:gsLst>
              <a:gs pos="0">
                <a:schemeClr val="bg1">
                  <a:lumMod val="95000"/>
                  <a:alpha val="18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7" name="Rectangle: Rounded Corners 36">
            <a:extLst>
              <a:ext uri="{FF2B5EF4-FFF2-40B4-BE49-F238E27FC236}">
                <a16:creationId xmlns:a16="http://schemas.microsoft.com/office/drawing/2014/main" id="{E84D27C8-FA38-4C1E-322F-7F06F47EF2A2}"/>
              </a:ext>
            </a:extLst>
          </xdr:cNvPr>
          <xdr:cNvSpPr/>
        </xdr:nvSpPr>
        <xdr:spPr>
          <a:xfrm>
            <a:off x="214453" y="1665889"/>
            <a:ext cx="2186939" cy="266700"/>
          </a:xfrm>
          <a:prstGeom prst="roundRect">
            <a:avLst/>
          </a:prstGeom>
          <a:gradFill>
            <a:gsLst>
              <a:gs pos="0">
                <a:schemeClr val="bg1">
                  <a:lumMod val="95000"/>
                  <a:alpha val="25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  </a:t>
            </a:r>
          </a:p>
        </xdr:txBody>
      </xdr:sp>
      <xdr:sp macro="" textlink="Sheet7!$N$17">
        <xdr:nvSpPr>
          <xdr:cNvPr id="38" name="Rectangle: Rounded Corners 37">
            <a:extLst>
              <a:ext uri="{FF2B5EF4-FFF2-40B4-BE49-F238E27FC236}">
                <a16:creationId xmlns:a16="http://schemas.microsoft.com/office/drawing/2014/main" id="{47E1B762-7452-D7E0-1486-69587F436CB4}"/>
              </a:ext>
            </a:extLst>
          </xdr:cNvPr>
          <xdr:cNvSpPr/>
        </xdr:nvSpPr>
        <xdr:spPr>
          <a:xfrm>
            <a:off x="220674" y="1069376"/>
            <a:ext cx="2137048" cy="266700"/>
          </a:xfrm>
          <a:prstGeom prst="roundRect">
            <a:avLst/>
          </a:prstGeom>
          <a:gradFill>
            <a:gsLst>
              <a:gs pos="0">
                <a:schemeClr val="bg1">
                  <a:lumMod val="95000"/>
                  <a:alpha val="32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AEB5D2-BC48-44AD-9134-F6FB930DEBDA}" type="TxLink">
              <a:rPr lang="en-US" sz="1400" b="0" i="0" u="none" strike="noStrike">
                <a:solidFill>
                  <a:schemeClr val="bg2"/>
                </a:solidFill>
                <a:latin typeface="Calibri"/>
                <a:ea typeface="Calibri"/>
                <a:cs typeface="Calibri"/>
              </a:rPr>
              <a:pPr algn="ctr"/>
              <a:t>12.47%</a:t>
            </a:fld>
            <a:endParaRPr lang="en-IN" sz="1800">
              <a:solidFill>
                <a:schemeClr val="bg2"/>
              </a:solidFill>
            </a:endParaRPr>
          </a:p>
        </xdr:txBody>
      </xdr:sp>
      <xdr:sp macro="" textlink="">
        <xdr:nvSpPr>
          <xdr:cNvPr id="39" name="Rectangle: Rounded Corners 38">
            <a:extLst>
              <a:ext uri="{FF2B5EF4-FFF2-40B4-BE49-F238E27FC236}">
                <a16:creationId xmlns:a16="http://schemas.microsoft.com/office/drawing/2014/main" id="{80D00C57-6B87-B073-FD30-37CAD4E4DBFE}"/>
              </a:ext>
            </a:extLst>
          </xdr:cNvPr>
          <xdr:cNvSpPr/>
        </xdr:nvSpPr>
        <xdr:spPr>
          <a:xfrm>
            <a:off x="137160" y="690780"/>
            <a:ext cx="2316480" cy="276957"/>
          </a:xfrm>
          <a:prstGeom prst="roundRect">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t>PROFIT</a:t>
            </a:r>
            <a:r>
              <a:rPr lang="en-IN" sz="1200" baseline="0"/>
              <a:t> MARGIN</a:t>
            </a:r>
            <a:endParaRPr lang="en-IN" sz="1200"/>
          </a:p>
        </xdr:txBody>
      </xdr:sp>
    </xdr:grpSp>
    <xdr:clientData/>
  </xdr:twoCellAnchor>
  <xdr:twoCellAnchor>
    <xdr:from>
      <xdr:col>7</xdr:col>
      <xdr:colOff>525780</xdr:colOff>
      <xdr:row>6</xdr:row>
      <xdr:rowOff>7620</xdr:rowOff>
    </xdr:from>
    <xdr:to>
      <xdr:col>10</xdr:col>
      <xdr:colOff>502920</xdr:colOff>
      <xdr:row>9</xdr:row>
      <xdr:rowOff>64770</xdr:rowOff>
    </xdr:to>
    <xdr:graphicFrame macro="">
      <xdr:nvGraphicFramePr>
        <xdr:cNvPr id="40" name="Chart 39">
          <a:extLst>
            <a:ext uri="{FF2B5EF4-FFF2-40B4-BE49-F238E27FC236}">
              <a16:creationId xmlns:a16="http://schemas.microsoft.com/office/drawing/2014/main" id="{AAA8A9C0-14B5-4C2C-9B58-57528FB64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411480</xdr:colOff>
      <xdr:row>5</xdr:row>
      <xdr:rowOff>152400</xdr:rowOff>
    </xdr:from>
    <xdr:to>
      <xdr:col>14</xdr:col>
      <xdr:colOff>289560</xdr:colOff>
      <xdr:row>9</xdr:row>
      <xdr:rowOff>3810</xdr:rowOff>
    </xdr:to>
    <xdr:graphicFrame macro="">
      <xdr:nvGraphicFramePr>
        <xdr:cNvPr id="41" name="Chart 40">
          <a:extLst>
            <a:ext uri="{FF2B5EF4-FFF2-40B4-BE49-F238E27FC236}">
              <a16:creationId xmlns:a16="http://schemas.microsoft.com/office/drawing/2014/main" id="{D1FB207B-A1A8-4E23-B83A-5D0537393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563880</xdr:colOff>
      <xdr:row>6</xdr:row>
      <xdr:rowOff>7620</xdr:rowOff>
    </xdr:from>
    <xdr:to>
      <xdr:col>18</xdr:col>
      <xdr:colOff>45720</xdr:colOff>
      <xdr:row>8</xdr:row>
      <xdr:rowOff>118110</xdr:rowOff>
    </xdr:to>
    <xdr:graphicFrame macro="">
      <xdr:nvGraphicFramePr>
        <xdr:cNvPr id="42" name="Chart 41">
          <a:extLst>
            <a:ext uri="{FF2B5EF4-FFF2-40B4-BE49-F238E27FC236}">
              <a16:creationId xmlns:a16="http://schemas.microsoft.com/office/drawing/2014/main" id="{C3EA3831-195E-4F49-B228-409B8545A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525781</xdr:colOff>
      <xdr:row>2</xdr:row>
      <xdr:rowOff>76200</xdr:rowOff>
    </xdr:from>
    <xdr:to>
      <xdr:col>7</xdr:col>
      <xdr:colOff>228600</xdr:colOff>
      <xdr:row>10</xdr:row>
      <xdr:rowOff>7620</xdr:rowOff>
    </xdr:to>
    <xdr:grpSp>
      <xdr:nvGrpSpPr>
        <xdr:cNvPr id="68" name="Group 67">
          <a:extLst>
            <a:ext uri="{FF2B5EF4-FFF2-40B4-BE49-F238E27FC236}">
              <a16:creationId xmlns:a16="http://schemas.microsoft.com/office/drawing/2014/main" id="{DF32E6B4-5412-03DF-BE1C-78362DA96EE6}"/>
            </a:ext>
          </a:extLst>
        </xdr:cNvPr>
        <xdr:cNvGrpSpPr/>
      </xdr:nvGrpSpPr>
      <xdr:grpSpPr>
        <a:xfrm>
          <a:off x="2354581" y="441960"/>
          <a:ext cx="2141219" cy="1394460"/>
          <a:chOff x="2354581" y="441960"/>
          <a:chExt cx="2141219" cy="1394460"/>
        </a:xfrm>
      </xdr:grpSpPr>
      <xdr:grpSp>
        <xdr:nvGrpSpPr>
          <xdr:cNvPr id="20" name="Group 19">
            <a:extLst>
              <a:ext uri="{FF2B5EF4-FFF2-40B4-BE49-F238E27FC236}">
                <a16:creationId xmlns:a16="http://schemas.microsoft.com/office/drawing/2014/main" id="{6B88CE7D-6868-4A3B-A4E9-A293DC46AB5D}"/>
              </a:ext>
            </a:extLst>
          </xdr:cNvPr>
          <xdr:cNvGrpSpPr/>
        </xdr:nvGrpSpPr>
        <xdr:grpSpPr>
          <a:xfrm>
            <a:off x="2354581" y="441960"/>
            <a:ext cx="2141219" cy="1394460"/>
            <a:chOff x="137160" y="690780"/>
            <a:chExt cx="2323023" cy="1327794"/>
          </a:xfrm>
        </xdr:grpSpPr>
        <xdr:sp macro="" textlink="">
          <xdr:nvSpPr>
            <xdr:cNvPr id="21" name="Rectangle: Rounded Corners 20">
              <a:extLst>
                <a:ext uri="{FF2B5EF4-FFF2-40B4-BE49-F238E27FC236}">
                  <a16:creationId xmlns:a16="http://schemas.microsoft.com/office/drawing/2014/main" id="{354BF554-B2D7-9E80-BC82-2FC14CCE6DFC}"/>
                </a:ext>
              </a:extLst>
            </xdr:cNvPr>
            <xdr:cNvSpPr/>
          </xdr:nvSpPr>
          <xdr:spPr>
            <a:xfrm>
              <a:off x="138774" y="989874"/>
              <a:ext cx="2321409" cy="1028700"/>
            </a:xfrm>
            <a:prstGeom prst="roundRect">
              <a:avLst/>
            </a:prstGeom>
            <a:gradFill>
              <a:gsLst>
                <a:gs pos="0">
                  <a:schemeClr val="bg1">
                    <a:lumMod val="95000"/>
                    <a:alpha val="18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Rounded Corners 21">
              <a:extLst>
                <a:ext uri="{FF2B5EF4-FFF2-40B4-BE49-F238E27FC236}">
                  <a16:creationId xmlns:a16="http://schemas.microsoft.com/office/drawing/2014/main" id="{D29BF96D-514D-E8D3-B163-185F51BCD54C}"/>
                </a:ext>
              </a:extLst>
            </xdr:cNvPr>
            <xdr:cNvSpPr/>
          </xdr:nvSpPr>
          <xdr:spPr>
            <a:xfrm>
              <a:off x="214453" y="1665889"/>
              <a:ext cx="2186939" cy="266700"/>
            </a:xfrm>
            <a:prstGeom prst="roundRect">
              <a:avLst/>
            </a:prstGeom>
            <a:gradFill>
              <a:gsLst>
                <a:gs pos="0">
                  <a:schemeClr val="bg1">
                    <a:lumMod val="95000"/>
                    <a:alpha val="25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  </a:t>
              </a:r>
            </a:p>
          </xdr:txBody>
        </xdr:sp>
        <xdr:sp macro="" textlink="Sheet7!$E$17">
          <xdr:nvSpPr>
            <xdr:cNvPr id="23" name="Rectangle: Rounded Corners 22">
              <a:extLst>
                <a:ext uri="{FF2B5EF4-FFF2-40B4-BE49-F238E27FC236}">
                  <a16:creationId xmlns:a16="http://schemas.microsoft.com/office/drawing/2014/main" id="{6129073F-48AF-400B-8A96-1855E491E4BA}"/>
                </a:ext>
              </a:extLst>
            </xdr:cNvPr>
            <xdr:cNvSpPr/>
          </xdr:nvSpPr>
          <xdr:spPr>
            <a:xfrm>
              <a:off x="220674" y="1069376"/>
              <a:ext cx="2137048" cy="266700"/>
            </a:xfrm>
            <a:prstGeom prst="roundRect">
              <a:avLst/>
            </a:prstGeom>
            <a:gradFill>
              <a:gsLst>
                <a:gs pos="0">
                  <a:schemeClr val="bg1">
                    <a:lumMod val="95000"/>
                    <a:alpha val="32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603A853-258F-467C-AFC7-359E0448A048}" type="TxLink">
                <a:rPr lang="en-US" sz="1400" b="0" i="0" u="none" strike="noStrike">
                  <a:solidFill>
                    <a:schemeClr val="bg2"/>
                  </a:solidFill>
                  <a:effectLst>
                    <a:outerShdw blurRad="50800" dist="50800" dir="5400000" sx="1000" sy="1000" algn="ctr" rotWithShape="0">
                      <a:schemeClr val="bg1"/>
                    </a:outerShdw>
                  </a:effectLst>
                  <a:latin typeface="Calibri"/>
                  <a:ea typeface="Calibri"/>
                  <a:cs typeface="Calibri"/>
                </a:rPr>
                <a:pPr algn="ctr"/>
                <a:t> $2,86,397.02 </a:t>
              </a:fld>
              <a:endParaRPr lang="en-IN" sz="1800">
                <a:solidFill>
                  <a:schemeClr val="bg2"/>
                </a:solidFill>
                <a:effectLst>
                  <a:outerShdw blurRad="50800" dist="50800" dir="5400000" sx="1000" sy="1000" algn="ctr" rotWithShape="0">
                    <a:schemeClr val="bg1"/>
                  </a:outerShdw>
                </a:effectLst>
              </a:endParaRPr>
            </a:p>
          </xdr:txBody>
        </xdr:sp>
        <xdr:sp macro="" textlink="">
          <xdr:nvSpPr>
            <xdr:cNvPr id="24" name="Rectangle: Rounded Corners 23">
              <a:extLst>
                <a:ext uri="{FF2B5EF4-FFF2-40B4-BE49-F238E27FC236}">
                  <a16:creationId xmlns:a16="http://schemas.microsoft.com/office/drawing/2014/main" id="{02D5E813-FCD0-27EB-489F-9622C6EEC7F1}"/>
                </a:ext>
              </a:extLst>
            </xdr:cNvPr>
            <xdr:cNvSpPr/>
          </xdr:nvSpPr>
          <xdr:spPr>
            <a:xfrm>
              <a:off x="137160" y="690780"/>
              <a:ext cx="2316480" cy="276957"/>
            </a:xfrm>
            <a:prstGeom prst="roundRect">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t>PROFIT</a:t>
              </a:r>
            </a:p>
          </xdr:txBody>
        </xdr:sp>
      </xdr:grpSp>
      <xdr:graphicFrame macro="">
        <xdr:nvGraphicFramePr>
          <xdr:cNvPr id="43" name="Chart 42">
            <a:extLst>
              <a:ext uri="{FF2B5EF4-FFF2-40B4-BE49-F238E27FC236}">
                <a16:creationId xmlns:a16="http://schemas.microsoft.com/office/drawing/2014/main" id="{6EC0C61C-235F-4F76-A085-BA32F1721883}"/>
              </a:ext>
            </a:extLst>
          </xdr:cNvPr>
          <xdr:cNvGraphicFramePr>
            <a:graphicFrameLocks/>
          </xdr:cNvGraphicFramePr>
        </xdr:nvGraphicFramePr>
        <xdr:xfrm>
          <a:off x="2522220" y="944880"/>
          <a:ext cx="1600200" cy="628650"/>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xmlns:a14="http://schemas.microsoft.com/office/drawing/2010/main">
        <mc:Choice Requires="a14">
          <xdr:pic>
            <xdr:nvPicPr>
              <xdr:cNvPr id="44" name="Picture 43">
                <a:extLst>
                  <a:ext uri="{FF2B5EF4-FFF2-40B4-BE49-F238E27FC236}">
                    <a16:creationId xmlns:a16="http://schemas.microsoft.com/office/drawing/2014/main" id="{3B0A524E-8517-C151-41B8-A72BDA0F060A}"/>
                  </a:ext>
                </a:extLst>
              </xdr:cNvPr>
              <xdr:cNvPicPr>
                <a:picLocks noChangeAspect="1" noChangeArrowheads="1"/>
                <a:extLst>
                  <a:ext uri="{84589F7E-364E-4C9E-8A38-B11213B215E9}">
                    <a14:cameraTool cellRange="Sheet8!$I$9" spid="_x0000_s10307"/>
                  </a:ext>
                </a:extLst>
              </xdr:cNvPicPr>
            </xdr:nvPicPr>
            <xdr:blipFill>
              <a:blip xmlns:r="http://schemas.openxmlformats.org/officeDocument/2006/relationships" r:embed="rId5"/>
              <a:srcRect/>
              <a:stretch>
                <a:fillRect/>
              </a:stretch>
            </xdr:blipFill>
            <xdr:spPr bwMode="auto">
              <a:xfrm>
                <a:off x="3428999" y="1524000"/>
                <a:ext cx="785165" cy="21336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mc:AlternateContent xmlns:mc="http://schemas.openxmlformats.org/markup-compatibility/2006">
    <mc:Choice xmlns:a14="http://schemas.microsoft.com/office/drawing/2010/main" Requires="a14">
      <xdr:twoCellAnchor editAs="oneCell">
        <xdr:from>
          <xdr:col>9</xdr:col>
          <xdr:colOff>220980</xdr:colOff>
          <xdr:row>8</xdr:row>
          <xdr:rowOff>76200</xdr:rowOff>
        </xdr:from>
        <xdr:to>
          <xdr:col>10</xdr:col>
          <xdr:colOff>426720</xdr:colOff>
          <xdr:row>9</xdr:row>
          <xdr:rowOff>114880</xdr:rowOff>
        </xdr:to>
        <xdr:pic>
          <xdr:nvPicPr>
            <xdr:cNvPr id="45" name="Picture 44">
              <a:extLst>
                <a:ext uri="{FF2B5EF4-FFF2-40B4-BE49-F238E27FC236}">
                  <a16:creationId xmlns:a16="http://schemas.microsoft.com/office/drawing/2014/main" id="{1181E860-3B6C-1CC8-ACCC-A27A6741E745}"/>
                </a:ext>
              </a:extLst>
            </xdr:cNvPr>
            <xdr:cNvPicPr>
              <a:picLocks noChangeAspect="1" noChangeArrowheads="1"/>
              <a:extLst>
                <a:ext uri="{84589F7E-364E-4C9E-8A38-B11213B215E9}">
                  <a14:cameraTool cellRange="Sheet8!$J$9" spid="_x0000_s10308"/>
                </a:ext>
              </a:extLst>
            </xdr:cNvPicPr>
          </xdr:nvPicPr>
          <xdr:blipFill>
            <a:blip xmlns:r="http://schemas.openxmlformats.org/officeDocument/2006/relationships" r:embed="rId6"/>
            <a:srcRect/>
            <a:stretch>
              <a:fillRect/>
            </a:stretch>
          </xdr:blipFill>
          <xdr:spPr bwMode="auto">
            <a:xfrm>
              <a:off x="5707380" y="1539240"/>
              <a:ext cx="815340" cy="2215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8</xdr:row>
          <xdr:rowOff>60960</xdr:rowOff>
        </xdr:from>
        <xdr:to>
          <xdr:col>14</xdr:col>
          <xdr:colOff>205740</xdr:colOff>
          <xdr:row>9</xdr:row>
          <xdr:rowOff>99640</xdr:rowOff>
        </xdr:to>
        <xdr:pic>
          <xdr:nvPicPr>
            <xdr:cNvPr id="46" name="Picture 45">
              <a:extLst>
                <a:ext uri="{FF2B5EF4-FFF2-40B4-BE49-F238E27FC236}">
                  <a16:creationId xmlns:a16="http://schemas.microsoft.com/office/drawing/2014/main" id="{942E446B-0F3A-1675-72BB-4A5FD2783ED5}"/>
                </a:ext>
              </a:extLst>
            </xdr:cNvPr>
            <xdr:cNvPicPr>
              <a:picLocks noChangeAspect="1" noChangeArrowheads="1"/>
              <a:extLst>
                <a:ext uri="{84589F7E-364E-4C9E-8A38-B11213B215E9}">
                  <a14:cameraTool cellRange="Sheet8!$K$9" spid="_x0000_s10309"/>
                </a:ext>
              </a:extLst>
            </xdr:cNvPicPr>
          </xdr:nvPicPr>
          <xdr:blipFill>
            <a:blip xmlns:r="http://schemas.openxmlformats.org/officeDocument/2006/relationships" r:embed="rId7"/>
            <a:srcRect/>
            <a:stretch>
              <a:fillRect/>
            </a:stretch>
          </xdr:blipFill>
          <xdr:spPr bwMode="auto">
            <a:xfrm>
              <a:off x="7924800" y="1524000"/>
              <a:ext cx="815340" cy="2215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335280</xdr:colOff>
          <xdr:row>8</xdr:row>
          <xdr:rowOff>45719</xdr:rowOff>
        </xdr:from>
        <xdr:to>
          <xdr:col>17</xdr:col>
          <xdr:colOff>541020</xdr:colOff>
          <xdr:row>9</xdr:row>
          <xdr:rowOff>99856</xdr:rowOff>
        </xdr:to>
        <xdr:pic>
          <xdr:nvPicPr>
            <xdr:cNvPr id="47" name="Picture 46">
              <a:extLst>
                <a:ext uri="{FF2B5EF4-FFF2-40B4-BE49-F238E27FC236}">
                  <a16:creationId xmlns:a16="http://schemas.microsoft.com/office/drawing/2014/main" id="{8A047553-DAD4-48EC-7A48-8FB662B4EB08}"/>
                </a:ext>
              </a:extLst>
            </xdr:cNvPr>
            <xdr:cNvPicPr>
              <a:picLocks noChangeAspect="1" noChangeArrowheads="1"/>
              <a:extLst>
                <a:ext uri="{84589F7E-364E-4C9E-8A38-B11213B215E9}">
                  <a14:cameraTool cellRange="Sheet8!$L$9" spid="_x0000_s10310"/>
                </a:ext>
              </a:extLst>
            </xdr:cNvPicPr>
          </xdr:nvPicPr>
          <xdr:blipFill>
            <a:blip xmlns:r="http://schemas.openxmlformats.org/officeDocument/2006/relationships" r:embed="rId8"/>
            <a:srcRect/>
            <a:stretch>
              <a:fillRect/>
            </a:stretch>
          </xdr:blipFill>
          <xdr:spPr bwMode="auto">
            <a:xfrm>
              <a:off x="10088880" y="1508759"/>
              <a:ext cx="815340" cy="23701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99060</xdr:colOff>
      <xdr:row>2</xdr:row>
      <xdr:rowOff>81180</xdr:rowOff>
    </xdr:from>
    <xdr:to>
      <xdr:col>7</xdr:col>
      <xdr:colOff>144780</xdr:colOff>
      <xdr:row>19</xdr:row>
      <xdr:rowOff>7620</xdr:rowOff>
    </xdr:to>
    <xdr:grpSp>
      <xdr:nvGrpSpPr>
        <xdr:cNvPr id="67" name="Group 66">
          <a:extLst>
            <a:ext uri="{FF2B5EF4-FFF2-40B4-BE49-F238E27FC236}">
              <a16:creationId xmlns:a16="http://schemas.microsoft.com/office/drawing/2014/main" id="{97369053-D223-7F98-9858-42526BBD18B1}"/>
            </a:ext>
          </a:extLst>
        </xdr:cNvPr>
        <xdr:cNvGrpSpPr/>
      </xdr:nvGrpSpPr>
      <xdr:grpSpPr>
        <a:xfrm>
          <a:off x="99060" y="446940"/>
          <a:ext cx="4312920" cy="3035400"/>
          <a:chOff x="91440" y="454560"/>
          <a:chExt cx="4312920" cy="3035400"/>
        </a:xfrm>
      </xdr:grpSpPr>
      <xdr:grpSp>
        <xdr:nvGrpSpPr>
          <xdr:cNvPr id="12" name="Group 11">
            <a:extLst>
              <a:ext uri="{FF2B5EF4-FFF2-40B4-BE49-F238E27FC236}">
                <a16:creationId xmlns:a16="http://schemas.microsoft.com/office/drawing/2014/main" id="{AF7FDD16-6CBA-B166-7597-3D86FDD97ECE}"/>
              </a:ext>
            </a:extLst>
          </xdr:cNvPr>
          <xdr:cNvGrpSpPr/>
        </xdr:nvGrpSpPr>
        <xdr:grpSpPr>
          <a:xfrm>
            <a:off x="106679" y="454560"/>
            <a:ext cx="2209801" cy="1394460"/>
            <a:chOff x="137160" y="690780"/>
            <a:chExt cx="2323023" cy="1327794"/>
          </a:xfrm>
        </xdr:grpSpPr>
        <xdr:sp macro="" textlink="">
          <xdr:nvSpPr>
            <xdr:cNvPr id="7" name="Rectangle: Rounded Corners 6">
              <a:extLst>
                <a:ext uri="{FF2B5EF4-FFF2-40B4-BE49-F238E27FC236}">
                  <a16:creationId xmlns:a16="http://schemas.microsoft.com/office/drawing/2014/main" id="{142BA358-24E3-0AC9-5717-96E6B8577405}"/>
                </a:ext>
              </a:extLst>
            </xdr:cNvPr>
            <xdr:cNvSpPr/>
          </xdr:nvSpPr>
          <xdr:spPr>
            <a:xfrm>
              <a:off x="138774" y="989874"/>
              <a:ext cx="2321409" cy="1028700"/>
            </a:xfrm>
            <a:prstGeom prst="roundRect">
              <a:avLst/>
            </a:prstGeom>
            <a:gradFill>
              <a:gsLst>
                <a:gs pos="0">
                  <a:schemeClr val="bg1">
                    <a:lumMod val="95000"/>
                    <a:alpha val="18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AC9BB739-7A4E-E59A-9BB5-D5CB01A8EF21}"/>
                </a:ext>
              </a:extLst>
            </xdr:cNvPr>
            <xdr:cNvSpPr/>
          </xdr:nvSpPr>
          <xdr:spPr>
            <a:xfrm>
              <a:off x="214453" y="1665889"/>
              <a:ext cx="2186939" cy="266700"/>
            </a:xfrm>
            <a:prstGeom prst="roundRect">
              <a:avLst/>
            </a:prstGeom>
            <a:gradFill>
              <a:gsLst>
                <a:gs pos="0">
                  <a:schemeClr val="bg1">
                    <a:lumMod val="95000"/>
                    <a:alpha val="25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  </a:t>
              </a:r>
            </a:p>
          </xdr:txBody>
        </xdr:sp>
        <xdr:sp macro="" textlink="Sheet7!B17">
          <xdr:nvSpPr>
            <xdr:cNvPr id="10" name="Rectangle: Rounded Corners 9">
              <a:extLst>
                <a:ext uri="{FF2B5EF4-FFF2-40B4-BE49-F238E27FC236}">
                  <a16:creationId xmlns:a16="http://schemas.microsoft.com/office/drawing/2014/main" id="{A108C0A9-ECA0-4367-A438-78F1F734102A}"/>
                </a:ext>
              </a:extLst>
            </xdr:cNvPr>
            <xdr:cNvSpPr/>
          </xdr:nvSpPr>
          <xdr:spPr>
            <a:xfrm>
              <a:off x="220674" y="1069376"/>
              <a:ext cx="2137048" cy="266700"/>
            </a:xfrm>
            <a:prstGeom prst="roundRect">
              <a:avLst/>
            </a:prstGeom>
            <a:gradFill>
              <a:gsLst>
                <a:gs pos="0">
                  <a:schemeClr val="bg1">
                    <a:lumMod val="95000"/>
                    <a:alpha val="32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E0ADF2C-2691-4AE7-91F0-E118ADBC8C29}" type="TxLink">
                <a:rPr lang="en-US" sz="1400" b="0" i="0" u="none" strike="noStrike">
                  <a:solidFill>
                    <a:schemeClr val="bg2">
                      <a:lumMod val="95000"/>
                    </a:schemeClr>
                  </a:solidFill>
                  <a:latin typeface="Calibri"/>
                  <a:ea typeface="Calibri"/>
                  <a:cs typeface="Calibri"/>
                </a:rPr>
                <a:pPr algn="ctr"/>
                <a:t> $22,97,200.86 </a:t>
              </a:fld>
              <a:endParaRPr lang="en-IN" sz="1400">
                <a:solidFill>
                  <a:schemeClr val="bg2">
                    <a:lumMod val="95000"/>
                  </a:schemeClr>
                </a:solidFill>
              </a:endParaRPr>
            </a:p>
          </xdr:txBody>
        </xdr:sp>
        <xdr:sp macro="" textlink="">
          <xdr:nvSpPr>
            <xdr:cNvPr id="11" name="Rectangle: Rounded Corners 10">
              <a:extLst>
                <a:ext uri="{FF2B5EF4-FFF2-40B4-BE49-F238E27FC236}">
                  <a16:creationId xmlns:a16="http://schemas.microsoft.com/office/drawing/2014/main" id="{7FAE5D1E-4985-4BD2-A3AD-0E6CB0BBA15E}"/>
                </a:ext>
              </a:extLst>
            </xdr:cNvPr>
            <xdr:cNvSpPr/>
          </xdr:nvSpPr>
          <xdr:spPr>
            <a:xfrm>
              <a:off x="137160" y="690780"/>
              <a:ext cx="2316480" cy="276957"/>
            </a:xfrm>
            <a:prstGeom prst="roundRect">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t>SALES</a:t>
              </a:r>
            </a:p>
          </xdr:txBody>
        </xdr:sp>
      </xdr:grpSp>
      <xdr:graphicFrame macro="">
        <xdr:nvGraphicFramePr>
          <xdr:cNvPr id="18" name="Chart 17">
            <a:extLst>
              <a:ext uri="{FF2B5EF4-FFF2-40B4-BE49-F238E27FC236}">
                <a16:creationId xmlns:a16="http://schemas.microsoft.com/office/drawing/2014/main" id="{130256C4-D8DE-41C3-9297-3CA800E86FBB}"/>
              </a:ext>
            </a:extLst>
          </xdr:cNvPr>
          <xdr:cNvGraphicFramePr>
            <a:graphicFrameLocks/>
          </xdr:cNvGraphicFramePr>
        </xdr:nvGraphicFramePr>
        <xdr:xfrm>
          <a:off x="341029" y="949862"/>
          <a:ext cx="1685892" cy="60579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19" name="Picture 18">
                <a:extLst>
                  <a:ext uri="{FF2B5EF4-FFF2-40B4-BE49-F238E27FC236}">
                    <a16:creationId xmlns:a16="http://schemas.microsoft.com/office/drawing/2014/main" id="{EFC24067-F024-C21E-D1FD-F19FA066C5B6}"/>
                  </a:ext>
                </a:extLst>
              </xdr:cNvPr>
              <xdr:cNvPicPr>
                <a:picLocks noChangeAspect="1" noChangeArrowheads="1"/>
                <a:extLst>
                  <a:ext uri="{84589F7E-364E-4C9E-8A38-B11213B215E9}">
                    <a14:cameraTool cellRange="Sheet8!$H$9" spid="_x0000_s10311"/>
                  </a:ext>
                </a:extLst>
              </xdr:cNvPicPr>
            </xdr:nvPicPr>
            <xdr:blipFill>
              <a:blip xmlns:r="http://schemas.openxmlformats.org/officeDocument/2006/relationships" r:embed="rId10"/>
              <a:srcRect/>
              <a:stretch>
                <a:fillRect/>
              </a:stretch>
            </xdr:blipFill>
            <xdr:spPr bwMode="auto">
              <a:xfrm>
                <a:off x="1181100" y="1501140"/>
                <a:ext cx="815340" cy="221560"/>
              </a:xfrm>
              <a:prstGeom prst="rect">
                <a:avLst/>
              </a:prstGeom>
              <a:noFill/>
              <a:extLst>
                <a:ext uri="{909E8E84-426E-40DD-AFC4-6F175D3DCCD1}">
                  <a14:hiddenFill>
                    <a:solidFill>
                      <a:srgbClr val="FFFFFF"/>
                    </a:solidFill>
                  </a14:hiddenFill>
                </a:ext>
              </a:extLst>
            </xdr:spPr>
          </xdr:pic>
        </mc:Choice>
        <mc:Fallback xmlns=""/>
      </mc:AlternateContent>
      <xdr:grpSp>
        <xdr:nvGrpSpPr>
          <xdr:cNvPr id="51" name="Group 50">
            <a:extLst>
              <a:ext uri="{FF2B5EF4-FFF2-40B4-BE49-F238E27FC236}">
                <a16:creationId xmlns:a16="http://schemas.microsoft.com/office/drawing/2014/main" id="{7960CC63-EBD9-3128-BC00-DEA61C9786D4}"/>
              </a:ext>
            </a:extLst>
          </xdr:cNvPr>
          <xdr:cNvGrpSpPr/>
        </xdr:nvGrpSpPr>
        <xdr:grpSpPr>
          <a:xfrm>
            <a:off x="91440" y="1889760"/>
            <a:ext cx="4312920" cy="1600200"/>
            <a:chOff x="152400" y="2186940"/>
            <a:chExt cx="3836542" cy="1760220"/>
          </a:xfrm>
        </xdr:grpSpPr>
        <xdr:sp macro="" textlink="">
          <xdr:nvSpPr>
            <xdr:cNvPr id="48" name="Rectangle: Rounded Corners 47">
              <a:extLst>
                <a:ext uri="{FF2B5EF4-FFF2-40B4-BE49-F238E27FC236}">
                  <a16:creationId xmlns:a16="http://schemas.microsoft.com/office/drawing/2014/main" id="{E34CA973-F03B-D8FD-7711-5B864C92134B}"/>
                </a:ext>
              </a:extLst>
            </xdr:cNvPr>
            <xdr:cNvSpPr/>
          </xdr:nvSpPr>
          <xdr:spPr>
            <a:xfrm>
              <a:off x="152400" y="2186940"/>
              <a:ext cx="3836542" cy="1760220"/>
            </a:xfrm>
            <a:prstGeom prst="roundRect">
              <a:avLst>
                <a:gd name="adj" fmla="val 12821"/>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E362B373-38BA-582C-99CF-B2C10B640CB3}"/>
                </a:ext>
              </a:extLst>
            </xdr:cNvPr>
            <xdr:cNvSpPr/>
          </xdr:nvSpPr>
          <xdr:spPr>
            <a:xfrm>
              <a:off x="815745" y="2215134"/>
              <a:ext cx="2461260" cy="273558"/>
            </a:xfrm>
            <a:prstGeom prst="roundRect">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SALES AND PROFIT ANALYSIS</a:t>
              </a:r>
            </a:p>
          </xdr:txBody>
        </xdr:sp>
      </xdr:grpSp>
    </xdr:grpSp>
    <xdr:clientData/>
  </xdr:twoCellAnchor>
  <xdr:twoCellAnchor>
    <xdr:from>
      <xdr:col>7</xdr:col>
      <xdr:colOff>182880</xdr:colOff>
      <xdr:row>10</xdr:row>
      <xdr:rowOff>68580</xdr:rowOff>
    </xdr:from>
    <xdr:to>
      <xdr:col>12</xdr:col>
      <xdr:colOff>571500</xdr:colOff>
      <xdr:row>19</xdr:row>
      <xdr:rowOff>53340</xdr:rowOff>
    </xdr:to>
    <xdr:grpSp>
      <xdr:nvGrpSpPr>
        <xdr:cNvPr id="52" name="Group 51">
          <a:extLst>
            <a:ext uri="{FF2B5EF4-FFF2-40B4-BE49-F238E27FC236}">
              <a16:creationId xmlns:a16="http://schemas.microsoft.com/office/drawing/2014/main" id="{4017C4E5-5E20-4D67-8082-9C765280152C}"/>
            </a:ext>
          </a:extLst>
        </xdr:cNvPr>
        <xdr:cNvGrpSpPr/>
      </xdr:nvGrpSpPr>
      <xdr:grpSpPr>
        <a:xfrm>
          <a:off x="4450080" y="1897380"/>
          <a:ext cx="3436620" cy="1630680"/>
          <a:chOff x="60960" y="2110740"/>
          <a:chExt cx="3436620" cy="1760220"/>
        </a:xfrm>
      </xdr:grpSpPr>
      <xdr:sp macro="" textlink="">
        <xdr:nvSpPr>
          <xdr:cNvPr id="53" name="Rectangle: Rounded Corners 52">
            <a:extLst>
              <a:ext uri="{FF2B5EF4-FFF2-40B4-BE49-F238E27FC236}">
                <a16:creationId xmlns:a16="http://schemas.microsoft.com/office/drawing/2014/main" id="{D040F0B0-5A46-ACE1-4488-5352A37090CA}"/>
              </a:ext>
            </a:extLst>
          </xdr:cNvPr>
          <xdr:cNvSpPr/>
        </xdr:nvSpPr>
        <xdr:spPr>
          <a:xfrm>
            <a:off x="60960" y="2110740"/>
            <a:ext cx="3436620" cy="1760220"/>
          </a:xfrm>
          <a:prstGeom prst="roundRect">
            <a:avLst>
              <a:gd name="adj" fmla="val 12821"/>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Rectangle: Rounded Corners 53">
            <a:extLst>
              <a:ext uri="{FF2B5EF4-FFF2-40B4-BE49-F238E27FC236}">
                <a16:creationId xmlns:a16="http://schemas.microsoft.com/office/drawing/2014/main" id="{5EB787A6-1BA2-BE3D-2A89-A011945D5E18}"/>
              </a:ext>
            </a:extLst>
          </xdr:cNvPr>
          <xdr:cNvSpPr/>
        </xdr:nvSpPr>
        <xdr:spPr>
          <a:xfrm>
            <a:off x="167640" y="2166252"/>
            <a:ext cx="2461260" cy="350520"/>
          </a:xfrm>
          <a:prstGeom prst="roundRect">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 WISE PROFIT</a:t>
            </a:r>
          </a:p>
        </xdr:txBody>
      </xdr:sp>
    </xdr:grpSp>
    <xdr:clientData/>
  </xdr:twoCellAnchor>
  <xdr:twoCellAnchor>
    <xdr:from>
      <xdr:col>13</xdr:col>
      <xdr:colOff>22860</xdr:colOff>
      <xdr:row>10</xdr:row>
      <xdr:rowOff>59561</xdr:rowOff>
    </xdr:from>
    <xdr:to>
      <xdr:col>18</xdr:col>
      <xdr:colOff>175260</xdr:colOff>
      <xdr:row>19</xdr:row>
      <xdr:rowOff>76199</xdr:rowOff>
    </xdr:to>
    <xdr:grpSp>
      <xdr:nvGrpSpPr>
        <xdr:cNvPr id="55" name="Group 54">
          <a:extLst>
            <a:ext uri="{FF2B5EF4-FFF2-40B4-BE49-F238E27FC236}">
              <a16:creationId xmlns:a16="http://schemas.microsoft.com/office/drawing/2014/main" id="{2B4EF654-408F-473B-ACC1-1E69BADB8FCE}"/>
            </a:ext>
          </a:extLst>
        </xdr:cNvPr>
        <xdr:cNvGrpSpPr/>
      </xdr:nvGrpSpPr>
      <xdr:grpSpPr>
        <a:xfrm>
          <a:off x="7947660" y="1888361"/>
          <a:ext cx="3200400" cy="1662558"/>
          <a:chOff x="15240" y="2087880"/>
          <a:chExt cx="3436620" cy="1760220"/>
        </a:xfrm>
      </xdr:grpSpPr>
      <xdr:sp macro="" textlink="">
        <xdr:nvSpPr>
          <xdr:cNvPr id="56" name="Rectangle: Rounded Corners 55">
            <a:extLst>
              <a:ext uri="{FF2B5EF4-FFF2-40B4-BE49-F238E27FC236}">
                <a16:creationId xmlns:a16="http://schemas.microsoft.com/office/drawing/2014/main" id="{9CD9E784-36B3-4BF4-2457-C0757E6FCA8D}"/>
              </a:ext>
            </a:extLst>
          </xdr:cNvPr>
          <xdr:cNvSpPr/>
        </xdr:nvSpPr>
        <xdr:spPr>
          <a:xfrm>
            <a:off x="15240" y="2087880"/>
            <a:ext cx="3436620" cy="1760220"/>
          </a:xfrm>
          <a:prstGeom prst="roundRect">
            <a:avLst>
              <a:gd name="adj" fmla="val 12821"/>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Rectangle: Rounded Corners 56">
            <a:extLst>
              <a:ext uri="{FF2B5EF4-FFF2-40B4-BE49-F238E27FC236}">
                <a16:creationId xmlns:a16="http://schemas.microsoft.com/office/drawing/2014/main" id="{F3EE861F-A12A-F2FF-5C95-3281C8BF132F}"/>
              </a:ext>
            </a:extLst>
          </xdr:cNvPr>
          <xdr:cNvSpPr/>
        </xdr:nvSpPr>
        <xdr:spPr>
          <a:xfrm>
            <a:off x="1126019" y="2137766"/>
            <a:ext cx="2316332" cy="322706"/>
          </a:xfrm>
          <a:prstGeom prst="roundRect">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a:t>
            </a:r>
            <a:r>
              <a:rPr lang="en-IN" sz="1100" baseline="0"/>
              <a:t> WISE SALES SHARE %</a:t>
            </a:r>
            <a:endParaRPr lang="en-IN" sz="1100"/>
          </a:p>
        </xdr:txBody>
      </xdr:sp>
    </xdr:grpSp>
    <xdr:clientData/>
  </xdr:twoCellAnchor>
  <xdr:twoCellAnchor>
    <xdr:from>
      <xdr:col>0</xdr:col>
      <xdr:colOff>0</xdr:colOff>
      <xdr:row>19</xdr:row>
      <xdr:rowOff>121920</xdr:rowOff>
    </xdr:from>
    <xdr:to>
      <xdr:col>7</xdr:col>
      <xdr:colOff>419100</xdr:colOff>
      <xdr:row>29</xdr:row>
      <xdr:rowOff>160020</xdr:rowOff>
    </xdr:to>
    <xdr:sp macro="" textlink="">
      <xdr:nvSpPr>
        <xdr:cNvPr id="59" name="Rectangle: Rounded Corners 58">
          <a:extLst>
            <a:ext uri="{FF2B5EF4-FFF2-40B4-BE49-F238E27FC236}">
              <a16:creationId xmlns:a16="http://schemas.microsoft.com/office/drawing/2014/main" id="{4F365F57-071E-3616-9A1E-8B175951E125}"/>
            </a:ext>
          </a:extLst>
        </xdr:cNvPr>
        <xdr:cNvSpPr/>
      </xdr:nvSpPr>
      <xdr:spPr>
        <a:xfrm>
          <a:off x="0" y="3596640"/>
          <a:ext cx="4686300" cy="1866900"/>
        </a:xfrm>
        <a:prstGeom prst="roundRect">
          <a:avLst>
            <a:gd name="adj" fmla="val 12821"/>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164086</xdr:colOff>
      <xdr:row>20</xdr:row>
      <xdr:rowOff>3233</xdr:rowOff>
    </xdr:from>
    <xdr:to>
      <xdr:col>5</xdr:col>
      <xdr:colOff>571902</xdr:colOff>
      <xdr:row>21</xdr:row>
      <xdr:rowOff>91440</xdr:rowOff>
    </xdr:to>
    <xdr:sp macro="" textlink="">
      <xdr:nvSpPr>
        <xdr:cNvPr id="60" name="Rectangle: Rounded Corners 59">
          <a:extLst>
            <a:ext uri="{FF2B5EF4-FFF2-40B4-BE49-F238E27FC236}">
              <a16:creationId xmlns:a16="http://schemas.microsoft.com/office/drawing/2014/main" id="{0A22DE9D-F285-1749-9F1D-7C02226ED32B}"/>
            </a:ext>
          </a:extLst>
        </xdr:cNvPr>
        <xdr:cNvSpPr/>
      </xdr:nvSpPr>
      <xdr:spPr>
        <a:xfrm>
          <a:off x="1383286" y="3660833"/>
          <a:ext cx="2236616" cy="271087"/>
        </a:xfrm>
        <a:prstGeom prst="roundRect">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 STATE</a:t>
          </a:r>
        </a:p>
      </xdr:txBody>
    </xdr:sp>
    <xdr:clientData/>
  </xdr:twoCellAnchor>
  <xdr:twoCellAnchor>
    <xdr:from>
      <xdr:col>7</xdr:col>
      <xdr:colOff>480060</xdr:colOff>
      <xdr:row>19</xdr:row>
      <xdr:rowOff>121920</xdr:rowOff>
    </xdr:from>
    <xdr:to>
      <xdr:col>12</xdr:col>
      <xdr:colOff>579120</xdr:colOff>
      <xdr:row>30</xdr:row>
      <xdr:rowOff>0</xdr:rowOff>
    </xdr:to>
    <xdr:grpSp>
      <xdr:nvGrpSpPr>
        <xdr:cNvPr id="61" name="Group 60">
          <a:extLst>
            <a:ext uri="{FF2B5EF4-FFF2-40B4-BE49-F238E27FC236}">
              <a16:creationId xmlns:a16="http://schemas.microsoft.com/office/drawing/2014/main" id="{7BB059AD-DB47-4D31-9C31-0CD1971A872E}"/>
            </a:ext>
          </a:extLst>
        </xdr:cNvPr>
        <xdr:cNvGrpSpPr/>
      </xdr:nvGrpSpPr>
      <xdr:grpSpPr>
        <a:xfrm>
          <a:off x="4747260" y="3596640"/>
          <a:ext cx="3147060" cy="1889760"/>
          <a:chOff x="152400" y="2186940"/>
          <a:chExt cx="3436620" cy="1760220"/>
        </a:xfrm>
      </xdr:grpSpPr>
      <xdr:sp macro="" textlink="">
        <xdr:nvSpPr>
          <xdr:cNvPr id="62" name="Rectangle: Rounded Corners 61">
            <a:extLst>
              <a:ext uri="{FF2B5EF4-FFF2-40B4-BE49-F238E27FC236}">
                <a16:creationId xmlns:a16="http://schemas.microsoft.com/office/drawing/2014/main" id="{E99E64FF-2172-C9B9-DD8A-5A6B7C25506B}"/>
              </a:ext>
            </a:extLst>
          </xdr:cNvPr>
          <xdr:cNvSpPr/>
        </xdr:nvSpPr>
        <xdr:spPr>
          <a:xfrm>
            <a:off x="152400" y="2186940"/>
            <a:ext cx="3436620" cy="1760220"/>
          </a:xfrm>
          <a:prstGeom prst="roundRect">
            <a:avLst>
              <a:gd name="adj" fmla="val 12821"/>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3" name="Rectangle: Rounded Corners 62">
            <a:extLst>
              <a:ext uri="{FF2B5EF4-FFF2-40B4-BE49-F238E27FC236}">
                <a16:creationId xmlns:a16="http://schemas.microsoft.com/office/drawing/2014/main" id="{040C3570-7C34-0E57-8CF1-B6A1A2E70DE1}"/>
              </a:ext>
            </a:extLst>
          </xdr:cNvPr>
          <xdr:cNvSpPr/>
        </xdr:nvSpPr>
        <xdr:spPr>
          <a:xfrm>
            <a:off x="994143" y="2233082"/>
            <a:ext cx="2503345" cy="273253"/>
          </a:xfrm>
          <a:prstGeom prst="roundRect">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TOP 5 SUBCATEGORIES</a:t>
            </a:r>
          </a:p>
        </xdr:txBody>
      </xdr:sp>
    </xdr:grpSp>
    <xdr:clientData/>
  </xdr:twoCellAnchor>
  <xdr:twoCellAnchor>
    <xdr:from>
      <xdr:col>13</xdr:col>
      <xdr:colOff>7620</xdr:colOff>
      <xdr:row>19</xdr:row>
      <xdr:rowOff>121920</xdr:rowOff>
    </xdr:from>
    <xdr:to>
      <xdr:col>18</xdr:col>
      <xdr:colOff>198120</xdr:colOff>
      <xdr:row>29</xdr:row>
      <xdr:rowOff>144780</xdr:rowOff>
    </xdr:to>
    <xdr:grpSp>
      <xdr:nvGrpSpPr>
        <xdr:cNvPr id="64" name="Group 63">
          <a:extLst>
            <a:ext uri="{FF2B5EF4-FFF2-40B4-BE49-F238E27FC236}">
              <a16:creationId xmlns:a16="http://schemas.microsoft.com/office/drawing/2014/main" id="{C18DB364-6A21-4E9E-8568-F7DC924B27E8}"/>
            </a:ext>
          </a:extLst>
        </xdr:cNvPr>
        <xdr:cNvGrpSpPr/>
      </xdr:nvGrpSpPr>
      <xdr:grpSpPr>
        <a:xfrm>
          <a:off x="7932420" y="3596640"/>
          <a:ext cx="3238500" cy="1851660"/>
          <a:chOff x="-49266" y="1742574"/>
          <a:chExt cx="3436620" cy="1760220"/>
        </a:xfrm>
      </xdr:grpSpPr>
      <xdr:sp macro="" textlink="">
        <xdr:nvSpPr>
          <xdr:cNvPr id="65" name="Rectangle: Rounded Corners 64">
            <a:extLst>
              <a:ext uri="{FF2B5EF4-FFF2-40B4-BE49-F238E27FC236}">
                <a16:creationId xmlns:a16="http://schemas.microsoft.com/office/drawing/2014/main" id="{7DA88A3D-F920-C84D-EBC1-F92C5C3B6691}"/>
              </a:ext>
            </a:extLst>
          </xdr:cNvPr>
          <xdr:cNvSpPr/>
        </xdr:nvSpPr>
        <xdr:spPr>
          <a:xfrm>
            <a:off x="-49266" y="1742574"/>
            <a:ext cx="3436620" cy="1760220"/>
          </a:xfrm>
          <a:prstGeom prst="roundRect">
            <a:avLst>
              <a:gd name="adj" fmla="val 12821"/>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E1EB52A9-2DB7-CB93-0BCC-A4D082C4CDAB}"/>
              </a:ext>
            </a:extLst>
          </xdr:cNvPr>
          <xdr:cNvSpPr/>
        </xdr:nvSpPr>
        <xdr:spPr>
          <a:xfrm>
            <a:off x="80817" y="1805692"/>
            <a:ext cx="2461260" cy="299067"/>
          </a:xfrm>
          <a:prstGeom prst="roundRect">
            <a:avLst/>
          </a:prstGeom>
          <a:gradFill>
            <a:gsLst>
              <a:gs pos="0">
                <a:schemeClr val="bg1">
                  <a:lumMod val="95000"/>
                  <a:alpha val="37000"/>
                </a:schemeClr>
              </a:gs>
              <a:gs pos="100000">
                <a:schemeClr val="bg1">
                  <a:lumMod val="95000"/>
                  <a:alpha val="1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FILTERS</a:t>
            </a:r>
          </a:p>
        </xdr:txBody>
      </xdr:sp>
    </xdr:grpSp>
    <xdr:clientData/>
  </xdr:twoCellAnchor>
  <xdr:twoCellAnchor>
    <xdr:from>
      <xdr:col>0</xdr:col>
      <xdr:colOff>0</xdr:colOff>
      <xdr:row>11</xdr:row>
      <xdr:rowOff>30480</xdr:rowOff>
    </xdr:from>
    <xdr:to>
      <xdr:col>8</xdr:col>
      <xdr:colOff>251460</xdr:colOff>
      <xdr:row>19</xdr:row>
      <xdr:rowOff>144780</xdr:rowOff>
    </xdr:to>
    <xdr:graphicFrame macro="">
      <xdr:nvGraphicFramePr>
        <xdr:cNvPr id="69" name="Chart 68">
          <a:extLst>
            <a:ext uri="{FF2B5EF4-FFF2-40B4-BE49-F238E27FC236}">
              <a16:creationId xmlns:a16="http://schemas.microsoft.com/office/drawing/2014/main" id="{626A1060-C539-4A8D-B08C-31E61EC23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205740</xdr:colOff>
      <xdr:row>12</xdr:row>
      <xdr:rowOff>30480</xdr:rowOff>
    </xdr:from>
    <xdr:to>
      <xdr:col>12</xdr:col>
      <xdr:colOff>518160</xdr:colOff>
      <xdr:row>19</xdr:row>
      <xdr:rowOff>45720</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FA6C28AC-8365-4F47-A23E-8B05EA1F19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472940" y="2225040"/>
              <a:ext cx="3360420" cy="1295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350520</xdr:colOff>
      <xdr:row>11</xdr:row>
      <xdr:rowOff>129540</xdr:rowOff>
    </xdr:from>
    <xdr:to>
      <xdr:col>17</xdr:col>
      <xdr:colOff>388620</xdr:colOff>
      <xdr:row>19</xdr:row>
      <xdr:rowOff>76200</xdr:rowOff>
    </xdr:to>
    <xdr:graphicFrame macro="">
      <xdr:nvGraphicFramePr>
        <xdr:cNvPr id="71" name="Chart 70">
          <a:extLst>
            <a:ext uri="{FF2B5EF4-FFF2-40B4-BE49-F238E27FC236}">
              <a16:creationId xmlns:a16="http://schemas.microsoft.com/office/drawing/2014/main" id="{F582C071-A830-42D6-A3C3-B099E1BC86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20</xdr:row>
      <xdr:rowOff>60960</xdr:rowOff>
    </xdr:from>
    <xdr:to>
      <xdr:col>7</xdr:col>
      <xdr:colOff>152400</xdr:colOff>
      <xdr:row>30</xdr:row>
      <xdr:rowOff>0</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65440FB7-72DA-414E-A8AB-E14522DC4B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3718560"/>
              <a:ext cx="4419600"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403860</xdr:colOff>
      <xdr:row>20</xdr:row>
      <xdr:rowOff>137160</xdr:rowOff>
    </xdr:from>
    <xdr:to>
      <xdr:col>12</xdr:col>
      <xdr:colOff>556260</xdr:colOff>
      <xdr:row>29</xdr:row>
      <xdr:rowOff>106680</xdr:rowOff>
    </xdr:to>
    <xdr:graphicFrame macro="">
      <xdr:nvGraphicFramePr>
        <xdr:cNvPr id="81" name="Chart 80">
          <a:extLst>
            <a:ext uri="{FF2B5EF4-FFF2-40B4-BE49-F238E27FC236}">
              <a16:creationId xmlns:a16="http://schemas.microsoft.com/office/drawing/2014/main" id="{9028BA97-FEDB-4B67-ACA5-7B91F29BE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99060</xdr:colOff>
      <xdr:row>21</xdr:row>
      <xdr:rowOff>160021</xdr:rowOff>
    </xdr:from>
    <xdr:to>
      <xdr:col>14</xdr:col>
      <xdr:colOff>416910</xdr:colOff>
      <xdr:row>29</xdr:row>
      <xdr:rowOff>76201</xdr:rowOff>
    </xdr:to>
    <mc:AlternateContent xmlns:mc="http://schemas.openxmlformats.org/markup-compatibility/2006" xmlns:a14="http://schemas.microsoft.com/office/drawing/2010/main">
      <mc:Choice Requires="a14">
        <xdr:graphicFrame macro="">
          <xdr:nvGraphicFramePr>
            <xdr:cNvPr id="82" name="Year 2">
              <a:extLst>
                <a:ext uri="{FF2B5EF4-FFF2-40B4-BE49-F238E27FC236}">
                  <a16:creationId xmlns:a16="http://schemas.microsoft.com/office/drawing/2014/main" id="{EFC34106-B210-417E-A9D7-D99A5DC77B9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023860" y="4000501"/>
              <a:ext cx="92745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441960</xdr:colOff>
      <xdr:row>21</xdr:row>
      <xdr:rowOff>160020</xdr:rowOff>
    </xdr:from>
    <xdr:to>
      <xdr:col>16</xdr:col>
      <xdr:colOff>342900</xdr:colOff>
      <xdr:row>29</xdr:row>
      <xdr:rowOff>76201</xdr:rowOff>
    </xdr:to>
    <mc:AlternateContent xmlns:mc="http://schemas.openxmlformats.org/markup-compatibility/2006" xmlns:a14="http://schemas.microsoft.com/office/drawing/2010/main">
      <mc:Choice Requires="a14">
        <xdr:graphicFrame macro="">
          <xdr:nvGraphicFramePr>
            <xdr:cNvPr id="83" name="Segment 1">
              <a:extLst>
                <a:ext uri="{FF2B5EF4-FFF2-40B4-BE49-F238E27FC236}">
                  <a16:creationId xmlns:a16="http://schemas.microsoft.com/office/drawing/2014/main" id="{F8D12B3A-B021-4DA9-B426-685889C579E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976360" y="4000500"/>
              <a:ext cx="1120140" cy="1379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365760</xdr:colOff>
      <xdr:row>21</xdr:row>
      <xdr:rowOff>160021</xdr:rowOff>
    </xdr:from>
    <xdr:to>
      <xdr:col>18</xdr:col>
      <xdr:colOff>121920</xdr:colOff>
      <xdr:row>29</xdr:row>
      <xdr:rowOff>76201</xdr:rowOff>
    </xdr:to>
    <mc:AlternateContent xmlns:mc="http://schemas.openxmlformats.org/markup-compatibility/2006" xmlns:a14="http://schemas.microsoft.com/office/drawing/2010/main">
      <mc:Choice Requires="a14">
        <xdr:graphicFrame macro="">
          <xdr:nvGraphicFramePr>
            <xdr:cNvPr id="84" name="Region 1">
              <a:extLst>
                <a:ext uri="{FF2B5EF4-FFF2-40B4-BE49-F238E27FC236}">
                  <a16:creationId xmlns:a16="http://schemas.microsoft.com/office/drawing/2014/main" id="{DD2AC2E0-46A9-4F6A-B88D-6AC99837D55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119360" y="4000501"/>
              <a:ext cx="97536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na ishaque" refreshedDate="45455.735263310184" createdVersion="8" refreshedVersion="8" minRefreshableVersion="3" recordCount="9994" xr:uid="{36549906-1CAD-426F-96FE-A526D9A41C1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6787013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EAF352-343F-44CD-8F62-2CC4E37FC3C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12430D-6A74-4797-BB7A-3C4655B70A5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2A89B2-AEE3-44D2-B186-A04E2EAF4D8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B0AE86-5AC9-4FA1-BD13-7CC701AA036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798F9A-D6A4-4B37-A0AB-3B33E4C31CE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C09860-9DB1-4244-B212-9F0D270D1B9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0D064E-333A-488A-9283-4F815B9613E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3D94A6-B09E-4D87-ADAD-E90B9D9FED5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68F4DF-411F-46F6-98C5-D6F8B675B68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CE45E7F-BEA1-48E9-B991-695FC6E713D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5EBCAC-97C5-4CC4-851F-CE1A9819554B}"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1:F5"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FCC826C-034D-4796-9B89-8D9FA22496DA}" sourceName="Year">
  <pivotTables>
    <pivotTable tabId="5" name="PivotTable2"/>
    <pivotTable tabId="3" name="PivotTable1"/>
    <pivotTable tabId="6" name="PivotTable3"/>
    <pivotTable tabId="7" name="PivotTable4"/>
    <pivotTable tabId="9" name="PivotTable10"/>
    <pivotTable tabId="9" name="PivotTable6"/>
    <pivotTable tabId="9" name="PivotTable7"/>
    <pivotTable tabId="9" name="PivotTable8"/>
    <pivotTable tabId="9" name="PivotTable9"/>
    <pivotTable tabId="8" name="PivotTable5"/>
  </pivotTables>
  <data>
    <tabular pivotCacheId="167870137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B295014-4B8B-409F-BA4F-EB071A5FEDBD}" sourceName="Segment">
  <pivotTables>
    <pivotTable tabId="5" name="PivotTable2"/>
  </pivotTables>
  <data>
    <tabular pivotCacheId="167870137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949E7E-73DD-4937-9BDB-70638BAD1A38}" sourceName="Region">
  <pivotTables>
    <pivotTable tabId="5" name="PivotTable2"/>
  </pivotTables>
  <data>
    <tabular pivotCacheId="167870137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475425F-7B7B-4CDE-A8D9-AA6F93AEB6E3}" cache="Slicer_Year1" caption="Year" rowHeight="234950"/>
  <slicer name="Segment" xr10:uid="{51EA41B8-8988-4982-A159-A646E4EBBD7F}" cache="Slicer_Segment" caption="Segment" rowHeight="234950"/>
  <slicer name="Region" xr10:uid="{C9F22174-5B6E-4F08-AA98-C3BE9E163117}"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01C00B9-E1B9-4DC0-8213-D6B6489C9A6F}"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08CED0C-61AC-4470-9D53-40FDD489CD5C}" cache="Slicer_Year1" caption="Year" style="SlicerStyleLight1 2" rowHeight="180000"/>
  <slicer name="Segment 1" xr10:uid="{B9E4FFA8-90D8-4A32-8BEC-D5CC7A223356}" cache="Slicer_Segment" caption="Segment" style="SlicerStyleLight1 2" rowHeight="234950"/>
  <slicer name="Region 1" xr10:uid="{A98FDDCC-8EB8-4AEB-A89A-63CF892D31EE}" cache="Slicer_Region" caption="Region" startItem="1"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41E0C-01E8-4B98-A2CB-3950D4950C7C}">
  <dimension ref="A3:C16"/>
  <sheetViews>
    <sheetView workbookViewId="0">
      <selection activeCell="L3" sqref="L3"/>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3" t="s">
        <v>10948</v>
      </c>
    </row>
    <row r="4" spans="1:3" x14ac:dyDescent="0.3">
      <c r="A4" s="8" t="s">
        <v>10935</v>
      </c>
      <c r="B4" s="18">
        <v>95365.937600000019</v>
      </c>
      <c r="C4" s="19">
        <v>9199.2699999999986</v>
      </c>
    </row>
    <row r="5" spans="1:3" x14ac:dyDescent="0.3">
      <c r="A5" s="9" t="s">
        <v>10936</v>
      </c>
      <c r="B5" s="20">
        <v>60172.649400000024</v>
      </c>
      <c r="C5" s="21">
        <v>10288.898699999991</v>
      </c>
    </row>
    <row r="6" spans="1:3" x14ac:dyDescent="0.3">
      <c r="A6" s="9" t="s">
        <v>10937</v>
      </c>
      <c r="B6" s="20">
        <v>199252.98399999991</v>
      </c>
      <c r="C6" s="21">
        <v>26806.573700000015</v>
      </c>
    </row>
    <row r="7" spans="1:3" x14ac:dyDescent="0.3">
      <c r="A7" s="9" t="s">
        <v>10938</v>
      </c>
      <c r="B7" s="20">
        <v>141851.5674</v>
      </c>
      <c r="C7" s="21">
        <v>13437.806799999998</v>
      </c>
    </row>
    <row r="8" spans="1:3" x14ac:dyDescent="0.3">
      <c r="A8" s="9" t="s">
        <v>10939</v>
      </c>
      <c r="B8" s="20">
        <v>156122.28669999994</v>
      </c>
      <c r="C8" s="21">
        <v>22308.51279999999</v>
      </c>
    </row>
    <row r="9" spans="1:3" x14ac:dyDescent="0.3">
      <c r="A9" s="9" t="s">
        <v>10940</v>
      </c>
      <c r="B9" s="20">
        <v>147082.61130000011</v>
      </c>
      <c r="C9" s="21">
        <v>20899.334500000012</v>
      </c>
    </row>
    <row r="10" spans="1:3" x14ac:dyDescent="0.3">
      <c r="A10" s="9" t="s">
        <v>10941</v>
      </c>
      <c r="B10" s="20">
        <v>149580.83800000031</v>
      </c>
      <c r="C10" s="21">
        <v>13535.38299999998</v>
      </c>
    </row>
    <row r="11" spans="1:3" x14ac:dyDescent="0.3">
      <c r="A11" s="9" t="s">
        <v>10942</v>
      </c>
      <c r="B11" s="20">
        <v>159589.45099999988</v>
      </c>
      <c r="C11" s="21">
        <v>21896.715399999972</v>
      </c>
    </row>
    <row r="12" spans="1:3" x14ac:dyDescent="0.3">
      <c r="A12" s="9" t="s">
        <v>10943</v>
      </c>
      <c r="B12" s="20">
        <v>309770.09970000025</v>
      </c>
      <c r="C12" s="21">
        <v>37293.192500000034</v>
      </c>
    </row>
    <row r="13" spans="1:3" x14ac:dyDescent="0.3">
      <c r="A13" s="9" t="s">
        <v>10944</v>
      </c>
      <c r="B13" s="20">
        <v>197115.20170000009</v>
      </c>
      <c r="C13" s="21">
        <v>31469.663800000035</v>
      </c>
    </row>
    <row r="14" spans="1:3" x14ac:dyDescent="0.3">
      <c r="A14" s="9" t="s">
        <v>10945</v>
      </c>
      <c r="B14" s="20">
        <v>349120.07400000008</v>
      </c>
      <c r="C14" s="21">
        <v>35825.536599999927</v>
      </c>
    </row>
    <row r="15" spans="1:3" x14ac:dyDescent="0.3">
      <c r="A15" s="9" t="s">
        <v>10946</v>
      </c>
      <c r="B15" s="20">
        <v>332177.15950000001</v>
      </c>
      <c r="C15" s="21">
        <v>43436.13390000003</v>
      </c>
    </row>
    <row r="16" spans="1:3" x14ac:dyDescent="0.3">
      <c r="A16" s="11" t="s">
        <v>10934</v>
      </c>
      <c r="B16" s="16">
        <v>2297200.8603000008</v>
      </c>
      <c r="C16" s="1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C7170-7C83-43A8-9351-6DB46FBEE66C}">
  <dimension ref="A3:E7"/>
  <sheetViews>
    <sheetView workbookViewId="0">
      <selection activeCell="A5" sqref="A5"/>
    </sheetView>
  </sheetViews>
  <sheetFormatPr defaultRowHeight="14.4" x14ac:dyDescent="0.3"/>
  <cols>
    <col min="1" max="1" width="13.109375" bestFit="1" customWidth="1"/>
    <col min="2" max="2" width="12" bestFit="1" customWidth="1"/>
    <col min="4" max="4" width="22.77734375" customWidth="1"/>
    <col min="5" max="5" width="23.6640625" customWidth="1"/>
  </cols>
  <sheetData>
    <row r="3" spans="1:5" x14ac:dyDescent="0.3">
      <c r="A3" s="6" t="s">
        <v>10933</v>
      </c>
      <c r="B3" s="7" t="s">
        <v>10948</v>
      </c>
      <c r="D3" t="s">
        <v>10949</v>
      </c>
      <c r="E3" t="s">
        <v>10950</v>
      </c>
    </row>
    <row r="4" spans="1:5" x14ac:dyDescent="0.3">
      <c r="A4" s="8" t="s">
        <v>32</v>
      </c>
      <c r="B4" s="7">
        <v>18451.272799999992</v>
      </c>
      <c r="D4" t="str">
        <f>A4</f>
        <v>Furniture</v>
      </c>
      <c r="E4" s="22">
        <f>GETPIVOTDATA("Profit",$A$3,"Category","Furniture")</f>
        <v>18451.272799999992</v>
      </c>
    </row>
    <row r="5" spans="1:5" x14ac:dyDescent="0.3">
      <c r="A5" s="9" t="s">
        <v>46</v>
      </c>
      <c r="B5" s="10">
        <v>122490.8008000001</v>
      </c>
      <c r="D5" t="str">
        <f t="shared" ref="D5:D7" si="0">A5</f>
        <v>Office Supplies</v>
      </c>
      <c r="E5" s="22">
        <f>GETPIVOTDATA("Profit",$A$3,"Category","Office Supplies")</f>
        <v>122490.8008000001</v>
      </c>
    </row>
    <row r="6" spans="1:5" x14ac:dyDescent="0.3">
      <c r="A6" s="9" t="s">
        <v>71</v>
      </c>
      <c r="B6" s="10">
        <v>145454.9480999998</v>
      </c>
      <c r="D6" t="str">
        <f t="shared" si="0"/>
        <v>Technology</v>
      </c>
      <c r="E6" s="22">
        <f>GETPIVOTDATA("Profit",$A$3,"Category","Technology")</f>
        <v>145454.9480999998</v>
      </c>
    </row>
    <row r="7" spans="1:5" x14ac:dyDescent="0.3">
      <c r="A7" s="11" t="s">
        <v>10934</v>
      </c>
      <c r="B7" s="12">
        <v>286397.02169999992</v>
      </c>
      <c r="D7" t="str">
        <f t="shared" si="0"/>
        <v>Grand Total</v>
      </c>
      <c r="E7" s="22">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DA3EC-F85A-49FE-BBF3-A1BEC3570E15}">
  <dimension ref="A3:B7"/>
  <sheetViews>
    <sheetView workbookViewId="0">
      <selection activeCell="N18" sqref="N18"/>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3">
        <v>0.32300170530281774</v>
      </c>
    </row>
    <row r="5" spans="1:2" x14ac:dyDescent="0.3">
      <c r="A5" s="9" t="s">
        <v>46</v>
      </c>
      <c r="B5" s="24">
        <v>0.31301008302169103</v>
      </c>
    </row>
    <row r="6" spans="1:2" x14ac:dyDescent="0.3">
      <c r="A6" s="9" t="s">
        <v>71</v>
      </c>
      <c r="B6" s="24">
        <v>0.36398821167549117</v>
      </c>
    </row>
    <row r="7" spans="1:2" x14ac:dyDescent="0.3">
      <c r="A7" s="11" t="s">
        <v>10934</v>
      </c>
      <c r="B7" s="2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B4E2F-7EEC-404E-8766-A2CA211EEC3E}">
  <dimension ref="A3:E53"/>
  <sheetViews>
    <sheetView workbookViewId="0">
      <selection activeCell="N13" sqref="N13"/>
    </sheetView>
  </sheetViews>
  <sheetFormatPr defaultRowHeight="14.4" x14ac:dyDescent="0.3"/>
  <cols>
    <col min="1" max="1" width="17.33203125" bestFit="1" customWidth="1"/>
    <col min="2" max="2" width="12" bestFit="1" customWidth="1"/>
    <col min="5" max="5" width="10.33203125" bestFit="1" customWidth="1"/>
  </cols>
  <sheetData>
    <row r="3" spans="1:5" x14ac:dyDescent="0.3">
      <c r="A3" s="6" t="s">
        <v>10933</v>
      </c>
      <c r="B3" s="7" t="s">
        <v>10947</v>
      </c>
      <c r="D3" s="26" t="s">
        <v>10951</v>
      </c>
      <c r="E3" s="26" t="s">
        <v>10952</v>
      </c>
    </row>
    <row r="4" spans="1:5" x14ac:dyDescent="0.3">
      <c r="A4" s="8" t="s">
        <v>358</v>
      </c>
      <c r="B4" s="7">
        <v>19510.639999999992</v>
      </c>
      <c r="D4" t="str">
        <f>A4</f>
        <v>Alabama</v>
      </c>
      <c r="E4" s="22">
        <f>GETPIVOTDATA("Sales",$A$3,"State",A4)</f>
        <v>19510.639999999992</v>
      </c>
    </row>
    <row r="5" spans="1:5" x14ac:dyDescent="0.3">
      <c r="A5" s="9" t="s">
        <v>310</v>
      </c>
      <c r="B5" s="10">
        <v>35282.000999999997</v>
      </c>
      <c r="D5" t="str">
        <f t="shared" ref="D5:D52" si="0">A5</f>
        <v>Arizona</v>
      </c>
      <c r="E5" s="22">
        <f t="shared" ref="E5:E52" si="1">GETPIVOTDATA("Sales",$A$3,"State",A5)</f>
        <v>35282.000999999997</v>
      </c>
    </row>
    <row r="6" spans="1:5" x14ac:dyDescent="0.3">
      <c r="A6" s="9" t="s">
        <v>1707</v>
      </c>
      <c r="B6" s="10">
        <v>11678.129999999997</v>
      </c>
      <c r="D6" t="str">
        <f t="shared" si="0"/>
        <v>Arkansas</v>
      </c>
      <c r="E6" s="22">
        <f t="shared" si="1"/>
        <v>11678.129999999997</v>
      </c>
    </row>
    <row r="7" spans="1:5" x14ac:dyDescent="0.3">
      <c r="A7" s="9" t="s">
        <v>43</v>
      </c>
      <c r="B7" s="10">
        <v>457687.63150000101</v>
      </c>
      <c r="D7" t="str">
        <f t="shared" si="0"/>
        <v>California</v>
      </c>
      <c r="E7" s="22">
        <f t="shared" si="1"/>
        <v>457687.63150000101</v>
      </c>
    </row>
    <row r="8" spans="1:5" x14ac:dyDescent="0.3">
      <c r="A8" s="9" t="s">
        <v>457</v>
      </c>
      <c r="B8" s="10">
        <v>32108.117999999995</v>
      </c>
      <c r="D8" t="str">
        <f t="shared" si="0"/>
        <v>Colorado</v>
      </c>
      <c r="E8" s="22">
        <f t="shared" si="1"/>
        <v>32108.117999999995</v>
      </c>
    </row>
    <row r="9" spans="1:5" x14ac:dyDescent="0.3">
      <c r="A9" s="9" t="s">
        <v>747</v>
      </c>
      <c r="B9" s="10">
        <v>13384.356999999996</v>
      </c>
      <c r="D9" t="str">
        <f t="shared" si="0"/>
        <v>Connecticut</v>
      </c>
      <c r="E9" s="22">
        <f t="shared" si="1"/>
        <v>13384.356999999996</v>
      </c>
    </row>
    <row r="10" spans="1:5" x14ac:dyDescent="0.3">
      <c r="A10" s="9" t="s">
        <v>245</v>
      </c>
      <c r="B10" s="10">
        <v>27451.068999999992</v>
      </c>
      <c r="D10" t="str">
        <f t="shared" si="0"/>
        <v>Delaware</v>
      </c>
      <c r="E10" s="22">
        <f t="shared" si="1"/>
        <v>27451.068999999992</v>
      </c>
    </row>
    <row r="11" spans="1:5" x14ac:dyDescent="0.3">
      <c r="A11" s="9" t="s">
        <v>3034</v>
      </c>
      <c r="B11" s="10">
        <v>2865.0199999999995</v>
      </c>
      <c r="D11" t="str">
        <f t="shared" si="0"/>
        <v>District of Columbia</v>
      </c>
      <c r="E11" s="22">
        <f t="shared" si="1"/>
        <v>2865.0199999999995</v>
      </c>
    </row>
    <row r="12" spans="1:5" x14ac:dyDescent="0.3">
      <c r="A12" s="9" t="s">
        <v>54</v>
      </c>
      <c r="B12" s="10">
        <v>89473.707999999999</v>
      </c>
      <c r="D12" t="str">
        <f t="shared" si="0"/>
        <v>Florida</v>
      </c>
      <c r="E12" s="22">
        <f t="shared" si="1"/>
        <v>89473.707999999999</v>
      </c>
    </row>
    <row r="13" spans="1:5" x14ac:dyDescent="0.3">
      <c r="A13" s="9" t="s">
        <v>1272</v>
      </c>
      <c r="B13" s="10">
        <v>49095.840000000004</v>
      </c>
      <c r="D13" t="str">
        <f t="shared" si="0"/>
        <v>Georgia</v>
      </c>
      <c r="E13" s="22">
        <f t="shared" si="1"/>
        <v>49095.840000000004</v>
      </c>
    </row>
    <row r="14" spans="1:5" x14ac:dyDescent="0.3">
      <c r="A14" s="9" t="s">
        <v>6260</v>
      </c>
      <c r="B14" s="10">
        <v>4382.4860000000017</v>
      </c>
      <c r="D14" t="str">
        <f t="shared" si="0"/>
        <v>Idaho</v>
      </c>
      <c r="E14" s="22">
        <f t="shared" si="1"/>
        <v>4382.4860000000017</v>
      </c>
    </row>
    <row r="15" spans="1:5" x14ac:dyDescent="0.3">
      <c r="A15" s="9" t="s">
        <v>211</v>
      </c>
      <c r="B15" s="10">
        <v>80166.10099999985</v>
      </c>
      <c r="D15" t="str">
        <f t="shared" si="0"/>
        <v>Illinois</v>
      </c>
      <c r="E15" s="22">
        <f t="shared" si="1"/>
        <v>80166.10099999985</v>
      </c>
    </row>
    <row r="16" spans="1:5" x14ac:dyDescent="0.3">
      <c r="A16" s="9" t="s">
        <v>254</v>
      </c>
      <c r="B16" s="10">
        <v>53555.360000000001</v>
      </c>
      <c r="D16" t="str">
        <f t="shared" si="0"/>
        <v>Indiana</v>
      </c>
      <c r="E16" s="22">
        <f t="shared" si="1"/>
        <v>53555.360000000001</v>
      </c>
    </row>
    <row r="17" spans="1:5" x14ac:dyDescent="0.3">
      <c r="A17" s="9" t="s">
        <v>489</v>
      </c>
      <c r="B17" s="10">
        <v>4579.7599999999993</v>
      </c>
      <c r="D17" t="str">
        <f t="shared" si="0"/>
        <v>Iowa</v>
      </c>
      <c r="E17" s="22">
        <f t="shared" si="1"/>
        <v>4579.7599999999993</v>
      </c>
    </row>
    <row r="18" spans="1:5" x14ac:dyDescent="0.3">
      <c r="A18" s="9" t="s">
        <v>4530</v>
      </c>
      <c r="B18" s="10">
        <v>2914.31</v>
      </c>
      <c r="D18" t="str">
        <f t="shared" si="0"/>
        <v>Kansas</v>
      </c>
      <c r="E18" s="22">
        <f t="shared" si="1"/>
        <v>2914.31</v>
      </c>
    </row>
    <row r="19" spans="1:5" x14ac:dyDescent="0.3">
      <c r="A19" s="9" t="s">
        <v>29</v>
      </c>
      <c r="B19" s="10">
        <v>36591.749999999971</v>
      </c>
      <c r="D19" t="str">
        <f t="shared" si="0"/>
        <v>Kentucky</v>
      </c>
      <c r="E19" s="22">
        <f t="shared" si="1"/>
        <v>36591.749999999971</v>
      </c>
    </row>
    <row r="20" spans="1:5" x14ac:dyDescent="0.3">
      <c r="A20" s="9" t="s">
        <v>736</v>
      </c>
      <c r="B20" s="10">
        <v>9217.0299999999988</v>
      </c>
      <c r="D20" t="str">
        <f t="shared" si="0"/>
        <v>Louisiana</v>
      </c>
      <c r="E20" s="22">
        <f t="shared" si="1"/>
        <v>9217.0299999999988</v>
      </c>
    </row>
    <row r="21" spans="1:5" x14ac:dyDescent="0.3">
      <c r="A21" s="9" t="s">
        <v>5235</v>
      </c>
      <c r="B21" s="10">
        <v>1270.53</v>
      </c>
      <c r="D21" t="str">
        <f t="shared" si="0"/>
        <v>Maine</v>
      </c>
      <c r="E21" s="22">
        <f t="shared" si="1"/>
        <v>1270.53</v>
      </c>
    </row>
    <row r="22" spans="1:5" x14ac:dyDescent="0.3">
      <c r="A22" s="9" t="s">
        <v>2735</v>
      </c>
      <c r="B22" s="10">
        <v>23705.523000000005</v>
      </c>
      <c r="D22" t="str">
        <f t="shared" si="0"/>
        <v>Maryland</v>
      </c>
      <c r="E22" s="22">
        <f t="shared" si="1"/>
        <v>23705.523000000005</v>
      </c>
    </row>
    <row r="23" spans="1:5" x14ac:dyDescent="0.3">
      <c r="A23" s="9" t="s">
        <v>1245</v>
      </c>
      <c r="B23" s="10">
        <v>28634.43399999999</v>
      </c>
      <c r="D23" t="str">
        <f t="shared" si="0"/>
        <v>Massachusetts</v>
      </c>
      <c r="E23" s="22">
        <f t="shared" si="1"/>
        <v>28634.43399999999</v>
      </c>
    </row>
    <row r="24" spans="1:5" x14ac:dyDescent="0.3">
      <c r="A24" s="9" t="s">
        <v>238</v>
      </c>
      <c r="B24" s="10">
        <v>76269.614000000016</v>
      </c>
      <c r="D24" t="str">
        <f t="shared" si="0"/>
        <v>Michigan</v>
      </c>
      <c r="E24" s="22">
        <f t="shared" si="1"/>
        <v>76269.614000000016</v>
      </c>
    </row>
    <row r="25" spans="1:5" x14ac:dyDescent="0.3">
      <c r="A25" s="9" t="s">
        <v>229</v>
      </c>
      <c r="B25" s="10">
        <v>29863.149999999994</v>
      </c>
      <c r="D25" t="str">
        <f t="shared" si="0"/>
        <v>Minnesota</v>
      </c>
      <c r="E25" s="22">
        <f t="shared" si="1"/>
        <v>29863.149999999994</v>
      </c>
    </row>
    <row r="26" spans="1:5" x14ac:dyDescent="0.3">
      <c r="A26" s="9" t="s">
        <v>1487</v>
      </c>
      <c r="B26" s="10">
        <v>10771.34</v>
      </c>
      <c r="D26" t="str">
        <f t="shared" si="0"/>
        <v>Mississippi</v>
      </c>
      <c r="E26" s="22">
        <f t="shared" si="1"/>
        <v>10771.34</v>
      </c>
    </row>
    <row r="27" spans="1:5" x14ac:dyDescent="0.3">
      <c r="A27" s="9" t="s">
        <v>596</v>
      </c>
      <c r="B27" s="10">
        <v>22205.149999999998</v>
      </c>
      <c r="D27" t="str">
        <f t="shared" si="0"/>
        <v>Missouri</v>
      </c>
      <c r="E27" s="22">
        <f t="shared" si="1"/>
        <v>22205.149999999998</v>
      </c>
    </row>
    <row r="28" spans="1:5" x14ac:dyDescent="0.3">
      <c r="A28" s="9" t="s">
        <v>1762</v>
      </c>
      <c r="B28" s="10">
        <v>5589.3519999999971</v>
      </c>
      <c r="D28" t="str">
        <f t="shared" si="0"/>
        <v>Montana</v>
      </c>
      <c r="E28" s="22">
        <f t="shared" si="1"/>
        <v>5589.3519999999971</v>
      </c>
    </row>
    <row r="29" spans="1:5" x14ac:dyDescent="0.3">
      <c r="A29" s="9" t="s">
        <v>138</v>
      </c>
      <c r="B29" s="10">
        <v>7464.9299999999985</v>
      </c>
      <c r="D29" t="str">
        <f t="shared" si="0"/>
        <v>Nebraska</v>
      </c>
      <c r="E29" s="22">
        <f t="shared" si="1"/>
        <v>7464.9299999999985</v>
      </c>
    </row>
    <row r="30" spans="1:5" x14ac:dyDescent="0.3">
      <c r="A30" s="9" t="s">
        <v>1392</v>
      </c>
      <c r="B30" s="10">
        <v>16729.101999999999</v>
      </c>
      <c r="D30" t="str">
        <f t="shared" si="0"/>
        <v>Nevada</v>
      </c>
      <c r="E30" s="22">
        <f t="shared" si="1"/>
        <v>16729.101999999999</v>
      </c>
    </row>
    <row r="31" spans="1:5" x14ac:dyDescent="0.3">
      <c r="A31" s="9" t="s">
        <v>2694</v>
      </c>
      <c r="B31" s="10">
        <v>7292.5239999999994</v>
      </c>
      <c r="D31" t="str">
        <f t="shared" si="0"/>
        <v>New Hampshire</v>
      </c>
      <c r="E31" s="22">
        <f t="shared" si="1"/>
        <v>7292.5239999999994</v>
      </c>
    </row>
    <row r="32" spans="1:5" x14ac:dyDescent="0.3">
      <c r="A32" s="9" t="s">
        <v>788</v>
      </c>
      <c r="B32" s="10">
        <v>35764.312000000013</v>
      </c>
      <c r="D32" t="str">
        <f t="shared" si="0"/>
        <v>New Jersey</v>
      </c>
      <c r="E32" s="22">
        <f t="shared" si="1"/>
        <v>35764.312000000013</v>
      </c>
    </row>
    <row r="33" spans="1:5" x14ac:dyDescent="0.3">
      <c r="A33" s="9" t="s">
        <v>668</v>
      </c>
      <c r="B33" s="10">
        <v>4783.5220000000008</v>
      </c>
      <c r="D33" t="str">
        <f t="shared" si="0"/>
        <v>New Mexico</v>
      </c>
      <c r="E33" s="22">
        <f t="shared" si="1"/>
        <v>4783.5220000000008</v>
      </c>
    </row>
    <row r="34" spans="1:5" x14ac:dyDescent="0.3">
      <c r="A34" s="9" t="s">
        <v>267</v>
      </c>
      <c r="B34" s="10">
        <v>310876.27099999978</v>
      </c>
      <c r="D34" t="str">
        <f t="shared" si="0"/>
        <v>New York</v>
      </c>
      <c r="E34" s="22">
        <f t="shared" si="1"/>
        <v>310876.27099999978</v>
      </c>
    </row>
    <row r="35" spans="1:5" x14ac:dyDescent="0.3">
      <c r="A35" s="9" t="s">
        <v>88</v>
      </c>
      <c r="B35" s="10">
        <v>55603.163999999968</v>
      </c>
      <c r="D35" t="str">
        <f t="shared" si="0"/>
        <v>North Carolina</v>
      </c>
      <c r="E35" s="22">
        <f t="shared" si="1"/>
        <v>55603.163999999968</v>
      </c>
    </row>
    <row r="36" spans="1:5" x14ac:dyDescent="0.3">
      <c r="A36" s="9" t="s">
        <v>7449</v>
      </c>
      <c r="B36" s="10">
        <v>919.91</v>
      </c>
      <c r="D36" t="str">
        <f t="shared" si="0"/>
        <v>North Dakota</v>
      </c>
      <c r="E36" s="22">
        <f t="shared" si="1"/>
        <v>919.91</v>
      </c>
    </row>
    <row r="37" spans="1:5" x14ac:dyDescent="0.3">
      <c r="A37" s="9" t="s">
        <v>498</v>
      </c>
      <c r="B37" s="10">
        <v>78258.135999999926</v>
      </c>
      <c r="D37" t="str">
        <f t="shared" si="0"/>
        <v>Ohio</v>
      </c>
      <c r="E37" s="22">
        <f t="shared" si="1"/>
        <v>78258.135999999926</v>
      </c>
    </row>
    <row r="38" spans="1:5" x14ac:dyDescent="0.3">
      <c r="A38" s="9" t="s">
        <v>649</v>
      </c>
      <c r="B38" s="10">
        <v>19683.390000000003</v>
      </c>
      <c r="D38" t="str">
        <f t="shared" si="0"/>
        <v>Oklahoma</v>
      </c>
      <c r="E38" s="22">
        <f t="shared" si="1"/>
        <v>19683.390000000003</v>
      </c>
    </row>
    <row r="39" spans="1:5" x14ac:dyDescent="0.3">
      <c r="A39" s="9" t="s">
        <v>420</v>
      </c>
      <c r="B39" s="10">
        <v>17431.149999999991</v>
      </c>
      <c r="D39" t="str">
        <f t="shared" si="0"/>
        <v>Oregon</v>
      </c>
      <c r="E39" s="22">
        <f t="shared" si="1"/>
        <v>17431.149999999991</v>
      </c>
    </row>
    <row r="40" spans="1:5" x14ac:dyDescent="0.3">
      <c r="A40" s="9" t="s">
        <v>147</v>
      </c>
      <c r="B40" s="10">
        <v>116511.91400000003</v>
      </c>
      <c r="D40" t="str">
        <f t="shared" si="0"/>
        <v>Pennsylvania</v>
      </c>
      <c r="E40" s="22">
        <f t="shared" si="1"/>
        <v>116511.91400000003</v>
      </c>
    </row>
    <row r="41" spans="1:5" x14ac:dyDescent="0.3">
      <c r="A41" s="9" t="s">
        <v>1399</v>
      </c>
      <c r="B41" s="10">
        <v>22627.955999999995</v>
      </c>
      <c r="D41" t="str">
        <f t="shared" si="0"/>
        <v>Rhode Island</v>
      </c>
      <c r="E41" s="22">
        <f t="shared" si="1"/>
        <v>22627.955999999995</v>
      </c>
    </row>
    <row r="42" spans="1:5" x14ac:dyDescent="0.3">
      <c r="A42" s="9" t="s">
        <v>383</v>
      </c>
      <c r="B42" s="10">
        <v>8481.7099999999991</v>
      </c>
      <c r="D42" t="str">
        <f t="shared" si="0"/>
        <v>South Carolina</v>
      </c>
      <c r="E42" s="22">
        <f t="shared" si="1"/>
        <v>8481.7099999999991</v>
      </c>
    </row>
    <row r="43" spans="1:5" x14ac:dyDescent="0.3">
      <c r="A43" s="9" t="s">
        <v>5326</v>
      </c>
      <c r="B43" s="10">
        <v>1315.5600000000002</v>
      </c>
      <c r="D43" t="str">
        <f t="shared" si="0"/>
        <v>South Dakota</v>
      </c>
      <c r="E43" s="22">
        <f t="shared" si="1"/>
        <v>1315.5600000000002</v>
      </c>
    </row>
    <row r="44" spans="1:5" x14ac:dyDescent="0.3">
      <c r="A44" s="9" t="s">
        <v>335</v>
      </c>
      <c r="B44" s="10">
        <v>30661.872999999981</v>
      </c>
      <c r="D44" t="str">
        <f t="shared" si="0"/>
        <v>Tennessee</v>
      </c>
      <c r="E44" s="22">
        <f t="shared" si="1"/>
        <v>30661.872999999981</v>
      </c>
    </row>
    <row r="45" spans="1:5" x14ac:dyDescent="0.3">
      <c r="A45" s="9" t="s">
        <v>104</v>
      </c>
      <c r="B45" s="10">
        <v>170188.04580000002</v>
      </c>
      <c r="D45" t="str">
        <f t="shared" si="0"/>
        <v>Texas</v>
      </c>
      <c r="E45" s="22">
        <f t="shared" si="1"/>
        <v>170188.04580000002</v>
      </c>
    </row>
    <row r="46" spans="1:5" x14ac:dyDescent="0.3">
      <c r="A46" s="9" t="s">
        <v>121</v>
      </c>
      <c r="B46" s="10">
        <v>11220.055999999999</v>
      </c>
      <c r="D46" t="str">
        <f t="shared" si="0"/>
        <v>Utah</v>
      </c>
      <c r="E46" s="22">
        <f t="shared" si="1"/>
        <v>11220.055999999999</v>
      </c>
    </row>
    <row r="47" spans="1:5" x14ac:dyDescent="0.3">
      <c r="A47" s="9" t="s">
        <v>5203</v>
      </c>
      <c r="B47" s="10">
        <v>8929.369999999999</v>
      </c>
      <c r="D47" t="str">
        <f t="shared" si="0"/>
        <v>Vermont</v>
      </c>
      <c r="E47" s="22">
        <f t="shared" si="1"/>
        <v>8929.369999999999</v>
      </c>
    </row>
    <row r="48" spans="1:5" x14ac:dyDescent="0.3">
      <c r="A48" s="9" t="s">
        <v>319</v>
      </c>
      <c r="B48" s="10">
        <v>70636.719999999987</v>
      </c>
      <c r="D48" t="str">
        <f t="shared" si="0"/>
        <v>Virginia</v>
      </c>
      <c r="E48" s="22">
        <f t="shared" si="1"/>
        <v>70636.719999999987</v>
      </c>
    </row>
    <row r="49" spans="1:5" x14ac:dyDescent="0.3">
      <c r="A49" s="9" t="s">
        <v>96</v>
      </c>
      <c r="B49" s="10">
        <v>138641.26999999993</v>
      </c>
      <c r="D49" t="str">
        <f t="shared" si="0"/>
        <v>Washington</v>
      </c>
      <c r="E49" s="22">
        <f t="shared" si="1"/>
        <v>138641.26999999993</v>
      </c>
    </row>
    <row r="50" spans="1:5" x14ac:dyDescent="0.3">
      <c r="A50" s="9" t="s">
        <v>9726</v>
      </c>
      <c r="B50" s="10">
        <v>1209.8240000000001</v>
      </c>
      <c r="D50" t="str">
        <f t="shared" si="0"/>
        <v>West Virginia</v>
      </c>
      <c r="E50" s="22">
        <f t="shared" si="1"/>
        <v>1209.8240000000001</v>
      </c>
    </row>
    <row r="51" spans="1:5" x14ac:dyDescent="0.3">
      <c r="A51" s="9" t="s">
        <v>114</v>
      </c>
      <c r="B51" s="10">
        <v>32114.610000000019</v>
      </c>
      <c r="D51" t="str">
        <f t="shared" si="0"/>
        <v>Wisconsin</v>
      </c>
      <c r="E51" s="22">
        <f t="shared" si="1"/>
        <v>32114.610000000019</v>
      </c>
    </row>
    <row r="52" spans="1:5" x14ac:dyDescent="0.3">
      <c r="A52" s="9" t="s">
        <v>8542</v>
      </c>
      <c r="B52" s="10">
        <v>1603.1360000000002</v>
      </c>
      <c r="D52" t="str">
        <f t="shared" si="0"/>
        <v>Wyoming</v>
      </c>
      <c r="E52" s="22">
        <f t="shared" si="1"/>
        <v>1603.1360000000002</v>
      </c>
    </row>
    <row r="53" spans="1:5" x14ac:dyDescent="0.3">
      <c r="A53" s="11" t="s">
        <v>10934</v>
      </c>
      <c r="B53" s="12">
        <v>2297200.8603000003</v>
      </c>
      <c r="D53" t="str">
        <f>A53</f>
        <v>Grand Total</v>
      </c>
      <c r="E53" s="22">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BEF9-EAB5-4F2C-83D0-D95C53AC8067}">
  <dimension ref="A3:B9"/>
  <sheetViews>
    <sheetView workbookViewId="0">
      <selection activeCell="N19" sqref="N19"/>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7">
        <v>203412.73300000009</v>
      </c>
    </row>
    <row r="5" spans="1:2" x14ac:dyDescent="0.3">
      <c r="A5" s="9" t="s">
        <v>56</v>
      </c>
      <c r="B5" s="10">
        <v>206965.53200000009</v>
      </c>
    </row>
    <row r="6" spans="1:2" x14ac:dyDescent="0.3">
      <c r="A6" s="9" t="s">
        <v>59</v>
      </c>
      <c r="B6" s="10">
        <v>223843.60800000012</v>
      </c>
    </row>
    <row r="7" spans="1:2" x14ac:dyDescent="0.3">
      <c r="A7" s="9" t="s">
        <v>36</v>
      </c>
      <c r="B7" s="10">
        <v>328449.1030000007</v>
      </c>
    </row>
    <row r="8" spans="1:2" x14ac:dyDescent="0.3">
      <c r="A8" s="9" t="s">
        <v>72</v>
      </c>
      <c r="B8" s="10">
        <v>330007.05400000012</v>
      </c>
    </row>
    <row r="9" spans="1:2" x14ac:dyDescent="0.3">
      <c r="A9" s="11" t="s">
        <v>10934</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78DE0-626F-4617-9BF0-C664BDA1E1B4}">
  <dimension ref="A3:N17"/>
  <sheetViews>
    <sheetView topLeftCell="A2" workbookViewId="0">
      <selection activeCell="B18" sqref="B18"/>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10947</v>
      </c>
      <c r="D3" s="6" t="s">
        <v>10933</v>
      </c>
      <c r="E3" s="7" t="s">
        <v>10948</v>
      </c>
      <c r="G3" s="6" t="s">
        <v>10933</v>
      </c>
      <c r="H3" s="7" t="s">
        <v>10953</v>
      </c>
      <c r="J3" s="6" t="s">
        <v>10933</v>
      </c>
      <c r="K3" s="7" t="s">
        <v>10954</v>
      </c>
      <c r="M3" s="6" t="s">
        <v>10933</v>
      </c>
      <c r="N3" s="7" t="s">
        <v>10955</v>
      </c>
    </row>
    <row r="4" spans="1:14" x14ac:dyDescent="0.3">
      <c r="A4" s="8" t="s">
        <v>10935</v>
      </c>
      <c r="B4" s="7">
        <v>95365.937600000019</v>
      </c>
      <c r="D4" s="8" t="s">
        <v>10935</v>
      </c>
      <c r="E4" s="7">
        <v>9199.2699999999986</v>
      </c>
      <c r="G4" s="8" t="s">
        <v>10935</v>
      </c>
      <c r="H4" s="7">
        <v>1500</v>
      </c>
      <c r="J4" s="8" t="s">
        <v>10935</v>
      </c>
      <c r="K4" s="7">
        <v>387</v>
      </c>
      <c r="M4" s="8" t="s">
        <v>10935</v>
      </c>
      <c r="N4" s="7">
        <v>9.6462848596792869E-2</v>
      </c>
    </row>
    <row r="5" spans="1:14" x14ac:dyDescent="0.3">
      <c r="A5" s="8" t="s">
        <v>10936</v>
      </c>
      <c r="B5" s="7">
        <v>60172.649400000024</v>
      </c>
      <c r="D5" s="9" t="s">
        <v>10936</v>
      </c>
      <c r="E5" s="10">
        <v>10288.898699999991</v>
      </c>
      <c r="G5" s="9" t="s">
        <v>10936</v>
      </c>
      <c r="H5" s="10">
        <v>1068</v>
      </c>
      <c r="J5" s="9" t="s">
        <v>10936</v>
      </c>
      <c r="K5" s="10">
        <v>301</v>
      </c>
      <c r="M5" s="9" t="s">
        <v>10936</v>
      </c>
      <c r="N5" s="10">
        <v>0.17098962406664425</v>
      </c>
    </row>
    <row r="6" spans="1:14" x14ac:dyDescent="0.3">
      <c r="A6" s="8" t="s">
        <v>10937</v>
      </c>
      <c r="B6" s="7">
        <v>199252.98399999991</v>
      </c>
      <c r="D6" s="9" t="s">
        <v>10937</v>
      </c>
      <c r="E6" s="10">
        <v>26806.573700000015</v>
      </c>
      <c r="G6" s="9" t="s">
        <v>10937</v>
      </c>
      <c r="H6" s="10">
        <v>2491</v>
      </c>
      <c r="J6" s="9" t="s">
        <v>10937</v>
      </c>
      <c r="K6" s="10">
        <v>680</v>
      </c>
      <c r="M6" s="9" t="s">
        <v>10937</v>
      </c>
      <c r="N6" s="10">
        <v>0.13453536886554246</v>
      </c>
    </row>
    <row r="7" spans="1:14" x14ac:dyDescent="0.3">
      <c r="A7" s="8" t="s">
        <v>10938</v>
      </c>
      <c r="B7" s="7">
        <v>141851.5674</v>
      </c>
      <c r="D7" s="9" t="s">
        <v>10938</v>
      </c>
      <c r="E7" s="10">
        <v>13437.806799999998</v>
      </c>
      <c r="G7" s="9" t="s">
        <v>10938</v>
      </c>
      <c r="H7" s="10">
        <v>2441</v>
      </c>
      <c r="J7" s="9" t="s">
        <v>10938</v>
      </c>
      <c r="K7" s="10">
        <v>663</v>
      </c>
      <c r="M7" s="9" t="s">
        <v>10938</v>
      </c>
      <c r="N7" s="10">
        <v>9.4731465053942004E-2</v>
      </c>
    </row>
    <row r="8" spans="1:14" x14ac:dyDescent="0.3">
      <c r="A8" s="8" t="s">
        <v>10939</v>
      </c>
      <c r="B8" s="7">
        <v>156122.28669999994</v>
      </c>
      <c r="D8" s="9" t="s">
        <v>10939</v>
      </c>
      <c r="E8" s="10">
        <v>22308.51279999999</v>
      </c>
      <c r="G8" s="9" t="s">
        <v>10939</v>
      </c>
      <c r="H8" s="10">
        <v>2850</v>
      </c>
      <c r="J8" s="9" t="s">
        <v>10939</v>
      </c>
      <c r="K8" s="10">
        <v>750</v>
      </c>
      <c r="M8" s="9" t="s">
        <v>10939</v>
      </c>
      <c r="N8" s="10">
        <v>0.14289127626517142</v>
      </c>
    </row>
    <row r="9" spans="1:14" x14ac:dyDescent="0.3">
      <c r="A9" s="8" t="s">
        <v>10940</v>
      </c>
      <c r="B9" s="7">
        <v>147082.61130000011</v>
      </c>
      <c r="D9" s="9" t="s">
        <v>10940</v>
      </c>
      <c r="E9" s="10">
        <v>20899.334500000012</v>
      </c>
      <c r="G9" s="9" t="s">
        <v>10940</v>
      </c>
      <c r="H9" s="10">
        <v>2644</v>
      </c>
      <c r="J9" s="9" t="s">
        <v>10940</v>
      </c>
      <c r="K9" s="10">
        <v>709</v>
      </c>
      <c r="M9" s="9" t="s">
        <v>10940</v>
      </c>
      <c r="N9" s="10">
        <v>0.1420924901678027</v>
      </c>
    </row>
    <row r="10" spans="1:14" x14ac:dyDescent="0.3">
      <c r="A10" s="8" t="s">
        <v>10941</v>
      </c>
      <c r="B10" s="7">
        <v>149580.83800000031</v>
      </c>
      <c r="D10" s="9" t="s">
        <v>10941</v>
      </c>
      <c r="E10" s="10">
        <v>13535.38299999998</v>
      </c>
      <c r="G10" s="9" t="s">
        <v>10941</v>
      </c>
      <c r="H10" s="10">
        <v>2705</v>
      </c>
      <c r="J10" s="9" t="s">
        <v>10941</v>
      </c>
      <c r="K10" s="10">
        <v>708</v>
      </c>
      <c r="M10" s="9" t="s">
        <v>10941</v>
      </c>
      <c r="N10" s="10">
        <v>9.0488749635163512E-2</v>
      </c>
    </row>
    <row r="11" spans="1:14" x14ac:dyDescent="0.3">
      <c r="A11" s="8" t="s">
        <v>10942</v>
      </c>
      <c r="B11" s="7">
        <v>159589.45099999988</v>
      </c>
      <c r="D11" s="9" t="s">
        <v>10942</v>
      </c>
      <c r="E11" s="10">
        <v>21896.715399999972</v>
      </c>
      <c r="G11" s="9" t="s">
        <v>10942</v>
      </c>
      <c r="H11" s="10">
        <v>2796</v>
      </c>
      <c r="J11" s="9" t="s">
        <v>10942</v>
      </c>
      <c r="K11" s="10">
        <v>710</v>
      </c>
      <c r="M11" s="9" t="s">
        <v>10942</v>
      </c>
      <c r="N11" s="10">
        <v>0.13720653378273723</v>
      </c>
    </row>
    <row r="12" spans="1:14" x14ac:dyDescent="0.3">
      <c r="A12" s="8" t="s">
        <v>10943</v>
      </c>
      <c r="B12" s="7">
        <v>309770.09970000025</v>
      </c>
      <c r="D12" s="9" t="s">
        <v>10943</v>
      </c>
      <c r="E12" s="10">
        <v>37293.192500000034</v>
      </c>
      <c r="G12" s="9" t="s">
        <v>10943</v>
      </c>
      <c r="H12" s="10">
        <v>5073</v>
      </c>
      <c r="J12" s="9" t="s">
        <v>10943</v>
      </c>
      <c r="K12" s="10">
        <v>1386</v>
      </c>
      <c r="M12" s="9" t="s">
        <v>10943</v>
      </c>
      <c r="N12" s="10">
        <v>0.12038990379031732</v>
      </c>
    </row>
    <row r="13" spans="1:14" x14ac:dyDescent="0.3">
      <c r="A13" s="8" t="s">
        <v>10944</v>
      </c>
      <c r="B13" s="7">
        <v>197115.20170000009</v>
      </c>
      <c r="D13" s="9" t="s">
        <v>10944</v>
      </c>
      <c r="E13" s="10">
        <v>31469.663800000035</v>
      </c>
      <c r="G13" s="9" t="s">
        <v>10944</v>
      </c>
      <c r="H13" s="10">
        <v>3095</v>
      </c>
      <c r="J13" s="9" t="s">
        <v>10944</v>
      </c>
      <c r="K13" s="10">
        <v>817</v>
      </c>
      <c r="M13" s="9" t="s">
        <v>10944</v>
      </c>
      <c r="N13" s="10">
        <v>0.15965112547684351</v>
      </c>
    </row>
    <row r="14" spans="1:14" x14ac:dyDescent="0.3">
      <c r="A14" s="8" t="s">
        <v>10945</v>
      </c>
      <c r="B14" s="7">
        <v>349120.07400000008</v>
      </c>
      <c r="D14" s="9" t="s">
        <v>10945</v>
      </c>
      <c r="E14" s="10">
        <v>35825.536599999927</v>
      </c>
      <c r="G14" s="9" t="s">
        <v>10945</v>
      </c>
      <c r="H14" s="10">
        <v>5741</v>
      </c>
      <c r="J14" s="9" t="s">
        <v>10945</v>
      </c>
      <c r="K14" s="10">
        <v>1462</v>
      </c>
      <c r="M14" s="9" t="s">
        <v>10945</v>
      </c>
      <c r="N14" s="10">
        <v>0.10261666191099604</v>
      </c>
    </row>
    <row r="15" spans="1:14" x14ac:dyDescent="0.3">
      <c r="A15" s="8" t="s">
        <v>10946</v>
      </c>
      <c r="B15" s="7">
        <v>332177.15950000001</v>
      </c>
      <c r="D15" s="9" t="s">
        <v>10946</v>
      </c>
      <c r="E15" s="10">
        <v>43436.13390000003</v>
      </c>
      <c r="G15" s="9" t="s">
        <v>10946</v>
      </c>
      <c r="H15" s="10">
        <v>5469</v>
      </c>
      <c r="J15" s="9" t="s">
        <v>10946</v>
      </c>
      <c r="K15" s="10">
        <v>1421</v>
      </c>
      <c r="M15" s="9" t="s">
        <v>10946</v>
      </c>
      <c r="N15" s="10">
        <v>0.13076195234308405</v>
      </c>
    </row>
    <row r="16" spans="1:14" x14ac:dyDescent="0.3">
      <c r="A16" s="11" t="s">
        <v>10934</v>
      </c>
      <c r="B16" s="12">
        <v>2297200.8603000008</v>
      </c>
      <c r="D16" s="11" t="s">
        <v>10934</v>
      </c>
      <c r="E16" s="12">
        <v>286397.02169999998</v>
      </c>
      <c r="G16" s="11" t="s">
        <v>10934</v>
      </c>
      <c r="H16" s="12">
        <v>37873</v>
      </c>
      <c r="J16" s="11" t="s">
        <v>10934</v>
      </c>
      <c r="K16" s="12">
        <v>9994</v>
      </c>
      <c r="M16" s="11" t="s">
        <v>10934</v>
      </c>
      <c r="N16" s="12">
        <v>0.12467217240315856</v>
      </c>
    </row>
    <row r="17" spans="2:14" x14ac:dyDescent="0.3">
      <c r="B17" s="27">
        <f>GETPIVOTDATA("Sales",$A$3)</f>
        <v>2297200.8603000008</v>
      </c>
      <c r="E17" s="27">
        <f>GETPIVOTDATA("Profit",$D$3)</f>
        <v>286397.02169999998</v>
      </c>
      <c r="H17">
        <f>GETPIVOTDATA("Quantity",$G$3)</f>
        <v>37873</v>
      </c>
      <c r="K17">
        <f>GETPIVOTDATA("Order ID",$J$3)</f>
        <v>9994</v>
      </c>
      <c r="N17" s="28">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DC013-0706-4FC1-8492-5B2A4D1F2536}">
  <dimension ref="A1:M9"/>
  <sheetViews>
    <sheetView workbookViewId="0">
      <selection activeCell="J9" sqref="J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10.109375" bestFit="1" customWidth="1"/>
    <col min="12" max="12" width="9.44140625" bestFit="1" customWidth="1"/>
  </cols>
  <sheetData>
    <row r="1" spans="1:13" x14ac:dyDescent="0.3">
      <c r="A1" s="6" t="s">
        <v>10933</v>
      </c>
      <c r="B1" s="5" t="s">
        <v>10947</v>
      </c>
      <c r="C1" s="29" t="s">
        <v>10948</v>
      </c>
      <c r="D1" s="29" t="s">
        <v>10953</v>
      </c>
      <c r="E1" s="29" t="s">
        <v>10954</v>
      </c>
      <c r="F1" s="13" t="s">
        <v>10955</v>
      </c>
    </row>
    <row r="2" spans="1:13" x14ac:dyDescent="0.3">
      <c r="A2" s="8">
        <v>2011</v>
      </c>
      <c r="B2" s="5">
        <v>484247.49810000096</v>
      </c>
      <c r="C2" s="29">
        <v>49543.974100000007</v>
      </c>
      <c r="D2" s="29">
        <v>7581</v>
      </c>
      <c r="E2" s="29">
        <v>1993</v>
      </c>
      <c r="F2" s="13">
        <v>0.10231126499236715</v>
      </c>
    </row>
    <row r="3" spans="1:13" x14ac:dyDescent="0.3">
      <c r="A3" s="9">
        <v>2012</v>
      </c>
      <c r="B3" s="14">
        <v>470532.50899999985</v>
      </c>
      <c r="C3" s="30">
        <v>61618.603700000051</v>
      </c>
      <c r="D3" s="30">
        <v>7979</v>
      </c>
      <c r="E3" s="30">
        <v>2102</v>
      </c>
      <c r="F3" s="15">
        <v>0.13095504034557592</v>
      </c>
    </row>
    <row r="4" spans="1:13" x14ac:dyDescent="0.3">
      <c r="A4" s="9">
        <v>2013</v>
      </c>
      <c r="B4" s="14">
        <v>608473.83000000066</v>
      </c>
      <c r="C4" s="30">
        <v>81726.930800000177</v>
      </c>
      <c r="D4" s="30">
        <v>9810</v>
      </c>
      <c r="E4" s="30">
        <v>2580</v>
      </c>
      <c r="F4" s="15">
        <v>0.13431461924993568</v>
      </c>
    </row>
    <row r="5" spans="1:13" x14ac:dyDescent="0.3">
      <c r="A5" s="31">
        <v>2014</v>
      </c>
      <c r="B5" s="32">
        <v>733947.0231999997</v>
      </c>
      <c r="C5" s="33">
        <v>93507.513099999967</v>
      </c>
      <c r="D5" s="33">
        <v>12503</v>
      </c>
      <c r="E5" s="33">
        <v>3319</v>
      </c>
      <c r="F5" s="34">
        <v>0.12740362743390987</v>
      </c>
    </row>
    <row r="9" spans="1:13" x14ac:dyDescent="0.3">
      <c r="B9">
        <f>(GETPIVOTDATA("Sum of Sales",$A$1,"Year",2014)/GETPIVOTDATA("Sum of Sales",$A$1,"Year",2013))-1</f>
        <v>0.20620967905883303</v>
      </c>
      <c r="C9">
        <f>(GETPIVOTDATA("Sum of Profit",$A$1,"Year",2014)/GETPIVOTDATA("Sum of Profit",$A$1,"Year",2013))-1</f>
        <v>0.14414565902185772</v>
      </c>
      <c r="D9">
        <f>(GETPIVOTDATA("Sum of Quantity",$A$1,"Year",2014)/GETPIVOTDATA("Sum of Quantity",$A$1,"Year",2013))-1</f>
        <v>0.27451580020387367</v>
      </c>
      <c r="E9">
        <f>(GETPIVOTDATA("Count of Order ID",$A$1,"Year",2014)/GETPIVOTDATA("Count of Order ID",$A$1,"Year",2013))-1</f>
        <v>0.2864341085271318</v>
      </c>
      <c r="F9">
        <f>(GETPIVOTDATA("Sum of Profit Margin",$A$1,"Year",2014)/GETPIVOTDATA("Sum of Profit Margin",$A$1,"Year",2013))-1</f>
        <v>-5.1453757264990463E-2</v>
      </c>
      <c r="H9" s="35">
        <f>B9</f>
        <v>0.20620967905883303</v>
      </c>
      <c r="I9" s="35">
        <f>C9</f>
        <v>0.14414565902185772</v>
      </c>
      <c r="J9" s="35">
        <f>D9</f>
        <v>0.27451580020387367</v>
      </c>
      <c r="K9" s="35">
        <f>E9</f>
        <v>0.2864341085271318</v>
      </c>
      <c r="L9" s="35">
        <f>F9</f>
        <v>-5.1453757264990463E-2</v>
      </c>
      <c r="M9" s="3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874F4-F81D-4332-A761-861BB007A394}">
  <dimension ref="A1"/>
  <sheetViews>
    <sheetView showGridLines="0" showRowColHeaders="0" tabSelected="1" workbookViewId="0">
      <selection activeCell="T20" sqref="T20"/>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21" sqref="B2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donut chart</vt:lpstr>
      <vt:lpstr>map chart</vt:lpstr>
      <vt:lpstr>top5</vt:lpstr>
      <vt:lpstr>Sheet7</vt:lpstr>
      <vt:lpstr>Sheet8</vt:lpstr>
      <vt:lpstr>Sheet9</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sahna ishaque</cp:lastModifiedBy>
  <dcterms:created xsi:type="dcterms:W3CDTF">2015-06-05T18:17:20Z</dcterms:created>
  <dcterms:modified xsi:type="dcterms:W3CDTF">2024-06-21T10:57:25Z</dcterms:modified>
</cp:coreProperties>
</file>