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Sheet2" sheetId="4" r:id="rId1"/>
    <sheet name="Sheet1" sheetId="1" r:id="rId2"/>
    <sheet name="Sheet3" sheetId="5" r:id="rId3"/>
  </sheets>
  <calcPr calcId="124519"/>
  <pivotCaches>
    <pivotCache cacheId="17" r:id="rId4"/>
  </pivotCaches>
</workbook>
</file>

<file path=xl/calcChain.xml><?xml version="1.0" encoding="utf-8"?>
<calcChain xmlns="http://schemas.openxmlformats.org/spreadsheetml/2006/main">
  <c r="R6" i="5"/>
  <c r="R7" s="1"/>
  <c r="R5"/>
  <c r="R8" l="1"/>
</calcChain>
</file>

<file path=xl/sharedStrings.xml><?xml version="1.0" encoding="utf-8"?>
<sst xmlns="http://schemas.openxmlformats.org/spreadsheetml/2006/main" count="155" uniqueCount="49">
  <si>
    <t>Department</t>
  </si>
  <si>
    <t>Expense Category</t>
  </si>
  <si>
    <t>Expense Amount</t>
  </si>
  <si>
    <t>Budget</t>
  </si>
  <si>
    <t>Date</t>
  </si>
  <si>
    <t>Project Name</t>
  </si>
  <si>
    <t>IT</t>
  </si>
  <si>
    <t>Consulting</t>
  </si>
  <si>
    <t>Delta</t>
  </si>
  <si>
    <t>Admin</t>
  </si>
  <si>
    <t>Travel</t>
  </si>
  <si>
    <t>Alpha</t>
  </si>
  <si>
    <t>Operations</t>
  </si>
  <si>
    <t>Supplies</t>
  </si>
  <si>
    <t>Gamma</t>
  </si>
  <si>
    <t>Software</t>
  </si>
  <si>
    <t>Beta</t>
  </si>
  <si>
    <t>Marketing</t>
  </si>
  <si>
    <t>Row Labels</t>
  </si>
  <si>
    <t>Grand Total</t>
  </si>
  <si>
    <t>Sum of Budget</t>
  </si>
  <si>
    <t>Values</t>
  </si>
  <si>
    <t>Sum of Expense Amount</t>
  </si>
  <si>
    <t>Average of % used</t>
  </si>
  <si>
    <t>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</si>
  <si>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</si>
  <si>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</si>
  <si>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</si>
  <si>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</si>
  <si>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</si>
  <si>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</si>
  <si>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</si>
  <si>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</si>
  <si>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</si>
  <si>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</si>
  <si>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</si>
  <si>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</si>
  <si>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PROJECT WISE EXPENSE BREAKDOWN</t>
  </si>
  <si>
    <t>Column Labels</t>
  </si>
  <si>
    <t>KPI METRIC</t>
  </si>
  <si>
    <t>VALUES</t>
  </si>
  <si>
    <t>% used</t>
  </si>
  <si>
    <t>Overrun %</t>
  </si>
  <si>
    <t>Highest spending Dept</t>
  </si>
  <si>
    <t>Lowest spending dept.</t>
  </si>
  <si>
    <t>Total budget</t>
  </si>
  <si>
    <t>Total expense</t>
  </si>
  <si>
    <t>ADMIN</t>
  </si>
  <si>
    <t>MARKETING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</si>
</sst>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left" inden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00"/>
      <color rgb="FF34ED1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pivotSource>
    <c:name>[ASSIGNMENT 5 EXPENSE.xlsx]Sheet2!PivotTable1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BUDGET</a:t>
            </a:r>
            <a:r>
              <a:rPr lang="en-US" baseline="0"/>
              <a:t> vs EXPENSE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Sheet2!$B$3:$B$4</c:f>
              <c:strCache>
                <c:ptCount val="1"/>
                <c:pt idx="0">
                  <c:v>Sum of Budget</c:v>
                </c:pt>
              </c:strCache>
            </c:strRef>
          </c:tx>
          <c:cat>
            <c:strRef>
              <c:f>Sheet2!$A$5:$A$9</c:f>
              <c:strCache>
                <c:ptCount val="4"/>
                <c:pt idx="0">
                  <c:v>Admin</c:v>
                </c:pt>
                <c:pt idx="1">
                  <c:v>IT</c:v>
                </c:pt>
                <c:pt idx="2">
                  <c:v>Marketing</c:v>
                </c:pt>
                <c:pt idx="3">
                  <c:v>Operations</c:v>
                </c:pt>
              </c:strCache>
            </c:strRef>
          </c:cat>
          <c:val>
            <c:numRef>
              <c:f>Sheet2!$B$5:$B$9</c:f>
              <c:numCache>
                <c:formatCode>General</c:formatCode>
                <c:ptCount val="4"/>
                <c:pt idx="0">
                  <c:v>100201</c:v>
                </c:pt>
                <c:pt idx="1">
                  <c:v>86839</c:v>
                </c:pt>
                <c:pt idx="2">
                  <c:v>21818</c:v>
                </c:pt>
                <c:pt idx="3">
                  <c:v>82279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Sum of Expense Amount</c:v>
                </c:pt>
              </c:strCache>
            </c:strRef>
          </c:tx>
          <c:cat>
            <c:strRef>
              <c:f>Sheet2!$A$5:$A$9</c:f>
              <c:strCache>
                <c:ptCount val="4"/>
                <c:pt idx="0">
                  <c:v>Admin</c:v>
                </c:pt>
                <c:pt idx="1">
                  <c:v>IT</c:v>
                </c:pt>
                <c:pt idx="2">
                  <c:v>Marketing</c:v>
                </c:pt>
                <c:pt idx="3">
                  <c:v>Operations</c:v>
                </c:pt>
              </c:strCache>
            </c:strRef>
          </c:cat>
          <c:val>
            <c:numRef>
              <c:f>Sheet2!$C$5:$C$9</c:f>
              <c:numCache>
                <c:formatCode>General</c:formatCode>
                <c:ptCount val="4"/>
                <c:pt idx="0">
                  <c:v>54260</c:v>
                </c:pt>
                <c:pt idx="1">
                  <c:v>48167</c:v>
                </c:pt>
                <c:pt idx="2">
                  <c:v>11562</c:v>
                </c:pt>
                <c:pt idx="3">
                  <c:v>40872</c:v>
                </c:pt>
              </c:numCache>
            </c:numRef>
          </c:val>
        </c:ser>
        <c:gapWidth val="75"/>
        <c:overlap val="-25"/>
        <c:axId val="114868608"/>
        <c:axId val="114870912"/>
      </c:barChart>
      <c:catAx>
        <c:axId val="114868608"/>
        <c:scaling>
          <c:orientation val="minMax"/>
        </c:scaling>
        <c:axPos val="b"/>
        <c:majorTickMark val="none"/>
        <c:tickLblPos val="nextTo"/>
        <c:crossAx val="114870912"/>
        <c:crosses val="autoZero"/>
        <c:auto val="1"/>
        <c:lblAlgn val="ctr"/>
        <c:lblOffset val="100"/>
      </c:catAx>
      <c:valAx>
        <c:axId val="11487091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11486860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[ASSIGNMENT 5 EXPENSE.xlsx]Sheet2!PivotTable3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 sz="1800" b="1">
                <a:solidFill>
                  <a:srgbClr val="FF0000"/>
                </a:solidFill>
              </a:rPr>
              <a:t>Monthly</a:t>
            </a:r>
            <a:r>
              <a:rPr lang="en-US" sz="1800" b="1" baseline="0">
                <a:solidFill>
                  <a:srgbClr val="FF0000"/>
                </a:solidFill>
              </a:rPr>
              <a:t> Expense Trend</a:t>
            </a:r>
            <a:endParaRPr lang="en-US" sz="1800" b="1">
              <a:solidFill>
                <a:srgbClr val="FF0000"/>
              </a:solidFill>
            </a:endParaRPr>
          </a:p>
        </c:rich>
      </c:tx>
      <c:layout/>
    </c:title>
    <c:pivotFmts>
      <c:pivotFmt>
        <c:idx val="0"/>
      </c:pivotFmt>
    </c:pivotFmts>
    <c:plotArea>
      <c:layout/>
      <c:lineChart>
        <c:grouping val="standard"/>
        <c:ser>
          <c:idx val="0"/>
          <c:order val="0"/>
          <c:tx>
            <c:strRef>
              <c:f>Sheet2!$N$3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Sheet2!$M$4:$M$17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Sheet2!$N$4:$N$17</c:f>
              <c:numCache>
                <c:formatCode>General</c:formatCode>
                <c:ptCount val="12"/>
                <c:pt idx="0">
                  <c:v>3137</c:v>
                </c:pt>
                <c:pt idx="1">
                  <c:v>1399</c:v>
                </c:pt>
                <c:pt idx="2">
                  <c:v>2771</c:v>
                </c:pt>
                <c:pt idx="3">
                  <c:v>18690</c:v>
                </c:pt>
                <c:pt idx="4">
                  <c:v>7390</c:v>
                </c:pt>
                <c:pt idx="5">
                  <c:v>6608</c:v>
                </c:pt>
                <c:pt idx="6">
                  <c:v>40058</c:v>
                </c:pt>
                <c:pt idx="7">
                  <c:v>21858</c:v>
                </c:pt>
                <c:pt idx="8">
                  <c:v>23100</c:v>
                </c:pt>
                <c:pt idx="9">
                  <c:v>7045</c:v>
                </c:pt>
                <c:pt idx="10">
                  <c:v>12382</c:v>
                </c:pt>
                <c:pt idx="11">
                  <c:v>10423</c:v>
                </c:pt>
              </c:numCache>
            </c:numRef>
          </c:val>
        </c:ser>
        <c:marker val="1"/>
        <c:axId val="115178496"/>
        <c:axId val="115201920"/>
      </c:lineChart>
      <c:catAx>
        <c:axId val="115178496"/>
        <c:scaling>
          <c:orientation val="minMax"/>
        </c:scaling>
        <c:axPos val="b"/>
        <c:majorTickMark val="none"/>
        <c:tickLblPos val="nextTo"/>
        <c:crossAx val="115201920"/>
        <c:crosses val="autoZero"/>
        <c:auto val="1"/>
        <c:lblAlgn val="ctr"/>
        <c:lblOffset val="100"/>
      </c:catAx>
      <c:valAx>
        <c:axId val="1152019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sum of expenses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51784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[ASSIGNMENT 5 EXPENSE.xlsx]Sheet2!PivotTable4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EXPENSE</a:t>
            </a:r>
            <a:r>
              <a:rPr lang="en-US" baseline="0"/>
              <a:t> BREAKDOWN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view3D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Sheet2!$C$32:$C$33</c:f>
              <c:strCache>
                <c:ptCount val="1"/>
                <c:pt idx="0">
                  <c:v>Consulting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Sheet2!$B$34:$B$38</c:f>
              <c:strCache>
                <c:ptCount val="4"/>
                <c:pt idx="0">
                  <c:v>Alpha</c:v>
                </c:pt>
                <c:pt idx="1">
                  <c:v>Beta</c:v>
                </c:pt>
                <c:pt idx="2">
                  <c:v>Delta</c:v>
                </c:pt>
                <c:pt idx="3">
                  <c:v>Gamma</c:v>
                </c:pt>
              </c:strCache>
            </c:strRef>
          </c:cat>
          <c:val>
            <c:numRef>
              <c:f>Sheet2!$C$34:$C$38</c:f>
              <c:numCache>
                <c:formatCode>General</c:formatCode>
                <c:ptCount val="4"/>
                <c:pt idx="1">
                  <c:v>12977</c:v>
                </c:pt>
                <c:pt idx="2">
                  <c:v>12352</c:v>
                </c:pt>
              </c:numCache>
            </c:numRef>
          </c:val>
        </c:ser>
        <c:ser>
          <c:idx val="1"/>
          <c:order val="1"/>
          <c:tx>
            <c:strRef>
              <c:f>Sheet2!$D$32:$D$33</c:f>
              <c:strCache>
                <c:ptCount val="1"/>
                <c:pt idx="0">
                  <c:v>Software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Sheet2!$B$34:$B$38</c:f>
              <c:strCache>
                <c:ptCount val="4"/>
                <c:pt idx="0">
                  <c:v>Alpha</c:v>
                </c:pt>
                <c:pt idx="1">
                  <c:v>Beta</c:v>
                </c:pt>
                <c:pt idx="2">
                  <c:v>Delta</c:v>
                </c:pt>
                <c:pt idx="3">
                  <c:v>Gamma</c:v>
                </c:pt>
              </c:strCache>
            </c:strRef>
          </c:cat>
          <c:val>
            <c:numRef>
              <c:f>Sheet2!$D$34:$D$38</c:f>
              <c:numCache>
                <c:formatCode>General</c:formatCode>
                <c:ptCount val="4"/>
                <c:pt idx="0">
                  <c:v>3272</c:v>
                </c:pt>
                <c:pt idx="1">
                  <c:v>3504</c:v>
                </c:pt>
                <c:pt idx="2">
                  <c:v>10684</c:v>
                </c:pt>
                <c:pt idx="3">
                  <c:v>10246</c:v>
                </c:pt>
              </c:numCache>
            </c:numRef>
          </c:val>
        </c:ser>
        <c:ser>
          <c:idx val="2"/>
          <c:order val="2"/>
          <c:tx>
            <c:strRef>
              <c:f>Sheet2!$E$32:$E$33</c:f>
              <c:strCache>
                <c:ptCount val="1"/>
                <c:pt idx="0">
                  <c:v>Supplies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Sheet2!$B$34:$B$38</c:f>
              <c:strCache>
                <c:ptCount val="4"/>
                <c:pt idx="0">
                  <c:v>Alpha</c:v>
                </c:pt>
                <c:pt idx="1">
                  <c:v>Beta</c:v>
                </c:pt>
                <c:pt idx="2">
                  <c:v>Delta</c:v>
                </c:pt>
                <c:pt idx="3">
                  <c:v>Gamma</c:v>
                </c:pt>
              </c:strCache>
            </c:strRef>
          </c:cat>
          <c:val>
            <c:numRef>
              <c:f>Sheet2!$E$34:$E$38</c:f>
              <c:numCache>
                <c:formatCode>General</c:formatCode>
                <c:ptCount val="4"/>
                <c:pt idx="0">
                  <c:v>18672</c:v>
                </c:pt>
                <c:pt idx="1">
                  <c:v>9842</c:v>
                </c:pt>
                <c:pt idx="2">
                  <c:v>6705</c:v>
                </c:pt>
                <c:pt idx="3">
                  <c:v>8733</c:v>
                </c:pt>
              </c:numCache>
            </c:numRef>
          </c:val>
        </c:ser>
        <c:ser>
          <c:idx val="3"/>
          <c:order val="3"/>
          <c:tx>
            <c:strRef>
              <c:f>Sheet2!$F$32:$F$33</c:f>
              <c:strCache>
                <c:ptCount val="1"/>
                <c:pt idx="0">
                  <c:v>Travel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Sheet2!$B$34:$B$38</c:f>
              <c:strCache>
                <c:ptCount val="4"/>
                <c:pt idx="0">
                  <c:v>Alpha</c:v>
                </c:pt>
                <c:pt idx="1">
                  <c:v>Beta</c:v>
                </c:pt>
                <c:pt idx="2">
                  <c:v>Delta</c:v>
                </c:pt>
                <c:pt idx="3">
                  <c:v>Gamma</c:v>
                </c:pt>
              </c:strCache>
            </c:strRef>
          </c:cat>
          <c:val>
            <c:numRef>
              <c:f>Sheet2!$F$34:$F$38</c:f>
              <c:numCache>
                <c:formatCode>General</c:formatCode>
                <c:ptCount val="4"/>
                <c:pt idx="0">
                  <c:v>22438</c:v>
                </c:pt>
                <c:pt idx="1">
                  <c:v>15527</c:v>
                </c:pt>
                <c:pt idx="2">
                  <c:v>12864</c:v>
                </c:pt>
                <c:pt idx="3">
                  <c:v>7045</c:v>
                </c:pt>
              </c:numCache>
            </c:numRef>
          </c:val>
        </c:ser>
        <c:dLbls>
          <c:showVal val="1"/>
        </c:dLbls>
        <c:gapWidth val="95"/>
        <c:gapDepth val="95"/>
        <c:shape val="box"/>
        <c:axId val="125263872"/>
        <c:axId val="125266560"/>
        <c:axId val="0"/>
      </c:bar3DChart>
      <c:catAx>
        <c:axId val="125263872"/>
        <c:scaling>
          <c:orientation val="minMax"/>
        </c:scaling>
        <c:axPos val="b"/>
        <c:majorTickMark val="none"/>
        <c:tickLblPos val="nextTo"/>
        <c:crossAx val="125266560"/>
        <c:crosses val="autoZero"/>
        <c:auto val="1"/>
        <c:lblAlgn val="ctr"/>
        <c:lblOffset val="100"/>
      </c:catAx>
      <c:valAx>
        <c:axId val="125266560"/>
        <c:scaling>
          <c:orientation val="minMax"/>
        </c:scaling>
        <c:delete val="1"/>
        <c:axPos val="l"/>
        <c:numFmt formatCode="General" sourceLinked="1"/>
        <c:tickLblPos val="nextTo"/>
        <c:crossAx val="125263872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10</xdr:row>
      <xdr:rowOff>129540</xdr:rowOff>
    </xdr:from>
    <xdr:to>
      <xdr:col>5</xdr:col>
      <xdr:colOff>167640</xdr:colOff>
      <xdr:row>25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114300</xdr:colOff>
      <xdr:row>2</xdr:row>
      <xdr:rowOff>53340</xdr:rowOff>
    </xdr:from>
    <xdr:to>
      <xdr:col>21</xdr:col>
      <xdr:colOff>419100</xdr:colOff>
      <xdr:row>17</xdr:row>
      <xdr:rowOff>53340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563880</xdr:colOff>
      <xdr:row>27</xdr:row>
      <xdr:rowOff>106680</xdr:rowOff>
    </xdr:from>
    <xdr:to>
      <xdr:col>12</xdr:col>
      <xdr:colOff>91440</xdr:colOff>
      <xdr:row>41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533400</xdr:colOff>
      <xdr:row>13</xdr:row>
      <xdr:rowOff>0</xdr:rowOff>
    </xdr:from>
    <xdr:to>
      <xdr:col>10</xdr:col>
      <xdr:colOff>586740</xdr:colOff>
      <xdr:row>14</xdr:row>
      <xdr:rowOff>144780</xdr:rowOff>
    </xdr:to>
    <xdr:sp macro="" textlink="">
      <xdr:nvSpPr>
        <xdr:cNvPr id="7" name="TextBox 6"/>
        <xdr:cNvSpPr txBox="1"/>
      </xdr:nvSpPr>
      <xdr:spPr>
        <a:xfrm>
          <a:off x="6263640" y="2377440"/>
          <a:ext cx="3352800" cy="32766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2000" b="1">
              <a:solidFill>
                <a:srgbClr val="FF0000"/>
              </a:solidFill>
            </a:rPr>
            <a:t>EXPENSE</a:t>
          </a:r>
          <a:r>
            <a:rPr lang="en-US" sz="2000" b="1"/>
            <a:t> </a:t>
          </a:r>
          <a:r>
            <a:rPr lang="en-US" sz="2000" b="1">
              <a:solidFill>
                <a:srgbClr val="FF0000"/>
              </a:solidFill>
            </a:rPr>
            <a:t>TRACKING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2</xdr:row>
      <xdr:rowOff>152400</xdr:rowOff>
    </xdr:from>
    <xdr:to>
      <xdr:col>4</xdr:col>
      <xdr:colOff>205740</xdr:colOff>
      <xdr:row>8</xdr:row>
      <xdr:rowOff>167640</xdr:rowOff>
    </xdr:to>
    <xdr:sp macro="" textlink="">
      <xdr:nvSpPr>
        <xdr:cNvPr id="2" name="Rectangle 1"/>
        <xdr:cNvSpPr/>
      </xdr:nvSpPr>
      <xdr:spPr>
        <a:xfrm>
          <a:off x="594360" y="518160"/>
          <a:ext cx="2049780" cy="11582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1</xdr:col>
      <xdr:colOff>533400</xdr:colOff>
      <xdr:row>1</xdr:row>
      <xdr:rowOff>0</xdr:rowOff>
    </xdr:from>
    <xdr:to>
      <xdr:col>1</xdr:col>
      <xdr:colOff>557786</xdr:colOff>
      <xdr:row>1</xdr:row>
      <xdr:rowOff>24386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82880"/>
          <a:ext cx="24386" cy="24386"/>
        </a:xfrm>
        <a:prstGeom prst="rect">
          <a:avLst/>
        </a:prstGeom>
      </xdr:spPr>
    </xdr:pic>
    <xdr:clientData/>
  </xdr:twoCellAnchor>
  <xdr:twoCellAnchor>
    <xdr:from>
      <xdr:col>1</xdr:col>
      <xdr:colOff>22860</xdr:colOff>
      <xdr:row>11</xdr:row>
      <xdr:rowOff>106680</xdr:rowOff>
    </xdr:from>
    <xdr:to>
      <xdr:col>4</xdr:col>
      <xdr:colOff>243840</xdr:colOff>
      <xdr:row>17</xdr:row>
      <xdr:rowOff>121920</xdr:rowOff>
    </xdr:to>
    <xdr:sp macro="" textlink="">
      <xdr:nvSpPr>
        <xdr:cNvPr id="4" name="Rectangle 3"/>
        <xdr:cNvSpPr/>
      </xdr:nvSpPr>
      <xdr:spPr>
        <a:xfrm>
          <a:off x="632460" y="2118360"/>
          <a:ext cx="2049780" cy="11125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358140</xdr:colOff>
      <xdr:row>11</xdr:row>
      <xdr:rowOff>68580</xdr:rowOff>
    </xdr:from>
    <xdr:to>
      <xdr:col>8</xdr:col>
      <xdr:colOff>579120</xdr:colOff>
      <xdr:row>17</xdr:row>
      <xdr:rowOff>83820</xdr:rowOff>
    </xdr:to>
    <xdr:sp macro="" textlink="">
      <xdr:nvSpPr>
        <xdr:cNvPr id="5" name="Rectangle 4"/>
        <xdr:cNvSpPr/>
      </xdr:nvSpPr>
      <xdr:spPr>
        <a:xfrm>
          <a:off x="3406140" y="2125980"/>
          <a:ext cx="2049780" cy="11125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350520</xdr:colOff>
      <xdr:row>2</xdr:row>
      <xdr:rowOff>152400</xdr:rowOff>
    </xdr:from>
    <xdr:to>
      <xdr:col>8</xdr:col>
      <xdr:colOff>571500</xdr:colOff>
      <xdr:row>8</xdr:row>
      <xdr:rowOff>167640</xdr:rowOff>
    </xdr:to>
    <xdr:sp macro="" textlink="">
      <xdr:nvSpPr>
        <xdr:cNvPr id="6" name="Rectangle 5"/>
        <xdr:cNvSpPr/>
      </xdr:nvSpPr>
      <xdr:spPr>
        <a:xfrm>
          <a:off x="3398520" y="518160"/>
          <a:ext cx="2049780" cy="11125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9</xdr:col>
      <xdr:colOff>510540</xdr:colOff>
      <xdr:row>2</xdr:row>
      <xdr:rowOff>175260</xdr:rowOff>
    </xdr:from>
    <xdr:to>
      <xdr:col>13</xdr:col>
      <xdr:colOff>121920</xdr:colOff>
      <xdr:row>9</xdr:row>
      <xdr:rowOff>7620</xdr:rowOff>
    </xdr:to>
    <xdr:sp macro="" textlink="">
      <xdr:nvSpPr>
        <xdr:cNvPr id="7" name="Rectangle 6"/>
        <xdr:cNvSpPr/>
      </xdr:nvSpPr>
      <xdr:spPr>
        <a:xfrm>
          <a:off x="5996940" y="541020"/>
          <a:ext cx="2049780" cy="11582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9</xdr:col>
      <xdr:colOff>525780</xdr:colOff>
      <xdr:row>11</xdr:row>
      <xdr:rowOff>83820</xdr:rowOff>
    </xdr:from>
    <xdr:to>
      <xdr:col>13</xdr:col>
      <xdr:colOff>137160</xdr:colOff>
      <xdr:row>17</xdr:row>
      <xdr:rowOff>99060</xdr:rowOff>
    </xdr:to>
    <xdr:sp macro="" textlink="">
      <xdr:nvSpPr>
        <xdr:cNvPr id="8" name="Rectangle 7"/>
        <xdr:cNvSpPr/>
      </xdr:nvSpPr>
      <xdr:spPr>
        <a:xfrm>
          <a:off x="6012180" y="2095500"/>
          <a:ext cx="2049780" cy="11125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</xdr:col>
      <xdr:colOff>182880</xdr:colOff>
      <xdr:row>3</xdr:row>
      <xdr:rowOff>121920</xdr:rowOff>
    </xdr:from>
    <xdr:to>
      <xdr:col>3</xdr:col>
      <xdr:colOff>586740</xdr:colOff>
      <xdr:row>4</xdr:row>
      <xdr:rowOff>144780</xdr:rowOff>
    </xdr:to>
    <xdr:sp macro="" textlink="$Q$5">
      <xdr:nvSpPr>
        <xdr:cNvPr id="10" name="TextBox 9"/>
        <xdr:cNvSpPr txBox="1"/>
      </xdr:nvSpPr>
      <xdr:spPr>
        <a:xfrm>
          <a:off x="792480" y="670560"/>
          <a:ext cx="1623060" cy="251460"/>
        </a:xfrm>
        <a:prstGeom prst="rect">
          <a:avLst/>
        </a:prstGeom>
        <a:solidFill>
          <a:srgbClr val="92D050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fld id="{E3B3650F-BD33-42CA-ABEF-C5B1415741D9}" type="TxLink">
            <a:rPr lang="en-US" sz="1600" b="1"/>
            <a:pPr algn="ctr"/>
            <a:t>Total budget</a:t>
          </a:fld>
          <a:endParaRPr lang="en-US" sz="1600" b="1"/>
        </a:p>
      </xdr:txBody>
    </xdr:sp>
    <xdr:clientData/>
  </xdr:twoCellAnchor>
  <xdr:twoCellAnchor>
    <xdr:from>
      <xdr:col>5</xdr:col>
      <xdr:colOff>548640</xdr:colOff>
      <xdr:row>3</xdr:row>
      <xdr:rowOff>137160</xdr:rowOff>
    </xdr:from>
    <xdr:to>
      <xdr:col>8</xdr:col>
      <xdr:colOff>320040</xdr:colOff>
      <xdr:row>4</xdr:row>
      <xdr:rowOff>175260</xdr:rowOff>
    </xdr:to>
    <xdr:sp macro="" textlink="$Q$6">
      <xdr:nvSpPr>
        <xdr:cNvPr id="11" name="TextBox 10"/>
        <xdr:cNvSpPr txBox="1"/>
      </xdr:nvSpPr>
      <xdr:spPr>
        <a:xfrm>
          <a:off x="3596640" y="685800"/>
          <a:ext cx="1600200" cy="266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fld id="{BFDE2763-CAAA-4C72-9E70-5BA1B21F55EF}" type="TxLink">
            <a:rPr lang="en-US" sz="1600" b="1"/>
            <a:pPr algn="ctr"/>
            <a:t>Total expense</a:t>
          </a:fld>
          <a:endParaRPr lang="en-US" sz="1600" b="1"/>
        </a:p>
      </xdr:txBody>
    </xdr:sp>
    <xdr:clientData/>
  </xdr:twoCellAnchor>
  <xdr:twoCellAnchor>
    <xdr:from>
      <xdr:col>10</xdr:col>
      <xdr:colOff>152400</xdr:colOff>
      <xdr:row>3</xdr:row>
      <xdr:rowOff>137160</xdr:rowOff>
    </xdr:from>
    <xdr:to>
      <xdr:col>12</xdr:col>
      <xdr:colOff>533400</xdr:colOff>
      <xdr:row>4</xdr:row>
      <xdr:rowOff>175260</xdr:rowOff>
    </xdr:to>
    <xdr:sp macro="" textlink="$Q$7">
      <xdr:nvSpPr>
        <xdr:cNvPr id="12" name="TextBox 11"/>
        <xdr:cNvSpPr txBox="1"/>
      </xdr:nvSpPr>
      <xdr:spPr>
        <a:xfrm>
          <a:off x="6248400" y="685800"/>
          <a:ext cx="1600200" cy="2667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fld id="{C880AD04-147E-4FB7-A2D2-1629459929B9}" type="TxLink">
            <a:rPr lang="en-US" sz="1600" b="1"/>
            <a:pPr algn="ctr"/>
            <a:t>% used</a:t>
          </a:fld>
          <a:endParaRPr lang="en-US" sz="1600" b="1"/>
        </a:p>
      </xdr:txBody>
    </xdr:sp>
    <xdr:clientData/>
  </xdr:twoCellAnchor>
  <xdr:twoCellAnchor>
    <xdr:from>
      <xdr:col>1</xdr:col>
      <xdr:colOff>228600</xdr:colOff>
      <xdr:row>12</xdr:row>
      <xdr:rowOff>45720</xdr:rowOff>
    </xdr:from>
    <xdr:to>
      <xdr:col>4</xdr:col>
      <xdr:colOff>0</xdr:colOff>
      <xdr:row>13</xdr:row>
      <xdr:rowOff>129540</xdr:rowOff>
    </xdr:to>
    <xdr:sp macro="" textlink="$Q$8">
      <xdr:nvSpPr>
        <xdr:cNvPr id="13" name="TextBox 12"/>
        <xdr:cNvSpPr txBox="1"/>
      </xdr:nvSpPr>
      <xdr:spPr>
        <a:xfrm>
          <a:off x="838200" y="2286000"/>
          <a:ext cx="1600200" cy="266700"/>
        </a:xfrm>
        <a:prstGeom prst="rect">
          <a:avLst/>
        </a:prstGeom>
        <a:solidFill>
          <a:srgbClr val="34ED1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fld id="{1EA3407B-7228-4AFC-A299-D72762768CA2}" type="TxLink">
            <a:rPr lang="en-US" sz="1600" b="1"/>
            <a:pPr algn="ctr"/>
            <a:t>Overrun %</a:t>
          </a:fld>
          <a:endParaRPr lang="en-US" sz="1600" b="1"/>
        </a:p>
      </xdr:txBody>
    </xdr:sp>
    <xdr:clientData/>
  </xdr:twoCellAnchor>
  <xdr:twoCellAnchor>
    <xdr:from>
      <xdr:col>5</xdr:col>
      <xdr:colOff>586740</xdr:colOff>
      <xdr:row>12</xdr:row>
      <xdr:rowOff>45720</xdr:rowOff>
    </xdr:from>
    <xdr:to>
      <xdr:col>8</xdr:col>
      <xdr:colOff>358140</xdr:colOff>
      <xdr:row>13</xdr:row>
      <xdr:rowOff>129540</xdr:rowOff>
    </xdr:to>
    <xdr:sp macro="" textlink="$Q$9">
      <xdr:nvSpPr>
        <xdr:cNvPr id="15" name="TextBox 14"/>
        <xdr:cNvSpPr txBox="1"/>
      </xdr:nvSpPr>
      <xdr:spPr>
        <a:xfrm>
          <a:off x="3634740" y="2286000"/>
          <a:ext cx="1600200" cy="26670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fld id="{8E19A2A2-D1C3-446A-9973-15BB36D94777}" type="TxLink">
            <a:rPr lang="en-US" sz="1100" b="1"/>
            <a:pPr algn="ctr"/>
            <a:t>Highest spending Dept</a:t>
          </a:fld>
          <a:endParaRPr lang="en-US" sz="1100" b="1"/>
        </a:p>
      </xdr:txBody>
    </xdr:sp>
    <xdr:clientData/>
  </xdr:twoCellAnchor>
  <xdr:twoCellAnchor>
    <xdr:from>
      <xdr:col>10</xdr:col>
      <xdr:colOff>91440</xdr:colOff>
      <xdr:row>12</xdr:row>
      <xdr:rowOff>30480</xdr:rowOff>
    </xdr:from>
    <xdr:to>
      <xdr:col>12</xdr:col>
      <xdr:colOff>472440</xdr:colOff>
      <xdr:row>13</xdr:row>
      <xdr:rowOff>114300</xdr:rowOff>
    </xdr:to>
    <xdr:sp macro="" textlink="$Q$10">
      <xdr:nvSpPr>
        <xdr:cNvPr id="16" name="TextBox 15"/>
        <xdr:cNvSpPr txBox="1"/>
      </xdr:nvSpPr>
      <xdr:spPr>
        <a:xfrm>
          <a:off x="6187440" y="2270760"/>
          <a:ext cx="1600200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fld id="{E0353772-84A0-489A-9985-CCAC72F49C61}" type="TxLink">
            <a:rPr lang="en-US" sz="1100" b="1"/>
            <a:pPr algn="ctr"/>
            <a:t>Lowest spending dept.</a:t>
          </a:fld>
          <a:endParaRPr lang="en-US" sz="1100" b="1"/>
        </a:p>
      </xdr:txBody>
    </xdr:sp>
    <xdr:clientData/>
  </xdr:twoCellAnchor>
  <xdr:twoCellAnchor>
    <xdr:from>
      <xdr:col>1</xdr:col>
      <xdr:colOff>449580</xdr:colOff>
      <xdr:row>6</xdr:row>
      <xdr:rowOff>83820</xdr:rowOff>
    </xdr:from>
    <xdr:to>
      <xdr:col>3</xdr:col>
      <xdr:colOff>320040</xdr:colOff>
      <xdr:row>7</xdr:row>
      <xdr:rowOff>144780</xdr:rowOff>
    </xdr:to>
    <xdr:sp macro="" textlink="$R$5">
      <xdr:nvSpPr>
        <xdr:cNvPr id="17" name="TextBox 16"/>
        <xdr:cNvSpPr txBox="1"/>
      </xdr:nvSpPr>
      <xdr:spPr>
        <a:xfrm>
          <a:off x="1059180" y="1226820"/>
          <a:ext cx="1089660" cy="2438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fld id="{B07F0598-4D47-404B-8895-295C2006E0BB}" type="TxLink">
            <a:rPr lang="en-US" sz="1200" b="1">
              <a:solidFill>
                <a:srgbClr val="92D050"/>
              </a:solidFill>
            </a:rPr>
            <a:pPr algn="ctr"/>
            <a:t>291137</a:t>
          </a:fld>
          <a:endParaRPr lang="en-US" sz="1200" b="1">
            <a:solidFill>
              <a:srgbClr val="92D050"/>
            </a:solidFill>
          </a:endParaRPr>
        </a:p>
      </xdr:txBody>
    </xdr:sp>
    <xdr:clientData/>
  </xdr:twoCellAnchor>
  <xdr:twoCellAnchor>
    <xdr:from>
      <xdr:col>6</xdr:col>
      <xdr:colOff>205740</xdr:colOff>
      <xdr:row>6</xdr:row>
      <xdr:rowOff>99060</xdr:rowOff>
    </xdr:from>
    <xdr:to>
      <xdr:col>8</xdr:col>
      <xdr:colOff>76200</xdr:colOff>
      <xdr:row>7</xdr:row>
      <xdr:rowOff>160020</xdr:rowOff>
    </xdr:to>
    <xdr:sp macro="" textlink="$R$6">
      <xdr:nvSpPr>
        <xdr:cNvPr id="18" name="TextBox 17"/>
        <xdr:cNvSpPr txBox="1"/>
      </xdr:nvSpPr>
      <xdr:spPr>
        <a:xfrm>
          <a:off x="3863340" y="1242060"/>
          <a:ext cx="1089660" cy="243840"/>
        </a:xfrm>
        <a:prstGeom prst="rect">
          <a:avLst/>
        </a:prstGeom>
        <a:solidFill>
          <a:srgbClr val="FFC000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fld id="{23866E25-4B61-4372-83BD-CC3BBA53572C}" type="TxLink">
            <a:rPr lang="en-US" sz="1200" b="1">
              <a:solidFill>
                <a:srgbClr val="FFFF00"/>
              </a:solidFill>
            </a:rPr>
            <a:pPr algn="ctr"/>
            <a:t>154861</a:t>
          </a:fld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10</xdr:col>
      <xdr:colOff>403860</xdr:colOff>
      <xdr:row>6</xdr:row>
      <xdr:rowOff>121920</xdr:rowOff>
    </xdr:from>
    <xdr:to>
      <xdr:col>12</xdr:col>
      <xdr:colOff>274320</xdr:colOff>
      <xdr:row>8</xdr:row>
      <xdr:rowOff>0</xdr:rowOff>
    </xdr:to>
    <xdr:sp macro="" textlink="$R$7">
      <xdr:nvSpPr>
        <xdr:cNvPr id="19" name="TextBox 18"/>
        <xdr:cNvSpPr txBox="1"/>
      </xdr:nvSpPr>
      <xdr:spPr>
        <a:xfrm>
          <a:off x="6499860" y="1264920"/>
          <a:ext cx="10896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fld id="{1633B087-A388-4BD3-B6DA-EB12414518AC}" type="TxLink">
            <a:rPr lang="en-US" sz="1200" b="1">
              <a:solidFill>
                <a:srgbClr val="FFC000"/>
              </a:solidFill>
            </a:rPr>
            <a:pPr algn="ctr"/>
            <a:t>0.531917963</a:t>
          </a:fld>
          <a:endParaRPr lang="en-US" sz="1200" b="1">
            <a:solidFill>
              <a:srgbClr val="FFC000"/>
            </a:solidFill>
          </a:endParaRPr>
        </a:p>
      </xdr:txBody>
    </xdr:sp>
    <xdr:clientData/>
  </xdr:twoCellAnchor>
  <xdr:twoCellAnchor>
    <xdr:from>
      <xdr:col>1</xdr:col>
      <xdr:colOff>472440</xdr:colOff>
      <xdr:row>15</xdr:row>
      <xdr:rowOff>68580</xdr:rowOff>
    </xdr:from>
    <xdr:to>
      <xdr:col>3</xdr:col>
      <xdr:colOff>342900</xdr:colOff>
      <xdr:row>16</xdr:row>
      <xdr:rowOff>129540</xdr:rowOff>
    </xdr:to>
    <xdr:sp macro="" textlink="$R$8">
      <xdr:nvSpPr>
        <xdr:cNvPr id="20" name="TextBox 19"/>
        <xdr:cNvSpPr txBox="1"/>
      </xdr:nvSpPr>
      <xdr:spPr>
        <a:xfrm>
          <a:off x="1082040" y="2857500"/>
          <a:ext cx="10896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fld id="{D4BB9E76-FD7A-4BCC-8490-19A35DA9AFD5}" type="TxLink">
            <a:rPr lang="en-US" sz="1200" b="1">
              <a:solidFill>
                <a:srgbClr val="34ED1B"/>
              </a:solidFill>
            </a:rPr>
            <a:pPr algn="ctr"/>
            <a:t>-0.879989152</a:t>
          </a:fld>
          <a:endParaRPr lang="en-US" sz="1200" b="1">
            <a:solidFill>
              <a:srgbClr val="34ED1B"/>
            </a:solidFill>
          </a:endParaRPr>
        </a:p>
      </xdr:txBody>
    </xdr:sp>
    <xdr:clientData/>
  </xdr:twoCellAnchor>
  <xdr:twoCellAnchor>
    <xdr:from>
      <xdr:col>6</xdr:col>
      <xdr:colOff>243840</xdr:colOff>
      <xdr:row>15</xdr:row>
      <xdr:rowOff>60960</xdr:rowOff>
    </xdr:from>
    <xdr:to>
      <xdr:col>8</xdr:col>
      <xdr:colOff>114300</xdr:colOff>
      <xdr:row>16</xdr:row>
      <xdr:rowOff>121920</xdr:rowOff>
    </xdr:to>
    <xdr:sp macro="" textlink="$R$9">
      <xdr:nvSpPr>
        <xdr:cNvPr id="22" name="TextBox 21"/>
        <xdr:cNvSpPr txBox="1"/>
      </xdr:nvSpPr>
      <xdr:spPr>
        <a:xfrm>
          <a:off x="3901440" y="2849880"/>
          <a:ext cx="10896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fld id="{D3597FB5-E045-423C-BEEB-240F5FC32653}" type="TxLink">
            <a:rPr lang="en-US" sz="1400" b="1">
              <a:solidFill>
                <a:srgbClr val="FFC000"/>
              </a:solidFill>
            </a:rPr>
            <a:pPr algn="ctr"/>
            <a:t>ADMIN</a:t>
          </a:fld>
          <a:endParaRPr lang="en-US" sz="1400" b="1">
            <a:solidFill>
              <a:srgbClr val="FFC000"/>
            </a:solidFill>
          </a:endParaRPr>
        </a:p>
      </xdr:txBody>
    </xdr:sp>
    <xdr:clientData/>
  </xdr:twoCellAnchor>
  <xdr:twoCellAnchor>
    <xdr:from>
      <xdr:col>10</xdr:col>
      <xdr:colOff>312420</xdr:colOff>
      <xdr:row>15</xdr:row>
      <xdr:rowOff>53340</xdr:rowOff>
    </xdr:from>
    <xdr:to>
      <xdr:col>12</xdr:col>
      <xdr:colOff>312420</xdr:colOff>
      <xdr:row>16</xdr:row>
      <xdr:rowOff>129540</xdr:rowOff>
    </xdr:to>
    <xdr:sp macro="" textlink="$R$10">
      <xdr:nvSpPr>
        <xdr:cNvPr id="23" name="TextBox 22"/>
        <xdr:cNvSpPr txBox="1"/>
      </xdr:nvSpPr>
      <xdr:spPr>
        <a:xfrm>
          <a:off x="6408420" y="2842260"/>
          <a:ext cx="12192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fld id="{BA0DE1EF-40C9-4F9D-86EB-059DCBE2F351}" type="TxLink">
            <a:rPr lang="en-US" sz="1400" b="1">
              <a:solidFill>
                <a:schemeClr val="tx2">
                  <a:lumMod val="75000"/>
                </a:schemeClr>
              </a:solidFill>
            </a:rPr>
            <a:pPr/>
            <a:t>MARKETING</a:t>
          </a:fld>
          <a:endParaRPr lang="en-US" sz="14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890.571995370374" createdVersion="3" refreshedVersion="3" minRefreshableVersion="3" recordCount="30">
  <cacheSource type="worksheet">
    <worksheetSource ref="A1:F31" sheet="Sheet1"/>
  </cacheSource>
  <cacheFields count="8">
    <cacheField name="Department" numFmtId="0">
      <sharedItems count="4">
        <s v="IT"/>
        <s v="Admin"/>
        <s v="Operations"/>
        <s v="Marketing"/>
      </sharedItems>
    </cacheField>
    <cacheField name="Expense Category" numFmtId="0">
      <sharedItems count="4">
        <s v="Consulting"/>
        <s v="Travel"/>
        <s v="Supplies"/>
        <s v="Software"/>
      </sharedItems>
    </cacheField>
    <cacheField name="Expense Amount" numFmtId="0">
      <sharedItems containsSemiMixedTypes="0" containsString="0" containsNumber="1" containsInteger="1" minValue="1399" maxValue="9223"/>
    </cacheField>
    <cacheField name="Budget" numFmtId="0">
      <sharedItems containsSemiMixedTypes="0" containsString="0" containsNumber="1" containsInteger="1" minValue="5074" maxValue="14543"/>
    </cacheField>
    <cacheField name="Date" numFmtId="164">
      <sharedItems containsSemiMixedTypes="0" containsNonDate="0" containsDate="1" containsString="0" minDate="2023-01-15T00:00:00" maxDate="2023-12-21T00:00:00" count="29">
        <d v="2023-06-14T00:00:00"/>
        <d v="2023-07-04T00:00:00"/>
        <d v="2023-07-18T00:00:00"/>
        <d v="2023-12-20T00:00:00"/>
        <d v="2023-04-06T00:00:00"/>
        <d v="2023-04-18T00:00:00"/>
        <d v="2023-06-28T00:00:00"/>
        <d v="2023-11-30T00:00:00"/>
        <d v="2023-09-07T00:00:00"/>
        <d v="2023-01-15T00:00:00"/>
        <d v="2023-09-22T00:00:00"/>
        <d v="2023-08-02T00:00:00"/>
        <d v="2023-02-23T00:00:00"/>
        <d v="2023-08-14T00:00:00"/>
        <d v="2023-09-14T00:00:00"/>
        <d v="2023-11-03T00:00:00"/>
        <d v="2023-07-21T00:00:00"/>
        <d v="2023-10-11T00:00:00"/>
        <d v="2023-04-25T00:00:00"/>
        <d v="2023-07-23T00:00:00"/>
        <d v="2023-08-20T00:00:00"/>
        <d v="2023-05-20T00:00:00"/>
        <d v="2023-09-08T00:00:00"/>
        <d v="2023-03-18T00:00:00"/>
        <d v="2023-05-17T00:00:00"/>
        <d v="2023-11-29T00:00:00"/>
        <d v="2023-07-11T00:00:00"/>
        <d v="2023-12-17T00:00:00"/>
        <d v="2023-07-13T00:00:00"/>
      </sharedItems>
      <fieldGroup par="7" base="4">
        <rangePr groupBy="months" startDate="2023-01-15T00:00:00" endDate="2023-12-21T00:00:00"/>
        <groupItems count="14">
          <s v="&lt;15-0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1-12-2023"/>
        </groupItems>
      </fieldGroup>
    </cacheField>
    <cacheField name="Project Name" numFmtId="0">
      <sharedItems count="4">
        <s v="Delta"/>
        <s v="Alpha"/>
        <s v="Gamma"/>
        <s v="Beta"/>
      </sharedItems>
    </cacheField>
    <cacheField name="% used" numFmtId="0" formula="'Expense Amount'/Budget*100" databaseField="0"/>
    <cacheField name="Years" numFmtId="0" databaseField="0">
      <fieldGroup base="4">
        <rangePr groupBy="years" startDate="2023-01-15T00:00:00" endDate="2023-12-21T00:00:00"/>
        <groupItems count="3">
          <s v="&lt;15-01-2023"/>
          <s v="2023"/>
          <s v="&gt;21-12-2023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n v="3707"/>
    <n v="5413"/>
    <x v="0"/>
    <x v="0"/>
  </r>
  <r>
    <x v="1"/>
    <x v="1"/>
    <n v="8341"/>
    <n v="10963"/>
    <x v="1"/>
    <x v="1"/>
  </r>
  <r>
    <x v="2"/>
    <x v="2"/>
    <n v="8733"/>
    <n v="8992"/>
    <x v="2"/>
    <x v="2"/>
  </r>
  <r>
    <x v="2"/>
    <x v="3"/>
    <n v="1403"/>
    <n v="7501"/>
    <x v="3"/>
    <x v="0"/>
  </r>
  <r>
    <x v="1"/>
    <x v="3"/>
    <n v="5713"/>
    <n v="11398"/>
    <x v="4"/>
    <x v="0"/>
  </r>
  <r>
    <x v="2"/>
    <x v="0"/>
    <n v="9223"/>
    <n v="13529"/>
    <x v="5"/>
    <x v="3"/>
  </r>
  <r>
    <x v="1"/>
    <x v="1"/>
    <n v="2901"/>
    <n v="12206"/>
    <x v="6"/>
    <x v="1"/>
  </r>
  <r>
    <x v="1"/>
    <x v="2"/>
    <n v="2121"/>
    <n v="11558"/>
    <x v="7"/>
    <x v="1"/>
  </r>
  <r>
    <x v="0"/>
    <x v="2"/>
    <n v="4478"/>
    <n v="12258"/>
    <x v="8"/>
    <x v="3"/>
  </r>
  <r>
    <x v="0"/>
    <x v="1"/>
    <n v="3137"/>
    <n v="10509"/>
    <x v="9"/>
    <x v="3"/>
  </r>
  <r>
    <x v="2"/>
    <x v="3"/>
    <n v="3272"/>
    <n v="11154"/>
    <x v="10"/>
    <x v="1"/>
  </r>
  <r>
    <x v="0"/>
    <x v="3"/>
    <n v="7552"/>
    <n v="5819"/>
    <x v="11"/>
    <x v="2"/>
  </r>
  <r>
    <x v="1"/>
    <x v="1"/>
    <n v="1399"/>
    <n v="5098"/>
    <x v="12"/>
    <x v="3"/>
  </r>
  <r>
    <x v="0"/>
    <x v="2"/>
    <n v="9009"/>
    <n v="8963"/>
    <x v="13"/>
    <x v="1"/>
  </r>
  <r>
    <x v="0"/>
    <x v="0"/>
    <n v="8645"/>
    <n v="8210"/>
    <x v="14"/>
    <x v="0"/>
  </r>
  <r>
    <x v="3"/>
    <x v="3"/>
    <n v="2694"/>
    <n v="7831"/>
    <x v="15"/>
    <x v="2"/>
  </r>
  <r>
    <x v="1"/>
    <x v="3"/>
    <n v="3568"/>
    <n v="6065"/>
    <x v="16"/>
    <x v="0"/>
  </r>
  <r>
    <x v="2"/>
    <x v="1"/>
    <n v="7045"/>
    <n v="14543"/>
    <x v="17"/>
    <x v="2"/>
  </r>
  <r>
    <x v="0"/>
    <x v="0"/>
    <n v="3754"/>
    <n v="13533"/>
    <x v="18"/>
    <x v="3"/>
  </r>
  <r>
    <x v="1"/>
    <x v="1"/>
    <n v="6762"/>
    <n v="5074"/>
    <x v="19"/>
    <x v="3"/>
  </r>
  <r>
    <x v="1"/>
    <x v="1"/>
    <n v="5297"/>
    <n v="10525"/>
    <x v="20"/>
    <x v="0"/>
  </r>
  <r>
    <x v="3"/>
    <x v="3"/>
    <n v="3504"/>
    <n v="5695"/>
    <x v="21"/>
    <x v="3"/>
  </r>
  <r>
    <x v="1"/>
    <x v="2"/>
    <n v="6705"/>
    <n v="8911"/>
    <x v="22"/>
    <x v="0"/>
  </r>
  <r>
    <x v="3"/>
    <x v="2"/>
    <n v="5364"/>
    <n v="8292"/>
    <x v="3"/>
    <x v="3"/>
  </r>
  <r>
    <x v="2"/>
    <x v="1"/>
    <n v="2771"/>
    <n v="14172"/>
    <x v="23"/>
    <x v="1"/>
  </r>
  <r>
    <x v="1"/>
    <x v="2"/>
    <n v="3886"/>
    <n v="5220"/>
    <x v="24"/>
    <x v="1"/>
  </r>
  <r>
    <x v="1"/>
    <x v="1"/>
    <n v="7567"/>
    <n v="13183"/>
    <x v="25"/>
    <x v="0"/>
  </r>
  <r>
    <x v="0"/>
    <x v="1"/>
    <n v="4229"/>
    <n v="7593"/>
    <x v="26"/>
    <x v="3"/>
  </r>
  <r>
    <x v="0"/>
    <x v="2"/>
    <n v="3656"/>
    <n v="14541"/>
    <x v="27"/>
    <x v="1"/>
  </r>
  <r>
    <x v="2"/>
    <x v="1"/>
    <n v="8425"/>
    <n v="12388"/>
    <x v="2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M3:N17" firstHeaderRow="1" firstDataRow="1" firstDataCol="1"/>
  <pivotFields count="8">
    <pivotField showAll="0"/>
    <pivotField showAll="0"/>
    <pivotField dataField="1"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ragToRow="0" dragToCol="0" dragToPage="0" showAll="0" defaultSubtotal="0"/>
    <pivotField axis="axisRow" showAll="0" defaultSubtotal="0">
      <items count="3">
        <item x="0"/>
        <item x="1"/>
        <item x="2"/>
      </items>
    </pivotField>
  </pivotFields>
  <rowFields count="2">
    <field x="7"/>
    <field x="4"/>
  </rowFields>
  <rowItems count="14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Expense Amount" fld="2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H3:K9" firstHeaderRow="1" firstDataRow="2" firstDataCol="1"/>
  <pivotFields count="8">
    <pivotField showAll="0"/>
    <pivotField axis="axisRow" showAll="0">
      <items count="5">
        <item x="0"/>
        <item x="3"/>
        <item x="2"/>
        <item x="1"/>
        <item t="default"/>
      </items>
    </pivotField>
    <pivotField dataField="1" showAll="0"/>
    <pivotField dataField="1"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dragToRow="0" dragToCol="0" dragToPage="0" showAll="0" defaultSubtotal="0"/>
    <pivotField showAll="0" defaultSubtotal="0">
      <items count="3">
        <item x="0"/>
        <item x="1"/>
        <item x="2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xpense Amount" fld="2" baseField="0" baseItem="0"/>
    <dataField name="Sum of Budget" fld="3" baseField="0" baseItem="0"/>
    <dataField name="Average of % used" fld="6" subtotal="average" baseField="0" baseItem="0" numFmtId="2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C9" firstHeaderRow="1" firstDataRow="2" firstDataCol="1"/>
  <pivotFields count="8">
    <pivotField axis="axisRow" showAll="0">
      <items count="5">
        <item x="1"/>
        <item x="0"/>
        <item x="3"/>
        <item x="2"/>
        <item t="default"/>
      </items>
    </pivotField>
    <pivotField showAll="0"/>
    <pivotField dataField="1" showAll="0"/>
    <pivotField dataField="1"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ragToRow="0" dragToCol="0" dragToPage="0" showAll="0" defaultSubtotal="0"/>
    <pivotField showAll="0" defaultSubtotal="0">
      <items count="3">
        <item x="0"/>
        <item x="1"/>
        <item x="2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" fld="3" baseField="0" baseItem="0"/>
    <dataField name="Sum of Expense Amount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1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B32:G38" firstHeaderRow="1" firstDataRow="2" firstDataCol="1"/>
  <pivotFields count="8">
    <pivotField showAll="0"/>
    <pivotField axis="axisCol" showAll="0">
      <items count="5">
        <item x="0"/>
        <item x="3"/>
        <item x="2"/>
        <item x="1"/>
        <item t="default"/>
      </items>
    </pivotField>
    <pivotField dataField="1" showAll="0"/>
    <pivotField showAll="0"/>
    <pivotField numFmtId="164" showAll="0"/>
    <pivotField axis="axisRow" showAll="0">
      <items count="5">
        <item x="1"/>
        <item x="3"/>
        <item x="0"/>
        <item x="2"/>
        <item t="default"/>
      </items>
    </pivotField>
    <pivotField dragToRow="0" dragToCol="0" dragToPage="0" showAll="0" defaultSubtotal="0"/>
    <pivotField showAll="0" defaultSubtota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Expense Amount" fld="2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38"/>
  <sheetViews>
    <sheetView showGridLines="0" topLeftCell="A2" workbookViewId="0">
      <selection activeCell="R26" sqref="R26"/>
    </sheetView>
  </sheetViews>
  <sheetFormatPr defaultRowHeight="14.4"/>
  <cols>
    <col min="1" max="1" width="12.5546875" bestFit="1" customWidth="1"/>
    <col min="2" max="2" width="22" customWidth="1"/>
    <col min="3" max="3" width="15.5546875" customWidth="1"/>
    <col min="4" max="4" width="8.5546875" customWidth="1"/>
    <col min="5" max="5" width="8" customWidth="1"/>
    <col min="6" max="6" width="6.109375" customWidth="1"/>
    <col min="7" max="7" width="10.77734375" bestFit="1" customWidth="1"/>
    <col min="8" max="8" width="12.5546875" bestFit="1" customWidth="1"/>
    <col min="9" max="9" width="22" bestFit="1" customWidth="1"/>
    <col min="10" max="10" width="13.5546875" bestFit="1" customWidth="1"/>
    <col min="11" max="11" width="16.5546875" bestFit="1" customWidth="1"/>
    <col min="13" max="13" width="12.77734375" customWidth="1"/>
    <col min="14" max="14" width="22" bestFit="1" customWidth="1"/>
  </cols>
  <sheetData>
    <row r="3" spans="1:14">
      <c r="B3" s="3" t="s">
        <v>21</v>
      </c>
      <c r="I3" s="3" t="s">
        <v>21</v>
      </c>
      <c r="M3" s="3" t="s">
        <v>18</v>
      </c>
      <c r="N3" t="s">
        <v>22</v>
      </c>
    </row>
    <row r="4" spans="1:14">
      <c r="A4" s="3" t="s">
        <v>18</v>
      </c>
      <c r="B4" t="s">
        <v>20</v>
      </c>
      <c r="C4" t="s">
        <v>22</v>
      </c>
      <c r="H4" s="3" t="s">
        <v>18</v>
      </c>
      <c r="I4" t="s">
        <v>22</v>
      </c>
      <c r="J4" t="s">
        <v>20</v>
      </c>
      <c r="K4" t="s">
        <v>23</v>
      </c>
      <c r="M4" s="4" t="s">
        <v>24</v>
      </c>
      <c r="N4" s="5"/>
    </row>
    <row r="5" spans="1:14">
      <c r="A5" s="4" t="s">
        <v>9</v>
      </c>
      <c r="B5" s="5">
        <v>100201</v>
      </c>
      <c r="C5" s="5">
        <v>54260</v>
      </c>
      <c r="H5" s="4" t="s">
        <v>7</v>
      </c>
      <c r="I5" s="5">
        <v>25329</v>
      </c>
      <c r="J5" s="5">
        <v>40685</v>
      </c>
      <c r="K5" s="6">
        <v>62.256359837778049</v>
      </c>
      <c r="M5" s="7" t="s">
        <v>25</v>
      </c>
      <c r="N5" s="5">
        <v>3137</v>
      </c>
    </row>
    <row r="6" spans="1:14">
      <c r="A6" s="4" t="s">
        <v>6</v>
      </c>
      <c r="B6" s="5">
        <v>86839</v>
      </c>
      <c r="C6" s="5">
        <v>48167</v>
      </c>
      <c r="H6" s="4" t="s">
        <v>15</v>
      </c>
      <c r="I6" s="5">
        <v>27706</v>
      </c>
      <c r="J6" s="5">
        <v>55463</v>
      </c>
      <c r="K6" s="6">
        <v>49.954023402989378</v>
      </c>
      <c r="M6" s="7" t="s">
        <v>26</v>
      </c>
      <c r="N6" s="5">
        <v>1399</v>
      </c>
    </row>
    <row r="7" spans="1:14">
      <c r="A7" s="4" t="s">
        <v>17</v>
      </c>
      <c r="B7" s="5">
        <v>21818</v>
      </c>
      <c r="C7" s="5">
        <v>11562</v>
      </c>
      <c r="H7" s="4" t="s">
        <v>13</v>
      </c>
      <c r="I7" s="5">
        <v>43952</v>
      </c>
      <c r="J7" s="5">
        <v>78735</v>
      </c>
      <c r="K7" s="6">
        <v>55.822696386613323</v>
      </c>
      <c r="M7" s="7" t="s">
        <v>27</v>
      </c>
      <c r="N7" s="5">
        <v>2771</v>
      </c>
    </row>
    <row r="8" spans="1:14">
      <c r="A8" s="4" t="s">
        <v>12</v>
      </c>
      <c r="B8" s="5">
        <v>82279</v>
      </c>
      <c r="C8" s="5">
        <v>40872</v>
      </c>
      <c r="H8" s="4" t="s">
        <v>10</v>
      </c>
      <c r="I8" s="5">
        <v>57874</v>
      </c>
      <c r="J8" s="5">
        <v>116254</v>
      </c>
      <c r="K8" s="6">
        <v>49.782373079635974</v>
      </c>
      <c r="M8" s="7" t="s">
        <v>28</v>
      </c>
      <c r="N8" s="5">
        <v>18690</v>
      </c>
    </row>
    <row r="9" spans="1:14">
      <c r="A9" s="4" t="s">
        <v>19</v>
      </c>
      <c r="B9" s="5">
        <v>291137</v>
      </c>
      <c r="C9" s="5">
        <v>154861</v>
      </c>
      <c r="H9" s="4" t="s">
        <v>19</v>
      </c>
      <c r="I9" s="5">
        <v>154861</v>
      </c>
      <c r="J9" s="5">
        <v>291137</v>
      </c>
      <c r="K9" s="6">
        <v>53.191796302084583</v>
      </c>
      <c r="M9" s="7" t="s">
        <v>29</v>
      </c>
      <c r="N9" s="5">
        <v>7390</v>
      </c>
    </row>
    <row r="10" spans="1:14">
      <c r="M10" s="7" t="s">
        <v>30</v>
      </c>
      <c r="N10" s="5">
        <v>6608</v>
      </c>
    </row>
    <row r="11" spans="1:14">
      <c r="M11" s="7" t="s">
        <v>31</v>
      </c>
      <c r="N11" s="5">
        <v>40058</v>
      </c>
    </row>
    <row r="12" spans="1:14">
      <c r="M12" s="7" t="s">
        <v>32</v>
      </c>
      <c r="N12" s="5">
        <v>21858</v>
      </c>
    </row>
    <row r="13" spans="1:14">
      <c r="M13" s="7" t="s">
        <v>33</v>
      </c>
      <c r="N13" s="5">
        <v>23100</v>
      </c>
    </row>
    <row r="14" spans="1:14">
      <c r="M14" s="7" t="s">
        <v>34</v>
      </c>
      <c r="N14" s="5">
        <v>7045</v>
      </c>
    </row>
    <row r="15" spans="1:14">
      <c r="M15" s="7" t="s">
        <v>35</v>
      </c>
      <c r="N15" s="5">
        <v>12382</v>
      </c>
    </row>
    <row r="16" spans="1:14">
      <c r="M16" s="7" t="s">
        <v>36</v>
      </c>
      <c r="N16" s="5">
        <v>10423</v>
      </c>
    </row>
    <row r="17" spans="2:14">
      <c r="M17" s="4" t="s">
        <v>19</v>
      </c>
      <c r="N17" s="5">
        <v>154861</v>
      </c>
    </row>
    <row r="29" spans="2:14" ht="23.4">
      <c r="B29" s="8" t="s">
        <v>37</v>
      </c>
    </row>
    <row r="32" spans="2:14">
      <c r="B32" s="3" t="s">
        <v>22</v>
      </c>
      <c r="C32" s="3" t="s">
        <v>38</v>
      </c>
    </row>
    <row r="33" spans="2:7">
      <c r="B33" s="3" t="s">
        <v>18</v>
      </c>
      <c r="C33" t="s">
        <v>7</v>
      </c>
      <c r="D33" t="s">
        <v>15</v>
      </c>
      <c r="E33" t="s">
        <v>13</v>
      </c>
      <c r="F33" t="s">
        <v>10</v>
      </c>
      <c r="G33" t="s">
        <v>19</v>
      </c>
    </row>
    <row r="34" spans="2:7">
      <c r="B34" s="4" t="s">
        <v>11</v>
      </c>
      <c r="C34" s="5"/>
      <c r="D34" s="5">
        <v>3272</v>
      </c>
      <c r="E34" s="5">
        <v>18672</v>
      </c>
      <c r="F34" s="5">
        <v>22438</v>
      </c>
      <c r="G34" s="5">
        <v>44382</v>
      </c>
    </row>
    <row r="35" spans="2:7">
      <c r="B35" s="4" t="s">
        <v>16</v>
      </c>
      <c r="C35" s="5">
        <v>12977</v>
      </c>
      <c r="D35" s="5">
        <v>3504</v>
      </c>
      <c r="E35" s="5">
        <v>9842</v>
      </c>
      <c r="F35" s="5">
        <v>15527</v>
      </c>
      <c r="G35" s="5">
        <v>41850</v>
      </c>
    </row>
    <row r="36" spans="2:7">
      <c r="B36" s="4" t="s">
        <v>8</v>
      </c>
      <c r="C36" s="5">
        <v>12352</v>
      </c>
      <c r="D36" s="5">
        <v>10684</v>
      </c>
      <c r="E36" s="5">
        <v>6705</v>
      </c>
      <c r="F36" s="5">
        <v>12864</v>
      </c>
      <c r="G36" s="5">
        <v>42605</v>
      </c>
    </row>
    <row r="37" spans="2:7">
      <c r="B37" s="4" t="s">
        <v>14</v>
      </c>
      <c r="C37" s="5"/>
      <c r="D37" s="5">
        <v>10246</v>
      </c>
      <c r="E37" s="5">
        <v>8733</v>
      </c>
      <c r="F37" s="5">
        <v>7045</v>
      </c>
      <c r="G37" s="5">
        <v>26024</v>
      </c>
    </row>
    <row r="38" spans="2:7">
      <c r="B38" s="4" t="s">
        <v>19</v>
      </c>
      <c r="C38" s="5">
        <v>25329</v>
      </c>
      <c r="D38" s="5">
        <v>27706</v>
      </c>
      <c r="E38" s="5">
        <v>43952</v>
      </c>
      <c r="F38" s="5">
        <v>57874</v>
      </c>
      <c r="G38" s="5">
        <v>154861</v>
      </c>
    </row>
  </sheetData>
  <conditionalFormatting pivot="1" sqref="K5:K8">
    <cfRule type="cellIs" dxfId="0" priority="1" operator="greaterThan">
      <formula>50</formula>
    </cfRule>
  </conditionalFormatting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K20" sqref="K20"/>
    </sheetView>
  </sheetViews>
  <sheetFormatPr defaultRowHeight="14.4"/>
  <cols>
    <col min="11" max="11" width="19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3707</v>
      </c>
      <c r="D2">
        <v>5413</v>
      </c>
      <c r="E2" s="2">
        <v>45091</v>
      </c>
      <c r="F2" t="s">
        <v>8</v>
      </c>
    </row>
    <row r="3" spans="1:6">
      <c r="A3" t="s">
        <v>9</v>
      </c>
      <c r="B3" t="s">
        <v>10</v>
      </c>
      <c r="C3">
        <v>8341</v>
      </c>
      <c r="D3">
        <v>10963</v>
      </c>
      <c r="E3" s="2">
        <v>45111</v>
      </c>
      <c r="F3" t="s">
        <v>11</v>
      </c>
    </row>
    <row r="4" spans="1:6">
      <c r="A4" t="s">
        <v>12</v>
      </c>
      <c r="B4" t="s">
        <v>13</v>
      </c>
      <c r="C4">
        <v>8733</v>
      </c>
      <c r="D4">
        <v>8992</v>
      </c>
      <c r="E4" s="2">
        <v>45125</v>
      </c>
      <c r="F4" t="s">
        <v>14</v>
      </c>
    </row>
    <row r="5" spans="1:6">
      <c r="A5" t="s">
        <v>12</v>
      </c>
      <c r="B5" t="s">
        <v>15</v>
      </c>
      <c r="C5">
        <v>1403</v>
      </c>
      <c r="D5">
        <v>7501</v>
      </c>
      <c r="E5" s="2">
        <v>45280</v>
      </c>
      <c r="F5" t="s">
        <v>8</v>
      </c>
    </row>
    <row r="6" spans="1:6">
      <c r="A6" t="s">
        <v>9</v>
      </c>
      <c r="B6" t="s">
        <v>15</v>
      </c>
      <c r="C6">
        <v>5713</v>
      </c>
      <c r="D6">
        <v>11398</v>
      </c>
      <c r="E6" s="2">
        <v>45022</v>
      </c>
      <c r="F6" t="s">
        <v>8</v>
      </c>
    </row>
    <row r="7" spans="1:6">
      <c r="A7" t="s">
        <v>12</v>
      </c>
      <c r="B7" t="s">
        <v>7</v>
      </c>
      <c r="C7">
        <v>9223</v>
      </c>
      <c r="D7">
        <v>13529</v>
      </c>
      <c r="E7" s="2">
        <v>45034</v>
      </c>
      <c r="F7" t="s">
        <v>16</v>
      </c>
    </row>
    <row r="8" spans="1:6">
      <c r="A8" t="s">
        <v>9</v>
      </c>
      <c r="B8" t="s">
        <v>10</v>
      </c>
      <c r="C8">
        <v>2901</v>
      </c>
      <c r="D8">
        <v>12206</v>
      </c>
      <c r="E8" s="2">
        <v>45105</v>
      </c>
      <c r="F8" t="s">
        <v>11</v>
      </c>
    </row>
    <row r="9" spans="1:6">
      <c r="A9" t="s">
        <v>9</v>
      </c>
      <c r="B9" t="s">
        <v>13</v>
      </c>
      <c r="C9">
        <v>2121</v>
      </c>
      <c r="D9">
        <v>11558</v>
      </c>
      <c r="E9" s="2">
        <v>45260</v>
      </c>
      <c r="F9" t="s">
        <v>11</v>
      </c>
    </row>
    <row r="10" spans="1:6">
      <c r="A10" t="s">
        <v>6</v>
      </c>
      <c r="B10" t="s">
        <v>13</v>
      </c>
      <c r="C10">
        <v>4478</v>
      </c>
      <c r="D10">
        <v>12258</v>
      </c>
      <c r="E10" s="2">
        <v>45176</v>
      </c>
      <c r="F10" t="s">
        <v>16</v>
      </c>
    </row>
    <row r="11" spans="1:6">
      <c r="A11" t="s">
        <v>6</v>
      </c>
      <c r="B11" t="s">
        <v>10</v>
      </c>
      <c r="C11">
        <v>3137</v>
      </c>
      <c r="D11">
        <v>10509</v>
      </c>
      <c r="E11" s="2">
        <v>44941</v>
      </c>
      <c r="F11" t="s">
        <v>16</v>
      </c>
    </row>
    <row r="12" spans="1:6">
      <c r="A12" t="s">
        <v>12</v>
      </c>
      <c r="B12" t="s">
        <v>15</v>
      </c>
      <c r="C12">
        <v>3272</v>
      </c>
      <c r="D12">
        <v>11154</v>
      </c>
      <c r="E12" s="2">
        <v>45191</v>
      </c>
      <c r="F12" t="s">
        <v>11</v>
      </c>
    </row>
    <row r="13" spans="1:6">
      <c r="A13" t="s">
        <v>6</v>
      </c>
      <c r="B13" t="s">
        <v>15</v>
      </c>
      <c r="C13">
        <v>7552</v>
      </c>
      <c r="D13">
        <v>5819</v>
      </c>
      <c r="E13" s="2">
        <v>45140</v>
      </c>
      <c r="F13" t="s">
        <v>14</v>
      </c>
    </row>
    <row r="14" spans="1:6">
      <c r="A14" t="s">
        <v>9</v>
      </c>
      <c r="B14" t="s">
        <v>10</v>
      </c>
      <c r="C14">
        <v>1399</v>
      </c>
      <c r="D14">
        <v>5098</v>
      </c>
      <c r="E14" s="2">
        <v>44980</v>
      </c>
      <c r="F14" t="s">
        <v>16</v>
      </c>
    </row>
    <row r="15" spans="1:6">
      <c r="A15" t="s">
        <v>6</v>
      </c>
      <c r="B15" t="s">
        <v>13</v>
      </c>
      <c r="C15">
        <v>9009</v>
      </c>
      <c r="D15">
        <v>8963</v>
      </c>
      <c r="E15" s="2">
        <v>45152</v>
      </c>
      <c r="F15" t="s">
        <v>11</v>
      </c>
    </row>
    <row r="16" spans="1:6">
      <c r="A16" t="s">
        <v>6</v>
      </c>
      <c r="B16" t="s">
        <v>7</v>
      </c>
      <c r="C16">
        <v>8645</v>
      </c>
      <c r="D16">
        <v>8210</v>
      </c>
      <c r="E16" s="2">
        <v>45183</v>
      </c>
      <c r="F16" t="s">
        <v>8</v>
      </c>
    </row>
    <row r="17" spans="1:6">
      <c r="A17" t="s">
        <v>17</v>
      </c>
      <c r="B17" t="s">
        <v>15</v>
      </c>
      <c r="C17">
        <v>2694</v>
      </c>
      <c r="D17">
        <v>7831</v>
      </c>
      <c r="E17" s="2">
        <v>45233</v>
      </c>
      <c r="F17" t="s">
        <v>14</v>
      </c>
    </row>
    <row r="18" spans="1:6">
      <c r="A18" t="s">
        <v>9</v>
      </c>
      <c r="B18" t="s">
        <v>15</v>
      </c>
      <c r="C18">
        <v>3568</v>
      </c>
      <c r="D18">
        <v>6065</v>
      </c>
      <c r="E18" s="2">
        <v>45128</v>
      </c>
      <c r="F18" t="s">
        <v>8</v>
      </c>
    </row>
    <row r="19" spans="1:6">
      <c r="A19" t="s">
        <v>12</v>
      </c>
      <c r="B19" t="s">
        <v>10</v>
      </c>
      <c r="C19">
        <v>7045</v>
      </c>
      <c r="D19">
        <v>14543</v>
      </c>
      <c r="E19" s="2">
        <v>45210</v>
      </c>
      <c r="F19" t="s">
        <v>14</v>
      </c>
    </row>
    <row r="20" spans="1:6">
      <c r="A20" t="s">
        <v>6</v>
      </c>
      <c r="B20" t="s">
        <v>7</v>
      </c>
      <c r="C20">
        <v>3754</v>
      </c>
      <c r="D20">
        <v>13533</v>
      </c>
      <c r="E20" s="2">
        <v>45041</v>
      </c>
      <c r="F20" t="s">
        <v>16</v>
      </c>
    </row>
    <row r="21" spans="1:6">
      <c r="A21" t="s">
        <v>9</v>
      </c>
      <c r="B21" t="s">
        <v>10</v>
      </c>
      <c r="C21">
        <v>6762</v>
      </c>
      <c r="D21">
        <v>5074</v>
      </c>
      <c r="E21" s="2">
        <v>45130</v>
      </c>
      <c r="F21" t="s">
        <v>16</v>
      </c>
    </row>
    <row r="22" spans="1:6">
      <c r="A22" t="s">
        <v>9</v>
      </c>
      <c r="B22" t="s">
        <v>10</v>
      </c>
      <c r="C22">
        <v>5297</v>
      </c>
      <c r="D22">
        <v>10525</v>
      </c>
      <c r="E22" s="2">
        <v>45158</v>
      </c>
      <c r="F22" t="s">
        <v>8</v>
      </c>
    </row>
    <row r="23" spans="1:6">
      <c r="A23" t="s">
        <v>17</v>
      </c>
      <c r="B23" t="s">
        <v>15</v>
      </c>
      <c r="C23">
        <v>3504</v>
      </c>
      <c r="D23">
        <v>5695</v>
      </c>
      <c r="E23" s="2">
        <v>45066</v>
      </c>
      <c r="F23" t="s">
        <v>16</v>
      </c>
    </row>
    <row r="24" spans="1:6">
      <c r="A24" t="s">
        <v>9</v>
      </c>
      <c r="B24" t="s">
        <v>13</v>
      </c>
      <c r="C24">
        <v>6705</v>
      </c>
      <c r="D24">
        <v>8911</v>
      </c>
      <c r="E24" s="2">
        <v>45177</v>
      </c>
      <c r="F24" t="s">
        <v>8</v>
      </c>
    </row>
    <row r="25" spans="1:6">
      <c r="A25" t="s">
        <v>17</v>
      </c>
      <c r="B25" t="s">
        <v>13</v>
      </c>
      <c r="C25">
        <v>5364</v>
      </c>
      <c r="D25">
        <v>8292</v>
      </c>
      <c r="E25" s="2">
        <v>45280</v>
      </c>
      <c r="F25" t="s">
        <v>16</v>
      </c>
    </row>
    <row r="26" spans="1:6">
      <c r="A26" t="s">
        <v>12</v>
      </c>
      <c r="B26" t="s">
        <v>10</v>
      </c>
      <c r="C26">
        <v>2771</v>
      </c>
      <c r="D26">
        <v>14172</v>
      </c>
      <c r="E26" s="2">
        <v>45003</v>
      </c>
      <c r="F26" t="s">
        <v>11</v>
      </c>
    </row>
    <row r="27" spans="1:6">
      <c r="A27" t="s">
        <v>9</v>
      </c>
      <c r="B27" t="s">
        <v>13</v>
      </c>
      <c r="C27">
        <v>3886</v>
      </c>
      <c r="D27">
        <v>5220</v>
      </c>
      <c r="E27" s="2">
        <v>45063</v>
      </c>
      <c r="F27" t="s">
        <v>11</v>
      </c>
    </row>
    <row r="28" spans="1:6">
      <c r="A28" t="s">
        <v>9</v>
      </c>
      <c r="B28" t="s">
        <v>10</v>
      </c>
      <c r="C28">
        <v>7567</v>
      </c>
      <c r="D28">
        <v>13183</v>
      </c>
      <c r="E28" s="2">
        <v>45259</v>
      </c>
      <c r="F28" t="s">
        <v>8</v>
      </c>
    </row>
    <row r="29" spans="1:6">
      <c r="A29" t="s">
        <v>6</v>
      </c>
      <c r="B29" t="s">
        <v>10</v>
      </c>
      <c r="C29">
        <v>4229</v>
      </c>
      <c r="D29">
        <v>7593</v>
      </c>
      <c r="E29" s="2">
        <v>45118</v>
      </c>
      <c r="F29" t="s">
        <v>16</v>
      </c>
    </row>
    <row r="30" spans="1:6">
      <c r="A30" t="s">
        <v>6</v>
      </c>
      <c r="B30" t="s">
        <v>13</v>
      </c>
      <c r="C30">
        <v>3656</v>
      </c>
      <c r="D30">
        <v>14541</v>
      </c>
      <c r="E30" s="2">
        <v>45277</v>
      </c>
      <c r="F30" t="s">
        <v>11</v>
      </c>
    </row>
    <row r="31" spans="1:6">
      <c r="A31" t="s">
        <v>12</v>
      </c>
      <c r="B31" t="s">
        <v>10</v>
      </c>
      <c r="C31">
        <v>8425</v>
      </c>
      <c r="D31">
        <v>12388</v>
      </c>
      <c r="E31" s="2">
        <v>45120</v>
      </c>
      <c r="F3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4:R10"/>
  <sheetViews>
    <sheetView tabSelected="1" workbookViewId="0">
      <selection activeCell="P14" sqref="P14"/>
    </sheetView>
  </sheetViews>
  <sheetFormatPr defaultRowHeight="14.4"/>
  <cols>
    <col min="17" max="17" width="19.33203125" bestFit="1" customWidth="1"/>
    <col min="18" max="18" width="12.21875" customWidth="1"/>
  </cols>
  <sheetData>
    <row r="4" spans="17:18" ht="18">
      <c r="Q4" s="9" t="s">
        <v>39</v>
      </c>
      <c r="R4" s="9" t="s">
        <v>40</v>
      </c>
    </row>
    <row r="5" spans="17:18">
      <c r="Q5" t="s">
        <v>45</v>
      </c>
      <c r="R5">
        <f>SUM(Sheet1!D2:D31)</f>
        <v>291137</v>
      </c>
    </row>
    <row r="6" spans="17:18">
      <c r="Q6" t="s">
        <v>46</v>
      </c>
      <c r="R6">
        <f>SUM(Sheet1!C2:C31)</f>
        <v>154861</v>
      </c>
    </row>
    <row r="7" spans="17:18">
      <c r="Q7" t="s">
        <v>41</v>
      </c>
      <c r="R7">
        <f>R6/R5</f>
        <v>0.53191796302084582</v>
      </c>
    </row>
    <row r="8" spans="17:18">
      <c r="Q8" t="s">
        <v>42</v>
      </c>
      <c r="R8">
        <f>(R6-R5)/R6</f>
        <v>-0.87998915156172308</v>
      </c>
    </row>
    <row r="9" spans="17:18">
      <c r="Q9" t="s">
        <v>43</v>
      </c>
      <c r="R9" t="s">
        <v>47</v>
      </c>
    </row>
    <row r="10" spans="17:18">
      <c r="Q10" t="s">
        <v>44</v>
      </c>
      <c r="R10" t="s">
        <v>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2025-08-21T08:13:12Z</dcterms:created>
  <dcterms:modified xsi:type="dcterms:W3CDTF">2025-08-21T12:56:12Z</dcterms:modified>
</cp:coreProperties>
</file>