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2"/>
  </bookViews>
  <sheets>
    <sheet name="Sheet1" sheetId="1" r:id="rId1"/>
    <sheet name="Sheet2" sheetId="2" r:id="rId2"/>
    <sheet name="Sheet3" sheetId="3" r:id="rId3"/>
  </sheets>
  <calcPr calcId="124519"/>
  <pivotCaches>
    <pivotCache cacheId="14" r:id="rId4"/>
  </pivotCaches>
</workbook>
</file>

<file path=xl/calcChain.xml><?xml version="1.0" encoding="utf-8"?>
<calcChain xmlns="http://schemas.openxmlformats.org/spreadsheetml/2006/main">
  <c r="T19" i="3"/>
  <c r="T20"/>
  <c r="T21"/>
  <c r="T22"/>
</calcChain>
</file>

<file path=xl/sharedStrings.xml><?xml version="1.0" encoding="utf-8"?>
<sst xmlns="http://schemas.openxmlformats.org/spreadsheetml/2006/main" count="191" uniqueCount="77">
  <si>
    <t>Order ID</t>
  </si>
  <si>
    <t>Customer Name</t>
  </si>
  <si>
    <t>Order Date</t>
  </si>
  <si>
    <t>Delivery Date</t>
  </si>
  <si>
    <t>Product</t>
  </si>
  <si>
    <t>Order Value</t>
  </si>
  <si>
    <t>Delivery Status</t>
  </si>
  <si>
    <t>Delivery Duration (Days)</t>
  </si>
  <si>
    <t>O1000</t>
  </si>
  <si>
    <t>Adani</t>
  </si>
  <si>
    <t>Switch</t>
  </si>
  <si>
    <t>On Time</t>
  </si>
  <si>
    <t>O1001</t>
  </si>
  <si>
    <t>Access Point</t>
  </si>
  <si>
    <t>O1002</t>
  </si>
  <si>
    <t>Tata</t>
  </si>
  <si>
    <t>O1003</t>
  </si>
  <si>
    <t>HUL</t>
  </si>
  <si>
    <t>Router</t>
  </si>
  <si>
    <t>O1004</t>
  </si>
  <si>
    <t>Delayed</t>
  </si>
  <si>
    <t>O1005</t>
  </si>
  <si>
    <t>Reliance</t>
  </si>
  <si>
    <t>Modem</t>
  </si>
  <si>
    <t>O1006</t>
  </si>
  <si>
    <t>O1007</t>
  </si>
  <si>
    <t>O1008</t>
  </si>
  <si>
    <t>O1009</t>
  </si>
  <si>
    <t>O1010</t>
  </si>
  <si>
    <t>O1011</t>
  </si>
  <si>
    <t>O1012</t>
  </si>
  <si>
    <t>O1013</t>
  </si>
  <si>
    <t>O1014</t>
  </si>
  <si>
    <t>Flipkart</t>
  </si>
  <si>
    <t>O1015</t>
  </si>
  <si>
    <t>O1016</t>
  </si>
  <si>
    <t>O1017</t>
  </si>
  <si>
    <t>O1018</t>
  </si>
  <si>
    <t>O1019</t>
  </si>
  <si>
    <t>O1020</t>
  </si>
  <si>
    <t>O1021</t>
  </si>
  <si>
    <t>O1022</t>
  </si>
  <si>
    <t>O1023</t>
  </si>
  <si>
    <t>O1024</t>
  </si>
  <si>
    <t>O1025</t>
  </si>
  <si>
    <t>O1026</t>
  </si>
  <si>
    <t>O1027</t>
  </si>
  <si>
    <t>O1028</t>
  </si>
  <si>
    <t>O1029</t>
  </si>
  <si>
    <t>Row Labels</t>
  </si>
  <si>
    <t>Grand Total</t>
  </si>
  <si>
    <t>Column Labels</t>
  </si>
  <si>
    <t>Count of Order ID</t>
  </si>
  <si>
    <t>ORDERS BY CUSTOMERS AND STATUS</t>
  </si>
  <si>
    <t>Average of Delivery Duration (Days)</t>
  </si>
  <si>
    <t>AVERAGE DELIVERY DURATION BY PRODUCT</t>
  </si>
  <si>
    <t>MONTHLY ORDER COUNT AND VALUE</t>
  </si>
  <si>
    <t>Values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</si>
  <si>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</si>
  <si>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</si>
  <si>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</si>
  <si>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</si>
  <si>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</si>
  <si>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</si>
  <si>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</si>
  <si>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</si>
  <si>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</si>
  <si>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</si>
  <si>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ORDERS</t>
  </si>
  <si>
    <t>ORDER REVENUE</t>
  </si>
  <si>
    <t>DELAY COUNT BY CUSTOMER</t>
  </si>
  <si>
    <t>Avg Delivery Time (days)</t>
  </si>
  <si>
    <t>TOTAL ORDERS</t>
  </si>
  <si>
    <t>TOTAL REVENUE</t>
  </si>
  <si>
    <t>AVG DELIVERY</t>
  </si>
  <si>
    <t>ON-TIME %</t>
  </si>
  <si>
    <t>KPI METRICS</t>
  </si>
</sst>
</file>

<file path=xl/styles.xml><?xml version="1.0" encoding="utf-8"?>
<styleSheet xmlns="http://schemas.openxmlformats.org/spreadsheetml/2006/main">
  <numFmts count="2">
    <numFmt numFmtId="164" formatCode="yyyy\-mm\-dd\ hh:mm:ss"/>
    <numFmt numFmtId="169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0" xfId="0" applyAlignment="1"/>
    <xf numFmtId="164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69" fontId="0" fillId="0" borderId="0" xfId="0" applyNumberFormat="1"/>
    <xf numFmtId="1" fontId="0" fillId="0" borderId="0" xfId="0" applyNumberFormat="1" applyAlignment="1"/>
  </cellXfs>
  <cellStyles count="1">
    <cellStyle name="Normal" xfId="0" builtinId="0"/>
  </cellStyles>
  <dxfs count="6"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relativeIndent="255" justifyLastLine="0" shrinkToFit="0" mergeCell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[ASSIGNMENT 5 ORDERS.xlsx]Sheet2!PivotTable5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MONTHLY ORDERS &amp; VALUE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lineChart>
        <c:grouping val="stacked"/>
        <c:ser>
          <c:idx val="0"/>
          <c:order val="0"/>
          <c:tx>
            <c:strRef>
              <c:f>Sheet2!$C$18:$C$19</c:f>
              <c:strCache>
                <c:ptCount val="1"/>
                <c:pt idx="0">
                  <c:v>ORDERS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Sheet2!$B$20:$B$30</c:f>
              <c:strCache>
                <c:ptCount val="10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</c:strCache>
            </c:strRef>
          </c:cat>
          <c:val>
            <c:numRef>
              <c:f>Sheet2!$C$20:$C$30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Sheet2!$D$18:$D$19</c:f>
              <c:strCache>
                <c:ptCount val="1"/>
                <c:pt idx="0">
                  <c:v>ORDER REVENUE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Sheet2!$B$20:$B$30</c:f>
              <c:strCache>
                <c:ptCount val="10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</c:strCache>
            </c:strRef>
          </c:cat>
          <c:val>
            <c:numRef>
              <c:f>Sheet2!$D$20:$D$30</c:f>
              <c:numCache>
                <c:formatCode>General</c:formatCode>
                <c:ptCount val="10"/>
                <c:pt idx="0">
                  <c:v>91056</c:v>
                </c:pt>
                <c:pt idx="1">
                  <c:v>14341</c:v>
                </c:pt>
                <c:pt idx="2">
                  <c:v>43861</c:v>
                </c:pt>
                <c:pt idx="3">
                  <c:v>115886</c:v>
                </c:pt>
                <c:pt idx="4">
                  <c:v>45803</c:v>
                </c:pt>
                <c:pt idx="5">
                  <c:v>140518</c:v>
                </c:pt>
                <c:pt idx="6">
                  <c:v>15431</c:v>
                </c:pt>
                <c:pt idx="7">
                  <c:v>87783</c:v>
                </c:pt>
                <c:pt idx="8">
                  <c:v>150393</c:v>
                </c:pt>
                <c:pt idx="9">
                  <c:v>80469</c:v>
                </c:pt>
              </c:numCache>
            </c:numRef>
          </c:val>
        </c:ser>
        <c:dLbls>
          <c:showVal val="1"/>
        </c:dLbls>
        <c:marker val="1"/>
        <c:axId val="125422592"/>
        <c:axId val="127911040"/>
      </c:lineChart>
      <c:catAx>
        <c:axId val="125422592"/>
        <c:scaling>
          <c:orientation val="minMax"/>
        </c:scaling>
        <c:axPos val="b"/>
        <c:majorTickMark val="none"/>
        <c:tickLblPos val="nextTo"/>
        <c:crossAx val="127911040"/>
        <c:crosses val="autoZero"/>
        <c:auto val="1"/>
        <c:lblAlgn val="ctr"/>
        <c:lblOffset val="100"/>
      </c:catAx>
      <c:valAx>
        <c:axId val="127911040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2542259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[ASSIGNMENT 5 ORDERS.xlsx]Sheet2!PivotTable6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Delayed  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Sheet2!$J$18:$J$19</c:f>
              <c:strCache>
                <c:ptCount val="1"/>
                <c:pt idx="0">
                  <c:v>Delayed</c:v>
                </c:pt>
              </c:strCache>
            </c:strRef>
          </c:tx>
          <c:cat>
            <c:strRef>
              <c:f>Sheet2!$I$20:$I$24</c:f>
              <c:strCache>
                <c:ptCount val="4"/>
                <c:pt idx="0">
                  <c:v>Flipkart</c:v>
                </c:pt>
                <c:pt idx="1">
                  <c:v>HUL</c:v>
                </c:pt>
                <c:pt idx="2">
                  <c:v>Reliance</c:v>
                </c:pt>
                <c:pt idx="3">
                  <c:v>Tata</c:v>
                </c:pt>
              </c:strCache>
            </c:strRef>
          </c:cat>
          <c:val>
            <c:numRef>
              <c:f>Sheet2!$J$20:$J$24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gapWidth val="95"/>
        <c:overlap val="100"/>
        <c:axId val="125303424"/>
        <c:axId val="125421440"/>
      </c:barChart>
      <c:catAx>
        <c:axId val="125303424"/>
        <c:scaling>
          <c:orientation val="minMax"/>
        </c:scaling>
        <c:axPos val="l"/>
        <c:majorTickMark val="none"/>
        <c:tickLblPos val="nextTo"/>
        <c:crossAx val="125421440"/>
        <c:crosses val="autoZero"/>
        <c:auto val="1"/>
        <c:lblAlgn val="ctr"/>
        <c:lblOffset val="100"/>
      </c:catAx>
      <c:valAx>
        <c:axId val="12542144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253034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5</xdr:row>
      <xdr:rowOff>7620</xdr:rowOff>
    </xdr:from>
    <xdr:to>
      <xdr:col>8</xdr:col>
      <xdr:colOff>228600</xdr:colOff>
      <xdr:row>20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20</xdr:row>
      <xdr:rowOff>99060</xdr:rowOff>
    </xdr:from>
    <xdr:to>
      <xdr:col>16</xdr:col>
      <xdr:colOff>228600</xdr:colOff>
      <xdr:row>35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6</xdr:row>
      <xdr:rowOff>0</xdr:rowOff>
    </xdr:from>
    <xdr:to>
      <xdr:col>11</xdr:col>
      <xdr:colOff>434340</xdr:colOff>
      <xdr:row>10</xdr:row>
      <xdr:rowOff>0</xdr:rowOff>
    </xdr:to>
    <xdr:sp macro="" textlink="">
      <xdr:nvSpPr>
        <xdr:cNvPr id="4" name="Rectangle 3"/>
        <xdr:cNvSpPr/>
      </xdr:nvSpPr>
      <xdr:spPr>
        <a:xfrm>
          <a:off x="5494020" y="1097280"/>
          <a:ext cx="1645920" cy="7315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22860</xdr:colOff>
      <xdr:row>6</xdr:row>
      <xdr:rowOff>0</xdr:rowOff>
    </xdr:from>
    <xdr:to>
      <xdr:col>14</xdr:col>
      <xdr:colOff>449580</xdr:colOff>
      <xdr:row>10</xdr:row>
      <xdr:rowOff>0</xdr:rowOff>
    </xdr:to>
    <xdr:sp macro="" textlink="">
      <xdr:nvSpPr>
        <xdr:cNvPr id="5" name="Rectangle 4"/>
        <xdr:cNvSpPr/>
      </xdr:nvSpPr>
      <xdr:spPr>
        <a:xfrm>
          <a:off x="7338060" y="1097280"/>
          <a:ext cx="1645920" cy="7315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11</xdr:col>
      <xdr:colOff>426720</xdr:colOff>
      <xdr:row>16</xdr:row>
      <xdr:rowOff>0</xdr:rowOff>
    </xdr:to>
    <xdr:sp macro="" textlink="">
      <xdr:nvSpPr>
        <xdr:cNvPr id="6" name="Rectangle 5"/>
        <xdr:cNvSpPr/>
      </xdr:nvSpPr>
      <xdr:spPr>
        <a:xfrm>
          <a:off x="5486400" y="2194560"/>
          <a:ext cx="1645920" cy="7315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22860</xdr:colOff>
      <xdr:row>11</xdr:row>
      <xdr:rowOff>167640</xdr:rowOff>
    </xdr:from>
    <xdr:to>
      <xdr:col>14</xdr:col>
      <xdr:colOff>449580</xdr:colOff>
      <xdr:row>15</xdr:row>
      <xdr:rowOff>167640</xdr:rowOff>
    </xdr:to>
    <xdr:sp macro="" textlink="">
      <xdr:nvSpPr>
        <xdr:cNvPr id="7" name="Rectangle 6"/>
        <xdr:cNvSpPr/>
      </xdr:nvSpPr>
      <xdr:spPr>
        <a:xfrm>
          <a:off x="7338060" y="2179320"/>
          <a:ext cx="1645920" cy="7315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205740</xdr:colOff>
      <xdr:row>6</xdr:row>
      <xdr:rowOff>99060</xdr:rowOff>
    </xdr:from>
    <xdr:to>
      <xdr:col>11</xdr:col>
      <xdr:colOff>297180</xdr:colOff>
      <xdr:row>7</xdr:row>
      <xdr:rowOff>99060</xdr:rowOff>
    </xdr:to>
    <xdr:sp macro="" textlink="$S$19">
      <xdr:nvSpPr>
        <xdr:cNvPr id="9" name="TextBox 8"/>
        <xdr:cNvSpPr txBox="1"/>
      </xdr:nvSpPr>
      <xdr:spPr>
        <a:xfrm>
          <a:off x="5692140" y="1196340"/>
          <a:ext cx="1310640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fld id="{BC4680BC-7482-4B44-9CC3-C5366D1C176C}" type="TxLink">
            <a:rPr lang="en-US" sz="1200" b="1">
              <a:solidFill>
                <a:schemeClr val="tx2">
                  <a:lumMod val="75000"/>
                </a:schemeClr>
              </a:solidFill>
            </a:rPr>
            <a:t>TOTAL ORDERS</a:t>
          </a:fld>
          <a:endParaRPr lang="en-US" sz="12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266700</xdr:colOff>
      <xdr:row>8</xdr:row>
      <xdr:rowOff>30480</xdr:rowOff>
    </xdr:from>
    <xdr:to>
      <xdr:col>11</xdr:col>
      <xdr:colOff>259080</xdr:colOff>
      <xdr:row>9</xdr:row>
      <xdr:rowOff>30480</xdr:rowOff>
    </xdr:to>
    <xdr:sp macro="" textlink="$T$19">
      <xdr:nvSpPr>
        <xdr:cNvPr id="10" name="TextBox 9"/>
        <xdr:cNvSpPr txBox="1"/>
      </xdr:nvSpPr>
      <xdr:spPr>
        <a:xfrm>
          <a:off x="5753100" y="1493520"/>
          <a:ext cx="1211580" cy="1828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1F0A05CE-3A50-4D67-9AB2-70B2E7516F4E}" type="TxLink">
            <a:rPr lang="en-US" sz="1100" b="1">
              <a:solidFill>
                <a:schemeClr val="tx2"/>
              </a:solidFill>
            </a:rPr>
            <a:pPr algn="ctr"/>
            <a:t>30</a:t>
          </a:fld>
          <a:endParaRPr lang="en-US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12</xdr:col>
      <xdr:colOff>205740</xdr:colOff>
      <xdr:row>6</xdr:row>
      <xdr:rowOff>99060</xdr:rowOff>
    </xdr:from>
    <xdr:to>
      <xdr:col>14</xdr:col>
      <xdr:colOff>297180</xdr:colOff>
      <xdr:row>7</xdr:row>
      <xdr:rowOff>114300</xdr:rowOff>
    </xdr:to>
    <xdr:sp macro="" textlink="$S$20">
      <xdr:nvSpPr>
        <xdr:cNvPr id="11" name="TextBox 10"/>
        <xdr:cNvSpPr txBox="1"/>
      </xdr:nvSpPr>
      <xdr:spPr>
        <a:xfrm>
          <a:off x="7520940" y="1196340"/>
          <a:ext cx="1310640" cy="19812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fld id="{D610E989-557C-4949-8E8A-8FDFE97E9CEA}" type="TxLink">
            <a:rPr lang="en-US" sz="1200" b="1">
              <a:solidFill>
                <a:srgbClr val="00B050"/>
              </a:solidFill>
            </a:rPr>
            <a:t>TOTAL REVENUE</a:t>
          </a:fld>
          <a:endParaRPr lang="en-US" sz="1200" b="1">
            <a:solidFill>
              <a:srgbClr val="00B050"/>
            </a:solidFill>
          </a:endParaRPr>
        </a:p>
      </xdr:txBody>
    </xdr:sp>
    <xdr:clientData/>
  </xdr:twoCellAnchor>
  <xdr:twoCellAnchor>
    <xdr:from>
      <xdr:col>12</xdr:col>
      <xdr:colOff>350520</xdr:colOff>
      <xdr:row>8</xdr:row>
      <xdr:rowOff>53340</xdr:rowOff>
    </xdr:from>
    <xdr:to>
      <xdr:col>14</xdr:col>
      <xdr:colOff>259080</xdr:colOff>
      <xdr:row>9</xdr:row>
      <xdr:rowOff>53340</xdr:rowOff>
    </xdr:to>
    <xdr:sp macro="" textlink="$T$20">
      <xdr:nvSpPr>
        <xdr:cNvPr id="12" name="TextBox 11"/>
        <xdr:cNvSpPr txBox="1"/>
      </xdr:nvSpPr>
      <xdr:spPr>
        <a:xfrm>
          <a:off x="7665720" y="1516380"/>
          <a:ext cx="1127760" cy="18288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B5FADF08-39F9-43C8-814D-69477BC000D9}" type="TxLink">
            <a:rPr lang="en-US" sz="1200" b="1">
              <a:solidFill>
                <a:srgbClr val="00B050"/>
              </a:solidFill>
            </a:rPr>
            <a:pPr algn="ctr"/>
            <a:t>785541</a:t>
          </a:fld>
          <a:endParaRPr lang="en-US" sz="1200" b="1">
            <a:solidFill>
              <a:srgbClr val="00B050"/>
            </a:solidFill>
          </a:endParaRPr>
        </a:p>
      </xdr:txBody>
    </xdr:sp>
    <xdr:clientData/>
  </xdr:twoCellAnchor>
  <xdr:twoCellAnchor>
    <xdr:from>
      <xdr:col>9</xdr:col>
      <xdr:colOff>167640</xdr:colOff>
      <xdr:row>12</xdr:row>
      <xdr:rowOff>99060</xdr:rowOff>
    </xdr:from>
    <xdr:to>
      <xdr:col>11</xdr:col>
      <xdr:colOff>297180</xdr:colOff>
      <xdr:row>13</xdr:row>
      <xdr:rowOff>106680</xdr:rowOff>
    </xdr:to>
    <xdr:sp macro="" textlink="$S$21">
      <xdr:nvSpPr>
        <xdr:cNvPr id="13" name="TextBox 12"/>
        <xdr:cNvSpPr txBox="1"/>
      </xdr:nvSpPr>
      <xdr:spPr>
        <a:xfrm>
          <a:off x="5654040" y="2293620"/>
          <a:ext cx="1348740" cy="190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05A53A86-E546-4D4F-824B-6FA76884603F}" type="TxLink">
            <a:rPr lang="en-US" sz="1200" b="1">
              <a:solidFill>
                <a:srgbClr val="7030A0"/>
              </a:solidFill>
            </a:rPr>
            <a:pPr algn="ctr"/>
            <a:t>AVG DELIVERY</a:t>
          </a:fld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9</xdr:col>
      <xdr:colOff>281940</xdr:colOff>
      <xdr:row>14</xdr:row>
      <xdr:rowOff>60960</xdr:rowOff>
    </xdr:from>
    <xdr:to>
      <xdr:col>11</xdr:col>
      <xdr:colOff>220980</xdr:colOff>
      <xdr:row>15</xdr:row>
      <xdr:rowOff>60960</xdr:rowOff>
    </xdr:to>
    <xdr:sp macro="" textlink="$T$21">
      <xdr:nvSpPr>
        <xdr:cNvPr id="14" name="TextBox 13"/>
        <xdr:cNvSpPr txBox="1"/>
      </xdr:nvSpPr>
      <xdr:spPr>
        <a:xfrm>
          <a:off x="5768340" y="2621280"/>
          <a:ext cx="1158240" cy="1828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96411E02-3C3A-4A58-9C39-C80DF0FC48EF}" type="TxLink">
            <a:rPr lang="en-US" sz="1200" b="1">
              <a:solidFill>
                <a:srgbClr val="7030A0"/>
              </a:solidFill>
            </a:rPr>
            <a:pPr algn="ctr"/>
            <a:t>6</a:t>
          </a:fld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12</xdr:col>
      <xdr:colOff>182880</xdr:colOff>
      <xdr:row>12</xdr:row>
      <xdr:rowOff>83820</xdr:rowOff>
    </xdr:from>
    <xdr:to>
      <xdr:col>14</xdr:col>
      <xdr:colOff>320040</xdr:colOff>
      <xdr:row>13</xdr:row>
      <xdr:rowOff>106680</xdr:rowOff>
    </xdr:to>
    <xdr:sp macro="" textlink="$S$22">
      <xdr:nvSpPr>
        <xdr:cNvPr id="15" name="TextBox 14"/>
        <xdr:cNvSpPr txBox="1"/>
      </xdr:nvSpPr>
      <xdr:spPr>
        <a:xfrm>
          <a:off x="7498080" y="2278380"/>
          <a:ext cx="1356360" cy="20574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A07ECC20-4D6F-4864-B8DC-1F882DA58820}" type="TxLink">
            <a:rPr lang="en-US" sz="1200" b="1">
              <a:solidFill>
                <a:srgbClr val="00B0F0"/>
              </a:solidFill>
            </a:rPr>
            <a:pPr algn="ctr"/>
            <a:t>ON-TIME %</a:t>
          </a:fld>
          <a:endParaRPr lang="en-US" sz="1200" b="1">
            <a:solidFill>
              <a:srgbClr val="00B0F0"/>
            </a:solidFill>
          </a:endParaRPr>
        </a:p>
      </xdr:txBody>
    </xdr:sp>
    <xdr:clientData/>
  </xdr:twoCellAnchor>
  <xdr:twoCellAnchor>
    <xdr:from>
      <xdr:col>12</xdr:col>
      <xdr:colOff>259080</xdr:colOff>
      <xdr:row>14</xdr:row>
      <xdr:rowOff>45720</xdr:rowOff>
    </xdr:from>
    <xdr:to>
      <xdr:col>14</xdr:col>
      <xdr:colOff>243840</xdr:colOff>
      <xdr:row>15</xdr:row>
      <xdr:rowOff>60960</xdr:rowOff>
    </xdr:to>
    <xdr:sp macro="" textlink="$T$22">
      <xdr:nvSpPr>
        <xdr:cNvPr id="16" name="TextBox 15"/>
        <xdr:cNvSpPr txBox="1"/>
      </xdr:nvSpPr>
      <xdr:spPr>
        <a:xfrm>
          <a:off x="7574280" y="2606040"/>
          <a:ext cx="1203960" cy="1981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EE022D1E-1041-43F2-A367-901AD0A98D53}" type="TxLink">
            <a:rPr lang="en-US" sz="1200" b="1">
              <a:solidFill>
                <a:srgbClr val="00B0F0"/>
              </a:solidFill>
            </a:rPr>
            <a:pPr algn="ctr"/>
            <a:t>1.033</a:t>
          </a:fld>
          <a:endParaRPr lang="en-US" sz="1200" b="1">
            <a:solidFill>
              <a:srgbClr val="00B0F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890.714882291664" createdVersion="3" refreshedVersion="3" minRefreshableVersion="3" recordCount="30">
  <cacheSource type="worksheet">
    <worksheetSource ref="A1:H31" sheet="Sheet1"/>
  </cacheSource>
  <cacheFields count="8">
    <cacheField name="Order ID" numFmtId="0">
      <sharedItems count="30">
        <s v="O1000"/>
        <s v="O1001"/>
        <s v="O1002"/>
        <s v="O1003"/>
        <s v="O1004"/>
        <s v="O1005"/>
        <s v="O1006"/>
        <s v="O1007"/>
        <s v="O1008"/>
        <s v="O1009"/>
        <s v="O1010"/>
        <s v="O1011"/>
        <s v="O1012"/>
        <s v="O1013"/>
        <s v="O1014"/>
        <s v="O1015"/>
        <s v="O1016"/>
        <s v="O1017"/>
        <s v="O1018"/>
        <s v="O1019"/>
        <s v="O1020"/>
        <s v="O1021"/>
        <s v="O1022"/>
        <s v="O1023"/>
        <s v="O1024"/>
        <s v="O1025"/>
        <s v="O1026"/>
        <s v="O1027"/>
        <s v="O1028"/>
        <s v="O1029"/>
      </sharedItems>
    </cacheField>
    <cacheField name="Customer Name" numFmtId="0">
      <sharedItems count="5">
        <s v="Adani"/>
        <s v="Tata"/>
        <s v="HUL"/>
        <s v="Reliance"/>
        <s v="Flipkart"/>
      </sharedItems>
    </cacheField>
    <cacheField name="Order Date" numFmtId="164">
      <sharedItems containsSemiMixedTypes="0" containsNonDate="0" containsDate="1" containsString="0" minDate="2023-02-01T00:00:00" maxDate="2023-11-24T00:00:00" count="30">
        <d v="2023-05-03T00:00:00"/>
        <d v="2023-05-19T00:00:00"/>
        <d v="2023-02-20T00:00:00"/>
        <d v="2023-10-01T00:00:00"/>
        <d v="2023-10-24T00:00:00"/>
        <d v="2023-11-08T00:00:00"/>
        <d v="2023-07-04T00:00:00"/>
        <d v="2023-08-05T00:00:00"/>
        <d v="2023-07-18T00:00:00"/>
        <d v="2023-09-30T00:00:00"/>
        <d v="2023-05-22T00:00:00"/>
        <d v="2023-10-08T00:00:00"/>
        <d v="2023-07-23T00:00:00"/>
        <d v="2023-09-13T00:00:00"/>
        <d v="2023-10-19T00:00:00"/>
        <d v="2023-03-21T00:00:00"/>
        <d v="2023-07-28T00:00:00"/>
        <d v="2023-02-01T00:00:00"/>
        <d v="2023-09-27T00:00:00"/>
        <d v="2023-11-23T00:00:00"/>
        <d v="2023-06-13T00:00:00"/>
        <d v="2023-04-23T00:00:00"/>
        <d v="2023-08-03T00:00:00"/>
        <d v="2023-05-25T00:00:00"/>
        <d v="2023-05-04T00:00:00"/>
        <d v="2023-10-12T00:00:00"/>
        <d v="2023-06-04T00:00:00"/>
        <d v="2023-02-25T00:00:00"/>
        <d v="2023-11-06T00:00:00"/>
        <d v="2023-11-20T00:00:00"/>
      </sharedItems>
      <fieldGroup base="2">
        <rangePr groupBy="months" startDate="2023-02-01T00:00:00" endDate="2023-11-24T00:00:00"/>
        <groupItems count="14">
          <s v="&lt;01-02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-11-2023"/>
        </groupItems>
      </fieldGroup>
    </cacheField>
    <cacheField name="Delivery Date" numFmtId="164">
      <sharedItems containsSemiMixedTypes="0" containsNonDate="0" containsDate="1" containsString="0" minDate="2023-02-02T00:00:00" maxDate="2023-12-02T00:00:00"/>
    </cacheField>
    <cacheField name="Product" numFmtId="0">
      <sharedItems count="4">
        <s v="Switch"/>
        <s v="Access Point"/>
        <s v="Router"/>
        <s v="Modem"/>
      </sharedItems>
    </cacheField>
    <cacheField name="Order Value" numFmtId="0">
      <sharedItems containsSemiMixedTypes="0" containsString="0" containsNumber="1" containsInteger="1" minValue="5730" maxValue="48063"/>
    </cacheField>
    <cacheField name="Delivery Status" numFmtId="0">
      <sharedItems count="2">
        <s v="On Time"/>
        <s v="Delayed"/>
      </sharedItems>
    </cacheField>
    <cacheField name="Delivery Duration (Days)" numFmtId="0">
      <sharedItems containsSemiMixedTypes="0" containsString="0" containsNumber="1" containsInteger="1" minValue="1" maxValue="1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d v="2023-05-10T00:00:00"/>
    <x v="0"/>
    <n v="6604"/>
    <x v="0"/>
    <n v="7"/>
  </r>
  <r>
    <x v="1"/>
    <x v="0"/>
    <x v="1"/>
    <d v="2023-05-20T00:00:00"/>
    <x v="1"/>
    <n v="32671"/>
    <x v="0"/>
    <n v="1"/>
  </r>
  <r>
    <x v="2"/>
    <x v="1"/>
    <x v="2"/>
    <d v="2023-02-26T00:00:00"/>
    <x v="1"/>
    <n v="38799"/>
    <x v="0"/>
    <n v="6"/>
  </r>
  <r>
    <x v="3"/>
    <x v="2"/>
    <x v="3"/>
    <d v="2023-10-04T00:00:00"/>
    <x v="2"/>
    <n v="40016"/>
    <x v="0"/>
    <n v="3"/>
  </r>
  <r>
    <x v="4"/>
    <x v="2"/>
    <x v="4"/>
    <d v="2023-11-03T00:00:00"/>
    <x v="1"/>
    <n v="15591"/>
    <x v="1"/>
    <n v="10"/>
  </r>
  <r>
    <x v="5"/>
    <x v="3"/>
    <x v="5"/>
    <d v="2023-11-13T00:00:00"/>
    <x v="3"/>
    <n v="6929"/>
    <x v="1"/>
    <n v="5"/>
  </r>
  <r>
    <x v="6"/>
    <x v="1"/>
    <x v="6"/>
    <d v="2023-07-13T00:00:00"/>
    <x v="1"/>
    <n v="32236"/>
    <x v="0"/>
    <n v="9"/>
  </r>
  <r>
    <x v="7"/>
    <x v="1"/>
    <x v="7"/>
    <d v="2023-08-15T00:00:00"/>
    <x v="0"/>
    <n v="7082"/>
    <x v="0"/>
    <n v="10"/>
  </r>
  <r>
    <x v="8"/>
    <x v="3"/>
    <x v="8"/>
    <d v="2023-07-25T00:00:00"/>
    <x v="0"/>
    <n v="40232"/>
    <x v="0"/>
    <n v="7"/>
  </r>
  <r>
    <x v="9"/>
    <x v="0"/>
    <x v="9"/>
    <d v="2023-10-07T00:00:00"/>
    <x v="2"/>
    <n v="34502"/>
    <x v="0"/>
    <n v="7"/>
  </r>
  <r>
    <x v="10"/>
    <x v="1"/>
    <x v="10"/>
    <d v="2023-05-24T00:00:00"/>
    <x v="3"/>
    <n v="22818"/>
    <x v="1"/>
    <n v="2"/>
  </r>
  <r>
    <x v="11"/>
    <x v="2"/>
    <x v="11"/>
    <d v="2023-10-18T00:00:00"/>
    <x v="2"/>
    <n v="45236"/>
    <x v="1"/>
    <n v="10"/>
  </r>
  <r>
    <x v="12"/>
    <x v="3"/>
    <x v="12"/>
    <d v="2023-07-30T00:00:00"/>
    <x v="3"/>
    <n v="47188"/>
    <x v="0"/>
    <n v="7"/>
  </r>
  <r>
    <x v="13"/>
    <x v="2"/>
    <x v="13"/>
    <d v="2023-09-19T00:00:00"/>
    <x v="3"/>
    <n v="40135"/>
    <x v="1"/>
    <n v="6"/>
  </r>
  <r>
    <x v="14"/>
    <x v="4"/>
    <x v="14"/>
    <d v="2023-10-22T00:00:00"/>
    <x v="1"/>
    <n v="36682"/>
    <x v="1"/>
    <n v="3"/>
  </r>
  <r>
    <x v="15"/>
    <x v="2"/>
    <x v="15"/>
    <d v="2023-03-28T00:00:00"/>
    <x v="0"/>
    <n v="14341"/>
    <x v="1"/>
    <n v="7"/>
  </r>
  <r>
    <x v="16"/>
    <x v="4"/>
    <x v="16"/>
    <d v="2023-08-03T00:00:00"/>
    <x v="3"/>
    <n v="20862"/>
    <x v="1"/>
    <n v="6"/>
  </r>
  <r>
    <x v="17"/>
    <x v="2"/>
    <x v="17"/>
    <d v="2023-02-02T00:00:00"/>
    <x v="1"/>
    <n v="46396"/>
    <x v="0"/>
    <n v="1"/>
  </r>
  <r>
    <x v="18"/>
    <x v="1"/>
    <x v="18"/>
    <d v="2023-09-28T00:00:00"/>
    <x v="1"/>
    <n v="13146"/>
    <x v="1"/>
    <n v="1"/>
  </r>
  <r>
    <x v="19"/>
    <x v="4"/>
    <x v="19"/>
    <d v="2023-12-01T00:00:00"/>
    <x v="0"/>
    <n v="30201"/>
    <x v="0"/>
    <n v="8"/>
  </r>
  <r>
    <x v="20"/>
    <x v="4"/>
    <x v="20"/>
    <d v="2023-06-19T00:00:00"/>
    <x v="1"/>
    <n v="14442"/>
    <x v="1"/>
    <n v="6"/>
  </r>
  <r>
    <x v="21"/>
    <x v="0"/>
    <x v="21"/>
    <d v="2023-05-03T00:00:00"/>
    <x v="0"/>
    <n v="43861"/>
    <x v="0"/>
    <n v="10"/>
  </r>
  <r>
    <x v="22"/>
    <x v="2"/>
    <x v="22"/>
    <d v="2023-08-10T00:00:00"/>
    <x v="1"/>
    <n v="8349"/>
    <x v="1"/>
    <n v="7"/>
  </r>
  <r>
    <x v="23"/>
    <x v="1"/>
    <x v="23"/>
    <d v="2023-05-26T00:00:00"/>
    <x v="2"/>
    <n v="5730"/>
    <x v="0"/>
    <n v="1"/>
  </r>
  <r>
    <x v="24"/>
    <x v="2"/>
    <x v="24"/>
    <d v="2023-05-11T00:00:00"/>
    <x v="0"/>
    <n v="48063"/>
    <x v="1"/>
    <n v="7"/>
  </r>
  <r>
    <x v="25"/>
    <x v="0"/>
    <x v="25"/>
    <d v="2023-10-14T00:00:00"/>
    <x v="0"/>
    <n v="12868"/>
    <x v="0"/>
    <n v="2"/>
  </r>
  <r>
    <x v="26"/>
    <x v="3"/>
    <x v="26"/>
    <d v="2023-06-13T00:00:00"/>
    <x v="1"/>
    <n v="31361"/>
    <x v="0"/>
    <n v="9"/>
  </r>
  <r>
    <x v="27"/>
    <x v="1"/>
    <x v="27"/>
    <d v="2023-03-03T00:00:00"/>
    <x v="0"/>
    <n v="5861"/>
    <x v="1"/>
    <n v="6"/>
  </r>
  <r>
    <x v="28"/>
    <x v="4"/>
    <x v="28"/>
    <d v="2023-11-15T00:00:00"/>
    <x v="3"/>
    <n v="30084"/>
    <x v="0"/>
    <n v="9"/>
  </r>
  <r>
    <x v="29"/>
    <x v="2"/>
    <x v="29"/>
    <d v="2023-11-23T00:00:00"/>
    <x v="3"/>
    <n v="13255"/>
    <x v="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I18:K24" firstHeaderRow="1" firstDataRow="2" firstDataCol="1"/>
  <pivotFields count="8"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6">
        <item x="0"/>
        <item x="4"/>
        <item x="2"/>
        <item x="3"/>
        <item x="1"/>
        <item t="default"/>
      </items>
    </pivotField>
    <pivotField numFmtId="164" showAll="0"/>
    <pivotField numFmtId="164" showAll="0"/>
    <pivotField showAll="0"/>
    <pivotField showAll="0"/>
    <pivotField axis="axisCol" showAll="0">
      <items count="3">
        <item x="1"/>
        <item h="1" x="0"/>
        <item t="default"/>
      </items>
    </pivotField>
    <pivotField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6"/>
  </colFields>
  <colItems count="2">
    <i>
      <x/>
    </i>
    <i t="grand">
      <x/>
    </i>
  </colItems>
  <dataFields count="1">
    <dataField name="Count of Order ID" fld="0" subtotal="count" baseField="0" baseItem="0"/>
  </dataFields>
  <chartFormats count="1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B18:D30" firstHeaderRow="1" firstDataRow="2" firstDataCol="1"/>
  <pivotFields count="8"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dataField="1" showAll="0"/>
    <pivotField showAll="0"/>
    <pivotField showAll="0"/>
  </pivotFields>
  <rowFields count="1">
    <field x="2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ORDERS" fld="0" subtotal="count" baseField="0" baseItem="0"/>
    <dataField name="ORDER REVENUE" fld="5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3:J8" firstHeaderRow="1" firstDataRow="1" firstDataCol="1"/>
  <pivotFields count="8"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Delivery Duration (Days)" fld="7" subtotal="average" baseField="0" baseItem="0" numFmtId="1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E10" firstHeaderRow="1" firstDataRow="2" firstDataCol="1"/>
  <pivotFields count="8"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6">
        <item x="0"/>
        <item x="4"/>
        <item x="2"/>
        <item x="3"/>
        <item x="1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S11:T15" headerRowDxfId="2" dataDxfId="0" totalsRowDxfId="1" tableBorderDxfId="5">
  <autoFilter ref="S11:T15">
    <filterColumn colId="1"/>
  </autoFilter>
  <tableColumns count="2">
    <tableColumn id="1" name="Product" totalsRowLabel="Total" dataDxfId="4"/>
    <tableColumn id="2" name="Avg Delivery Time (days)" totalsRowFunction="coun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M7" sqref="M7:M10"/>
    </sheetView>
  </sheetViews>
  <sheetFormatPr defaultRowHeight="14.4"/>
  <cols>
    <col min="1" max="1" width="12.88671875" customWidth="1"/>
    <col min="2" max="2" width="14.88671875" customWidth="1"/>
    <col min="3" max="3" width="23.33203125" customWidth="1"/>
    <col min="4" max="4" width="24.6640625" customWidth="1"/>
    <col min="5" max="5" width="12.77734375" customWidth="1"/>
    <col min="6" max="6" width="11" customWidth="1"/>
    <col min="7" max="7" width="13.5546875" bestFit="1" customWidth="1"/>
    <col min="8" max="8" width="20.5546875" customWidth="1"/>
    <col min="13" max="13" width="9.55468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>
      <c r="A2" s="2" t="s">
        <v>8</v>
      </c>
      <c r="B2" s="2" t="s">
        <v>9</v>
      </c>
      <c r="C2" s="3">
        <v>45049</v>
      </c>
      <c r="D2" s="3">
        <v>45056</v>
      </c>
      <c r="E2" s="2" t="s">
        <v>10</v>
      </c>
      <c r="F2" s="2">
        <v>6604</v>
      </c>
      <c r="G2" s="2" t="s">
        <v>11</v>
      </c>
      <c r="H2" s="2">
        <v>7</v>
      </c>
    </row>
    <row r="3" spans="1:11">
      <c r="A3" s="2" t="s">
        <v>12</v>
      </c>
      <c r="B3" s="2" t="s">
        <v>9</v>
      </c>
      <c r="C3" s="3">
        <v>45065</v>
      </c>
      <c r="D3" s="3">
        <v>45066</v>
      </c>
      <c r="E3" s="2" t="s">
        <v>13</v>
      </c>
      <c r="F3" s="2">
        <v>32671</v>
      </c>
      <c r="G3" s="2" t="s">
        <v>11</v>
      </c>
      <c r="H3" s="2">
        <v>1</v>
      </c>
    </row>
    <row r="4" spans="1:11">
      <c r="A4" s="2" t="s">
        <v>14</v>
      </c>
      <c r="B4" s="2" t="s">
        <v>15</v>
      </c>
      <c r="C4" s="3">
        <v>44977</v>
      </c>
      <c r="D4" s="3">
        <v>44983</v>
      </c>
      <c r="E4" s="2" t="s">
        <v>13</v>
      </c>
      <c r="F4" s="2">
        <v>38799</v>
      </c>
      <c r="G4" s="2" t="s">
        <v>11</v>
      </c>
      <c r="H4" s="2">
        <v>6</v>
      </c>
    </row>
    <row r="5" spans="1:11">
      <c r="A5" s="2" t="s">
        <v>16</v>
      </c>
      <c r="B5" s="2" t="s">
        <v>17</v>
      </c>
      <c r="C5" s="3">
        <v>45200</v>
      </c>
      <c r="D5" s="3">
        <v>45203</v>
      </c>
      <c r="E5" s="2" t="s">
        <v>18</v>
      </c>
      <c r="F5" s="2">
        <v>40016</v>
      </c>
      <c r="G5" s="2" t="s">
        <v>11</v>
      </c>
      <c r="H5" s="2">
        <v>3</v>
      </c>
    </row>
    <row r="6" spans="1:11">
      <c r="A6" s="2" t="s">
        <v>19</v>
      </c>
      <c r="B6" s="2" t="s">
        <v>17</v>
      </c>
      <c r="C6" s="3">
        <v>45223</v>
      </c>
      <c r="D6" s="3">
        <v>45233</v>
      </c>
      <c r="E6" s="2" t="s">
        <v>13</v>
      </c>
      <c r="F6" s="2">
        <v>15591</v>
      </c>
      <c r="G6" s="2" t="s">
        <v>20</v>
      </c>
      <c r="H6" s="2">
        <v>10</v>
      </c>
    </row>
    <row r="7" spans="1:11">
      <c r="A7" s="2" t="s">
        <v>21</v>
      </c>
      <c r="B7" s="2" t="s">
        <v>22</v>
      </c>
      <c r="C7" s="3">
        <v>45238</v>
      </c>
      <c r="D7" s="3">
        <v>45243</v>
      </c>
      <c r="E7" s="2" t="s">
        <v>23</v>
      </c>
      <c r="F7" s="2">
        <v>6929</v>
      </c>
      <c r="G7" s="2" t="s">
        <v>20</v>
      </c>
      <c r="H7" s="2">
        <v>5</v>
      </c>
      <c r="K7" t="s">
        <v>72</v>
      </c>
    </row>
    <row r="8" spans="1:11">
      <c r="A8" s="2" t="s">
        <v>24</v>
      </c>
      <c r="B8" s="2" t="s">
        <v>15</v>
      </c>
      <c r="C8" s="3">
        <v>45111</v>
      </c>
      <c r="D8" s="3">
        <v>45120</v>
      </c>
      <c r="E8" s="2" t="s">
        <v>13</v>
      </c>
      <c r="F8" s="2">
        <v>32236</v>
      </c>
      <c r="G8" s="2" t="s">
        <v>11</v>
      </c>
      <c r="H8" s="2">
        <v>9</v>
      </c>
      <c r="K8" t="s">
        <v>73</v>
      </c>
    </row>
    <row r="9" spans="1:11">
      <c r="A9" s="2" t="s">
        <v>25</v>
      </c>
      <c r="B9" s="2" t="s">
        <v>15</v>
      </c>
      <c r="C9" s="3">
        <v>45143</v>
      </c>
      <c r="D9" s="3">
        <v>45153</v>
      </c>
      <c r="E9" s="2" t="s">
        <v>10</v>
      </c>
      <c r="F9" s="2">
        <v>7082</v>
      </c>
      <c r="G9" s="2" t="s">
        <v>11</v>
      </c>
      <c r="H9" s="2">
        <v>10</v>
      </c>
      <c r="K9" t="s">
        <v>74</v>
      </c>
    </row>
    <row r="10" spans="1:11">
      <c r="A10" s="2" t="s">
        <v>26</v>
      </c>
      <c r="B10" s="2" t="s">
        <v>22</v>
      </c>
      <c r="C10" s="3">
        <v>45125</v>
      </c>
      <c r="D10" s="3">
        <v>45132</v>
      </c>
      <c r="E10" s="2" t="s">
        <v>10</v>
      </c>
      <c r="F10" s="2">
        <v>40232</v>
      </c>
      <c r="G10" s="2" t="s">
        <v>11</v>
      </c>
      <c r="H10" s="2">
        <v>7</v>
      </c>
      <c r="K10" t="s">
        <v>75</v>
      </c>
    </row>
    <row r="11" spans="1:11">
      <c r="A11" s="2" t="s">
        <v>27</v>
      </c>
      <c r="B11" s="2" t="s">
        <v>9</v>
      </c>
      <c r="C11" s="3">
        <v>45199</v>
      </c>
      <c r="D11" s="3">
        <v>45206</v>
      </c>
      <c r="E11" s="2" t="s">
        <v>18</v>
      </c>
      <c r="F11" s="2">
        <v>34502</v>
      </c>
      <c r="G11" s="2" t="s">
        <v>11</v>
      </c>
      <c r="H11" s="2">
        <v>7</v>
      </c>
    </row>
    <row r="12" spans="1:11">
      <c r="A12" s="2" t="s">
        <v>28</v>
      </c>
      <c r="B12" s="2" t="s">
        <v>15</v>
      </c>
      <c r="C12" s="3">
        <v>45068</v>
      </c>
      <c r="D12" s="3">
        <v>45070</v>
      </c>
      <c r="E12" s="2" t="s">
        <v>23</v>
      </c>
      <c r="F12" s="2">
        <v>22818</v>
      </c>
      <c r="G12" s="2" t="s">
        <v>20</v>
      </c>
      <c r="H12" s="2">
        <v>2</v>
      </c>
    </row>
    <row r="13" spans="1:11">
      <c r="A13" s="2" t="s">
        <v>29</v>
      </c>
      <c r="B13" s="2" t="s">
        <v>17</v>
      </c>
      <c r="C13" s="3">
        <v>45207</v>
      </c>
      <c r="D13" s="3">
        <v>45217</v>
      </c>
      <c r="E13" s="2" t="s">
        <v>18</v>
      </c>
      <c r="F13" s="2">
        <v>45236</v>
      </c>
      <c r="G13" s="2" t="s">
        <v>20</v>
      </c>
      <c r="H13" s="2">
        <v>10</v>
      </c>
    </row>
    <row r="14" spans="1:11">
      <c r="A14" s="2" t="s">
        <v>30</v>
      </c>
      <c r="B14" s="2" t="s">
        <v>22</v>
      </c>
      <c r="C14" s="3">
        <v>45130</v>
      </c>
      <c r="D14" s="3">
        <v>45137</v>
      </c>
      <c r="E14" s="2" t="s">
        <v>23</v>
      </c>
      <c r="F14" s="2">
        <v>47188</v>
      </c>
      <c r="G14" s="2" t="s">
        <v>11</v>
      </c>
      <c r="H14" s="2">
        <v>7</v>
      </c>
    </row>
    <row r="15" spans="1:11">
      <c r="A15" s="2" t="s">
        <v>31</v>
      </c>
      <c r="B15" s="2" t="s">
        <v>17</v>
      </c>
      <c r="C15" s="3">
        <v>45182</v>
      </c>
      <c r="D15" s="3">
        <v>45188</v>
      </c>
      <c r="E15" s="2" t="s">
        <v>23</v>
      </c>
      <c r="F15" s="2">
        <v>40135</v>
      </c>
      <c r="G15" s="2" t="s">
        <v>20</v>
      </c>
      <c r="H15" s="2">
        <v>6</v>
      </c>
    </row>
    <row r="16" spans="1:11">
      <c r="A16" s="2" t="s">
        <v>32</v>
      </c>
      <c r="B16" s="2" t="s">
        <v>33</v>
      </c>
      <c r="C16" s="3">
        <v>45218</v>
      </c>
      <c r="D16" s="3">
        <v>45221</v>
      </c>
      <c r="E16" s="2" t="s">
        <v>13</v>
      </c>
      <c r="F16" s="2">
        <v>36682</v>
      </c>
      <c r="G16" s="2" t="s">
        <v>20</v>
      </c>
      <c r="H16" s="2">
        <v>3</v>
      </c>
    </row>
    <row r="17" spans="1:8">
      <c r="A17" s="2" t="s">
        <v>34</v>
      </c>
      <c r="B17" s="2" t="s">
        <v>17</v>
      </c>
      <c r="C17" s="3">
        <v>45006</v>
      </c>
      <c r="D17" s="3">
        <v>45013</v>
      </c>
      <c r="E17" s="2" t="s">
        <v>10</v>
      </c>
      <c r="F17" s="2">
        <v>14341</v>
      </c>
      <c r="G17" s="2" t="s">
        <v>20</v>
      </c>
      <c r="H17" s="2">
        <v>7</v>
      </c>
    </row>
    <row r="18" spans="1:8">
      <c r="A18" s="2" t="s">
        <v>35</v>
      </c>
      <c r="B18" s="2" t="s">
        <v>33</v>
      </c>
      <c r="C18" s="3">
        <v>45135</v>
      </c>
      <c r="D18" s="3">
        <v>45141</v>
      </c>
      <c r="E18" s="2" t="s">
        <v>23</v>
      </c>
      <c r="F18" s="2">
        <v>20862</v>
      </c>
      <c r="G18" s="2" t="s">
        <v>20</v>
      </c>
      <c r="H18" s="2">
        <v>6</v>
      </c>
    </row>
    <row r="19" spans="1:8">
      <c r="A19" s="2" t="s">
        <v>36</v>
      </c>
      <c r="B19" s="2" t="s">
        <v>17</v>
      </c>
      <c r="C19" s="3">
        <v>44958</v>
      </c>
      <c r="D19" s="3">
        <v>44959</v>
      </c>
      <c r="E19" s="2" t="s">
        <v>13</v>
      </c>
      <c r="F19" s="2">
        <v>46396</v>
      </c>
      <c r="G19" s="2" t="s">
        <v>11</v>
      </c>
      <c r="H19" s="2">
        <v>1</v>
      </c>
    </row>
    <row r="20" spans="1:8">
      <c r="A20" s="2" t="s">
        <v>37</v>
      </c>
      <c r="B20" s="2" t="s">
        <v>15</v>
      </c>
      <c r="C20" s="3">
        <v>45196</v>
      </c>
      <c r="D20" s="3">
        <v>45197</v>
      </c>
      <c r="E20" s="2" t="s">
        <v>13</v>
      </c>
      <c r="F20" s="2">
        <v>13146</v>
      </c>
      <c r="G20" s="2" t="s">
        <v>20</v>
      </c>
      <c r="H20" s="2">
        <v>1</v>
      </c>
    </row>
    <row r="21" spans="1:8">
      <c r="A21" s="2" t="s">
        <v>38</v>
      </c>
      <c r="B21" s="2" t="s">
        <v>33</v>
      </c>
      <c r="C21" s="3">
        <v>45253</v>
      </c>
      <c r="D21" s="3">
        <v>45261</v>
      </c>
      <c r="E21" s="2" t="s">
        <v>10</v>
      </c>
      <c r="F21" s="2">
        <v>30201</v>
      </c>
      <c r="G21" s="2" t="s">
        <v>11</v>
      </c>
      <c r="H21" s="2">
        <v>8</v>
      </c>
    </row>
    <row r="22" spans="1:8">
      <c r="A22" s="2" t="s">
        <v>39</v>
      </c>
      <c r="B22" s="2" t="s">
        <v>33</v>
      </c>
      <c r="C22" s="3">
        <v>45090</v>
      </c>
      <c r="D22" s="3">
        <v>45096</v>
      </c>
      <c r="E22" s="2" t="s">
        <v>13</v>
      </c>
      <c r="F22" s="2">
        <v>14442</v>
      </c>
      <c r="G22" s="2" t="s">
        <v>20</v>
      </c>
      <c r="H22" s="2">
        <v>6</v>
      </c>
    </row>
    <row r="23" spans="1:8">
      <c r="A23" s="2" t="s">
        <v>40</v>
      </c>
      <c r="B23" s="2" t="s">
        <v>9</v>
      </c>
      <c r="C23" s="3">
        <v>45039</v>
      </c>
      <c r="D23" s="3">
        <v>45049</v>
      </c>
      <c r="E23" s="2" t="s">
        <v>10</v>
      </c>
      <c r="F23" s="2">
        <v>43861</v>
      </c>
      <c r="G23" s="2" t="s">
        <v>11</v>
      </c>
      <c r="H23" s="2">
        <v>10</v>
      </c>
    </row>
    <row r="24" spans="1:8">
      <c r="A24" s="2" t="s">
        <v>41</v>
      </c>
      <c r="B24" s="2" t="s">
        <v>17</v>
      </c>
      <c r="C24" s="3">
        <v>45141</v>
      </c>
      <c r="D24" s="3">
        <v>45148</v>
      </c>
      <c r="E24" s="2" t="s">
        <v>13</v>
      </c>
      <c r="F24" s="2">
        <v>8349</v>
      </c>
      <c r="G24" s="2" t="s">
        <v>20</v>
      </c>
      <c r="H24" s="2">
        <v>7</v>
      </c>
    </row>
    <row r="25" spans="1:8">
      <c r="A25" s="2" t="s">
        <v>42</v>
      </c>
      <c r="B25" s="2" t="s">
        <v>15</v>
      </c>
      <c r="C25" s="3">
        <v>45071</v>
      </c>
      <c r="D25" s="3">
        <v>45072</v>
      </c>
      <c r="E25" s="2" t="s">
        <v>18</v>
      </c>
      <c r="F25" s="2">
        <v>5730</v>
      </c>
      <c r="G25" s="2" t="s">
        <v>11</v>
      </c>
      <c r="H25" s="2">
        <v>1</v>
      </c>
    </row>
    <row r="26" spans="1:8">
      <c r="A26" s="2" t="s">
        <v>43</v>
      </c>
      <c r="B26" s="2" t="s">
        <v>17</v>
      </c>
      <c r="C26" s="3">
        <v>45050</v>
      </c>
      <c r="D26" s="3">
        <v>45057</v>
      </c>
      <c r="E26" s="2" t="s">
        <v>10</v>
      </c>
      <c r="F26" s="2">
        <v>48063</v>
      </c>
      <c r="G26" s="2" t="s">
        <v>20</v>
      </c>
      <c r="H26" s="2">
        <v>7</v>
      </c>
    </row>
    <row r="27" spans="1:8">
      <c r="A27" s="2" t="s">
        <v>44</v>
      </c>
      <c r="B27" s="2" t="s">
        <v>9</v>
      </c>
      <c r="C27" s="3">
        <v>45211</v>
      </c>
      <c r="D27" s="3">
        <v>45213</v>
      </c>
      <c r="E27" s="2" t="s">
        <v>10</v>
      </c>
      <c r="F27" s="2">
        <v>12868</v>
      </c>
      <c r="G27" s="2" t="s">
        <v>11</v>
      </c>
      <c r="H27" s="2">
        <v>2</v>
      </c>
    </row>
    <row r="28" spans="1:8">
      <c r="A28" s="2" t="s">
        <v>45</v>
      </c>
      <c r="B28" s="2" t="s">
        <v>22</v>
      </c>
      <c r="C28" s="3">
        <v>45081</v>
      </c>
      <c r="D28" s="3">
        <v>45090</v>
      </c>
      <c r="E28" s="2" t="s">
        <v>13</v>
      </c>
      <c r="F28" s="2">
        <v>31361</v>
      </c>
      <c r="G28" s="2" t="s">
        <v>11</v>
      </c>
      <c r="H28" s="2">
        <v>9</v>
      </c>
    </row>
    <row r="29" spans="1:8">
      <c r="A29" s="2" t="s">
        <v>46</v>
      </c>
      <c r="B29" s="2" t="s">
        <v>15</v>
      </c>
      <c r="C29" s="3">
        <v>44982</v>
      </c>
      <c r="D29" s="3">
        <v>44988</v>
      </c>
      <c r="E29" s="2" t="s">
        <v>10</v>
      </c>
      <c r="F29" s="2">
        <v>5861</v>
      </c>
      <c r="G29" s="2" t="s">
        <v>20</v>
      </c>
      <c r="H29" s="2">
        <v>6</v>
      </c>
    </row>
    <row r="30" spans="1:8">
      <c r="A30" s="2" t="s">
        <v>47</v>
      </c>
      <c r="B30" s="2" t="s">
        <v>33</v>
      </c>
      <c r="C30" s="3">
        <v>45236</v>
      </c>
      <c r="D30" s="3">
        <v>45245</v>
      </c>
      <c r="E30" s="2" t="s">
        <v>23</v>
      </c>
      <c r="F30" s="2">
        <v>30084</v>
      </c>
      <c r="G30" s="2" t="s">
        <v>11</v>
      </c>
      <c r="H30" s="2">
        <v>9</v>
      </c>
    </row>
    <row r="31" spans="1:8">
      <c r="A31" s="2" t="s">
        <v>48</v>
      </c>
      <c r="B31" s="2" t="s">
        <v>17</v>
      </c>
      <c r="C31" s="3">
        <v>45250</v>
      </c>
      <c r="D31" s="3">
        <v>45253</v>
      </c>
      <c r="E31" s="2" t="s">
        <v>23</v>
      </c>
      <c r="F31" s="2">
        <v>13255</v>
      </c>
      <c r="G31" s="2" t="s">
        <v>11</v>
      </c>
      <c r="H31" s="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30"/>
  <sheetViews>
    <sheetView workbookViewId="0">
      <selection activeCell="I4" sqref="I4:J7"/>
      <pivotSelection pane="bottomRight" showHeader="1" extendable="1" axis="axisRow" max="5" activeRow="3" activeCol="8" previousRow="6" previousCol="8" click="1" r:id="rId3">
        <pivotArea dataOnly="0" axis="axisRow" fieldPosition="0">
          <references count="1">
            <reference field="4" count="4">
              <x v="0"/>
              <x v="1"/>
              <x v="2"/>
              <x v="3"/>
            </reference>
          </references>
        </pivotArea>
      </pivotSelection>
    </sheetView>
  </sheetViews>
  <sheetFormatPr defaultRowHeight="14.4"/>
  <cols>
    <col min="2" max="2" width="12.5546875" customWidth="1"/>
    <col min="3" max="3" width="8.77734375" customWidth="1"/>
    <col min="4" max="4" width="15.33203125" customWidth="1"/>
    <col min="5" max="5" width="10.77734375" bestFit="1" customWidth="1"/>
    <col min="9" max="9" width="15.88671875" customWidth="1"/>
    <col min="10" max="10" width="15.5546875" customWidth="1"/>
    <col min="11" max="11" width="10.77734375" bestFit="1" customWidth="1"/>
  </cols>
  <sheetData>
    <row r="2" spans="2:10">
      <c r="B2" s="7" t="s">
        <v>53</v>
      </c>
      <c r="I2" s="7" t="s">
        <v>55</v>
      </c>
    </row>
    <row r="3" spans="2:10">
      <c r="B3" s="4" t="s">
        <v>52</v>
      </c>
      <c r="C3" s="4" t="s">
        <v>51</v>
      </c>
      <c r="I3" s="4" t="s">
        <v>49</v>
      </c>
      <c r="J3" t="s">
        <v>54</v>
      </c>
    </row>
    <row r="4" spans="2:10">
      <c r="B4" s="4" t="s">
        <v>49</v>
      </c>
      <c r="C4" t="s">
        <v>20</v>
      </c>
      <c r="D4" t="s">
        <v>11</v>
      </c>
      <c r="E4" t="s">
        <v>50</v>
      </c>
      <c r="I4" s="5" t="s">
        <v>13</v>
      </c>
      <c r="J4" s="8">
        <v>5.3</v>
      </c>
    </row>
    <row r="5" spans="2:10">
      <c r="B5" s="5" t="s">
        <v>9</v>
      </c>
      <c r="C5" s="6"/>
      <c r="D5" s="6">
        <v>5</v>
      </c>
      <c r="E5" s="6">
        <v>5</v>
      </c>
      <c r="I5" s="5" t="s">
        <v>23</v>
      </c>
      <c r="J5" s="8">
        <v>5.4285714285714288</v>
      </c>
    </row>
    <row r="6" spans="2:10">
      <c r="B6" s="5" t="s">
        <v>33</v>
      </c>
      <c r="C6" s="6">
        <v>3</v>
      </c>
      <c r="D6" s="6">
        <v>2</v>
      </c>
      <c r="E6" s="6">
        <v>5</v>
      </c>
      <c r="I6" s="5" t="s">
        <v>18</v>
      </c>
      <c r="J6" s="8">
        <v>5.25</v>
      </c>
    </row>
    <row r="7" spans="2:10">
      <c r="B7" s="5" t="s">
        <v>17</v>
      </c>
      <c r="C7" s="6">
        <v>6</v>
      </c>
      <c r="D7" s="6">
        <v>3</v>
      </c>
      <c r="E7" s="6">
        <v>9</v>
      </c>
      <c r="I7" s="5" t="s">
        <v>10</v>
      </c>
      <c r="J7" s="8">
        <v>7.1111111111111107</v>
      </c>
    </row>
    <row r="8" spans="2:10">
      <c r="B8" s="5" t="s">
        <v>22</v>
      </c>
      <c r="C8" s="6">
        <v>1</v>
      </c>
      <c r="D8" s="6">
        <v>3</v>
      </c>
      <c r="E8" s="6">
        <v>4</v>
      </c>
      <c r="I8" s="5" t="s">
        <v>50</v>
      </c>
      <c r="J8" s="8">
        <v>5.8666666666666663</v>
      </c>
    </row>
    <row r="9" spans="2:10">
      <c r="B9" s="5" t="s">
        <v>15</v>
      </c>
      <c r="C9" s="6">
        <v>3</v>
      </c>
      <c r="D9" s="6">
        <v>4</v>
      </c>
      <c r="E9" s="6">
        <v>7</v>
      </c>
    </row>
    <row r="10" spans="2:10">
      <c r="B10" s="5" t="s">
        <v>50</v>
      </c>
      <c r="C10" s="6">
        <v>13</v>
      </c>
      <c r="D10" s="6">
        <v>17</v>
      </c>
      <c r="E10" s="6">
        <v>30</v>
      </c>
    </row>
    <row r="17" spans="1:11">
      <c r="A17" s="9"/>
      <c r="B17" s="10" t="s">
        <v>56</v>
      </c>
      <c r="I17" s="7" t="s">
        <v>70</v>
      </c>
    </row>
    <row r="18" spans="1:11">
      <c r="C18" s="4" t="s">
        <v>57</v>
      </c>
      <c r="I18" s="4" t="s">
        <v>52</v>
      </c>
      <c r="J18" s="4" t="s">
        <v>51</v>
      </c>
    </row>
    <row r="19" spans="1:11">
      <c r="B19" s="4" t="s">
        <v>49</v>
      </c>
      <c r="C19" t="s">
        <v>68</v>
      </c>
      <c r="D19" t="s">
        <v>69</v>
      </c>
      <c r="I19" s="4" t="s">
        <v>49</v>
      </c>
      <c r="J19" t="s">
        <v>20</v>
      </c>
      <c r="K19" t="s">
        <v>50</v>
      </c>
    </row>
    <row r="20" spans="1:11">
      <c r="B20" s="11" t="s">
        <v>58</v>
      </c>
      <c r="C20" s="6">
        <v>3</v>
      </c>
      <c r="D20" s="6">
        <v>91056</v>
      </c>
      <c r="I20" s="5" t="s">
        <v>33</v>
      </c>
      <c r="J20" s="6">
        <v>3</v>
      </c>
      <c r="K20" s="6">
        <v>3</v>
      </c>
    </row>
    <row r="21" spans="1:11">
      <c r="B21" s="11" t="s">
        <v>59</v>
      </c>
      <c r="C21" s="6">
        <v>1</v>
      </c>
      <c r="D21" s="6">
        <v>14341</v>
      </c>
      <c r="I21" s="5" t="s">
        <v>17</v>
      </c>
      <c r="J21" s="6">
        <v>6</v>
      </c>
      <c r="K21" s="6">
        <v>6</v>
      </c>
    </row>
    <row r="22" spans="1:11">
      <c r="B22" s="11" t="s">
        <v>60</v>
      </c>
      <c r="C22" s="6">
        <v>1</v>
      </c>
      <c r="D22" s="6">
        <v>43861</v>
      </c>
      <c r="I22" s="5" t="s">
        <v>22</v>
      </c>
      <c r="J22" s="6">
        <v>1</v>
      </c>
      <c r="K22" s="6">
        <v>1</v>
      </c>
    </row>
    <row r="23" spans="1:11">
      <c r="B23" s="11" t="s">
        <v>61</v>
      </c>
      <c r="C23" s="6">
        <v>5</v>
      </c>
      <c r="D23" s="6">
        <v>115886</v>
      </c>
      <c r="I23" s="5" t="s">
        <v>15</v>
      </c>
      <c r="J23" s="6">
        <v>3</v>
      </c>
      <c r="K23" s="6">
        <v>3</v>
      </c>
    </row>
    <row r="24" spans="1:11">
      <c r="B24" s="11" t="s">
        <v>62</v>
      </c>
      <c r="C24" s="6">
        <v>2</v>
      </c>
      <c r="D24" s="6">
        <v>45803</v>
      </c>
      <c r="I24" s="5" t="s">
        <v>50</v>
      </c>
      <c r="J24" s="6">
        <v>13</v>
      </c>
      <c r="K24" s="6">
        <v>13</v>
      </c>
    </row>
    <row r="25" spans="1:11">
      <c r="B25" s="11" t="s">
        <v>63</v>
      </c>
      <c r="C25" s="6">
        <v>4</v>
      </c>
      <c r="D25" s="6">
        <v>140518</v>
      </c>
    </row>
    <row r="26" spans="1:11">
      <c r="B26" s="11" t="s">
        <v>64</v>
      </c>
      <c r="C26" s="6">
        <v>2</v>
      </c>
      <c r="D26" s="6">
        <v>15431</v>
      </c>
    </row>
    <row r="27" spans="1:11">
      <c r="B27" s="11" t="s">
        <v>65</v>
      </c>
      <c r="C27" s="6">
        <v>3</v>
      </c>
      <c r="D27" s="6">
        <v>87783</v>
      </c>
    </row>
    <row r="28" spans="1:11">
      <c r="B28" s="11" t="s">
        <v>66</v>
      </c>
      <c r="C28" s="6">
        <v>5</v>
      </c>
      <c r="D28" s="6">
        <v>150393</v>
      </c>
    </row>
    <row r="29" spans="1:11">
      <c r="B29" s="11" t="s">
        <v>67</v>
      </c>
      <c r="C29" s="6">
        <v>4</v>
      </c>
      <c r="D29" s="6">
        <v>80469</v>
      </c>
    </row>
    <row r="30" spans="1:11">
      <c r="B30" s="11" t="s">
        <v>50</v>
      </c>
      <c r="C30" s="6">
        <v>30</v>
      </c>
      <c r="D30" s="6">
        <v>785541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S11:T22"/>
  <sheetViews>
    <sheetView tabSelected="1" topLeftCell="A4" workbookViewId="0">
      <selection activeCell="P12" sqref="P12"/>
    </sheetView>
  </sheetViews>
  <sheetFormatPr defaultRowHeight="14.4"/>
  <cols>
    <col min="19" max="19" width="14.109375" customWidth="1"/>
    <col min="20" max="20" width="24.21875" bestFit="1" customWidth="1"/>
  </cols>
  <sheetData>
    <row r="11" spans="19:20">
      <c r="S11" s="12" t="s">
        <v>4</v>
      </c>
      <c r="T11" s="12" t="s">
        <v>71</v>
      </c>
    </row>
    <row r="12" spans="19:20">
      <c r="S12" s="12" t="s">
        <v>13</v>
      </c>
      <c r="T12" s="13">
        <v>5.3</v>
      </c>
    </row>
    <row r="13" spans="19:20">
      <c r="S13" s="12" t="s">
        <v>23</v>
      </c>
      <c r="T13" s="13">
        <v>5.4285714285714288</v>
      </c>
    </row>
    <row r="14" spans="19:20">
      <c r="S14" s="12" t="s">
        <v>18</v>
      </c>
      <c r="T14" s="13">
        <v>5.25</v>
      </c>
    </row>
    <row r="15" spans="19:20">
      <c r="S15" s="12" t="s">
        <v>10</v>
      </c>
      <c r="T15" s="13">
        <v>7.1111111111111107</v>
      </c>
    </row>
    <row r="18" spans="19:20">
      <c r="S18" t="s">
        <v>76</v>
      </c>
    </row>
    <row r="19" spans="19:20">
      <c r="S19" t="s">
        <v>72</v>
      </c>
      <c r="T19">
        <f>COUNTA(Sheet1!A2:A31)</f>
        <v>30</v>
      </c>
    </row>
    <row r="20" spans="19:20">
      <c r="S20" t="s">
        <v>73</v>
      </c>
      <c r="T20">
        <f>SUM(Sheet1!F2:F31)</f>
        <v>785541</v>
      </c>
    </row>
    <row r="21" spans="19:20">
      <c r="S21" t="s">
        <v>74</v>
      </c>
      <c r="T21" s="15">
        <f>AVERAGE(Sheet1!H2:H31)</f>
        <v>5.8666666666666663</v>
      </c>
    </row>
    <row r="22" spans="19:20">
      <c r="S22" t="s">
        <v>75</v>
      </c>
      <c r="T22" s="14">
        <f>COUNTA(Sheet1!G2:G31,"ON TIME")/T19</f>
        <v>1.0333333333333334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2025-08-21T11:36:59Z</dcterms:created>
  <dcterms:modified xsi:type="dcterms:W3CDTF">2025-08-21T12:55:04Z</dcterms:modified>
</cp:coreProperties>
</file>