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74" i="1"/>
  <c r="C171"/>
  <c r="C169"/>
  <c r="C168"/>
  <c r="C167"/>
  <c r="C166"/>
  <c r="C165"/>
  <c r="C162"/>
  <c r="C160"/>
  <c r="C157"/>
  <c r="C156"/>
  <c r="C155"/>
  <c r="C153"/>
  <c r="C152"/>
  <c r="C151"/>
  <c r="C147"/>
  <c r="C145"/>
  <c r="C144"/>
  <c r="C143"/>
  <c r="C142"/>
  <c r="C139"/>
  <c r="C138"/>
  <c r="C137"/>
  <c r="C136"/>
  <c r="C135"/>
  <c r="C134"/>
  <c r="C133"/>
  <c r="C130"/>
  <c r="C129"/>
  <c r="C128"/>
  <c r="C127"/>
  <c r="C126"/>
  <c r="C125"/>
  <c r="C124"/>
  <c r="C120"/>
  <c r="C119"/>
  <c r="C116"/>
  <c r="C115"/>
  <c r="C114"/>
  <c r="C113"/>
  <c r="C112"/>
  <c r="C111"/>
  <c r="C110"/>
  <c r="C107"/>
  <c r="C106"/>
  <c r="C105"/>
  <c r="C104"/>
  <c r="C103"/>
  <c r="C102"/>
  <c r="C101"/>
  <c r="C97"/>
  <c r="C95"/>
  <c r="C94"/>
  <c r="C93"/>
  <c r="C92"/>
  <c r="C89"/>
  <c r="C88"/>
  <c r="C87"/>
  <c r="C86"/>
  <c r="C85"/>
  <c r="C83"/>
  <c r="C80"/>
  <c r="C79"/>
  <c r="C78"/>
  <c r="C75"/>
  <c r="C74"/>
  <c r="C73"/>
  <c r="C72"/>
  <c r="C71"/>
  <c r="C70"/>
  <c r="C69"/>
  <c r="C66"/>
  <c r="C65"/>
  <c r="C64"/>
  <c r="C63"/>
  <c r="C62"/>
  <c r="C61"/>
  <c r="C60"/>
  <c r="C57"/>
  <c r="C56"/>
  <c r="C54"/>
  <c r="C53"/>
  <c r="C52"/>
  <c r="C51"/>
  <c r="C48"/>
  <c r="C47"/>
  <c r="C46"/>
  <c r="C45"/>
  <c r="C44"/>
  <c r="C43"/>
  <c r="C42"/>
  <c r="C37"/>
  <c r="C36"/>
  <c r="C34"/>
  <c r="C33"/>
  <c r="C32"/>
  <c r="C31"/>
  <c r="C28"/>
  <c r="C27"/>
  <c r="C26"/>
  <c r="C25"/>
  <c r="C24"/>
  <c r="C23"/>
  <c r="C22"/>
  <c r="C19"/>
  <c r="C18"/>
  <c r="C17"/>
  <c r="C16"/>
  <c r="C15"/>
  <c r="C14"/>
  <c r="C13"/>
  <c r="C10"/>
  <c r="C9"/>
  <c r="C8"/>
  <c r="C7"/>
  <c r="C6"/>
  <c r="C5"/>
  <c r="C4"/>
</calcChain>
</file>

<file path=xl/sharedStrings.xml><?xml version="1.0" encoding="utf-8"?>
<sst xmlns="http://schemas.openxmlformats.org/spreadsheetml/2006/main" count="27" uniqueCount="8">
  <si>
    <t>DAY</t>
  </si>
  <si>
    <t>PLASTIC WASTE(Kg)</t>
  </si>
  <si>
    <t>FOOD WASTE(Kg)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</si>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</sst>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>
      <selection activeCell="B184" sqref="B184"/>
    </sheetView>
  </sheetViews>
  <sheetFormatPr defaultRowHeight="15"/>
  <cols>
    <col min="1" max="1" width="18.85546875" customWidth="1"/>
    <col min="2" max="2" width="27.7109375" customWidth="1"/>
    <col min="3" max="3" width="32.8554687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</row>
    <row r="4" spans="1:3">
      <c r="A4" s="2">
        <v>43497</v>
      </c>
      <c r="C4">
        <f>2+0.25+0.5+1+0.25+0.5+5+3+0.25+10.25+3+250</f>
        <v>276</v>
      </c>
    </row>
    <row r="5" spans="1:3">
      <c r="A5" s="2">
        <v>43498</v>
      </c>
      <c r="C5">
        <f>2+1+3+2+2+1+3+2+1+2+3+5+3+2+5+200</f>
        <v>237</v>
      </c>
    </row>
    <row r="6" spans="1:3">
      <c r="A6" s="2">
        <v>43499</v>
      </c>
      <c r="C6">
        <f>3+4+1+3+2+1+2+3.5+2+2+2+4+250</f>
        <v>279.5</v>
      </c>
    </row>
    <row r="7" spans="1:3">
      <c r="A7" s="2">
        <v>43500</v>
      </c>
      <c r="C7">
        <f>1+1+0.75+0.5+2+3+1.5+2+3+1+2+20+5+10+10+5+200</f>
        <v>267.75</v>
      </c>
    </row>
    <row r="8" spans="1:3">
      <c r="A8" s="2">
        <v>43501</v>
      </c>
      <c r="C8">
        <f>3+1+1+4+3+1+10+150</f>
        <v>173</v>
      </c>
    </row>
    <row r="9" spans="1:3">
      <c r="A9" s="2">
        <v>43502</v>
      </c>
      <c r="C9">
        <f>3+2+1+0.5+5+5+1+3+6.5+3+3+150</f>
        <v>183</v>
      </c>
    </row>
    <row r="10" spans="1:3">
      <c r="A10" s="2">
        <v>43503</v>
      </c>
      <c r="C10">
        <f>3+1+2+3+2+5+5+5+3+1+2+4+150</f>
        <v>186</v>
      </c>
    </row>
    <row r="11" spans="1:3">
      <c r="A11" s="2"/>
    </row>
    <row r="12" spans="1:3">
      <c r="A12" s="2" t="s">
        <v>4</v>
      </c>
    </row>
    <row r="13" spans="1:3">
      <c r="A13" s="2">
        <v>43504</v>
      </c>
      <c r="C13">
        <f>2+2+2+5+3+5+3+5+2+5+5+200</f>
        <v>239</v>
      </c>
    </row>
    <row r="14" spans="1:3">
      <c r="A14" s="2">
        <v>43505</v>
      </c>
      <c r="C14">
        <f>3+2+1+2+3+4+4+150</f>
        <v>169</v>
      </c>
    </row>
    <row r="15" spans="1:3">
      <c r="A15" s="2">
        <v>43506</v>
      </c>
      <c r="C15">
        <f>3+2+5+3+160+5+15+4+2+5+6+3+2</f>
        <v>215</v>
      </c>
    </row>
    <row r="16" spans="1:3">
      <c r="A16" s="2">
        <v>43507</v>
      </c>
      <c r="C16">
        <f>3+2+1+1+0.5+1+2+3+1+250</f>
        <v>264.5</v>
      </c>
    </row>
    <row r="17" spans="1:3">
      <c r="A17" s="2">
        <v>43508</v>
      </c>
      <c r="C17">
        <f>1+2+2+2+1+3+5+3+5+3+120</f>
        <v>147</v>
      </c>
    </row>
    <row r="18" spans="1:3">
      <c r="A18" s="2">
        <v>43509</v>
      </c>
      <c r="C18">
        <f>3+2+3+5+10+100</f>
        <v>123</v>
      </c>
    </row>
    <row r="19" spans="1:3">
      <c r="A19" s="2">
        <v>43510</v>
      </c>
      <c r="C19">
        <f>3+2+2+3+3+5+5+100</f>
        <v>123</v>
      </c>
    </row>
    <row r="20" spans="1:3">
      <c r="A20" s="2"/>
    </row>
    <row r="21" spans="1:3">
      <c r="A21" s="2" t="s">
        <v>5</v>
      </c>
    </row>
    <row r="22" spans="1:3">
      <c r="A22" s="2">
        <v>43511</v>
      </c>
      <c r="C22">
        <f>2+1+1+3+3+2+100</f>
        <v>112</v>
      </c>
    </row>
    <row r="23" spans="1:3">
      <c r="A23" s="2">
        <v>43512</v>
      </c>
      <c r="C23">
        <f>3+5+1+2+4</f>
        <v>15</v>
      </c>
    </row>
    <row r="24" spans="1:3">
      <c r="A24" s="2">
        <v>43513</v>
      </c>
      <c r="C24">
        <f>3+4+2+150</f>
        <v>159</v>
      </c>
    </row>
    <row r="25" spans="1:3">
      <c r="A25" s="2">
        <v>43514</v>
      </c>
      <c r="C25">
        <f>3+2+1.5+3+2+1+3+140</f>
        <v>155.5</v>
      </c>
    </row>
    <row r="26" spans="1:3">
      <c r="A26" s="2">
        <v>43515</v>
      </c>
      <c r="C26">
        <f>3+2+2+3+3+3+5+5+5</f>
        <v>31</v>
      </c>
    </row>
    <row r="27" spans="1:3">
      <c r="A27" s="2">
        <v>43516</v>
      </c>
      <c r="C27">
        <f>3+6+200</f>
        <v>209</v>
      </c>
    </row>
    <row r="28" spans="1:3">
      <c r="A28" s="2">
        <v>43517</v>
      </c>
      <c r="C28">
        <f>2+3+2+5</f>
        <v>12</v>
      </c>
    </row>
    <row r="29" spans="1:3">
      <c r="A29" s="2"/>
    </row>
    <row r="30" spans="1:3">
      <c r="A30" s="2" t="s">
        <v>6</v>
      </c>
    </row>
    <row r="31" spans="1:3">
      <c r="A31" s="2">
        <v>43518</v>
      </c>
      <c r="C31">
        <f>1+2+0.5+2</f>
        <v>5.5</v>
      </c>
    </row>
    <row r="32" spans="1:3">
      <c r="A32" s="2">
        <v>43519</v>
      </c>
      <c r="C32">
        <f>3+5+150+10+5+10+3+5+3+130</f>
        <v>324</v>
      </c>
    </row>
    <row r="33" spans="1:3">
      <c r="A33" s="2">
        <v>43520</v>
      </c>
      <c r="C33">
        <f>3+2+5+3+2+100</f>
        <v>115</v>
      </c>
    </row>
    <row r="34" spans="1:3">
      <c r="A34" s="2">
        <v>43521</v>
      </c>
      <c r="C34">
        <f>2+3+3+100+1.5+3+4+4+5+3+3.5+100</f>
        <v>232</v>
      </c>
    </row>
    <row r="35" spans="1:3">
      <c r="A35" s="2">
        <v>43522</v>
      </c>
    </row>
    <row r="36" spans="1:3">
      <c r="A36" s="2">
        <v>43523</v>
      </c>
      <c r="C36">
        <f>1+2+5+3+4+5+2+6+5+150</f>
        <v>183</v>
      </c>
    </row>
    <row r="37" spans="1:3">
      <c r="A37" s="2">
        <v>43524</v>
      </c>
      <c r="C37">
        <f>3+5+3+105+3+5</f>
        <v>124</v>
      </c>
    </row>
    <row r="38" spans="1:3">
      <c r="A38" s="2"/>
    </row>
    <row r="39" spans="1:3">
      <c r="A39" s="2"/>
    </row>
    <row r="40" spans="1:3">
      <c r="A40" s="2"/>
    </row>
    <row r="41" spans="1:3">
      <c r="A41" t="s">
        <v>3</v>
      </c>
    </row>
    <row r="42" spans="1:3">
      <c r="A42" s="2">
        <v>43525</v>
      </c>
      <c r="C42">
        <f>3+3+5+130+5+4+7+4+4+2+2+105</f>
        <v>274</v>
      </c>
    </row>
    <row r="43" spans="1:3">
      <c r="A43" s="2">
        <v>43526</v>
      </c>
      <c r="C43">
        <f>3+5+160+150+3+2+5</f>
        <v>328</v>
      </c>
    </row>
    <row r="44" spans="1:3">
      <c r="A44" s="2">
        <v>43527</v>
      </c>
      <c r="C44">
        <f>3.5+5+5+110+4+2+5</f>
        <v>134.5</v>
      </c>
    </row>
    <row r="45" spans="1:3">
      <c r="A45" s="2">
        <v>43528</v>
      </c>
      <c r="C45">
        <f>5+4+150</f>
        <v>159</v>
      </c>
    </row>
    <row r="46" spans="1:3">
      <c r="A46" s="2">
        <v>43529</v>
      </c>
      <c r="C46">
        <f>3+2</f>
        <v>5</v>
      </c>
    </row>
    <row r="47" spans="1:3">
      <c r="A47" s="2">
        <v>43530</v>
      </c>
      <c r="C47">
        <f>3+2.5+5+5+7+5+2+5+2</f>
        <v>36.5</v>
      </c>
    </row>
    <row r="48" spans="1:3">
      <c r="A48" s="2">
        <v>43531</v>
      </c>
      <c r="C48">
        <f>2+5+3+2+3+5+2+0.5+175</f>
        <v>197.5</v>
      </c>
    </row>
    <row r="49" spans="1:3">
      <c r="A49" s="2"/>
    </row>
    <row r="50" spans="1:3">
      <c r="A50" s="2" t="s">
        <v>4</v>
      </c>
    </row>
    <row r="51" spans="1:3">
      <c r="A51" s="2">
        <v>43532</v>
      </c>
      <c r="C51">
        <f>5+3+4+2+10+3+5+3+5+150</f>
        <v>190</v>
      </c>
    </row>
    <row r="52" spans="1:3">
      <c r="A52" s="2">
        <v>43533</v>
      </c>
      <c r="C52">
        <f>5+3+2+150+5+1+180</f>
        <v>346</v>
      </c>
    </row>
    <row r="53" spans="1:3">
      <c r="A53" s="2">
        <v>43534</v>
      </c>
      <c r="C53">
        <f>5+0.5+2+4+4</f>
        <v>15.5</v>
      </c>
    </row>
    <row r="54" spans="1:3">
      <c r="A54" s="2">
        <v>43535</v>
      </c>
      <c r="C54">
        <f>3+5+2+1+2+4+3+1+5+2+24+0.5+200</f>
        <v>252.5</v>
      </c>
    </row>
    <row r="55" spans="1:3">
      <c r="A55" s="2">
        <v>43536</v>
      </c>
    </row>
    <row r="56" spans="1:3">
      <c r="A56" s="2">
        <v>43537</v>
      </c>
      <c r="C56">
        <f>10+1+4+5+4+3+0.5</f>
        <v>27.5</v>
      </c>
    </row>
    <row r="57" spans="1:3">
      <c r="A57" s="2">
        <v>43538</v>
      </c>
      <c r="C57">
        <f>3+5+5+150+2+5+0.5+5+5+3+5+2</f>
        <v>190.5</v>
      </c>
    </row>
    <row r="58" spans="1:3">
      <c r="A58" s="2"/>
    </row>
    <row r="59" spans="1:3">
      <c r="A59" s="2" t="s">
        <v>5</v>
      </c>
    </row>
    <row r="60" spans="1:3">
      <c r="A60" s="2">
        <v>43539</v>
      </c>
      <c r="C60">
        <f>3+0.5+7+5+4+5+2+1</f>
        <v>27.5</v>
      </c>
    </row>
    <row r="61" spans="1:3">
      <c r="A61" s="2">
        <v>43540</v>
      </c>
      <c r="C61">
        <f>3+1+105+3+2+190</f>
        <v>304</v>
      </c>
    </row>
    <row r="62" spans="1:3">
      <c r="A62" s="2">
        <v>43541</v>
      </c>
      <c r="C62">
        <f>150+2+1+4</f>
        <v>157</v>
      </c>
    </row>
    <row r="63" spans="1:3">
      <c r="A63" s="2">
        <v>43542</v>
      </c>
      <c r="C63">
        <f>80+4+13+6+2+5+5+2+5+5+5+3+2+2+200</f>
        <v>339</v>
      </c>
    </row>
    <row r="64" spans="1:3">
      <c r="A64" s="2">
        <v>43543</v>
      </c>
      <c r="C64">
        <f>5+3+2+5+2+20+2+100</f>
        <v>139</v>
      </c>
    </row>
    <row r="65" spans="1:3">
      <c r="A65" s="2">
        <v>43544</v>
      </c>
      <c r="C65">
        <f>3+1+4+2+5+22+5+10+4+85</f>
        <v>141</v>
      </c>
    </row>
    <row r="66" spans="1:3">
      <c r="A66" s="2">
        <v>43545</v>
      </c>
      <c r="C66">
        <f>1+5+5+3+1+2+150</f>
        <v>167</v>
      </c>
    </row>
    <row r="67" spans="1:3">
      <c r="A67" s="2"/>
    </row>
    <row r="68" spans="1:3">
      <c r="A68" s="2" t="s">
        <v>6</v>
      </c>
    </row>
    <row r="69" spans="1:3">
      <c r="A69" s="2">
        <v>43546</v>
      </c>
      <c r="C69">
        <f>100</f>
        <v>100</v>
      </c>
    </row>
    <row r="70" spans="1:3">
      <c r="A70" s="2">
        <v>43547</v>
      </c>
      <c r="C70">
        <f>3+5+2+3+2+4+5+10+5+0.5+3+2</f>
        <v>44.5</v>
      </c>
    </row>
    <row r="71" spans="1:3">
      <c r="A71" s="2">
        <v>43548</v>
      </c>
      <c r="C71">
        <f>3+5+3+180+5+3+75</f>
        <v>274</v>
      </c>
    </row>
    <row r="72" spans="1:3">
      <c r="A72" s="2">
        <v>43549</v>
      </c>
      <c r="C72">
        <f>5+3+75</f>
        <v>83</v>
      </c>
    </row>
    <row r="73" spans="1:3">
      <c r="A73" s="2">
        <v>43550</v>
      </c>
      <c r="C73">
        <f>5+2+3+5+5+50</f>
        <v>70</v>
      </c>
    </row>
    <row r="74" spans="1:3">
      <c r="A74" s="2">
        <v>43551</v>
      </c>
      <c r="C74">
        <f>7+5+2+5+2+3+2+150+0.5</f>
        <v>176.5</v>
      </c>
    </row>
    <row r="75" spans="1:3">
      <c r="A75" s="2">
        <v>43552</v>
      </c>
      <c r="C75">
        <f>2+3+2+3+4+50</f>
        <v>64</v>
      </c>
    </row>
    <row r="76" spans="1:3">
      <c r="A76" s="2"/>
    </row>
    <row r="77" spans="1:3">
      <c r="A77" s="2" t="s">
        <v>7</v>
      </c>
    </row>
    <row r="78" spans="1:3">
      <c r="A78" s="2">
        <v>43553</v>
      </c>
      <c r="C78">
        <f>3+5+4+5+50</f>
        <v>67</v>
      </c>
    </row>
    <row r="79" spans="1:3">
      <c r="A79" s="2">
        <v>43554</v>
      </c>
      <c r="C79">
        <f>5+5+2+10+3+100</f>
        <v>125</v>
      </c>
    </row>
    <row r="80" spans="1:3">
      <c r="A80" s="2">
        <v>43555</v>
      </c>
      <c r="C80">
        <f>150</f>
        <v>150</v>
      </c>
    </row>
    <row r="82" spans="1:3">
      <c r="A82" t="s">
        <v>3</v>
      </c>
    </row>
    <row r="83" spans="1:3">
      <c r="A83" s="2">
        <v>43556</v>
      </c>
      <c r="C83">
        <f>3+2+3+5+1+2+50+6+7+8</f>
        <v>87</v>
      </c>
    </row>
    <row r="84" spans="1:3">
      <c r="A84" s="2">
        <v>43557</v>
      </c>
    </row>
    <row r="85" spans="1:3">
      <c r="A85" s="2">
        <v>43558</v>
      </c>
      <c r="C85">
        <f>3+5+3+75</f>
        <v>86</v>
      </c>
    </row>
    <row r="86" spans="1:3">
      <c r="A86" s="2">
        <v>43559</v>
      </c>
      <c r="C86">
        <f>3+3+3+7+3+5+2+3+150+5+3</f>
        <v>187</v>
      </c>
    </row>
    <row r="87" spans="1:3">
      <c r="A87" s="2">
        <v>43560</v>
      </c>
      <c r="C87">
        <f>3+3+100</f>
        <v>106</v>
      </c>
    </row>
    <row r="88" spans="1:3">
      <c r="A88" s="2">
        <v>43561</v>
      </c>
      <c r="C88">
        <f>150+2+3+5+5+5</f>
        <v>170</v>
      </c>
    </row>
    <row r="89" spans="1:3">
      <c r="A89" s="2">
        <v>43562</v>
      </c>
      <c r="C89">
        <f>3+5+5+5+75</f>
        <v>93</v>
      </c>
    </row>
    <row r="90" spans="1:3">
      <c r="A90" s="2"/>
    </row>
    <row r="91" spans="1:3">
      <c r="A91" s="2" t="s">
        <v>4</v>
      </c>
    </row>
    <row r="92" spans="1:3">
      <c r="A92" s="2">
        <v>43563</v>
      </c>
      <c r="C92">
        <f>130+5+3+2+3+4+10+3+70+6+4</f>
        <v>240</v>
      </c>
    </row>
    <row r="93" spans="1:3">
      <c r="A93" s="2">
        <v>43564</v>
      </c>
      <c r="C93">
        <f>2+150+8+3</f>
        <v>163</v>
      </c>
    </row>
    <row r="94" spans="1:3">
      <c r="A94" s="2">
        <v>43565</v>
      </c>
      <c r="C94">
        <f>100+3+8+4</f>
        <v>115</v>
      </c>
    </row>
    <row r="95" spans="1:3">
      <c r="A95" s="2">
        <v>43566</v>
      </c>
      <c r="C95">
        <f>3+5+5+3+2+2</f>
        <v>20</v>
      </c>
    </row>
    <row r="96" spans="1:3">
      <c r="A96" s="2">
        <v>43567</v>
      </c>
    </row>
    <row r="97" spans="1:3">
      <c r="A97" s="2">
        <v>43568</v>
      </c>
      <c r="C97">
        <f>2+2+2+3+3+3+4</f>
        <v>19</v>
      </c>
    </row>
    <row r="98" spans="1:3">
      <c r="A98" s="2">
        <v>43569</v>
      </c>
    </row>
    <row r="99" spans="1:3">
      <c r="A99" s="2"/>
    </row>
    <row r="100" spans="1:3">
      <c r="A100" s="2" t="s">
        <v>5</v>
      </c>
    </row>
    <row r="101" spans="1:3">
      <c r="A101" s="2">
        <v>43570</v>
      </c>
      <c r="C101">
        <f>40</f>
        <v>40</v>
      </c>
    </row>
    <row r="102" spans="1:3">
      <c r="A102" s="2">
        <v>43571</v>
      </c>
      <c r="C102">
        <f>2+3+3+10+3+2+5+2+2-2</f>
        <v>30</v>
      </c>
    </row>
    <row r="103" spans="1:3">
      <c r="A103" s="2">
        <v>43572</v>
      </c>
      <c r="C103">
        <f>10+12+3+2+2</f>
        <v>29</v>
      </c>
    </row>
    <row r="104" spans="1:3">
      <c r="A104" s="2">
        <v>43573</v>
      </c>
      <c r="C104">
        <f>2+4+2+1+3+5+2+2+2+5</f>
        <v>28</v>
      </c>
    </row>
    <row r="105" spans="1:3">
      <c r="A105" s="2">
        <v>43574</v>
      </c>
      <c r="C105">
        <f>5+2+5+4+3</f>
        <v>19</v>
      </c>
    </row>
    <row r="106" spans="1:3">
      <c r="A106" s="2">
        <v>43575</v>
      </c>
      <c r="C106">
        <f>4+2+3+5+1+4+1+8</f>
        <v>28</v>
      </c>
    </row>
    <row r="107" spans="1:3">
      <c r="A107" s="2">
        <v>43576</v>
      </c>
      <c r="C107">
        <f>1+5+1.5</f>
        <v>7.5</v>
      </c>
    </row>
    <row r="108" spans="1:3">
      <c r="A108" s="2"/>
    </row>
    <row r="109" spans="1:3">
      <c r="A109" s="2" t="s">
        <v>6</v>
      </c>
    </row>
    <row r="110" spans="1:3">
      <c r="A110" s="2">
        <v>43577</v>
      </c>
      <c r="C110">
        <f>5+5+6</f>
        <v>16</v>
      </c>
    </row>
    <row r="111" spans="1:3">
      <c r="A111" s="2">
        <v>43578</v>
      </c>
      <c r="C111">
        <f>3+2+2+3+5</f>
        <v>15</v>
      </c>
    </row>
    <row r="112" spans="1:3">
      <c r="A112" s="2">
        <v>43579</v>
      </c>
      <c r="C112">
        <f>4+5+5+5</f>
        <v>19</v>
      </c>
    </row>
    <row r="113" spans="1:3">
      <c r="A113" s="2">
        <v>43580</v>
      </c>
      <c r="C113">
        <f>2+3+4+5+3</f>
        <v>17</v>
      </c>
    </row>
    <row r="114" spans="1:3">
      <c r="A114" s="2">
        <v>43581</v>
      </c>
      <c r="C114">
        <f>1+5+3+2+5+5</f>
        <v>21</v>
      </c>
    </row>
    <row r="115" spans="1:3">
      <c r="A115" s="2">
        <v>43582</v>
      </c>
      <c r="C115">
        <f>5+7+8+0.5+4+5+5+2+3+4</f>
        <v>43.5</v>
      </c>
    </row>
    <row r="116" spans="1:3">
      <c r="A116" s="2">
        <v>43583</v>
      </c>
      <c r="C116">
        <f>5+2+2+2+5+2+10+4+5</f>
        <v>37</v>
      </c>
    </row>
    <row r="117" spans="1:3">
      <c r="A117" s="2"/>
    </row>
    <row r="118" spans="1:3">
      <c r="A118" s="2" t="s">
        <v>7</v>
      </c>
    </row>
    <row r="119" spans="1:3">
      <c r="A119" s="2">
        <v>43584</v>
      </c>
      <c r="C119">
        <f>3+5+4+2</f>
        <v>14</v>
      </c>
    </row>
    <row r="120" spans="1:3">
      <c r="A120" s="2">
        <v>43585</v>
      </c>
      <c r="C120">
        <f>4+10</f>
        <v>14</v>
      </c>
    </row>
    <row r="123" spans="1:3">
      <c r="A123" t="s">
        <v>3</v>
      </c>
    </row>
    <row r="124" spans="1:3">
      <c r="A124" s="2">
        <v>43586</v>
      </c>
      <c r="C124">
        <f>5+3+10</f>
        <v>18</v>
      </c>
    </row>
    <row r="125" spans="1:3">
      <c r="A125" s="2">
        <v>43587</v>
      </c>
      <c r="C125">
        <f>5+5+3+2+2+0.5</f>
        <v>17.5</v>
      </c>
    </row>
    <row r="126" spans="1:3">
      <c r="A126" s="2">
        <v>43588</v>
      </c>
      <c r="C126">
        <f>2+4+1+1+2+1</f>
        <v>11</v>
      </c>
    </row>
    <row r="127" spans="1:3">
      <c r="A127" s="2">
        <v>43589</v>
      </c>
      <c r="C127">
        <f>3+2</f>
        <v>5</v>
      </c>
    </row>
    <row r="128" spans="1:3">
      <c r="A128" s="2">
        <v>43590</v>
      </c>
      <c r="C128">
        <f>3+5+10</f>
        <v>18</v>
      </c>
    </row>
    <row r="129" spans="1:3">
      <c r="A129" s="2">
        <v>43591</v>
      </c>
      <c r="C129">
        <f>3+2+3+3+4</f>
        <v>15</v>
      </c>
    </row>
    <row r="130" spans="1:3">
      <c r="A130" s="2">
        <v>43592</v>
      </c>
      <c r="C130">
        <f>3+3+5+3+1.5</f>
        <v>15.5</v>
      </c>
    </row>
    <row r="131" spans="1:3">
      <c r="A131" s="2"/>
    </row>
    <row r="132" spans="1:3">
      <c r="A132" s="2" t="s">
        <v>4</v>
      </c>
    </row>
    <row r="133" spans="1:3">
      <c r="A133" s="2">
        <v>43593</v>
      </c>
      <c r="C133">
        <f>5+3+7.5+5+2+7+4+5+5+3+2+5</f>
        <v>53.5</v>
      </c>
    </row>
    <row r="134" spans="1:3">
      <c r="A134" s="2">
        <v>43594</v>
      </c>
      <c r="C134">
        <f>3+4+5+1.5</f>
        <v>13.5</v>
      </c>
    </row>
    <row r="135" spans="1:3">
      <c r="A135" s="2">
        <v>43595</v>
      </c>
      <c r="C135">
        <f>5+3+2+1</f>
        <v>11</v>
      </c>
    </row>
    <row r="136" spans="1:3">
      <c r="A136" s="2">
        <v>43596</v>
      </c>
      <c r="C136">
        <f>2+5+3+4+2+3+5+3+5+1.5</f>
        <v>33.5</v>
      </c>
    </row>
    <row r="137" spans="1:3">
      <c r="A137" s="2">
        <v>43597</v>
      </c>
      <c r="C137">
        <f>3+2</f>
        <v>5</v>
      </c>
    </row>
    <row r="138" spans="1:3">
      <c r="A138" s="2">
        <v>43598</v>
      </c>
      <c r="C138">
        <f>2+2.5</f>
        <v>4.5</v>
      </c>
    </row>
    <row r="139" spans="1:3">
      <c r="A139" s="2">
        <v>43599</v>
      </c>
      <c r="C139">
        <f>5+5+3+5+5</f>
        <v>23</v>
      </c>
    </row>
    <row r="140" spans="1:3">
      <c r="A140" s="2"/>
    </row>
    <row r="141" spans="1:3">
      <c r="A141" s="2" t="s">
        <v>5</v>
      </c>
    </row>
    <row r="142" spans="1:3">
      <c r="A142" s="2">
        <v>43600</v>
      </c>
      <c r="C142">
        <f>4+5+3+2+1+3</f>
        <v>18</v>
      </c>
    </row>
    <row r="143" spans="1:3">
      <c r="A143" s="2">
        <v>43601</v>
      </c>
      <c r="C143">
        <f>2+5+4+1+3+2</f>
        <v>17</v>
      </c>
    </row>
    <row r="144" spans="1:3">
      <c r="A144" s="2">
        <v>43602</v>
      </c>
      <c r="C144">
        <f>5+2+4+2+3+4+5</f>
        <v>25</v>
      </c>
    </row>
    <row r="145" spans="1:3">
      <c r="A145" s="2">
        <v>43603</v>
      </c>
      <c r="C145">
        <f>2+3+4+3</f>
        <v>12</v>
      </c>
    </row>
    <row r="146" spans="1:3">
      <c r="A146" s="2">
        <v>43604</v>
      </c>
    </row>
    <row r="147" spans="1:3">
      <c r="A147" s="2">
        <v>43605</v>
      </c>
      <c r="C147">
        <f>3+5+2+4+6+2+1</f>
        <v>23</v>
      </c>
    </row>
    <row r="148" spans="1:3">
      <c r="A148" s="2">
        <v>43606</v>
      </c>
    </row>
    <row r="149" spans="1:3">
      <c r="A149" s="2"/>
    </row>
    <row r="150" spans="1:3">
      <c r="A150" s="2" t="s">
        <v>6</v>
      </c>
    </row>
    <row r="151" spans="1:3">
      <c r="A151" s="2">
        <v>43607</v>
      </c>
      <c r="C151">
        <f>3+4+1+5+6+2+3</f>
        <v>24</v>
      </c>
    </row>
    <row r="152" spans="1:3">
      <c r="A152" s="2">
        <v>43608</v>
      </c>
      <c r="C152">
        <f>2+6+7+2+1+2</f>
        <v>20</v>
      </c>
    </row>
    <row r="153" spans="1:3">
      <c r="A153" s="2">
        <v>43609</v>
      </c>
      <c r="C153">
        <f>0.5+1+9</f>
        <v>10.5</v>
      </c>
    </row>
    <row r="154" spans="1:3">
      <c r="A154" s="2">
        <v>43610</v>
      </c>
    </row>
    <row r="155" spans="1:3">
      <c r="A155" s="2">
        <v>43611</v>
      </c>
      <c r="C155">
        <f>2+4+2+5+6+2+3+1+4+3</f>
        <v>32</v>
      </c>
    </row>
    <row r="156" spans="1:3">
      <c r="A156" s="2">
        <v>43612</v>
      </c>
      <c r="C156">
        <f>7+2+4+2+2+1+3+6</f>
        <v>27</v>
      </c>
    </row>
    <row r="157" spans="1:3">
      <c r="A157" s="2">
        <v>43613</v>
      </c>
      <c r="C157">
        <f>3+3+2+4+1+4</f>
        <v>17</v>
      </c>
    </row>
    <row r="158" spans="1:3">
      <c r="A158" s="2"/>
    </row>
    <row r="159" spans="1:3">
      <c r="A159" s="2" t="s">
        <v>7</v>
      </c>
    </row>
    <row r="160" spans="1:3">
      <c r="A160" s="2">
        <v>43614</v>
      </c>
      <c r="C160">
        <f>2+5+4+6+2+1+3</f>
        <v>23</v>
      </c>
    </row>
    <row r="161" spans="1:3">
      <c r="A161" s="2">
        <v>43615</v>
      </c>
      <c r="C161">
        <v>5</v>
      </c>
    </row>
    <row r="162" spans="1:3">
      <c r="A162" s="2">
        <v>43616</v>
      </c>
      <c r="C162">
        <f>6+3+4+5+2</f>
        <v>20</v>
      </c>
    </row>
    <row r="164" spans="1:3">
      <c r="A164" t="s">
        <v>3</v>
      </c>
    </row>
    <row r="165" spans="1:3">
      <c r="A165" s="2">
        <v>43617</v>
      </c>
      <c r="C165">
        <f>2+2+4+3</f>
        <v>11</v>
      </c>
    </row>
    <row r="166" spans="1:3">
      <c r="A166" s="2">
        <v>43618</v>
      </c>
      <c r="C166">
        <f>1+1+2+3</f>
        <v>7</v>
      </c>
    </row>
    <row r="167" spans="1:3">
      <c r="A167" s="2">
        <v>43619</v>
      </c>
      <c r="C167">
        <f>1+4+3+4</f>
        <v>12</v>
      </c>
    </row>
    <row r="168" spans="1:3">
      <c r="A168" s="2">
        <v>43620</v>
      </c>
      <c r="C168">
        <f>2+2+4+3</f>
        <v>11</v>
      </c>
    </row>
    <row r="169" spans="1:3">
      <c r="A169" s="2">
        <v>43621</v>
      </c>
      <c r="C169">
        <f>5+3+10+2+0.5+1+2+5+4</f>
        <v>32.5</v>
      </c>
    </row>
    <row r="170" spans="1:3">
      <c r="A170" s="2">
        <v>43622</v>
      </c>
    </row>
    <row r="171" spans="1:3">
      <c r="A171" s="2">
        <v>43623</v>
      </c>
      <c r="C171">
        <f>10</f>
        <v>10</v>
      </c>
    </row>
    <row r="172" spans="1:3">
      <c r="A172" s="2"/>
    </row>
    <row r="173" spans="1:3">
      <c r="A173" s="2" t="s">
        <v>4</v>
      </c>
    </row>
    <row r="174" spans="1:3">
      <c r="A174" s="2">
        <v>43624</v>
      </c>
      <c r="C174">
        <f>1+2.5+5+3</f>
        <v>11.5</v>
      </c>
    </row>
    <row r="175" spans="1:3">
      <c r="A175" s="2">
        <v>43625</v>
      </c>
      <c r="C175">
        <v>2</v>
      </c>
    </row>
    <row r="176" spans="1:3">
      <c r="A176" s="3">
        <v>43626</v>
      </c>
    </row>
    <row r="177" spans="1:1">
      <c r="A177" s="3">
        <v>43627</v>
      </c>
    </row>
    <row r="178" spans="1:1">
      <c r="A178" s="3">
        <v>43628</v>
      </c>
    </row>
    <row r="179" spans="1:1">
      <c r="A179" s="3">
        <v>43629</v>
      </c>
    </row>
    <row r="180" spans="1:1">
      <c r="A180" s="3">
        <v>43630</v>
      </c>
    </row>
    <row r="181" spans="1:1">
      <c r="A181" s="3"/>
    </row>
    <row r="182" spans="1:1">
      <c r="A182" s="3" t="s">
        <v>5</v>
      </c>
    </row>
    <row r="183" spans="1:1">
      <c r="A183" s="3">
        <v>43631</v>
      </c>
    </row>
    <row r="184" spans="1:1">
      <c r="A184" s="3">
        <v>43632</v>
      </c>
    </row>
    <row r="185" spans="1:1">
      <c r="A185" s="3">
        <v>43633</v>
      </c>
    </row>
    <row r="186" spans="1:1">
      <c r="A186" s="3">
        <v>43634</v>
      </c>
    </row>
    <row r="187" spans="1:1">
      <c r="A187" s="3">
        <v>43635</v>
      </c>
    </row>
    <row r="188" spans="1:1">
      <c r="A188" s="3">
        <v>43636</v>
      </c>
    </row>
    <row r="189" spans="1:1">
      <c r="A189" s="3">
        <v>43637</v>
      </c>
    </row>
    <row r="190" spans="1:1">
      <c r="A190" s="3"/>
    </row>
    <row r="191" spans="1:1">
      <c r="A191" s="3" t="s">
        <v>6</v>
      </c>
    </row>
    <row r="192" spans="1:1">
      <c r="A192" s="3">
        <v>43638</v>
      </c>
    </row>
    <row r="193" spans="1:1">
      <c r="A193" s="3">
        <v>43639</v>
      </c>
    </row>
    <row r="194" spans="1:1">
      <c r="A194" s="3">
        <v>43640</v>
      </c>
    </row>
    <row r="195" spans="1:1">
      <c r="A195" s="3">
        <v>43641</v>
      </c>
    </row>
    <row r="196" spans="1:1">
      <c r="A196" s="3">
        <v>43642</v>
      </c>
    </row>
    <row r="197" spans="1:1">
      <c r="A197" s="3">
        <v>43643</v>
      </c>
    </row>
    <row r="198" spans="1:1">
      <c r="A198" s="3">
        <v>43644</v>
      </c>
    </row>
    <row r="199" spans="1:1">
      <c r="A199" s="3"/>
    </row>
    <row r="200" spans="1:1">
      <c r="A200" s="3" t="s">
        <v>7</v>
      </c>
    </row>
    <row r="201" spans="1:1">
      <c r="A201" s="3">
        <v>43645</v>
      </c>
    </row>
    <row r="202" spans="1:1">
      <c r="A202" s="3">
        <v>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BLACKHAWK</dc:creator>
  <cp:lastModifiedBy>BLACKHAWK</cp:lastModifiedBy>
  <dcterms:created xsi:type="dcterms:W3CDTF">2019-07-04T13:59:44Z</dcterms:created>
  <dcterms:modified xsi:type="dcterms:W3CDTF">2019-07-04T15:32:31Z</dcterms:modified>
</cp:coreProperties>
</file>