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mc:AlternateContent xmlns:mc="http://schemas.openxmlformats.org/markup-compatibility/2006">
    <mc:Choice Requires="x15">
      <x15ac:absPath xmlns:x15ac="http://schemas.microsoft.com/office/spreadsheetml/2010/11/ac" url="C:\Users\josep\Documents\RMIT\5SEPT\12_Bin_Chickens\ND_Telemedicine_App\Milestone 1\"/>
    </mc:Choice>
  </mc:AlternateContent>
  <xr:revisionPtr revIDLastSave="0" documentId="13_ncr:1_{DF3FD71A-0813-4F25-9EE3-2DF7DCF11C6D}" xr6:coauthVersionLast="47" xr6:coauthVersionMax="47" xr10:uidLastSave="{00000000-0000-0000-0000-000000000000}"/>
  <bookViews>
    <workbookView xWindow="9975" yWindow="3840" windowWidth="19230" windowHeight="12075" xr2:uid="{00000000-000D-0000-FFFF-FFFF00000000}"/>
  </bookViews>
  <sheets>
    <sheet name="Product Backlog" sheetId="1" r:id="rId1"/>
    <sheet name="Calculations" sheetId="2" state="hidden" r:id="rId2"/>
  </sheets>
  <definedNames>
    <definedName name="lstMetrics">OFFSET('Product Backlog'!$C$5:$C$29,0,0,COUNTA('Product Backlog'!$C$5:$C$29))</definedName>
    <definedName name="lstYears">OFFSET('Product Backlog'!$C$4:$K$4,0,1,1,COUNTA('Product Backlog'!$C$4:$K$4)-1)</definedName>
    <definedName name="SelectedYea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9" i="2" l="1"/>
  <c r="A32" i="2"/>
  <c r="A33" i="2"/>
  <c r="A34" i="2"/>
  <c r="A35" i="2"/>
  <c r="A36" i="2"/>
  <c r="A37" i="2"/>
  <c r="A38" i="2"/>
  <c r="A39" i="2"/>
  <c r="B15" i="2"/>
  <c r="B16" i="2"/>
  <c r="B17" i="2"/>
  <c r="B18" i="2"/>
  <c r="B19" i="2"/>
  <c r="B20" i="2"/>
  <c r="B21" i="2"/>
  <c r="B22" i="2"/>
  <c r="B23" i="2"/>
  <c r="B24" i="2"/>
  <c r="B25" i="2"/>
  <c r="B26" i="2"/>
  <c r="B27" i="2"/>
  <c r="B28" i="2"/>
  <c r="B29" i="2"/>
  <c r="B9" i="2"/>
  <c r="A9" i="2" s="1"/>
  <c r="B10" i="2"/>
  <c r="B11" i="2"/>
  <c r="A11" i="2" s="1"/>
  <c r="B12" i="2"/>
  <c r="A12" i="2" s="1"/>
  <c r="B8" i="2"/>
  <c r="A8" i="2" s="1"/>
  <c r="B30" i="2"/>
  <c r="B31" i="2"/>
  <c r="B32" i="2"/>
  <c r="B33" i="2"/>
  <c r="B34" i="2"/>
  <c r="B35" i="2"/>
  <c r="B36" i="2"/>
  <c r="B37" i="2"/>
  <c r="B38" i="2"/>
  <c r="A16" i="2"/>
  <c r="A17" i="2"/>
  <c r="A18" i="2"/>
  <c r="A19" i="2"/>
  <c r="A20" i="2"/>
  <c r="A21" i="2"/>
  <c r="A22" i="2"/>
  <c r="A23" i="2"/>
  <c r="A24" i="2"/>
  <c r="A25" i="2"/>
  <c r="A26" i="2"/>
  <c r="A27" i="2"/>
  <c r="A28" i="2"/>
  <c r="A29" i="2"/>
  <c r="A30" i="2"/>
  <c r="A31" i="2"/>
  <c r="A15" i="2"/>
  <c r="C3" i="2"/>
  <c r="G7" i="2" s="1"/>
  <c r="A10" i="2"/>
  <c r="G6" i="2" l="1"/>
  <c r="G26" i="2" s="1"/>
  <c r="F7" i="2"/>
  <c r="D3" i="2"/>
  <c r="C4" i="2"/>
  <c r="D4" i="2" s="1"/>
  <c r="G34" i="2" l="1"/>
  <c r="G39" i="2"/>
  <c r="G31" i="2"/>
  <c r="G28" i="2"/>
  <c r="G25" i="2"/>
  <c r="G30" i="2"/>
  <c r="G19" i="2"/>
  <c r="G17" i="2"/>
  <c r="G16" i="2"/>
  <c r="G18" i="2"/>
  <c r="G24" i="2"/>
  <c r="G37" i="2"/>
  <c r="G21" i="2"/>
  <c r="G23" i="2"/>
  <c r="G32" i="2"/>
  <c r="G20" i="2"/>
  <c r="G35" i="2"/>
  <c r="G15" i="2"/>
  <c r="G29" i="2"/>
  <c r="G27" i="2"/>
  <c r="G38" i="2"/>
  <c r="G33" i="2"/>
  <c r="G22" i="2"/>
  <c r="G36" i="2"/>
  <c r="E7" i="2"/>
  <c r="F6" i="2"/>
  <c r="G9" i="2"/>
  <c r="G10" i="2"/>
  <c r="G11" i="2"/>
  <c r="G12" i="2"/>
  <c r="G8" i="2"/>
  <c r="F30" i="2" l="1"/>
  <c r="F29" i="2"/>
  <c r="F16" i="2"/>
  <c r="F18" i="2"/>
  <c r="F17" i="2"/>
  <c r="F25" i="2"/>
  <c r="F19" i="2"/>
  <c r="F21" i="2"/>
  <c r="F35" i="2"/>
  <c r="F27" i="2"/>
  <c r="F24" i="2"/>
  <c r="F36" i="2"/>
  <c r="F26" i="2"/>
  <c r="F23" i="2"/>
  <c r="F37" i="2"/>
  <c r="F31" i="2"/>
  <c r="F38" i="2"/>
  <c r="F20" i="2"/>
  <c r="F28" i="2"/>
  <c r="F32" i="2"/>
  <c r="F33" i="2"/>
  <c r="F22" i="2"/>
  <c r="F39" i="2"/>
  <c r="F34" i="2"/>
  <c r="F15" i="2"/>
  <c r="F9" i="2"/>
  <c r="H9" i="2" s="1"/>
  <c r="F11" i="2"/>
  <c r="H11" i="2" s="1"/>
  <c r="F12" i="2"/>
  <c r="H12" i="2" s="1"/>
  <c r="F8" i="2"/>
  <c r="H8" i="2" s="1"/>
  <c r="F10" i="2"/>
  <c r="H10" i="2" s="1"/>
  <c r="D7" i="2"/>
  <c r="E6" i="2"/>
  <c r="E29" i="2" l="1"/>
  <c r="E30" i="2"/>
  <c r="E16" i="2"/>
  <c r="E18" i="2"/>
  <c r="E20" i="2"/>
  <c r="E17" i="2"/>
  <c r="E24" i="2"/>
  <c r="E28" i="2"/>
  <c r="E21" i="2"/>
  <c r="E31" i="2"/>
  <c r="E19" i="2"/>
  <c r="E23" i="2"/>
  <c r="E25" i="2"/>
  <c r="E37" i="2"/>
  <c r="E34" i="2"/>
  <c r="E15" i="2"/>
  <c r="E22" i="2"/>
  <c r="E26" i="2"/>
  <c r="E33" i="2"/>
  <c r="E38" i="2"/>
  <c r="E27" i="2"/>
  <c r="E35" i="2"/>
  <c r="E36" i="2"/>
  <c r="E39" i="2"/>
  <c r="E32" i="2"/>
  <c r="E9" i="2"/>
  <c r="E10" i="2"/>
  <c r="E11" i="2"/>
  <c r="E12" i="2"/>
  <c r="E8" i="2"/>
  <c r="D6" i="2"/>
  <c r="C7" i="2"/>
  <c r="C6" i="2" s="1"/>
  <c r="C36" i="2" l="1"/>
  <c r="C30" i="2"/>
  <c r="C29" i="2"/>
  <c r="C18" i="2"/>
  <c r="C20" i="2"/>
  <c r="C38" i="2"/>
  <c r="C19" i="2"/>
  <c r="C24" i="2"/>
  <c r="C17" i="2"/>
  <c r="C21" i="2"/>
  <c r="C28" i="2"/>
  <c r="C39" i="2"/>
  <c r="C25" i="2"/>
  <c r="C31" i="2"/>
  <c r="C16" i="2"/>
  <c r="C27" i="2"/>
  <c r="C34" i="2"/>
  <c r="C37" i="2"/>
  <c r="C15" i="2"/>
  <c r="C32" i="2"/>
  <c r="C33" i="2"/>
  <c r="C26" i="2"/>
  <c r="C22" i="2"/>
  <c r="C23" i="2"/>
  <c r="C35" i="2"/>
  <c r="D16" i="2"/>
  <c r="D19" i="2"/>
  <c r="D18" i="2"/>
  <c r="D21" i="2"/>
  <c r="D20" i="2"/>
  <c r="D24" i="2"/>
  <c r="D37" i="2"/>
  <c r="D28" i="2"/>
  <c r="D17" i="2"/>
  <c r="D30" i="2"/>
  <c r="D29" i="2"/>
  <c r="D22" i="2"/>
  <c r="D34" i="2"/>
  <c r="D27" i="2"/>
  <c r="D23" i="2"/>
  <c r="D31" i="2"/>
  <c r="D35" i="2"/>
  <c r="D39" i="2"/>
  <c r="D25" i="2"/>
  <c r="D32" i="2"/>
  <c r="D26" i="2"/>
  <c r="D38" i="2"/>
  <c r="D15" i="2"/>
  <c r="D36" i="2"/>
  <c r="D33" i="2"/>
  <c r="C11" i="2"/>
  <c r="C12" i="2"/>
  <c r="C10" i="2"/>
  <c r="C9" i="2"/>
  <c r="C8" i="2"/>
  <c r="D10" i="2"/>
  <c r="D12" i="2"/>
  <c r="D9" i="2"/>
  <c r="D11" i="2"/>
  <c r="D8" i="2"/>
</calcChain>
</file>

<file path=xl/sharedStrings.xml><?xml version="1.0" encoding="utf-8"?>
<sst xmlns="http://schemas.openxmlformats.org/spreadsheetml/2006/main" count="353" uniqueCount="141">
  <si>
    <t>ID</t>
  </si>
  <si>
    <t>ITEM</t>
  </si>
  <si>
    <t>PRIORITY</t>
  </si>
  <si>
    <t>EFFORT</t>
  </si>
  <si>
    <t>STATUS</t>
  </si>
  <si>
    <t>DEFINITION OF DONE</t>
  </si>
  <si>
    <t>NOTES</t>
  </si>
  <si>
    <t>This worksheet is used for the Financial Report calculations and should remain hidden.</t>
  </si>
  <si>
    <t>Position</t>
  </si>
  <si>
    <t>This year</t>
  </si>
  <si>
    <t>Previous Year</t>
  </si>
  <si>
    <t>Key Metrics</t>
  </si>
  <si>
    <t>All Metrics (works up to 25 metrics)</t>
  </si>
  <si>
    <t>PRODUCT BACKLOG. TEAM 12 Bin Chickens</t>
  </si>
  <si>
    <t>ASSIGNED TO</t>
  </si>
  <si>
    <t>TASK</t>
  </si>
  <si>
    <t>TASK ID</t>
  </si>
  <si>
    <t>Make the database with registration table</t>
  </si>
  <si>
    <t>Create GUI for landing page (see wireframe)</t>
  </si>
  <si>
    <t>Verify that input is 'legal'/satisfies business requirements (has accreditation number)</t>
  </si>
  <si>
    <t>Verify that doctor is not already in the database</t>
  </si>
  <si>
    <t>Create new doctor row in the database if a) legal and b) not already registered (added as 'active' but pending approval)</t>
  </si>
  <si>
    <t>Redirect to 'waiting approval' page</t>
  </si>
  <si>
    <t>Create GUI for login page</t>
  </si>
  <si>
    <t>Create GUI for doctor verification page</t>
  </si>
  <si>
    <t>Fetch list of all unverified doctors from database (into doctor objects)</t>
  </si>
  <si>
    <t>Display list of all unverified doctors with approval buttons beside</t>
  </si>
  <si>
    <t>When approved, update doctor record within database</t>
  </si>
  <si>
    <t>Verify that input is 'legal'/satisfies business requirements</t>
  </si>
  <si>
    <t>Verify that Patient is not already in the database</t>
  </si>
  <si>
    <t>Create new patient row in the database if a) legal and b) not already registered.</t>
  </si>
  <si>
    <t>Create patient profile object and assign information for the patient that is registering</t>
  </si>
  <si>
    <t>Redirect to the patient home page -&gt; make home page using wireframe as a guide.</t>
  </si>
  <si>
    <t>Create the health information table(s) in the database</t>
  </si>
  <si>
    <t>Create health information GUI page</t>
  </si>
  <si>
    <t>Display current patient information (stored in patient object) in the GUI.</t>
  </si>
  <si>
    <t>Save patient information to the database row after changes or additions have been made (also handed back to patient object)</t>
  </si>
  <si>
    <t>Make the database with registration table. </t>
  </si>
  <si>
    <t>Setup API gateway</t>
  </si>
  <si>
    <t xml:space="preserve">Create new patient/doctor row in the database if a) legal and b) not already registered </t>
  </si>
  <si>
    <t>Create API endpoint (POST method)</t>
  </si>
  <si>
    <t>High</t>
  </si>
  <si>
    <t>3</t>
  </si>
  <si>
    <t>Code for user story completed
Passes unit tests
Conforms to acceptance criteria
Meets non-functional requirements
Code reviewed  
Code merged into main (production) branch
Product owner accepts user story
User story marked as completed</t>
  </si>
  <si>
    <t xml:space="preserve">As a patient
I want to book a telehealth appointment using the calendar
So that I can talk to a doctor about my health. </t>
  </si>
  <si>
    <t>As a patient
I want to change my health status
So that my doctor can know of my condition for an appointment.</t>
  </si>
  <si>
    <t>As a patient
I want to sign in on my ND Telemedicine App account
So that I can use the application and its features.</t>
  </si>
  <si>
    <t>As a doctor
I want to view my patient's profile
So that I know my patient's health status for an appointment.</t>
  </si>
  <si>
    <t>As a Doctor
I want to create prescriptions for patients
so they know what kind of medicine they need.</t>
  </si>
  <si>
    <t xml:space="preserve">As a Doctor
I want to view the patient's medical history
So i can assess the current prescription. </t>
  </si>
  <si>
    <t>As a patient
I want to access my prescriptions
So that i am able to have a list of all prescriptions that I'm taking at the moment.</t>
  </si>
  <si>
    <t>As a Doctor
I want to send a prescription to my patients
So that they can easily use the medicine.</t>
  </si>
  <si>
    <t>As a doctor
I want to chat with my patient in real-time
So I am able to understand their health situation</t>
  </si>
  <si>
    <t>As a patient
I want to chat with my doctor in real-time
So I can discuss with them about my current health situation</t>
  </si>
  <si>
    <t>As a doctor 
I want to add my availabilities for telehealth appointments to the calendar
So that I can view all my upcoming my availabilities.</t>
  </si>
  <si>
    <t xml:space="preserve">As a doctor 
I want to add my availabilities for telehealth appointments to the calendar
So that patients can book appointments. </t>
  </si>
  <si>
    <t>As a doctor
I want to modify my existing availabilities for telehealth appointments in the calendar
So that patients can book appointments when I have additional availability.</t>
  </si>
  <si>
    <t>As a doctor
I want to receive a reminder before an appointment
So I don't lose track of time and don't miss any appointments</t>
  </si>
  <si>
    <t>As a patient
I want to receive a reminder before an appointment
So I don't miss the appointment</t>
  </si>
  <si>
    <t>As an administrator
I want to trigger a reset of user passwords
So that users can keep their accounts secure.</t>
  </si>
  <si>
    <t>As an administrator
I want to manage doctor accounts
So that I can deactivate accounts of doctors who left the practice.</t>
  </si>
  <si>
    <t>As a product developer
I want to create an ER diagram
So I can visually understand the relationship between all components of the application</t>
  </si>
  <si>
    <t>Medium</t>
  </si>
  <si>
    <t>As a doctor
I want to cancel telehealth appointments in the calendar
So that I can notify the patient that I am no longer able to conduct the appointment</t>
  </si>
  <si>
    <t xml:space="preserve">As a patient
I want to reschedule my telehealth appointments in the calendar
So that I can change my appointment when I need to. </t>
  </si>
  <si>
    <t>As a patient
I want to book a telehealth appointment using the calendar
So that I can get treatment for my health conditions.</t>
  </si>
  <si>
    <t>As a doctor
I want patients to book telehealth appointments with me using the calendar
So that I can plan my day.</t>
  </si>
  <si>
    <t xml:space="preserve">As a patient
I want to cancel telehealth appointments in the calendar
So that I can change my appointment to suit my schedule. </t>
  </si>
  <si>
    <t>As a patient
I want to book a telehealth appointment using the calendar
So that I can plan my day</t>
  </si>
  <si>
    <t>As a patient
I want to reset my password
So that I can recover my account if I forget my user details.</t>
  </si>
  <si>
    <t>As a doctor
I want to manage my profile
So that I can update my doctor bio and details.</t>
  </si>
  <si>
    <t>As a doctor
I want to reset my password
So that I can recover my account if I forget my user details.</t>
  </si>
  <si>
    <t>As a doctor
I want to create patient accounts
So that I can register patients on their behalf.</t>
  </si>
  <si>
    <t>As a Doctor
I want to know if the patients have taken the medicine 
so i am able to know if the patients follow the medical plan or not.</t>
  </si>
  <si>
    <t>As a patient
I want to know if can have a second opinion with my doctor
so i am able to use it with suitable time without problems.</t>
  </si>
  <si>
    <t>As a Doctor
I want to send a notification to patients about the medical plan #need to be discussed with group
so patients can use the medicine in the best time.</t>
  </si>
  <si>
    <t>As a patient
I want to know the side effect of each medicine
so i am able to use it without concern.</t>
  </si>
  <si>
    <t>As a patient
I want to have a note to the medical plan
so i am able to be in track with my prescribed medicine.</t>
  </si>
  <si>
    <t>As a patient
I want to have a quick follow-up with my doctor
So I can discuss how the new medication is going</t>
  </si>
  <si>
    <t>As a doctor
I want to have a quick follow up with my patient
So I can make sure their new medication is working</t>
  </si>
  <si>
    <t>As a patient
I want to have a quick follow-up with my doctor
So I can let them know how my symptoms are going</t>
  </si>
  <si>
    <t>As a doctor
I want to have a quick follow up with my patient
So I can make sure their symptoms are getting better      *needs to be discussed*</t>
  </si>
  <si>
    <t>As a patient ****This could be too much with the addition of uploading photos****
I want to be able to send a photo to my doctor
So we can discuss this bite/rash/bruise/etc on my arm</t>
  </si>
  <si>
    <t>As a doctor
I want to review my recent chat with a patient
So I can add notes to their file</t>
  </si>
  <si>
    <t>As a patient
I want to review my previous chat with my doctor
So I can make sure I understand what I need to do regarding my health/remember what they said</t>
  </si>
  <si>
    <t>As a patient
I want to chat with my doctor
So I can receive a referral to see a specialist</t>
  </si>
  <si>
    <t>As a doctor
I want to receive a notification when a patient messages me
So I don't miss out on their message</t>
  </si>
  <si>
    <t>As a patient
I want to receive a notification when my doctor messages me
So I don't miss out on their message</t>
  </si>
  <si>
    <t xml:space="preserve">As a patient
I want to view a calendar display of all available telehealth appointments
So that I can see easily which appointments are available. </t>
  </si>
  <si>
    <t>As a doctor 
I want to add my availabilities for telehealth appointments to the calendar
So that patients can view my availabilities.</t>
  </si>
  <si>
    <t xml:space="preserve">As a doctor 
I want to add my availabilities for telehealth appointments to the calendar
So that I can view all my upcoming availabilities. </t>
  </si>
  <si>
    <t xml:space="preserve">As a doctor
I want to modify my existing availabilities for telehealth appointments in the calendar
So that patients cannot book appointments when I am no longer available. </t>
  </si>
  <si>
    <t xml:space="preserve">As a doctor
I want to cancel existing availabilities for telehealth appointments in the calendar
So that patients cannot book appointments when I am no longer available. </t>
  </si>
  <si>
    <t>As a patient
I want to receive a reminder when an appointment is modified or cancelled
So I don't waste time waiting for an appointment and I can plan my day</t>
  </si>
  <si>
    <t>As a doctor
I want to receive a reminder when an appointment is modified or cancelled
So I can plan my day better</t>
  </si>
  <si>
    <t>As an administrator
I want to create doctor accounts
So that I can add new doctors to the application system.</t>
  </si>
  <si>
    <t>As an administrator
I want to manage doctor accounts
So that I can edit their information on their behalf.</t>
  </si>
  <si>
    <t>Low</t>
  </si>
  <si>
    <t>5</t>
  </si>
  <si>
    <t>8</t>
  </si>
  <si>
    <t>Ongoing</t>
  </si>
  <si>
    <t xml:space="preserve">Patient can view the calender of the availiabilities of the doctors and book with desired appointment according to the calender 
</t>
  </si>
  <si>
    <t xml:space="preserve">Patients can change their health status in their account </t>
  </si>
  <si>
    <t>Patients can sign in using their username and password to access the application's features</t>
  </si>
  <si>
    <t xml:space="preserve">Patient’s profile information (name, age, gender, etc…)  is fetched from the database and includes the patient’s health status 
Patient’s profile information (name, age, gender, etc…) stored correctly as a temporary object and matches information stored in database. 
Live updates to database table holding patient’s profile information are reflected in the doctor’s view of the patient profile. 
</t>
  </si>
  <si>
    <t xml:space="preserve">-	Prescription object is created when valid data is input for: medicine name; patient name; date of prescription; instructions for taking medicine; doctor provider number; doctor name. 
-	Prescription object is not created when invalid data is input for: medicine name; patient name; date of prescription; instructions for taking medicine; doctor provider number; doctor name. 
-	The creation of a prescription object is associated with the correct patient’s profile. 
-	The creation of a prescription object is associated with the correct doctor’s profile. 
-	The creation of a prescription with a valid time input will create a notification object for the patient within the calendar. 
-	The creation of a prescription with an invalid time input will not create a notification object for the patient within the calendar. </t>
  </si>
  <si>
    <t xml:space="preserve">Patient’s medical history retrieved from database when a match found for patient search input. 
Patient’s medical history is not retrieved from database when no match is found for input. 
Medical history object successfully created with all required fields when medical history is retrieved from the database. 
Medical history object is not created when information retrieved from the database is invalid or has not been retrieved correctly. 
No medical history objects are created for new patients that have not seen a doctor. 
</t>
  </si>
  <si>
    <t xml:space="preserve">When patient profile accessed, all prescription objects loaded with correct information.
When patient profile accessed, some prescription objects loaded with incorrect information.
When patient profile accessed, all prescription objects loaded with incorrect information.
Fetch for patient prescription information in database returns valid data (all rows; all variables, data only associated with logged-in patient)
Fetch for patient prescription information in database returns invalid data (all rows; all variables, data only associated with logged-in patient)
When prescription added to database and associated with patient, system creates a new prescription object. 
When prescription added to database and associated with patient, system does not create a new prescription object. 
</t>
  </si>
  <si>
    <t xml:space="preserve">Information stored in temporary prescription object is persisted successfully to database. 
Information stored in temporary prescription object is not persisted successfully to database. 
Temporary prescription object is created successfully when valid input provided. 
Temporary prescription object is not created successfully when partial invalid input provided. 
Temporary prescription object is not created successfully when invalid input provided. 
</t>
  </si>
  <si>
    <t>Doctor's name appear in the chat box with the status as online
Patients's messages appear on the left side of the chat box and doctor's ones on the right side
"Typing..." apprears on the screen when patient is typing
Doctor and patient can discuss about the patient's health conditions in the chat</t>
  </si>
  <si>
    <t>Patient's name appear in the chat box with the status as online
Doctor's messages appear on the left side of the chat box and patient's ones on the right side
"typing..." apprears on the screen when patient is typing
Doctor and patient can discuss about the patient's health conditions in the chat</t>
  </si>
  <si>
    <t>Availabilities correctly retrieved from database for chosen date
Display shows booked appointments, upcoming availabilities, and unavailabilities</t>
  </si>
  <si>
    <t>Availabilities correctly retrieved from database for chosen date
Display shows booked appointments, upcoming availabilities, and unavailabilities
Adding availability displays correctly and updates appointments table in database</t>
  </si>
  <si>
    <t>Availabilities correctly retrieved from database for chosen date
Display shows booked appointments, upcoming availabilities, and unavailabilities
Modifying availability displays correctly and updates appointments table in database</t>
  </si>
  <si>
    <t xml:space="preserve">All users prompted for password change after reset password trigger (next time login or email?)
Password checking: Must have Upper/lowercase letters, numbers and select symbols
Legal passwords are saved correctly into database
Illegal passwords are not saved into database
Database passwords are empty (besides admin) after reset trigger
</t>
  </si>
  <si>
    <t>Doctors account status becomes inactive
An inactive doctor cannot login to their account
An inactive doctor is saved correctly in the database
Admin can view list of all current active doctors</t>
  </si>
  <si>
    <t xml:space="preserve">Doctors appointment can be canceled by the doctors.
Patient can see when the doctors are not available.
</t>
  </si>
  <si>
    <t>Patients can change their appointment that already booked to another time</t>
  </si>
  <si>
    <t>Patients can book their appointment through the app using a calender that show the available time</t>
  </si>
  <si>
    <t xml:space="preserve">Doctors allow patients to book an appointment that suits doctors
</t>
  </si>
  <si>
    <t xml:space="preserve">Patients can cancel their appointment in the system and update the database with the cancelation </t>
  </si>
  <si>
    <t xml:space="preserve">Patients can book an appointment with their doctor when they avaliable </t>
  </si>
  <si>
    <t xml:space="preserve">Patient can request reset the password from the app
</t>
  </si>
  <si>
    <t xml:space="preserve">Profile updates when bio and  details changed simultaneously 
Profile updates when doctor bio ONLY is changed 
Profile updates when doctor details ONLY are changed 
Profile does not contain  dctor information after it has been deleted/removed
String checking: A string is not accepted starting with punctuation, numbers (integers, floats etc...) or spaces. 
String checking: A string is accepted that is formatted correctly (doesn't start with punctuation; numbers; spaces)
Legal profile updates are saved in database. 
Illegal profile updates are not saved in database. 
</t>
  </si>
  <si>
    <t xml:space="preserve">When doctor with a profile enters email address, database queried to determine if they are a registered user: returns true flag.
When doctor without a profile enters email address, database queried to determine if they are a registered user: returns false flag.
Passwords greater than 8 characters are accepted
Passwords smaller than 8 characters are rejected
Rejected passwords do not result in updates to patient’s profile information stored in database. 
Rejected passwords result in update to patient’s profile information stored in database. 
When password successfully updated, user is logged in. 
When password unsuccessfully updated, user is returned to generic landing page. </t>
  </si>
  <si>
    <t>-doctor's messages appear on the left side of the chat box and patient's ones on the right side</t>
  </si>
  <si>
    <t>-"typing..." apprears on the screen when patient is typing</t>
  </si>
  <si>
    <t>-doctor and patient can discuss about the patient's health conditions in the chat</t>
  </si>
  <si>
    <t xml:space="preserve">Availabilities correctly retrieved from database for chosen date
Display shows current availabilities and upcoming appointments (if any) </t>
  </si>
  <si>
    <t>As a doctor
I want to verify myself as a doctor using an accreditation number 
So that I can create a doctor account for myself</t>
  </si>
  <si>
    <t>As an administrator 
I want to verify the doctor's accreditation number
So that I can approve the doctor's account</t>
  </si>
  <si>
    <t>As an unregistered patient
I want to sign up for a ND Telemedicine App account
So that I can register with the application.</t>
  </si>
  <si>
    <t>As a patient
I want to add information to my profile
So that I can add my health information for my doctor.</t>
  </si>
  <si>
    <t>As a doctor
I want sign up for a ND telemedicine App account
So that I can register with the application</t>
  </si>
  <si>
    <t>As an administrator
I want to register accounts using an API
So that I can register users more quickly than using the GUI</t>
  </si>
  <si>
    <t>Not started</t>
  </si>
  <si>
    <t>In progress</t>
  </si>
  <si>
    <t>Luke, Ash</t>
  </si>
  <si>
    <t>Joseph, Abdul</t>
  </si>
  <si>
    <t>Amy</t>
  </si>
  <si>
    <t xml:space="preserve">Amy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</si>
</sst>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quot;$&quot;#,##0\)"/>
    <numFmt numFmtId="165" formatCode="&quot;$&quot;#,##0.00"/>
  </numFmts>
  <fonts count="19" x14ac:knownFonts="1">
    <font>
      <sz val="10"/>
      <color theme="1" tint="0.34998626667073579"/>
      <name val="Euphemia"/>
      <family val="2"/>
      <scheme val="major"/>
    </font>
    <font>
      <sz val="11"/>
      <color theme="1"/>
      <name val="Franklin Gothic Medium"/>
      <family val="2"/>
      <scheme val="minor"/>
    </font>
    <font>
      <sz val="24"/>
      <color theme="4"/>
      <name val="Euphemia"/>
      <family val="2"/>
      <scheme val="major"/>
    </font>
    <font>
      <sz val="14"/>
      <color theme="0" tint="-0.34998626667073579"/>
      <name val="Euphemia"/>
      <family val="2"/>
      <scheme val="major"/>
    </font>
    <font>
      <sz val="18"/>
      <color theme="1" tint="0.34998626667073579"/>
      <name val="Franklin Gothic Medium"/>
      <family val="2"/>
      <scheme val="minor"/>
    </font>
    <font>
      <sz val="20"/>
      <color theme="0" tint="-0.34998626667073579"/>
      <name val="Franklin Gothic Medium"/>
      <family val="2"/>
      <scheme val="minor"/>
    </font>
    <font>
      <sz val="12"/>
      <color theme="0" tint="-0.34998626667073579"/>
      <name val="Franklin Gothic Medium"/>
      <family val="2"/>
      <scheme val="minor"/>
    </font>
    <font>
      <sz val="11"/>
      <color theme="4" tint="-0.249977111117893"/>
      <name val="Franklin Gothic Medium"/>
      <family val="2"/>
      <scheme val="minor"/>
    </font>
    <font>
      <sz val="14"/>
      <color theme="3" tint="0.499984740745262"/>
      <name val="Franklin Gothic Medium"/>
      <family val="2"/>
      <scheme val="minor"/>
    </font>
    <font>
      <b/>
      <sz val="9"/>
      <color theme="0"/>
      <name val="Franklin Gothic Medium"/>
      <family val="2"/>
      <scheme val="minor"/>
    </font>
    <font>
      <sz val="10"/>
      <color theme="1" tint="0.34998626667073579"/>
      <name val="Calibri"/>
    </font>
    <font>
      <sz val="24"/>
      <color theme="1" tint="0.249977111117893"/>
      <name val="Calibri"/>
    </font>
    <font>
      <sz val="16"/>
      <color theme="1" tint="0.249977111117893"/>
      <name val="Calibri"/>
    </font>
    <font>
      <sz val="24"/>
      <color theme="4"/>
      <name val="Calibri"/>
    </font>
    <font>
      <sz val="20"/>
      <color theme="1" tint="0.249977111117893"/>
      <name val="Calibri"/>
    </font>
    <font>
      <b/>
      <sz val="11"/>
      <color theme="0"/>
      <name val="Calibri"/>
    </font>
    <font>
      <sz val="10"/>
      <color theme="1" tint="0.34998626667073579"/>
      <name val="Calibri"/>
      <family val="2"/>
    </font>
    <font>
      <sz val="8"/>
      <name val="Euphemia"/>
      <family val="2"/>
      <scheme val="major"/>
    </font>
    <font>
      <b/>
      <sz val="11"/>
      <color theme="0"/>
      <name val="Calibri"/>
      <family val="2"/>
    </font>
  </fonts>
  <fills count="4">
    <fill>
      <patternFill patternType="none"/>
    </fill>
    <fill>
      <patternFill patternType="gray125"/>
    </fill>
    <fill>
      <patternFill patternType="solid">
        <fgColor theme="4"/>
        <bgColor indexed="64"/>
      </patternFill>
    </fill>
    <fill>
      <patternFill patternType="solid">
        <fgColor theme="2" tint="-0.249977111117893"/>
        <bgColor indexed="64"/>
      </patternFill>
    </fill>
  </fills>
  <borders count="6">
    <border>
      <left/>
      <right/>
      <top/>
      <bottom/>
      <diagonal/>
    </border>
    <border>
      <left/>
      <right/>
      <top style="thin">
        <color theme="0" tint="-0.14996795556505021"/>
      </top>
      <bottom style="thin">
        <color theme="0" tint="-0.14996795556505021"/>
      </bottom>
      <diagonal/>
    </border>
    <border>
      <left/>
      <right/>
      <top style="medium">
        <color theme="0" tint="-0.34998626667073579"/>
      </top>
      <bottom style="medium">
        <color theme="0" tint="-0.34998626667073579"/>
      </bottom>
      <diagonal/>
    </border>
    <border>
      <left/>
      <right/>
      <top/>
      <bottom style="dashed">
        <color theme="1" tint="0.34998626667073579"/>
      </bottom>
      <diagonal/>
    </border>
    <border>
      <left/>
      <right/>
      <top style="thin">
        <color theme="0" tint="-0.14996795556505021"/>
      </top>
      <bottom/>
      <diagonal/>
    </border>
    <border>
      <left/>
      <right/>
      <top/>
      <bottom style="thin">
        <color theme="0" tint="-0.14993743705557422"/>
      </bottom>
      <diagonal/>
    </border>
  </borders>
  <cellStyleXfs count="9">
    <xf numFmtId="0" fontId="0" fillId="0" borderId="0" applyFill="0" applyBorder="0">
      <alignment vertical="center"/>
    </xf>
    <xf numFmtId="9" fontId="1" fillId="0" borderId="0" applyFont="0" applyFill="0" applyBorder="0" applyAlignment="0" applyProtection="0"/>
    <xf numFmtId="0" fontId="2" fillId="0" borderId="0" applyNumberFormat="0" applyFill="0" applyBorder="0" applyAlignment="0" applyProtection="0"/>
    <xf numFmtId="0" fontId="3" fillId="0" borderId="2" applyNumberFormat="0" applyFill="0" applyAlignment="0" applyProtection="0"/>
    <xf numFmtId="0" fontId="4" fillId="0" borderId="0" applyNumberFormat="0" applyFill="0" applyBorder="0" applyAlignment="0" applyProtection="0"/>
    <xf numFmtId="0" fontId="9" fillId="2" borderId="0">
      <alignment horizontal="center" vertical="center"/>
    </xf>
    <xf numFmtId="164" fontId="5" fillId="0" borderId="3">
      <alignment horizontal="center" vertical="center"/>
    </xf>
    <xf numFmtId="9" fontId="6" fillId="0" borderId="0">
      <alignment horizontal="left" vertical="center" indent="1"/>
    </xf>
    <xf numFmtId="0" fontId="8" fillId="0" borderId="0" applyNumberFormat="0" applyFill="0" applyBorder="0" applyAlignment="0" applyProtection="0"/>
  </cellStyleXfs>
  <cellXfs count="44">
    <xf numFmtId="0" fontId="0" fillId="0" borderId="0" xfId="0">
      <alignment vertical="center"/>
    </xf>
    <xf numFmtId="0" fontId="0" fillId="0" borderId="0" xfId="0" applyAlignment="1">
      <alignment horizontal="center"/>
    </xf>
    <xf numFmtId="0" fontId="0" fillId="0" borderId="0" xfId="0" applyAlignment="1">
      <alignment horizontal="right"/>
    </xf>
    <xf numFmtId="9" fontId="0" fillId="0" borderId="0" xfId="1" applyFont="1"/>
    <xf numFmtId="0" fontId="0" fillId="0" borderId="0" xfId="0" applyAlignment="1">
      <alignment horizontal="left" vertical="center" indent="1"/>
    </xf>
    <xf numFmtId="0" fontId="0" fillId="0" borderId="0" xfId="0" applyAlignment="1">
      <alignment horizontal="left" indent="1"/>
    </xf>
    <xf numFmtId="0" fontId="3" fillId="0" borderId="2" xfId="3"/>
    <xf numFmtId="0" fontId="0" fillId="0" borderId="0" xfId="0" applyAlignment="1">
      <alignment vertical="center"/>
    </xf>
    <xf numFmtId="0" fontId="7" fillId="0" borderId="0" xfId="0" applyFont="1" applyAlignment="1">
      <alignment vertical="center"/>
    </xf>
    <xf numFmtId="0" fontId="3" fillId="0" borderId="2" xfId="3" applyAlignment="1">
      <alignment horizontal="center"/>
    </xf>
    <xf numFmtId="0" fontId="15" fillId="3" borderId="1" xfId="0" applyFont="1" applyFill="1" applyBorder="1" applyAlignment="1">
      <alignment horizontal="left" vertical="center" indent="1"/>
    </xf>
    <xf numFmtId="0" fontId="15" fillId="3" borderId="1" xfId="0" applyFont="1" applyFill="1" applyBorder="1" applyAlignment="1">
      <alignment horizontal="center" vertical="center"/>
    </xf>
    <xf numFmtId="0" fontId="10" fillId="0" borderId="0" xfId="0" applyFont="1" applyAlignment="1">
      <alignment horizontal="left" vertical="center" indent="1"/>
    </xf>
    <xf numFmtId="0" fontId="10" fillId="0" borderId="4" xfId="0" applyFont="1" applyBorder="1" applyAlignment="1">
      <alignment horizontal="left" vertical="center" wrapText="1" indent="1"/>
    </xf>
    <xf numFmtId="0" fontId="10" fillId="0" borderId="0" xfId="0" applyFont="1" applyBorder="1" applyAlignment="1">
      <alignment horizontal="left" vertical="center" wrapText="1" indent="1"/>
    </xf>
    <xf numFmtId="165" fontId="10" fillId="0" borderId="4" xfId="0" applyNumberFormat="1" applyFont="1" applyBorder="1" applyAlignment="1">
      <alignment horizontal="center" vertical="center" wrapText="1"/>
    </xf>
    <xf numFmtId="0" fontId="0" fillId="0" borderId="0" xfId="0" applyAlignment="1">
      <alignment horizontal="left" vertical="center"/>
    </xf>
    <xf numFmtId="0" fontId="10" fillId="0" borderId="0" xfId="0" applyFont="1" applyAlignment="1">
      <alignment horizontal="left" vertical="center"/>
    </xf>
    <xf numFmtId="0" fontId="15" fillId="3" borderId="1" xfId="0" applyFont="1" applyFill="1" applyBorder="1" applyAlignment="1">
      <alignment horizontal="left" vertical="center"/>
    </xf>
    <xf numFmtId="0" fontId="10" fillId="0" borderId="4" xfId="0" applyFont="1" applyBorder="1" applyAlignment="1">
      <alignment horizontal="left" vertical="center" indent="1"/>
    </xf>
    <xf numFmtId="165" fontId="10" fillId="0" borderId="4" xfId="0" applyNumberFormat="1" applyFont="1" applyBorder="1" applyAlignment="1">
      <alignment horizontal="left" vertical="center" wrapText="1"/>
    </xf>
    <xf numFmtId="0" fontId="10" fillId="0" borderId="0" xfId="0" applyFont="1" applyBorder="1" applyAlignment="1">
      <alignment horizontal="left" vertical="center" indent="1"/>
    </xf>
    <xf numFmtId="165" fontId="10" fillId="0" borderId="0" xfId="0" applyNumberFormat="1" applyFont="1" applyBorder="1" applyAlignment="1">
      <alignment horizontal="left" vertical="center" wrapText="1"/>
    </xf>
    <xf numFmtId="165" fontId="10" fillId="0" borderId="5" xfId="0" applyNumberFormat="1" applyFont="1" applyBorder="1" applyAlignment="1">
      <alignment horizontal="left" vertical="center" wrapText="1"/>
    </xf>
    <xf numFmtId="0" fontId="11" fillId="0" borderId="0" xfId="2" applyFont="1" applyAlignment="1">
      <alignment horizontal="left" vertical="center"/>
    </xf>
    <xf numFmtId="0" fontId="12" fillId="0" borderId="0" xfId="2" applyFont="1" applyAlignment="1">
      <alignment horizontal="left" vertical="center"/>
    </xf>
    <xf numFmtId="0" fontId="13" fillId="0" borderId="0" xfId="2" applyFont="1" applyAlignment="1">
      <alignment horizontal="left" vertical="center"/>
    </xf>
    <xf numFmtId="0" fontId="14" fillId="0" borderId="0" xfId="2" applyFont="1" applyAlignment="1">
      <alignment horizontal="left" vertical="center"/>
    </xf>
    <xf numFmtId="165" fontId="10" fillId="0" borderId="0" xfId="0" applyNumberFormat="1" applyFont="1" applyBorder="1" applyAlignment="1">
      <alignment horizontal="center" vertical="center" wrapText="1"/>
    </xf>
    <xf numFmtId="0" fontId="0" fillId="0" borderId="0" xfId="0" applyAlignment="1">
      <alignment horizontal="center" vertical="center"/>
    </xf>
    <xf numFmtId="0" fontId="10" fillId="0" borderId="0" xfId="0" applyFont="1" applyAlignment="1">
      <alignment horizontal="center" vertical="center"/>
    </xf>
    <xf numFmtId="165" fontId="10" fillId="0" borderId="0" xfId="0" applyNumberFormat="1" applyFont="1" applyBorder="1" applyAlignment="1">
      <alignment horizontal="center" vertical="center" shrinkToFit="1"/>
    </xf>
    <xf numFmtId="165" fontId="10" fillId="0" borderId="5" xfId="0" applyNumberFormat="1" applyFont="1" applyBorder="1" applyAlignment="1">
      <alignment horizontal="center" vertical="center" wrapText="1"/>
    </xf>
    <xf numFmtId="49" fontId="0" fillId="0" borderId="0" xfId="0" applyNumberFormat="1" applyAlignment="1">
      <alignment horizontal="center" vertical="center"/>
    </xf>
    <xf numFmtId="49" fontId="10" fillId="0" borderId="0" xfId="0" applyNumberFormat="1" applyFont="1" applyAlignment="1">
      <alignment horizontal="center" vertical="center"/>
    </xf>
    <xf numFmtId="49" fontId="15" fillId="3" borderId="1" xfId="0" applyNumberFormat="1" applyFont="1" applyFill="1" applyBorder="1" applyAlignment="1">
      <alignment horizontal="center" vertical="center"/>
    </xf>
    <xf numFmtId="49" fontId="10" fillId="0" borderId="4" xfId="0" applyNumberFormat="1" applyFont="1" applyBorder="1" applyAlignment="1">
      <alignment horizontal="center" vertical="center" wrapText="1"/>
    </xf>
    <xf numFmtId="49" fontId="10" fillId="0" borderId="0" xfId="0" applyNumberFormat="1" applyFont="1" applyBorder="1" applyAlignment="1">
      <alignment horizontal="center" vertical="center" wrapText="1"/>
    </xf>
    <xf numFmtId="49" fontId="10" fillId="0" borderId="5" xfId="0" applyNumberFormat="1" applyFont="1" applyBorder="1" applyAlignment="1">
      <alignment horizontal="center" vertical="center" wrapText="1"/>
    </xf>
    <xf numFmtId="0" fontId="16" fillId="0" borderId="0" xfId="0" applyFont="1" applyAlignment="1">
      <alignment horizontal="left" vertical="top" wrapText="1"/>
    </xf>
    <xf numFmtId="165" fontId="16" fillId="0" borderId="0" xfId="0" applyNumberFormat="1" applyFont="1" applyBorder="1" applyAlignment="1">
      <alignment horizontal="center" vertical="center" wrapText="1"/>
    </xf>
    <xf numFmtId="49" fontId="16" fillId="0" borderId="0" xfId="0" applyNumberFormat="1" applyFont="1" applyBorder="1" applyAlignment="1">
      <alignment horizontal="center" vertical="center" wrapText="1"/>
    </xf>
    <xf numFmtId="0" fontId="18" fillId="3" borderId="1" xfId="0" applyFont="1" applyFill="1" applyBorder="1" applyAlignment="1">
      <alignment horizontal="left" vertical="center" indent="1"/>
    </xf>
    <xf numFmtId="165" fontId="16" fillId="0" borderId="4" xfId="0" applyNumberFormat="1" applyFont="1" applyBorder="1" applyAlignment="1">
      <alignment horizontal="center" vertical="center" wrapText="1"/>
    </xf>
  </cellXfs>
  <cellStyles count="9">
    <cellStyle name="Heading 1" xfId="3" builtinId="16" customBuiltin="1"/>
    <cellStyle name="Heading 2" xfId="4" builtinId="17" customBuiltin="1"/>
    <cellStyle name="Heading 3" xfId="8" builtinId="18" customBuiltin="1"/>
    <cellStyle name="Key Metric Header" xfId="5" xr:uid="{00000000-0005-0000-0000-000003000000}"/>
    <cellStyle name="Key Metric Percentage" xfId="7" xr:uid="{00000000-0005-0000-0000-000004000000}"/>
    <cellStyle name="Key Metric Value" xfId="6" xr:uid="{00000000-0005-0000-0000-000005000000}"/>
    <cellStyle name="Normal" xfId="0" builtinId="0" customBuiltin="1"/>
    <cellStyle name="Percent" xfId="1" builtinId="5"/>
    <cellStyle name="Title" xfId="2" builtinId="15" customBuiltin="1"/>
  </cellStyles>
  <dxfs count="3">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Annual Financial Report">
      <a:dk1>
        <a:sysClr val="windowText" lastClr="000000"/>
      </a:dk1>
      <a:lt1>
        <a:sysClr val="window" lastClr="FFFFFF"/>
      </a:lt1>
      <a:dk2>
        <a:srgbClr val="000000"/>
      </a:dk2>
      <a:lt2>
        <a:srgbClr val="E9EAEA"/>
      </a:lt2>
      <a:accent1>
        <a:srgbClr val="52B86E"/>
      </a:accent1>
      <a:accent2>
        <a:srgbClr val="F7901E"/>
      </a:accent2>
      <a:accent3>
        <a:srgbClr val="308DBB"/>
      </a:accent3>
      <a:accent4>
        <a:srgbClr val="EEB330"/>
      </a:accent4>
      <a:accent5>
        <a:srgbClr val="915B97"/>
      </a:accent5>
      <a:accent6>
        <a:srgbClr val="E35856"/>
      </a:accent6>
      <a:hlink>
        <a:srgbClr val="308DBB"/>
      </a:hlink>
      <a:folHlink>
        <a:srgbClr val="915B97"/>
      </a:folHlink>
    </a:clrScheme>
    <a:fontScheme name="Annual Financial Report">
      <a:majorFont>
        <a:latin typeface="Euphemia"/>
        <a:ea typeface=""/>
        <a:cs typeface=""/>
      </a:majorFont>
      <a:minorFont>
        <a:latin typeface="Franklin Gothic Medium"/>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w="19050">
          <a:solidFill>
            <a:schemeClr val="tx1">
              <a:lumMod val="65000"/>
              <a:lumOff val="35000"/>
            </a:schemeClr>
          </a:solidFill>
        </a:ln>
      </a:spPr>
      <a:bodyPr vertOverflow="clip" horzOverflow="clip" rtlCol="0" anchor="ctr"/>
      <a:lstStyle>
        <a:defPPr algn="l">
          <a:defRPr sz="105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pageSetUpPr autoPageBreaks="0" fitToPage="1"/>
  </sheetPr>
  <dimension ref="A2:K91"/>
  <sheetViews>
    <sheetView showGridLines="0" tabSelected="1" topLeftCell="B31" zoomScale="85" zoomScaleNormal="85" zoomScalePageLayoutView="140" workbookViewId="0">
      <selection activeCell="F5" sqref="F5:F39"/>
    </sheetView>
  </sheetViews>
  <sheetFormatPr defaultColWidth="8.875" defaultRowHeight="15" x14ac:dyDescent="0.3"/>
  <cols>
    <col min="1" max="1" width="1.75" style="16" customWidth="1"/>
    <col min="2" max="2" width="5.375" style="16" bestFit="1" customWidth="1"/>
    <col min="3" max="3" width="40.375" style="16" customWidth="1"/>
    <col min="4" max="4" width="9.5" style="16" customWidth="1"/>
    <col min="5" max="5" width="33" style="16" customWidth="1"/>
    <col min="6" max="6" width="11.25" style="16" customWidth="1"/>
    <col min="7" max="7" width="11.25" style="29" customWidth="1"/>
    <col min="8" max="8" width="11.25" style="33" customWidth="1"/>
    <col min="9" max="9" width="11.25" style="29" customWidth="1"/>
    <col min="10" max="10" width="31.875" style="16" customWidth="1"/>
    <col min="11" max="11" width="55.5" style="16" customWidth="1"/>
    <col min="12" max="12" width="2" style="16" customWidth="1"/>
    <col min="13" max="16384" width="8.875" style="16"/>
  </cols>
  <sheetData>
    <row r="2" spans="1:11" ht="31.5" x14ac:dyDescent="0.3">
      <c r="A2" s="17"/>
      <c r="B2" s="24"/>
      <c r="C2" s="25" t="s">
        <v>13</v>
      </c>
      <c r="D2" s="25"/>
      <c r="E2" s="25"/>
      <c r="F2" s="26"/>
      <c r="G2" s="30"/>
      <c r="H2" s="34"/>
      <c r="I2" s="30"/>
      <c r="J2" s="17"/>
      <c r="K2" s="17"/>
    </row>
    <row r="3" spans="1:11" ht="31.5" x14ac:dyDescent="0.3">
      <c r="A3" s="17"/>
      <c r="B3" s="24"/>
      <c r="C3" s="27"/>
      <c r="D3" s="27"/>
      <c r="E3" s="27"/>
      <c r="F3" s="26"/>
      <c r="G3" s="30"/>
      <c r="H3" s="34"/>
      <c r="I3" s="30"/>
      <c r="J3" s="17"/>
      <c r="K3" s="17"/>
    </row>
    <row r="4" spans="1:11" x14ac:dyDescent="0.3">
      <c r="A4" s="17"/>
      <c r="B4" s="10" t="s">
        <v>0</v>
      </c>
      <c r="C4" s="10" t="s">
        <v>1</v>
      </c>
      <c r="D4" s="42" t="s">
        <v>16</v>
      </c>
      <c r="E4" s="10" t="s">
        <v>15</v>
      </c>
      <c r="F4" s="18" t="s">
        <v>14</v>
      </c>
      <c r="G4" s="11" t="s">
        <v>2</v>
      </c>
      <c r="H4" s="35" t="s">
        <v>3</v>
      </c>
      <c r="I4" s="11" t="s">
        <v>4</v>
      </c>
      <c r="J4" s="18" t="s">
        <v>5</v>
      </c>
      <c r="K4" s="18" t="s">
        <v>6</v>
      </c>
    </row>
    <row r="5" spans="1:11" s="4" customFormat="1" ht="102" x14ac:dyDescent="0.3">
      <c r="A5" s="12"/>
      <c r="B5" s="19">
        <v>1</v>
      </c>
      <c r="C5" s="13" t="s">
        <v>129</v>
      </c>
      <c r="D5" s="13">
        <v>1.1000000000000001</v>
      </c>
      <c r="E5" s="13" t="s">
        <v>17</v>
      </c>
      <c r="F5" s="13" t="s">
        <v>137</v>
      </c>
      <c r="G5" s="15" t="s">
        <v>41</v>
      </c>
      <c r="H5" s="36">
        <v>5</v>
      </c>
      <c r="I5" s="43" t="s">
        <v>136</v>
      </c>
      <c r="J5" s="39" t="s">
        <v>43</v>
      </c>
      <c r="K5" s="20"/>
    </row>
    <row r="6" spans="1:11" s="4" customFormat="1" ht="25.5" x14ac:dyDescent="0.3">
      <c r="A6" s="12"/>
      <c r="B6" s="21">
        <v>1</v>
      </c>
      <c r="C6" s="14"/>
      <c r="D6" s="14">
        <v>1.2</v>
      </c>
      <c r="E6" s="14" t="s">
        <v>18</v>
      </c>
      <c r="F6" s="14" t="s">
        <v>137</v>
      </c>
      <c r="G6" s="28"/>
      <c r="H6" s="37"/>
      <c r="I6" s="28"/>
      <c r="J6" s="28"/>
      <c r="K6" s="22"/>
    </row>
    <row r="7" spans="1:11" s="4" customFormat="1" ht="38.25" x14ac:dyDescent="0.3">
      <c r="A7" s="12"/>
      <c r="B7" s="21">
        <v>1</v>
      </c>
      <c r="C7" s="14"/>
      <c r="D7" s="14">
        <v>1.3</v>
      </c>
      <c r="E7" s="14" t="s">
        <v>19</v>
      </c>
      <c r="F7" s="14" t="s">
        <v>137</v>
      </c>
      <c r="G7" s="28"/>
      <c r="H7" s="37"/>
      <c r="I7" s="28"/>
      <c r="J7" s="28"/>
      <c r="K7" s="22"/>
    </row>
    <row r="8" spans="1:11" s="4" customFormat="1" ht="25.5" x14ac:dyDescent="0.3">
      <c r="A8" s="12"/>
      <c r="B8" s="21">
        <v>1</v>
      </c>
      <c r="C8" s="14"/>
      <c r="D8" s="14">
        <v>1.4</v>
      </c>
      <c r="E8" s="14" t="s">
        <v>20</v>
      </c>
      <c r="F8" s="14" t="s">
        <v>137</v>
      </c>
      <c r="G8" s="28"/>
      <c r="H8" s="37"/>
      <c r="I8" s="28"/>
      <c r="J8" s="28"/>
      <c r="K8" s="22"/>
    </row>
    <row r="9" spans="1:11" s="4" customFormat="1" ht="38.25" x14ac:dyDescent="0.3">
      <c r="A9" s="12"/>
      <c r="B9" s="21">
        <v>1</v>
      </c>
      <c r="C9" s="14"/>
      <c r="D9" s="14">
        <v>1.5</v>
      </c>
      <c r="E9" s="14" t="s">
        <v>21</v>
      </c>
      <c r="F9" s="14" t="s">
        <v>137</v>
      </c>
      <c r="G9" s="28"/>
      <c r="H9" s="37"/>
      <c r="I9" s="28"/>
      <c r="J9" s="28"/>
      <c r="K9" s="22"/>
    </row>
    <row r="10" spans="1:11" s="4" customFormat="1" x14ac:dyDescent="0.3">
      <c r="A10" s="12"/>
      <c r="B10" s="19">
        <v>1</v>
      </c>
      <c r="C10" s="14"/>
      <c r="D10" s="14">
        <v>1.6</v>
      </c>
      <c r="E10" s="14" t="s">
        <v>22</v>
      </c>
      <c r="F10" s="14" t="s">
        <v>137</v>
      </c>
      <c r="G10" s="28"/>
      <c r="H10" s="37"/>
      <c r="I10" s="28"/>
      <c r="J10" s="28"/>
      <c r="K10" s="22"/>
    </row>
    <row r="11" spans="1:11" s="4" customFormat="1" ht="102" x14ac:dyDescent="0.3">
      <c r="A11" s="12"/>
      <c r="B11" s="21">
        <v>2</v>
      </c>
      <c r="C11" s="14" t="s">
        <v>130</v>
      </c>
      <c r="D11" s="14">
        <v>2.1</v>
      </c>
      <c r="E11" s="14" t="s">
        <v>23</v>
      </c>
      <c r="F11" s="14" t="s">
        <v>137</v>
      </c>
      <c r="G11" s="31" t="s">
        <v>41</v>
      </c>
      <c r="H11" s="37" t="s">
        <v>42</v>
      </c>
      <c r="I11" s="43" t="s">
        <v>136</v>
      </c>
      <c r="J11" s="39" t="s">
        <v>43</v>
      </c>
      <c r="K11" s="22"/>
    </row>
    <row r="12" spans="1:11" s="4" customFormat="1" x14ac:dyDescent="0.3">
      <c r="A12" s="12"/>
      <c r="B12" s="21">
        <v>2</v>
      </c>
      <c r="C12" s="14"/>
      <c r="D12" s="14">
        <v>2.2000000000000002</v>
      </c>
      <c r="E12" s="14" t="s">
        <v>24</v>
      </c>
      <c r="F12" s="14" t="s">
        <v>137</v>
      </c>
      <c r="G12" s="28"/>
      <c r="H12" s="37"/>
      <c r="I12" s="28"/>
      <c r="J12" s="22"/>
      <c r="K12" s="22"/>
    </row>
    <row r="13" spans="1:11" s="4" customFormat="1" ht="25.5" x14ac:dyDescent="0.3">
      <c r="A13" s="12"/>
      <c r="B13" s="21">
        <v>2</v>
      </c>
      <c r="C13" s="14"/>
      <c r="D13" s="14">
        <v>2.2999999999999998</v>
      </c>
      <c r="E13" s="14" t="s">
        <v>25</v>
      </c>
      <c r="F13" s="14" t="s">
        <v>137</v>
      </c>
      <c r="G13" s="28"/>
      <c r="H13" s="37"/>
      <c r="I13" s="28"/>
      <c r="J13" s="22"/>
      <c r="K13" s="22"/>
    </row>
    <row r="14" spans="1:11" s="4" customFormat="1" ht="25.5" x14ac:dyDescent="0.3">
      <c r="A14" s="12"/>
      <c r="B14" s="21">
        <v>2</v>
      </c>
      <c r="C14" s="14"/>
      <c r="D14" s="14">
        <v>2.4</v>
      </c>
      <c r="E14" s="14" t="s">
        <v>26</v>
      </c>
      <c r="F14" s="14" t="s">
        <v>137</v>
      </c>
      <c r="G14" s="28"/>
      <c r="H14" s="37"/>
      <c r="I14" s="28"/>
      <c r="J14" s="22"/>
      <c r="K14" s="22"/>
    </row>
    <row r="15" spans="1:11" s="4" customFormat="1" ht="25.5" x14ac:dyDescent="0.3">
      <c r="A15" s="12"/>
      <c r="B15" s="19">
        <v>2</v>
      </c>
      <c r="C15" s="14"/>
      <c r="D15" s="14">
        <v>2.5</v>
      </c>
      <c r="E15" s="14" t="s">
        <v>27</v>
      </c>
      <c r="F15" s="14" t="s">
        <v>137</v>
      </c>
      <c r="G15" s="28"/>
      <c r="H15" s="37"/>
      <c r="I15" s="28"/>
      <c r="J15" s="22"/>
      <c r="K15" s="22"/>
    </row>
    <row r="16" spans="1:11" s="4" customFormat="1" ht="25.5" x14ac:dyDescent="0.3">
      <c r="A16" s="12"/>
      <c r="B16" s="21">
        <v>2</v>
      </c>
      <c r="C16" s="14"/>
      <c r="D16" s="14">
        <v>2.6</v>
      </c>
      <c r="E16" s="14" t="s">
        <v>17</v>
      </c>
      <c r="F16" s="14" t="s">
        <v>137</v>
      </c>
      <c r="G16" s="28"/>
      <c r="H16" s="37"/>
      <c r="I16" s="28"/>
      <c r="J16" s="22"/>
      <c r="K16" s="22"/>
    </row>
    <row r="17" spans="1:11" s="4" customFormat="1" ht="102" x14ac:dyDescent="0.3">
      <c r="A17" s="12"/>
      <c r="B17" s="21">
        <v>3</v>
      </c>
      <c r="C17" s="14" t="s">
        <v>131</v>
      </c>
      <c r="D17" s="14">
        <v>3.1</v>
      </c>
      <c r="E17" s="14" t="s">
        <v>18</v>
      </c>
      <c r="F17" s="14" t="s">
        <v>138</v>
      </c>
      <c r="G17" s="28" t="s">
        <v>41</v>
      </c>
      <c r="H17" s="41" t="s">
        <v>98</v>
      </c>
      <c r="I17" s="43" t="s">
        <v>136</v>
      </c>
      <c r="J17" s="39" t="s">
        <v>43</v>
      </c>
      <c r="K17" s="22"/>
    </row>
    <row r="18" spans="1:11" s="4" customFormat="1" ht="25.5" x14ac:dyDescent="0.3">
      <c r="A18" s="12"/>
      <c r="B18" s="21">
        <v>3</v>
      </c>
      <c r="C18" s="14"/>
      <c r="D18" s="14">
        <v>3.2</v>
      </c>
      <c r="E18" s="14" t="s">
        <v>28</v>
      </c>
      <c r="F18" s="14" t="s">
        <v>138</v>
      </c>
      <c r="G18" s="28"/>
      <c r="H18" s="37"/>
      <c r="I18" s="28"/>
      <c r="J18" s="22"/>
      <c r="K18" s="22"/>
    </row>
    <row r="19" spans="1:11" s="4" customFormat="1" ht="25.5" x14ac:dyDescent="0.3">
      <c r="A19" s="12"/>
      <c r="B19" s="21">
        <v>3</v>
      </c>
      <c r="C19" s="14"/>
      <c r="D19" s="14">
        <v>3.3</v>
      </c>
      <c r="E19" s="14" t="s">
        <v>29</v>
      </c>
      <c r="F19" s="14" t="s">
        <v>138</v>
      </c>
      <c r="G19" s="28"/>
      <c r="H19" s="37"/>
      <c r="I19" s="28"/>
      <c r="J19" s="22"/>
      <c r="K19" s="22"/>
    </row>
    <row r="20" spans="1:11" ht="25.5" x14ac:dyDescent="0.3">
      <c r="A20" s="17"/>
      <c r="B20" s="19">
        <v>3</v>
      </c>
      <c r="C20" s="14"/>
      <c r="D20" s="14">
        <v>3.4</v>
      </c>
      <c r="E20" s="14" t="s">
        <v>30</v>
      </c>
      <c r="F20" s="14" t="s">
        <v>138</v>
      </c>
      <c r="G20" s="28"/>
      <c r="H20" s="37"/>
      <c r="I20" s="28"/>
      <c r="J20" s="22"/>
      <c r="K20" s="22"/>
    </row>
    <row r="21" spans="1:11" ht="38.25" x14ac:dyDescent="0.3">
      <c r="A21" s="17"/>
      <c r="B21" s="21">
        <v>3</v>
      </c>
      <c r="C21" s="14"/>
      <c r="D21" s="14">
        <v>3.5</v>
      </c>
      <c r="E21" s="14" t="s">
        <v>31</v>
      </c>
      <c r="F21" s="14" t="s">
        <v>138</v>
      </c>
      <c r="G21" s="28"/>
      <c r="H21" s="37"/>
      <c r="I21" s="28"/>
      <c r="J21" s="22"/>
      <c r="K21" s="22"/>
    </row>
    <row r="22" spans="1:11" ht="25.5" x14ac:dyDescent="0.3">
      <c r="A22" s="17"/>
      <c r="B22" s="21">
        <v>3</v>
      </c>
      <c r="C22" s="14"/>
      <c r="D22" s="14">
        <v>3.6</v>
      </c>
      <c r="E22" s="14" t="s">
        <v>32</v>
      </c>
      <c r="F22" s="14" t="s">
        <v>138</v>
      </c>
      <c r="G22" s="28"/>
      <c r="H22" s="37"/>
      <c r="I22" s="28"/>
      <c r="J22" s="22"/>
      <c r="K22" s="22"/>
    </row>
    <row r="23" spans="1:11" ht="102" x14ac:dyDescent="0.3">
      <c r="A23" s="17"/>
      <c r="B23" s="21">
        <v>4</v>
      </c>
      <c r="C23" s="14" t="s">
        <v>132</v>
      </c>
      <c r="D23" s="14">
        <v>4.0999999999999996</v>
      </c>
      <c r="E23" s="14" t="s">
        <v>33</v>
      </c>
      <c r="F23" s="14" t="s">
        <v>139</v>
      </c>
      <c r="G23" s="28" t="s">
        <v>41</v>
      </c>
      <c r="H23" s="41" t="s">
        <v>98</v>
      </c>
      <c r="I23" s="43" t="s">
        <v>136</v>
      </c>
      <c r="J23" s="39" t="s">
        <v>43</v>
      </c>
      <c r="K23" s="22"/>
    </row>
    <row r="24" spans="1:11" x14ac:dyDescent="0.3">
      <c r="A24" s="17"/>
      <c r="B24" s="21">
        <v>4</v>
      </c>
      <c r="C24" s="14"/>
      <c r="D24" s="14">
        <v>4.2</v>
      </c>
      <c r="E24" s="14" t="s">
        <v>34</v>
      </c>
      <c r="F24" s="14" t="s">
        <v>139</v>
      </c>
      <c r="G24" s="28"/>
      <c r="H24" s="37"/>
      <c r="I24" s="28"/>
      <c r="J24" s="22"/>
      <c r="K24" s="22"/>
    </row>
    <row r="25" spans="1:11" ht="25.5" x14ac:dyDescent="0.3">
      <c r="A25" s="17"/>
      <c r="B25" s="19">
        <v>4</v>
      </c>
      <c r="C25" s="14"/>
      <c r="D25" s="14">
        <v>4.3</v>
      </c>
      <c r="E25" s="14" t="s">
        <v>35</v>
      </c>
      <c r="F25" s="14" t="s">
        <v>139</v>
      </c>
      <c r="G25" s="28"/>
      <c r="H25" s="37"/>
      <c r="I25" s="28"/>
      <c r="J25" s="22"/>
      <c r="K25" s="22"/>
    </row>
    <row r="26" spans="1:11" ht="51" x14ac:dyDescent="0.3">
      <c r="A26" s="17"/>
      <c r="B26" s="21">
        <v>4</v>
      </c>
      <c r="C26" s="14"/>
      <c r="D26" s="14">
        <v>4.4000000000000004</v>
      </c>
      <c r="E26" s="14" t="s">
        <v>36</v>
      </c>
      <c r="F26" s="14" t="s">
        <v>139</v>
      </c>
      <c r="G26" s="28"/>
      <c r="H26" s="37"/>
      <c r="I26" s="28"/>
      <c r="J26" s="22"/>
      <c r="K26" s="22"/>
    </row>
    <row r="27" spans="1:11" ht="102" x14ac:dyDescent="0.3">
      <c r="A27" s="17"/>
      <c r="B27" s="21">
        <v>5</v>
      </c>
      <c r="C27" s="14" t="s">
        <v>133</v>
      </c>
      <c r="D27" s="14">
        <v>5.0999999999999996</v>
      </c>
      <c r="E27" s="14" t="s">
        <v>37</v>
      </c>
      <c r="F27" s="14" t="s">
        <v>138</v>
      </c>
      <c r="G27" s="28" t="s">
        <v>41</v>
      </c>
      <c r="H27" s="41" t="s">
        <v>98</v>
      </c>
      <c r="I27" s="43" t="s">
        <v>136</v>
      </c>
      <c r="J27" s="39" t="s">
        <v>43</v>
      </c>
      <c r="K27" s="22"/>
    </row>
    <row r="28" spans="1:11" ht="25.5" x14ac:dyDescent="0.3">
      <c r="A28" s="17"/>
      <c r="B28" s="21">
        <v>5</v>
      </c>
      <c r="C28" s="14"/>
      <c r="D28" s="14">
        <v>5.2</v>
      </c>
      <c r="E28" s="14" t="s">
        <v>18</v>
      </c>
      <c r="F28" s="14" t="s">
        <v>138</v>
      </c>
      <c r="G28" s="28"/>
      <c r="H28" s="37"/>
      <c r="I28" s="28"/>
      <c r="J28" s="22"/>
      <c r="K28" s="22"/>
    </row>
    <row r="29" spans="1:11" ht="25.5" x14ac:dyDescent="0.3">
      <c r="A29" s="17"/>
      <c r="B29" s="21">
        <v>5</v>
      </c>
      <c r="C29" s="14"/>
      <c r="D29" s="14">
        <v>5.3</v>
      </c>
      <c r="E29" s="14" t="s">
        <v>28</v>
      </c>
      <c r="F29" s="14" t="s">
        <v>138</v>
      </c>
      <c r="G29" s="32"/>
      <c r="H29" s="38"/>
      <c r="I29" s="32"/>
      <c r="J29" s="23"/>
      <c r="K29" s="23"/>
    </row>
    <row r="30" spans="1:11" ht="25.5" x14ac:dyDescent="0.3">
      <c r="A30" s="17"/>
      <c r="B30" s="19">
        <v>5</v>
      </c>
      <c r="C30" s="14"/>
      <c r="D30" s="14">
        <v>5.4</v>
      </c>
      <c r="E30" s="14" t="s">
        <v>20</v>
      </c>
      <c r="F30" s="14" t="s">
        <v>138</v>
      </c>
      <c r="G30" s="28"/>
      <c r="H30" s="37"/>
      <c r="I30" s="28"/>
      <c r="J30" s="22"/>
      <c r="K30" s="22"/>
    </row>
    <row r="31" spans="1:11" ht="38.25" x14ac:dyDescent="0.3">
      <c r="A31" s="17"/>
      <c r="B31" s="21">
        <v>5</v>
      </c>
      <c r="C31" s="14"/>
      <c r="D31" s="14">
        <v>5.5</v>
      </c>
      <c r="E31" s="14" t="s">
        <v>21</v>
      </c>
      <c r="F31" s="14" t="s">
        <v>138</v>
      </c>
      <c r="G31" s="28"/>
      <c r="H31" s="37"/>
      <c r="I31" s="28"/>
      <c r="J31" s="22"/>
      <c r="K31" s="22"/>
    </row>
    <row r="32" spans="1:11" ht="25.5" x14ac:dyDescent="0.3">
      <c r="A32" s="17"/>
      <c r="B32" s="21">
        <v>5</v>
      </c>
      <c r="C32" s="14"/>
      <c r="D32" s="14">
        <v>5.6</v>
      </c>
      <c r="E32" s="14" t="s">
        <v>22</v>
      </c>
      <c r="F32" s="14" t="s">
        <v>138</v>
      </c>
      <c r="G32" s="28"/>
      <c r="H32" s="37"/>
      <c r="I32" s="28"/>
      <c r="J32" s="22"/>
      <c r="K32" s="22"/>
    </row>
    <row r="33" spans="1:11" ht="102" x14ac:dyDescent="0.3">
      <c r="A33" s="17"/>
      <c r="B33" s="21">
        <v>6</v>
      </c>
      <c r="C33" s="14" t="s">
        <v>134</v>
      </c>
      <c r="D33" s="14">
        <v>6.1</v>
      </c>
      <c r="E33" s="14" t="s">
        <v>38</v>
      </c>
      <c r="F33" s="14" t="s">
        <v>139</v>
      </c>
      <c r="G33" s="28" t="s">
        <v>41</v>
      </c>
      <c r="H33" s="41" t="s">
        <v>99</v>
      </c>
      <c r="I33" s="43" t="s">
        <v>100</v>
      </c>
      <c r="J33" s="39" t="s">
        <v>43</v>
      </c>
      <c r="K33" s="22"/>
    </row>
    <row r="34" spans="1:11" ht="25.5" x14ac:dyDescent="0.3">
      <c r="A34" s="17"/>
      <c r="B34" s="21">
        <v>6</v>
      </c>
      <c r="C34" s="14"/>
      <c r="D34" s="14">
        <v>6.2</v>
      </c>
      <c r="E34" s="14" t="s">
        <v>37</v>
      </c>
      <c r="F34" s="14" t="s">
        <v>139</v>
      </c>
      <c r="G34" s="28"/>
      <c r="H34" s="37"/>
      <c r="I34" s="28"/>
      <c r="J34" s="22"/>
      <c r="K34" s="22"/>
    </row>
    <row r="35" spans="1:11" ht="25.5" x14ac:dyDescent="0.3">
      <c r="A35" s="17"/>
      <c r="B35" s="19">
        <v>6</v>
      </c>
      <c r="C35" s="14"/>
      <c r="D35" s="14">
        <v>6.3</v>
      </c>
      <c r="E35" s="14" t="s">
        <v>18</v>
      </c>
      <c r="F35" s="14" t="s">
        <v>139</v>
      </c>
      <c r="G35" s="28"/>
      <c r="H35" s="37"/>
      <c r="I35" s="28"/>
      <c r="J35" s="22"/>
      <c r="K35" s="22"/>
    </row>
    <row r="36" spans="1:11" ht="25.5" x14ac:dyDescent="0.3">
      <c r="A36" s="17"/>
      <c r="B36" s="21">
        <v>6</v>
      </c>
      <c r="C36" s="14"/>
      <c r="D36" s="14">
        <v>6.4</v>
      </c>
      <c r="E36" s="14" t="s">
        <v>28</v>
      </c>
      <c r="F36" s="14" t="s">
        <v>139</v>
      </c>
      <c r="G36" s="28"/>
      <c r="H36" s="37"/>
      <c r="I36" s="28"/>
      <c r="J36" s="22"/>
      <c r="K36" s="22"/>
    </row>
    <row r="37" spans="1:11" ht="25.5" x14ac:dyDescent="0.3">
      <c r="A37" s="17"/>
      <c r="B37" s="21">
        <v>6</v>
      </c>
      <c r="C37" s="14"/>
      <c r="D37" s="14">
        <v>6.5</v>
      </c>
      <c r="E37" s="14" t="s">
        <v>29</v>
      </c>
      <c r="F37" s="14" t="s">
        <v>139</v>
      </c>
      <c r="G37" s="28"/>
      <c r="H37" s="37"/>
      <c r="I37" s="28"/>
      <c r="J37" s="22"/>
      <c r="K37" s="22"/>
    </row>
    <row r="38" spans="1:11" ht="38.25" x14ac:dyDescent="0.3">
      <c r="A38" s="17"/>
      <c r="B38" s="21">
        <v>6</v>
      </c>
      <c r="C38" s="14"/>
      <c r="D38" s="14">
        <v>6.6</v>
      </c>
      <c r="E38" s="14" t="s">
        <v>39</v>
      </c>
      <c r="F38" s="14" t="s">
        <v>139</v>
      </c>
      <c r="G38" s="28"/>
      <c r="H38" s="37"/>
      <c r="I38" s="28"/>
      <c r="J38" s="22"/>
      <c r="K38" s="22"/>
    </row>
    <row r="39" spans="1:11" x14ac:dyDescent="0.3">
      <c r="A39" s="17"/>
      <c r="B39" s="19">
        <v>6</v>
      </c>
      <c r="C39" s="14"/>
      <c r="D39" s="14">
        <v>6.7</v>
      </c>
      <c r="E39" s="14" t="s">
        <v>40</v>
      </c>
      <c r="F39" s="14" t="s">
        <v>140</v>
      </c>
      <c r="G39" s="28"/>
      <c r="H39" s="37"/>
      <c r="I39" s="28"/>
      <c r="J39" s="22"/>
      <c r="K39" s="22"/>
    </row>
    <row r="40" spans="1:11" ht="102" x14ac:dyDescent="0.3">
      <c r="A40" s="17"/>
      <c r="B40" s="21">
        <v>7</v>
      </c>
      <c r="C40" s="14" t="s">
        <v>44</v>
      </c>
      <c r="D40" s="14">
        <v>7</v>
      </c>
      <c r="E40" s="14" t="s">
        <v>101</v>
      </c>
      <c r="F40" s="14"/>
      <c r="G40" s="40" t="s">
        <v>62</v>
      </c>
      <c r="H40" s="37"/>
      <c r="I40" s="40" t="s">
        <v>135</v>
      </c>
      <c r="J40" s="39" t="s">
        <v>43</v>
      </c>
      <c r="K40" s="22"/>
    </row>
    <row r="41" spans="1:11" ht="102" x14ac:dyDescent="0.3">
      <c r="A41" s="17"/>
      <c r="B41" s="21">
        <v>8</v>
      </c>
      <c r="C41" s="14" t="s">
        <v>45</v>
      </c>
      <c r="D41" s="14">
        <v>8</v>
      </c>
      <c r="E41" s="14" t="s">
        <v>102</v>
      </c>
      <c r="F41" s="14"/>
      <c r="G41" s="40" t="s">
        <v>62</v>
      </c>
      <c r="H41" s="37"/>
      <c r="I41" s="40" t="s">
        <v>135</v>
      </c>
      <c r="J41" s="39" t="s">
        <v>43</v>
      </c>
      <c r="K41" s="22"/>
    </row>
    <row r="42" spans="1:11" ht="102" x14ac:dyDescent="0.3">
      <c r="A42" s="17"/>
      <c r="B42" s="21">
        <v>9</v>
      </c>
      <c r="C42" s="14" t="s">
        <v>46</v>
      </c>
      <c r="D42" s="14">
        <v>9</v>
      </c>
      <c r="E42" s="14" t="s">
        <v>103</v>
      </c>
      <c r="F42" s="14"/>
      <c r="G42" s="40" t="s">
        <v>62</v>
      </c>
      <c r="H42" s="37"/>
      <c r="I42" s="40" t="s">
        <v>135</v>
      </c>
      <c r="J42" s="39" t="s">
        <v>43</v>
      </c>
      <c r="K42" s="22"/>
    </row>
    <row r="43" spans="1:11" ht="153" x14ac:dyDescent="0.3">
      <c r="A43" s="17"/>
      <c r="B43" s="21">
        <v>10</v>
      </c>
      <c r="C43" s="14" t="s">
        <v>47</v>
      </c>
      <c r="D43" s="14">
        <v>10</v>
      </c>
      <c r="E43" s="14" t="s">
        <v>104</v>
      </c>
      <c r="F43" s="14"/>
      <c r="G43" s="40" t="s">
        <v>62</v>
      </c>
      <c r="H43" s="37"/>
      <c r="I43" s="40" t="s">
        <v>135</v>
      </c>
      <c r="J43" s="39" t="s">
        <v>43</v>
      </c>
      <c r="K43" s="22"/>
    </row>
    <row r="44" spans="1:11" ht="293.25" x14ac:dyDescent="0.3">
      <c r="A44" s="17"/>
      <c r="B44" s="21">
        <v>11</v>
      </c>
      <c r="C44" s="14" t="s">
        <v>48</v>
      </c>
      <c r="D44" s="14">
        <v>11</v>
      </c>
      <c r="E44" s="14" t="s">
        <v>105</v>
      </c>
      <c r="F44" s="14"/>
      <c r="G44" s="40" t="s">
        <v>62</v>
      </c>
      <c r="H44" s="37"/>
      <c r="I44" s="40" t="s">
        <v>135</v>
      </c>
      <c r="J44" s="39" t="s">
        <v>43</v>
      </c>
      <c r="K44" s="22"/>
    </row>
    <row r="45" spans="1:11" ht="229.5" x14ac:dyDescent="0.3">
      <c r="A45" s="17"/>
      <c r="B45" s="21">
        <v>12</v>
      </c>
      <c r="C45" s="14" t="s">
        <v>49</v>
      </c>
      <c r="D45" s="14">
        <v>12</v>
      </c>
      <c r="E45" s="14" t="s">
        <v>106</v>
      </c>
      <c r="F45" s="14"/>
      <c r="G45" s="40" t="s">
        <v>62</v>
      </c>
      <c r="H45" s="37"/>
      <c r="I45" s="40" t="s">
        <v>135</v>
      </c>
      <c r="J45" s="39" t="s">
        <v>43</v>
      </c>
      <c r="K45" s="22"/>
    </row>
    <row r="46" spans="1:11" ht="306" x14ac:dyDescent="0.3">
      <c r="A46" s="17"/>
      <c r="B46" s="21">
        <v>13</v>
      </c>
      <c r="C46" s="14" t="s">
        <v>50</v>
      </c>
      <c r="D46" s="14">
        <v>13</v>
      </c>
      <c r="E46" s="14" t="s">
        <v>107</v>
      </c>
      <c r="F46" s="14"/>
      <c r="G46" s="40" t="s">
        <v>62</v>
      </c>
      <c r="H46" s="37"/>
      <c r="I46" s="40" t="s">
        <v>135</v>
      </c>
      <c r="J46" s="39" t="s">
        <v>43</v>
      </c>
      <c r="K46" s="22"/>
    </row>
    <row r="47" spans="1:11" ht="191.25" x14ac:dyDescent="0.3">
      <c r="A47" s="17"/>
      <c r="B47" s="21">
        <v>14</v>
      </c>
      <c r="C47" s="14" t="s">
        <v>51</v>
      </c>
      <c r="D47" s="14">
        <v>14</v>
      </c>
      <c r="E47" s="14" t="s">
        <v>108</v>
      </c>
      <c r="F47" s="14"/>
      <c r="G47" s="40" t="s">
        <v>62</v>
      </c>
      <c r="H47" s="37"/>
      <c r="I47" s="40" t="s">
        <v>135</v>
      </c>
      <c r="J47" s="39" t="s">
        <v>43</v>
      </c>
      <c r="K47" s="22"/>
    </row>
    <row r="48" spans="1:11" ht="114.75" x14ac:dyDescent="0.3">
      <c r="A48" s="17"/>
      <c r="B48" s="21">
        <v>15</v>
      </c>
      <c r="C48" s="14" t="s">
        <v>52</v>
      </c>
      <c r="D48" s="14">
        <v>15</v>
      </c>
      <c r="E48" s="14" t="s">
        <v>109</v>
      </c>
      <c r="F48" s="14"/>
      <c r="G48" s="40" t="s">
        <v>62</v>
      </c>
      <c r="H48" s="37"/>
      <c r="I48" s="40" t="s">
        <v>135</v>
      </c>
      <c r="J48" s="39" t="s">
        <v>43</v>
      </c>
      <c r="K48" s="22"/>
    </row>
    <row r="49" spans="1:11" ht="114.75" x14ac:dyDescent="0.3">
      <c r="A49" s="17"/>
      <c r="B49" s="21">
        <v>16</v>
      </c>
      <c r="C49" s="14" t="s">
        <v>53</v>
      </c>
      <c r="D49" s="14">
        <v>16</v>
      </c>
      <c r="E49" s="14" t="s">
        <v>110</v>
      </c>
      <c r="F49" s="14"/>
      <c r="G49" s="40" t="s">
        <v>62</v>
      </c>
      <c r="H49" s="37"/>
      <c r="I49" s="40" t="s">
        <v>135</v>
      </c>
      <c r="J49" s="39" t="s">
        <v>43</v>
      </c>
      <c r="K49" s="22"/>
    </row>
    <row r="50" spans="1:11" ht="102" x14ac:dyDescent="0.3">
      <c r="A50" s="17"/>
      <c r="B50" s="21">
        <v>17</v>
      </c>
      <c r="C50" s="14" t="s">
        <v>54</v>
      </c>
      <c r="D50" s="14">
        <v>17</v>
      </c>
      <c r="E50" s="14" t="s">
        <v>111</v>
      </c>
      <c r="F50" s="14"/>
      <c r="G50" s="40" t="s">
        <v>62</v>
      </c>
      <c r="H50" s="37"/>
      <c r="I50" s="40" t="s">
        <v>135</v>
      </c>
      <c r="J50" s="39" t="s">
        <v>43</v>
      </c>
      <c r="K50" s="22"/>
    </row>
    <row r="51" spans="1:11" ht="102" x14ac:dyDescent="0.3">
      <c r="A51" s="17"/>
      <c r="B51" s="21">
        <v>18</v>
      </c>
      <c r="C51" s="14" t="s">
        <v>55</v>
      </c>
      <c r="D51" s="14">
        <v>18</v>
      </c>
      <c r="E51" s="14" t="s">
        <v>112</v>
      </c>
      <c r="F51" s="14"/>
      <c r="G51" s="40" t="s">
        <v>62</v>
      </c>
      <c r="H51" s="37"/>
      <c r="I51" s="40" t="s">
        <v>135</v>
      </c>
      <c r="J51" s="39" t="s">
        <v>43</v>
      </c>
      <c r="K51" s="22"/>
    </row>
    <row r="52" spans="1:11" ht="102" x14ac:dyDescent="0.3">
      <c r="A52" s="17"/>
      <c r="B52" s="21">
        <v>19</v>
      </c>
      <c r="C52" s="14" t="s">
        <v>56</v>
      </c>
      <c r="D52" s="14">
        <v>19</v>
      </c>
      <c r="E52" s="14" t="s">
        <v>113</v>
      </c>
      <c r="F52" s="14"/>
      <c r="G52" s="40" t="s">
        <v>62</v>
      </c>
      <c r="H52" s="37"/>
      <c r="I52" s="40" t="s">
        <v>135</v>
      </c>
      <c r="J52" s="39" t="s">
        <v>43</v>
      </c>
      <c r="K52" s="22"/>
    </row>
    <row r="53" spans="1:11" ht="102" x14ac:dyDescent="0.3">
      <c r="A53" s="17"/>
      <c r="B53" s="21">
        <v>20</v>
      </c>
      <c r="C53" s="14" t="s">
        <v>57</v>
      </c>
      <c r="D53" s="14">
        <v>20</v>
      </c>
      <c r="E53" s="14"/>
      <c r="F53" s="14"/>
      <c r="G53" s="40" t="s">
        <v>62</v>
      </c>
      <c r="H53" s="37"/>
      <c r="I53" s="40" t="s">
        <v>135</v>
      </c>
      <c r="J53" s="39" t="s">
        <v>43</v>
      </c>
      <c r="K53" s="22"/>
    </row>
    <row r="54" spans="1:11" ht="102" x14ac:dyDescent="0.3">
      <c r="A54" s="17"/>
      <c r="B54" s="21">
        <v>21</v>
      </c>
      <c r="C54" s="14" t="s">
        <v>58</v>
      </c>
      <c r="D54" s="14">
        <v>21</v>
      </c>
      <c r="E54" s="14"/>
      <c r="F54" s="14"/>
      <c r="G54" s="40" t="s">
        <v>62</v>
      </c>
      <c r="H54" s="37"/>
      <c r="I54" s="40" t="s">
        <v>135</v>
      </c>
      <c r="J54" s="39" t="s">
        <v>43</v>
      </c>
      <c r="K54" s="22"/>
    </row>
    <row r="55" spans="1:11" ht="165.75" x14ac:dyDescent="0.3">
      <c r="A55" s="17"/>
      <c r="B55" s="21">
        <v>22</v>
      </c>
      <c r="C55" s="14" t="s">
        <v>59</v>
      </c>
      <c r="D55" s="14">
        <v>22</v>
      </c>
      <c r="E55" s="14" t="s">
        <v>114</v>
      </c>
      <c r="F55" s="14"/>
      <c r="G55" s="40" t="s">
        <v>62</v>
      </c>
      <c r="H55" s="37"/>
      <c r="I55" s="40" t="s">
        <v>135</v>
      </c>
      <c r="J55" s="39" t="s">
        <v>43</v>
      </c>
      <c r="K55" s="22"/>
    </row>
    <row r="56" spans="1:11" ht="102" x14ac:dyDescent="0.3">
      <c r="A56" s="17"/>
      <c r="B56" s="21">
        <v>23</v>
      </c>
      <c r="C56" s="14" t="s">
        <v>60</v>
      </c>
      <c r="D56" s="14">
        <v>23</v>
      </c>
      <c r="E56" s="14" t="s">
        <v>115</v>
      </c>
      <c r="F56" s="14"/>
      <c r="G56" s="40" t="s">
        <v>62</v>
      </c>
      <c r="H56" s="37"/>
      <c r="I56" s="40" t="s">
        <v>135</v>
      </c>
      <c r="J56" s="39" t="s">
        <v>43</v>
      </c>
      <c r="K56" s="22"/>
    </row>
    <row r="57" spans="1:11" ht="102" x14ac:dyDescent="0.3">
      <c r="A57" s="17"/>
      <c r="B57" s="21">
        <v>24</v>
      </c>
      <c r="C57" s="14" t="s">
        <v>61</v>
      </c>
      <c r="D57" s="14">
        <v>24</v>
      </c>
      <c r="E57" s="14"/>
      <c r="F57" s="14"/>
      <c r="G57" s="40" t="s">
        <v>62</v>
      </c>
      <c r="H57" s="37"/>
      <c r="I57" s="40" t="s">
        <v>135</v>
      </c>
      <c r="J57" s="39" t="s">
        <v>43</v>
      </c>
      <c r="K57" s="22"/>
    </row>
    <row r="58" spans="1:11" ht="102" x14ac:dyDescent="0.3">
      <c r="A58" s="17"/>
      <c r="B58" s="21">
        <v>25</v>
      </c>
      <c r="C58" s="14" t="s">
        <v>63</v>
      </c>
      <c r="D58" s="14">
        <v>25</v>
      </c>
      <c r="E58" s="14" t="s">
        <v>116</v>
      </c>
      <c r="F58" s="14"/>
      <c r="G58" s="40" t="s">
        <v>97</v>
      </c>
      <c r="H58" s="37"/>
      <c r="I58" s="40" t="s">
        <v>135</v>
      </c>
      <c r="J58" s="39" t="s">
        <v>43</v>
      </c>
      <c r="K58" s="22"/>
    </row>
    <row r="59" spans="1:11" ht="102" x14ac:dyDescent="0.3">
      <c r="A59" s="17"/>
      <c r="B59" s="21">
        <v>26</v>
      </c>
      <c r="C59" s="14" t="s">
        <v>64</v>
      </c>
      <c r="D59" s="14">
        <v>26</v>
      </c>
      <c r="E59" s="14" t="s">
        <v>117</v>
      </c>
      <c r="F59" s="14"/>
      <c r="G59" s="40" t="s">
        <v>97</v>
      </c>
      <c r="H59" s="37"/>
      <c r="I59" s="40" t="s">
        <v>135</v>
      </c>
      <c r="J59" s="39" t="s">
        <v>43</v>
      </c>
      <c r="K59" s="22"/>
    </row>
    <row r="60" spans="1:11" ht="102" x14ac:dyDescent="0.3">
      <c r="A60" s="17"/>
      <c r="B60" s="21">
        <v>27</v>
      </c>
      <c r="C60" s="14" t="s">
        <v>65</v>
      </c>
      <c r="D60" s="14">
        <v>27</v>
      </c>
      <c r="E60" s="14" t="s">
        <v>118</v>
      </c>
      <c r="F60" s="14"/>
      <c r="G60" s="40" t="s">
        <v>97</v>
      </c>
      <c r="H60" s="37"/>
      <c r="I60" s="40" t="s">
        <v>135</v>
      </c>
      <c r="J60" s="39" t="s">
        <v>43</v>
      </c>
      <c r="K60" s="22"/>
    </row>
    <row r="61" spans="1:11" ht="102" x14ac:dyDescent="0.3">
      <c r="A61" s="17"/>
      <c r="B61" s="21">
        <v>28</v>
      </c>
      <c r="C61" s="14" t="s">
        <v>66</v>
      </c>
      <c r="D61" s="14">
        <v>28</v>
      </c>
      <c r="E61" s="14" t="s">
        <v>119</v>
      </c>
      <c r="F61" s="14"/>
      <c r="G61" s="40" t="s">
        <v>97</v>
      </c>
      <c r="H61" s="37"/>
      <c r="I61" s="40" t="s">
        <v>135</v>
      </c>
      <c r="J61" s="39" t="s">
        <v>43</v>
      </c>
      <c r="K61" s="22"/>
    </row>
    <row r="62" spans="1:11" ht="102" x14ac:dyDescent="0.3">
      <c r="A62" s="17"/>
      <c r="B62" s="21">
        <v>29</v>
      </c>
      <c r="C62" s="14" t="s">
        <v>67</v>
      </c>
      <c r="D62" s="14">
        <v>29</v>
      </c>
      <c r="E62" s="14" t="s">
        <v>120</v>
      </c>
      <c r="F62" s="14"/>
      <c r="G62" s="40" t="s">
        <v>97</v>
      </c>
      <c r="H62" s="37"/>
      <c r="I62" s="40" t="s">
        <v>135</v>
      </c>
      <c r="J62" s="39" t="s">
        <v>43</v>
      </c>
      <c r="K62" s="22"/>
    </row>
    <row r="63" spans="1:11" ht="102" x14ac:dyDescent="0.3">
      <c r="A63" s="17"/>
      <c r="B63" s="21">
        <v>30</v>
      </c>
      <c r="C63" s="14" t="s">
        <v>68</v>
      </c>
      <c r="D63" s="14">
        <v>30</v>
      </c>
      <c r="E63" s="14" t="s">
        <v>121</v>
      </c>
      <c r="F63" s="14"/>
      <c r="G63" s="40" t="s">
        <v>97</v>
      </c>
      <c r="H63" s="37"/>
      <c r="I63" s="40" t="s">
        <v>135</v>
      </c>
      <c r="J63" s="39" t="s">
        <v>43</v>
      </c>
      <c r="K63" s="22"/>
    </row>
    <row r="64" spans="1:11" ht="102" x14ac:dyDescent="0.3">
      <c r="A64" s="17"/>
      <c r="B64" s="21">
        <v>31</v>
      </c>
      <c r="C64" s="14" t="s">
        <v>69</v>
      </c>
      <c r="D64" s="14">
        <v>31</v>
      </c>
      <c r="E64" s="14" t="s">
        <v>122</v>
      </c>
      <c r="F64" s="14"/>
      <c r="G64" s="40" t="s">
        <v>97</v>
      </c>
      <c r="H64" s="37"/>
      <c r="I64" s="40" t="s">
        <v>135</v>
      </c>
      <c r="J64" s="39" t="s">
        <v>43</v>
      </c>
      <c r="K64" s="22"/>
    </row>
    <row r="65" spans="1:11" ht="255" x14ac:dyDescent="0.3">
      <c r="A65" s="17"/>
      <c r="B65" s="21">
        <v>32</v>
      </c>
      <c r="C65" s="14" t="s">
        <v>70</v>
      </c>
      <c r="D65" s="14">
        <v>32</v>
      </c>
      <c r="E65" s="14" t="s">
        <v>123</v>
      </c>
      <c r="F65" s="14"/>
      <c r="G65" s="40" t="s">
        <v>97</v>
      </c>
      <c r="H65" s="37"/>
      <c r="I65" s="40" t="s">
        <v>135</v>
      </c>
      <c r="J65" s="39" t="s">
        <v>43</v>
      </c>
      <c r="K65" s="22"/>
    </row>
    <row r="66" spans="1:11" ht="280.5" x14ac:dyDescent="0.3">
      <c r="A66" s="17"/>
      <c r="B66" s="21">
        <v>33</v>
      </c>
      <c r="C66" s="14" t="s">
        <v>71</v>
      </c>
      <c r="D66" s="14">
        <v>33</v>
      </c>
      <c r="E66" s="14" t="s">
        <v>124</v>
      </c>
      <c r="F66" s="14"/>
      <c r="G66" s="40" t="s">
        <v>97</v>
      </c>
      <c r="H66" s="37"/>
      <c r="I66" s="40" t="s">
        <v>135</v>
      </c>
      <c r="J66" s="39" t="s">
        <v>43</v>
      </c>
      <c r="K66" s="22"/>
    </row>
    <row r="67" spans="1:11" ht="102" x14ac:dyDescent="0.3">
      <c r="A67" s="17"/>
      <c r="B67" s="21">
        <v>34</v>
      </c>
      <c r="C67" s="14" t="s">
        <v>72</v>
      </c>
      <c r="D67" s="14">
        <v>34</v>
      </c>
      <c r="E67" s="14"/>
      <c r="F67" s="14"/>
      <c r="G67" s="40" t="s">
        <v>97</v>
      </c>
      <c r="H67" s="37"/>
      <c r="I67" s="40" t="s">
        <v>135</v>
      </c>
      <c r="J67" s="39" t="s">
        <v>43</v>
      </c>
      <c r="K67" s="22"/>
    </row>
    <row r="68" spans="1:11" ht="102" x14ac:dyDescent="0.3">
      <c r="A68" s="17"/>
      <c r="B68" s="21">
        <v>35</v>
      </c>
      <c r="C68" s="14" t="s">
        <v>73</v>
      </c>
      <c r="D68" s="14">
        <v>35</v>
      </c>
      <c r="E68" s="14"/>
      <c r="F68" s="14"/>
      <c r="G68" s="40" t="s">
        <v>97</v>
      </c>
      <c r="H68" s="37"/>
      <c r="I68" s="40" t="s">
        <v>135</v>
      </c>
      <c r="J68" s="39" t="s">
        <v>43</v>
      </c>
      <c r="K68" s="22"/>
    </row>
    <row r="69" spans="1:11" ht="102" x14ac:dyDescent="0.3">
      <c r="A69" s="17"/>
      <c r="B69" s="21">
        <v>36</v>
      </c>
      <c r="C69" s="14" t="s">
        <v>74</v>
      </c>
      <c r="D69" s="14">
        <v>36</v>
      </c>
      <c r="E69" s="14"/>
      <c r="F69" s="14"/>
      <c r="G69" s="40" t="s">
        <v>97</v>
      </c>
      <c r="H69" s="37"/>
      <c r="I69" s="40" t="s">
        <v>135</v>
      </c>
      <c r="J69" s="39" t="s">
        <v>43</v>
      </c>
      <c r="K69" s="22"/>
    </row>
    <row r="70" spans="1:11" ht="102" x14ac:dyDescent="0.3">
      <c r="A70" s="17"/>
      <c r="B70" s="21">
        <v>37</v>
      </c>
      <c r="C70" s="14" t="s">
        <v>75</v>
      </c>
      <c r="D70" s="14">
        <v>37</v>
      </c>
      <c r="E70" s="14"/>
      <c r="F70" s="14"/>
      <c r="G70" s="40" t="s">
        <v>97</v>
      </c>
      <c r="H70" s="37"/>
      <c r="I70" s="40" t="s">
        <v>135</v>
      </c>
      <c r="J70" s="39" t="s">
        <v>43</v>
      </c>
      <c r="K70" s="22"/>
    </row>
    <row r="71" spans="1:11" ht="102" x14ac:dyDescent="0.3">
      <c r="A71" s="17"/>
      <c r="B71" s="21">
        <v>38</v>
      </c>
      <c r="C71" s="14" t="s">
        <v>76</v>
      </c>
      <c r="D71" s="14">
        <v>38</v>
      </c>
      <c r="E71" s="14"/>
      <c r="F71" s="14"/>
      <c r="G71" s="40" t="s">
        <v>97</v>
      </c>
      <c r="H71" s="37"/>
      <c r="I71" s="40" t="s">
        <v>135</v>
      </c>
      <c r="J71" s="39" t="s">
        <v>43</v>
      </c>
      <c r="K71" s="22"/>
    </row>
    <row r="72" spans="1:11" ht="102" x14ac:dyDescent="0.3">
      <c r="A72" s="17"/>
      <c r="B72" s="21">
        <v>39</v>
      </c>
      <c r="C72" s="14" t="s">
        <v>77</v>
      </c>
      <c r="D72" s="14">
        <v>39</v>
      </c>
      <c r="E72" s="14"/>
      <c r="F72" s="14"/>
      <c r="G72" s="40" t="s">
        <v>97</v>
      </c>
      <c r="H72" s="37"/>
      <c r="I72" s="40" t="s">
        <v>135</v>
      </c>
      <c r="J72" s="39" t="s">
        <v>43</v>
      </c>
      <c r="K72" s="22"/>
    </row>
    <row r="73" spans="1:11" ht="102" x14ac:dyDescent="0.3">
      <c r="A73" s="17"/>
      <c r="B73" s="21">
        <v>40</v>
      </c>
      <c r="C73" s="14" t="s">
        <v>78</v>
      </c>
      <c r="D73" s="14">
        <v>40</v>
      </c>
      <c r="E73" s="14" t="s">
        <v>125</v>
      </c>
      <c r="F73" s="14"/>
      <c r="G73" s="40" t="s">
        <v>97</v>
      </c>
      <c r="H73" s="37"/>
      <c r="I73" s="40" t="s">
        <v>135</v>
      </c>
      <c r="J73" s="39" t="s">
        <v>43</v>
      </c>
      <c r="K73" s="22"/>
    </row>
    <row r="74" spans="1:11" ht="102" x14ac:dyDescent="0.3">
      <c r="A74" s="17"/>
      <c r="B74" s="21">
        <v>41</v>
      </c>
      <c r="C74" s="14" t="s">
        <v>79</v>
      </c>
      <c r="D74" s="14">
        <v>41</v>
      </c>
      <c r="E74" s="14" t="s">
        <v>126</v>
      </c>
      <c r="F74" s="14"/>
      <c r="G74" s="40" t="s">
        <v>97</v>
      </c>
      <c r="H74" s="37"/>
      <c r="I74" s="40" t="s">
        <v>135</v>
      </c>
      <c r="J74" s="39" t="s">
        <v>43</v>
      </c>
      <c r="K74" s="22"/>
    </row>
    <row r="75" spans="1:11" ht="102" x14ac:dyDescent="0.3">
      <c r="A75" s="17"/>
      <c r="B75" s="21">
        <v>42</v>
      </c>
      <c r="C75" s="14" t="s">
        <v>80</v>
      </c>
      <c r="D75" s="14">
        <v>42</v>
      </c>
      <c r="E75" s="14" t="s">
        <v>127</v>
      </c>
      <c r="F75" s="14"/>
      <c r="G75" s="40" t="s">
        <v>97</v>
      </c>
      <c r="H75" s="37"/>
      <c r="I75" s="40" t="s">
        <v>135</v>
      </c>
      <c r="J75" s="39" t="s">
        <v>43</v>
      </c>
      <c r="K75" s="22"/>
    </row>
    <row r="76" spans="1:11" ht="102" x14ac:dyDescent="0.3">
      <c r="A76" s="17"/>
      <c r="B76" s="21">
        <v>43</v>
      </c>
      <c r="C76" s="14" t="s">
        <v>81</v>
      </c>
      <c r="D76" s="14">
        <v>43</v>
      </c>
      <c r="E76" s="14"/>
      <c r="F76" s="14"/>
      <c r="G76" s="40" t="s">
        <v>97</v>
      </c>
      <c r="H76" s="37"/>
      <c r="I76" s="40" t="s">
        <v>135</v>
      </c>
      <c r="J76" s="39" t="s">
        <v>43</v>
      </c>
      <c r="K76" s="22"/>
    </row>
    <row r="77" spans="1:11" ht="102" x14ac:dyDescent="0.3">
      <c r="A77" s="17"/>
      <c r="B77" s="21">
        <v>44</v>
      </c>
      <c r="C77" s="14" t="s">
        <v>82</v>
      </c>
      <c r="D77" s="14">
        <v>44</v>
      </c>
      <c r="E77" s="14"/>
      <c r="F77" s="14"/>
      <c r="G77" s="40" t="s">
        <v>97</v>
      </c>
      <c r="H77" s="37"/>
      <c r="I77" s="40" t="s">
        <v>135</v>
      </c>
      <c r="J77" s="39" t="s">
        <v>43</v>
      </c>
      <c r="K77" s="22"/>
    </row>
    <row r="78" spans="1:11" ht="102" x14ac:dyDescent="0.3">
      <c r="A78" s="17"/>
      <c r="B78" s="21">
        <v>45</v>
      </c>
      <c r="C78" s="14" t="s">
        <v>83</v>
      </c>
      <c r="D78" s="14">
        <v>45</v>
      </c>
      <c r="E78" s="14"/>
      <c r="F78" s="14"/>
      <c r="G78" s="40" t="s">
        <v>97</v>
      </c>
      <c r="H78" s="37"/>
      <c r="I78" s="40" t="s">
        <v>135</v>
      </c>
      <c r="J78" s="39" t="s">
        <v>43</v>
      </c>
      <c r="K78" s="22"/>
    </row>
    <row r="79" spans="1:11" ht="102" x14ac:dyDescent="0.3">
      <c r="A79" s="17"/>
      <c r="B79" s="21">
        <v>46</v>
      </c>
      <c r="C79" s="14" t="s">
        <v>84</v>
      </c>
      <c r="D79" s="14">
        <v>46</v>
      </c>
      <c r="E79" s="14"/>
      <c r="F79" s="14"/>
      <c r="G79" s="40" t="s">
        <v>97</v>
      </c>
      <c r="H79" s="37"/>
      <c r="I79" s="40" t="s">
        <v>135</v>
      </c>
      <c r="J79" s="39" t="s">
        <v>43</v>
      </c>
      <c r="K79" s="22"/>
    </row>
    <row r="80" spans="1:11" ht="102" x14ac:dyDescent="0.3">
      <c r="A80" s="17"/>
      <c r="B80" s="21">
        <v>47</v>
      </c>
      <c r="C80" s="14" t="s">
        <v>85</v>
      </c>
      <c r="D80" s="14">
        <v>47</v>
      </c>
      <c r="E80" s="14"/>
      <c r="F80" s="14"/>
      <c r="G80" s="40" t="s">
        <v>97</v>
      </c>
      <c r="H80" s="37"/>
      <c r="I80" s="40" t="s">
        <v>135</v>
      </c>
      <c r="J80" s="39" t="s">
        <v>43</v>
      </c>
      <c r="K80" s="22"/>
    </row>
    <row r="81" spans="1:11" ht="102" x14ac:dyDescent="0.3">
      <c r="A81" s="17"/>
      <c r="B81" s="21">
        <v>48</v>
      </c>
      <c r="C81" s="14" t="s">
        <v>86</v>
      </c>
      <c r="D81" s="14">
        <v>48</v>
      </c>
      <c r="E81" s="14"/>
      <c r="F81" s="14"/>
      <c r="G81" s="40" t="s">
        <v>97</v>
      </c>
      <c r="H81" s="37"/>
      <c r="I81" s="40" t="s">
        <v>135</v>
      </c>
      <c r="J81" s="39" t="s">
        <v>43</v>
      </c>
      <c r="K81" s="22"/>
    </row>
    <row r="82" spans="1:11" ht="102" x14ac:dyDescent="0.3">
      <c r="A82" s="17"/>
      <c r="B82" s="21">
        <v>49</v>
      </c>
      <c r="C82" s="14" t="s">
        <v>87</v>
      </c>
      <c r="D82" s="14">
        <v>49</v>
      </c>
      <c r="E82" s="14"/>
      <c r="F82" s="14"/>
      <c r="G82" s="40" t="s">
        <v>97</v>
      </c>
      <c r="H82" s="37"/>
      <c r="I82" s="40" t="s">
        <v>135</v>
      </c>
      <c r="J82" s="39" t="s">
        <v>43</v>
      </c>
      <c r="K82" s="22"/>
    </row>
    <row r="83" spans="1:11" ht="102" x14ac:dyDescent="0.3">
      <c r="A83" s="17"/>
      <c r="B83" s="21">
        <v>50</v>
      </c>
      <c r="C83" s="14" t="s">
        <v>88</v>
      </c>
      <c r="D83" s="14">
        <v>50</v>
      </c>
      <c r="E83" s="14" t="s">
        <v>128</v>
      </c>
      <c r="F83" s="14"/>
      <c r="G83" s="40" t="s">
        <v>97</v>
      </c>
      <c r="H83" s="37"/>
      <c r="I83" s="40" t="s">
        <v>135</v>
      </c>
      <c r="J83" s="39" t="s">
        <v>43</v>
      </c>
      <c r="K83" s="22"/>
    </row>
    <row r="84" spans="1:11" ht="102" x14ac:dyDescent="0.3">
      <c r="A84" s="17"/>
      <c r="B84" s="21">
        <v>51</v>
      </c>
      <c r="C84" s="14" t="s">
        <v>89</v>
      </c>
      <c r="D84" s="14">
        <v>51</v>
      </c>
      <c r="E84" s="14"/>
      <c r="F84" s="14"/>
      <c r="G84" s="40" t="s">
        <v>97</v>
      </c>
      <c r="H84" s="37"/>
      <c r="I84" s="40" t="s">
        <v>135</v>
      </c>
      <c r="J84" s="39" t="s">
        <v>43</v>
      </c>
      <c r="K84" s="22"/>
    </row>
    <row r="85" spans="1:11" ht="102" x14ac:dyDescent="0.3">
      <c r="A85" s="17"/>
      <c r="B85" s="21">
        <v>52</v>
      </c>
      <c r="C85" s="14" t="s">
        <v>90</v>
      </c>
      <c r="D85" s="14">
        <v>52</v>
      </c>
      <c r="E85" s="14"/>
      <c r="F85" s="14"/>
      <c r="G85" s="40" t="s">
        <v>97</v>
      </c>
      <c r="H85" s="37"/>
      <c r="I85" s="40" t="s">
        <v>135</v>
      </c>
      <c r="J85" s="39" t="s">
        <v>43</v>
      </c>
      <c r="K85" s="22"/>
    </row>
    <row r="86" spans="1:11" ht="102" x14ac:dyDescent="0.3">
      <c r="A86" s="17"/>
      <c r="B86" s="21">
        <v>53</v>
      </c>
      <c r="C86" s="14" t="s">
        <v>91</v>
      </c>
      <c r="D86" s="14">
        <v>53</v>
      </c>
      <c r="E86" s="14"/>
      <c r="F86" s="14"/>
      <c r="G86" s="40" t="s">
        <v>97</v>
      </c>
      <c r="H86" s="37"/>
      <c r="I86" s="40" t="s">
        <v>135</v>
      </c>
      <c r="J86" s="39" t="s">
        <v>43</v>
      </c>
      <c r="K86" s="22"/>
    </row>
    <row r="87" spans="1:11" ht="102" x14ac:dyDescent="0.3">
      <c r="A87" s="17"/>
      <c r="B87" s="21">
        <v>54</v>
      </c>
      <c r="C87" s="14" t="s">
        <v>92</v>
      </c>
      <c r="D87" s="14">
        <v>54</v>
      </c>
      <c r="E87" s="14"/>
      <c r="F87" s="14"/>
      <c r="G87" s="40" t="s">
        <v>97</v>
      </c>
      <c r="H87" s="37"/>
      <c r="I87" s="40" t="s">
        <v>135</v>
      </c>
      <c r="J87" s="39" t="s">
        <v>43</v>
      </c>
      <c r="K87" s="22"/>
    </row>
    <row r="88" spans="1:11" ht="102" x14ac:dyDescent="0.3">
      <c r="A88" s="17"/>
      <c r="B88" s="21">
        <v>55</v>
      </c>
      <c r="C88" s="14" t="s">
        <v>93</v>
      </c>
      <c r="D88" s="14">
        <v>55</v>
      </c>
      <c r="E88" s="14"/>
      <c r="F88" s="14"/>
      <c r="G88" s="40" t="s">
        <v>97</v>
      </c>
      <c r="H88" s="37"/>
      <c r="I88" s="40" t="s">
        <v>135</v>
      </c>
      <c r="J88" s="39" t="s">
        <v>43</v>
      </c>
      <c r="K88" s="22"/>
    </row>
    <row r="89" spans="1:11" ht="102" x14ac:dyDescent="0.3">
      <c r="A89" s="17"/>
      <c r="B89" s="21">
        <v>56</v>
      </c>
      <c r="C89" s="14" t="s">
        <v>94</v>
      </c>
      <c r="D89" s="14">
        <v>56</v>
      </c>
      <c r="E89" s="14"/>
      <c r="F89" s="14"/>
      <c r="G89" s="40" t="s">
        <v>97</v>
      </c>
      <c r="H89" s="37"/>
      <c r="I89" s="40" t="s">
        <v>135</v>
      </c>
      <c r="J89" s="39" t="s">
        <v>43</v>
      </c>
      <c r="K89" s="22"/>
    </row>
    <row r="90" spans="1:11" ht="102" x14ac:dyDescent="0.3">
      <c r="A90" s="17"/>
      <c r="B90" s="21">
        <v>57</v>
      </c>
      <c r="C90" s="14" t="s">
        <v>95</v>
      </c>
      <c r="D90" s="14">
        <v>57</v>
      </c>
      <c r="E90" s="14"/>
      <c r="F90" s="14"/>
      <c r="G90" s="40" t="s">
        <v>97</v>
      </c>
      <c r="H90" s="37"/>
      <c r="I90" s="40" t="s">
        <v>135</v>
      </c>
      <c r="J90" s="39" t="s">
        <v>43</v>
      </c>
      <c r="K90" s="22"/>
    </row>
    <row r="91" spans="1:11" ht="102" x14ac:dyDescent="0.3">
      <c r="A91" s="17"/>
      <c r="B91" s="21">
        <v>58</v>
      </c>
      <c r="C91" s="14" t="s">
        <v>96</v>
      </c>
      <c r="D91" s="14">
        <v>58</v>
      </c>
      <c r="E91" s="14"/>
      <c r="F91" s="14"/>
      <c r="G91" s="40" t="s">
        <v>97</v>
      </c>
      <c r="H91" s="37"/>
      <c r="I91" s="40" t="s">
        <v>135</v>
      </c>
      <c r="J91" s="39" t="s">
        <v>43</v>
      </c>
      <c r="K91" s="22"/>
    </row>
  </sheetData>
  <phoneticPr fontId="17" type="noConversion"/>
  <conditionalFormatting sqref="B41:F41 H41:H44 G41:G91 B43:B91 K41:K44 B42:C42 C43:C44 D42:F43 E44:F44 D44:D91 I41:J91 B5:K40">
    <cfRule type="expression" dxfId="2" priority="14">
      <formula>MOD(ROW(),2)=0</formula>
    </cfRule>
  </conditionalFormatting>
  <conditionalFormatting sqref="C45:C57 H45:H57 K45:K57 E45:F57">
    <cfRule type="expression" dxfId="1" priority="2">
      <formula>MOD(ROW(),2)=0</formula>
    </cfRule>
  </conditionalFormatting>
  <conditionalFormatting sqref="C58:C91 H58:H91 K58:K91 E58:F91">
    <cfRule type="expression" dxfId="0" priority="1">
      <formula>MOD(ROW(),2)=0</formula>
    </cfRule>
  </conditionalFormatting>
  <printOptions horizontalCentered="1"/>
  <pageMargins left="0.25" right="0.25" top="0.75" bottom="0.75" header="0.3" footer="0.3"/>
  <pageSetup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9"/>
  <sheetViews>
    <sheetView workbookViewId="0"/>
  </sheetViews>
  <sheetFormatPr defaultColWidth="8.875" defaultRowHeight="15" x14ac:dyDescent="0.3"/>
  <cols>
    <col min="2" max="2" width="32.75" customWidth="1"/>
  </cols>
  <sheetData>
    <row r="1" spans="1:8" s="7" customFormat="1" ht="34.5" customHeight="1" x14ac:dyDescent="0.3">
      <c r="A1" s="8" t="s">
        <v>7</v>
      </c>
    </row>
    <row r="2" spans="1:8" s="7" customFormat="1" x14ac:dyDescent="0.3">
      <c r="D2" s="5" t="s">
        <v>8</v>
      </c>
    </row>
    <row r="3" spans="1:8" ht="19.5" customHeight="1" x14ac:dyDescent="0.3">
      <c r="B3" t="s">
        <v>9</v>
      </c>
      <c r="C3" s="2" t="e">
        <f>SelectedYear</f>
        <v>#REF!</v>
      </c>
      <c r="D3" t="e">
        <f ca="1">MATCH(C3,lstYears,0)+1</f>
        <v>#REF!</v>
      </c>
    </row>
    <row r="4" spans="1:8" ht="19.5" customHeight="1" x14ac:dyDescent="0.3">
      <c r="B4" t="s">
        <v>10</v>
      </c>
      <c r="C4" s="2" t="e">
        <f>C3-1</f>
        <v>#REF!</v>
      </c>
      <c r="D4" t="e">
        <f ca="1">MATCH(C4,lstYears,0)+1</f>
        <v>#REF!</v>
      </c>
    </row>
    <row r="5" spans="1:8" ht="19.5" customHeight="1" x14ac:dyDescent="0.3"/>
    <row r="6" spans="1:8" ht="19.5" customHeight="1" thickBot="1" x14ac:dyDescent="0.35">
      <c r="B6" t="s">
        <v>8</v>
      </c>
      <c r="C6" s="1" t="e">
        <f ca="1">MATCH(C7,lstYears,0)+1</f>
        <v>#REF!</v>
      </c>
      <c r="D6" s="1" t="e">
        <f ca="1">MATCH(D7,lstYears,0)+1</f>
        <v>#REF!</v>
      </c>
      <c r="E6" s="1" t="e">
        <f ca="1">MATCH(E7,lstYears,0)+1</f>
        <v>#REF!</v>
      </c>
      <c r="F6" s="1" t="e">
        <f ca="1">MATCH(F7,lstYears,0)+1</f>
        <v>#REF!</v>
      </c>
      <c r="G6" s="1" t="e">
        <f ca="1">MATCH(G7,lstYears,0)+1</f>
        <v>#REF!</v>
      </c>
    </row>
    <row r="7" spans="1:8" ht="23.25" thickBot="1" x14ac:dyDescent="0.5">
      <c r="B7" s="6" t="s">
        <v>11</v>
      </c>
      <c r="C7" s="9" t="e">
        <f>D7-1</f>
        <v>#REF!</v>
      </c>
      <c r="D7" s="9" t="e">
        <f>E7-1</f>
        <v>#REF!</v>
      </c>
      <c r="E7" s="9" t="e">
        <f>F7-1</f>
        <v>#REF!</v>
      </c>
      <c r="F7" s="9" t="e">
        <f>G7-1</f>
        <v>#REF!</v>
      </c>
      <c r="G7" s="9" t="e">
        <f>C3</f>
        <v>#REF!</v>
      </c>
      <c r="H7" s="6"/>
    </row>
    <row r="8" spans="1:8" ht="19.5" customHeight="1" x14ac:dyDescent="0.3">
      <c r="A8" t="e">
        <f>MATCH(B8,'Product Backlog'!$C$5:$C$19,0)</f>
        <v>#REF!</v>
      </c>
      <c r="B8" t="e">
        <f>IF(#REF!="","",#REF!)</f>
        <v>#REF!</v>
      </c>
      <c r="C8" t="e">
        <f ca="1">IFERROR(INDEX('Product Backlog'!$C$5:$K$19,$A8,C$6),NA())</f>
        <v>#N/A</v>
      </c>
      <c r="D8" t="e">
        <f ca="1">IFERROR(INDEX('Product Backlog'!$C$5:$K$19,$A8,D$6),NA())</f>
        <v>#N/A</v>
      </c>
      <c r="E8" t="e">
        <f ca="1">IFERROR(INDEX('Product Backlog'!$C$5:$K$19,$A8,E$6),NA())</f>
        <v>#N/A</v>
      </c>
      <c r="F8" t="e">
        <f ca="1">IFERROR(INDEX('Product Backlog'!$C$5:$K$19,$A8,F$6),NA())</f>
        <v>#N/A</v>
      </c>
      <c r="G8" t="e">
        <f ca="1">IFERROR(INDEX('Product Backlog'!$C$5:$K$19,$A8,G$6),NA())</f>
        <v>#N/A</v>
      </c>
      <c r="H8" s="3" t="str">
        <f ca="1">IFERROR(G8/F8-1,"")</f>
        <v/>
      </c>
    </row>
    <row r="9" spans="1:8" ht="19.5" customHeight="1" x14ac:dyDescent="0.3">
      <c r="A9" t="e">
        <f>MATCH(B9,'Product Backlog'!$C$5:$C$19,0)</f>
        <v>#REF!</v>
      </c>
      <c r="B9" t="e">
        <f>IF(#REF!="","",#REF!)</f>
        <v>#REF!</v>
      </c>
      <c r="C9" t="e">
        <f ca="1">IFERROR(INDEX('Product Backlog'!$C$5:$K$19,$A9,C$6),NA())</f>
        <v>#N/A</v>
      </c>
      <c r="D9" t="e">
        <f ca="1">IFERROR(INDEX('Product Backlog'!$C$5:$K$19,$A9,D$6),NA())</f>
        <v>#N/A</v>
      </c>
      <c r="E9" t="e">
        <f ca="1">IFERROR(INDEX('Product Backlog'!$C$5:$K$19,$A9,E$6),NA())</f>
        <v>#N/A</v>
      </c>
      <c r="F9" t="e">
        <f ca="1">IFERROR(INDEX('Product Backlog'!$C$5:$K$19,$A9,F$6),NA())</f>
        <v>#N/A</v>
      </c>
      <c r="G9" t="e">
        <f ca="1">IFERROR(INDEX('Product Backlog'!$C$5:$K$19,$A9,G$6),NA())</f>
        <v>#N/A</v>
      </c>
      <c r="H9" s="3" t="str">
        <f t="shared" ref="H9:H12" ca="1" si="0">IFERROR(G9/F9-1,"")</f>
        <v/>
      </c>
    </row>
    <row r="10" spans="1:8" ht="19.5" customHeight="1" x14ac:dyDescent="0.3">
      <c r="A10" t="e">
        <f>MATCH(B10,'Product Backlog'!$C$5:$C$19,0)</f>
        <v>#REF!</v>
      </c>
      <c r="B10" t="e">
        <f>IF(#REF!="","",#REF!)</f>
        <v>#REF!</v>
      </c>
      <c r="C10" t="e">
        <f ca="1">IFERROR(INDEX('Product Backlog'!$C$5:$K$19,$A10,C$6),NA())</f>
        <v>#N/A</v>
      </c>
      <c r="D10" t="e">
        <f ca="1">IFERROR(INDEX('Product Backlog'!$C$5:$K$19,$A10,D$6),NA())</f>
        <v>#N/A</v>
      </c>
      <c r="E10" t="e">
        <f ca="1">IFERROR(INDEX('Product Backlog'!$C$5:$K$19,$A10,E$6),NA())</f>
        <v>#N/A</v>
      </c>
      <c r="F10" t="e">
        <f ca="1">IFERROR(INDEX('Product Backlog'!$C$5:$K$19,$A10,F$6),NA())</f>
        <v>#N/A</v>
      </c>
      <c r="G10" t="e">
        <f ca="1">IFERROR(INDEX('Product Backlog'!$C$5:$K$19,$A10,G$6),NA())</f>
        <v>#N/A</v>
      </c>
      <c r="H10" s="3" t="str">
        <f t="shared" ca="1" si="0"/>
        <v/>
      </c>
    </row>
    <row r="11" spans="1:8" ht="19.5" customHeight="1" x14ac:dyDescent="0.3">
      <c r="A11" t="e">
        <f>MATCH(B11,'Product Backlog'!$C$5:$C$19,0)</f>
        <v>#REF!</v>
      </c>
      <c r="B11" t="e">
        <f>IF(#REF!="","",#REF!)</f>
        <v>#REF!</v>
      </c>
      <c r="C11" t="e">
        <f ca="1">IFERROR(INDEX('Product Backlog'!$C$5:$K$19,$A11,C$6),NA())</f>
        <v>#N/A</v>
      </c>
      <c r="D11" t="e">
        <f ca="1">IFERROR(INDEX('Product Backlog'!$C$5:$K$19,$A11,D$6),NA())</f>
        <v>#N/A</v>
      </c>
      <c r="E11" t="e">
        <f ca="1">IFERROR(INDEX('Product Backlog'!$C$5:$K$19,$A11,E$6),NA())</f>
        <v>#N/A</v>
      </c>
      <c r="F11" t="e">
        <f ca="1">IFERROR(INDEX('Product Backlog'!$C$5:$K$19,$A11,F$6),NA())</f>
        <v>#N/A</v>
      </c>
      <c r="G11" t="e">
        <f ca="1">IFERROR(INDEX('Product Backlog'!$C$5:$K$19,$A11,G$6),NA())</f>
        <v>#N/A</v>
      </c>
      <c r="H11" s="3" t="str">
        <f t="shared" ca="1" si="0"/>
        <v/>
      </c>
    </row>
    <row r="12" spans="1:8" ht="19.5" customHeight="1" x14ac:dyDescent="0.3">
      <c r="A12" t="e">
        <f>MATCH(B12,'Product Backlog'!$C$5:$C$19,0)</f>
        <v>#REF!</v>
      </c>
      <c r="B12" t="e">
        <f>IF(#REF!="","",#REF!)</f>
        <v>#REF!</v>
      </c>
      <c r="C12" t="e">
        <f ca="1">IFERROR(INDEX('Product Backlog'!$C$5:$K$19,$A12,C$6),NA())</f>
        <v>#N/A</v>
      </c>
      <c r="D12" t="e">
        <f ca="1">IFERROR(INDEX('Product Backlog'!$C$5:$K$19,$A12,D$6),NA())</f>
        <v>#N/A</v>
      </c>
      <c r="E12" t="e">
        <f ca="1">IFERROR(INDEX('Product Backlog'!$C$5:$K$19,$A12,E$6),NA())</f>
        <v>#N/A</v>
      </c>
      <c r="F12" t="e">
        <f ca="1">IFERROR(INDEX('Product Backlog'!$C$5:$K$19,$A12,F$6),NA())</f>
        <v>#N/A</v>
      </c>
      <c r="G12" t="e">
        <f ca="1">IFERROR(INDEX('Product Backlog'!$C$5:$K$19,$A12,G$6),NA())</f>
        <v>#N/A</v>
      </c>
      <c r="H12" s="3" t="str">
        <f t="shared" ca="1" si="0"/>
        <v/>
      </c>
    </row>
    <row r="13" spans="1:8" ht="15.75" thickBot="1" x14ac:dyDescent="0.35"/>
    <row r="14" spans="1:8" ht="23.25" thickBot="1" x14ac:dyDescent="0.5">
      <c r="B14" s="6" t="s">
        <v>12</v>
      </c>
      <c r="C14" s="6"/>
      <c r="D14" s="6"/>
      <c r="E14" s="6"/>
      <c r="F14" s="6"/>
      <c r="G14" s="6"/>
      <c r="H14" s="6"/>
    </row>
    <row r="15" spans="1:8" ht="19.5" customHeight="1" x14ac:dyDescent="0.3">
      <c r="A15">
        <f>ROWS($B$15:B15)</f>
        <v>1</v>
      </c>
      <c r="B15" t="str">
        <f>IF('Product Backlog'!C5=0,"",'Product Backlog'!C5)</f>
        <v>As a doctor
I want to verify myself as a doctor using an accreditation number 
So that I can create a doctor account for myself</v>
      </c>
      <c r="C15" t="e">
        <f ca="1">IF(B15="",NA(),IFERROR(INDEX('Product Backlog'!$C$5:$K$29,$A15,C$6),NA()))</f>
        <v>#N/A</v>
      </c>
      <c r="D15" t="e">
        <f ca="1">IF(B15="",NA(),IFERROR(INDEX('Product Backlog'!$C$5:$K$29,$A15,D$6),NA()))</f>
        <v>#N/A</v>
      </c>
      <c r="E15" t="e">
        <f ca="1">IF(B15="",NA(),IFERROR(INDEX('Product Backlog'!$C$5:$K$29,$A15,E$6),NA()))</f>
        <v>#N/A</v>
      </c>
      <c r="F15" t="e">
        <f ca="1">IF(B15="",NA(),IFERROR(INDEX('Product Backlog'!$C$5:$K$29,$A15,F$6),NA()))</f>
        <v>#N/A</v>
      </c>
      <c r="G15" t="e">
        <f ca="1">IF(B15="",NA(),IFERROR(INDEX('Product Backlog'!$C$5:$K$29,$A15,G$6),NA()))</f>
        <v>#N/A</v>
      </c>
    </row>
    <row r="16" spans="1:8" ht="19.5" customHeight="1" x14ac:dyDescent="0.3">
      <c r="A16">
        <f>ROWS($B$15:B16)</f>
        <v>2</v>
      </c>
      <c r="B16" t="str">
        <f>IF('Product Backlog'!C6=0,"",'Product Backlog'!C6)</f>
        <v/>
      </c>
      <c r="C16" t="e">
        <f>IF(B16="",NA(),IFERROR(INDEX('Product Backlog'!$C$5:$K$29,$A16,C$6),NA()))</f>
        <v>#N/A</v>
      </c>
      <c r="D16" t="e">
        <f>IF(B16="",NA(),IFERROR(INDEX('Product Backlog'!$C$5:$K$29,$A16,D$6),NA()))</f>
        <v>#N/A</v>
      </c>
      <c r="E16" t="e">
        <f>IF(B16="",NA(),IFERROR(INDEX('Product Backlog'!$C$5:$K$29,$A16,E$6),NA()))</f>
        <v>#N/A</v>
      </c>
      <c r="F16" t="e">
        <f>IF(B16="",NA(),IFERROR(INDEX('Product Backlog'!$C$5:$K$29,$A16,F$6),NA()))</f>
        <v>#N/A</v>
      </c>
      <c r="G16" t="e">
        <f>IF(B16="",NA(),IFERROR(INDEX('Product Backlog'!$C$5:$K$29,$A16,G$6),NA()))</f>
        <v>#N/A</v>
      </c>
    </row>
    <row r="17" spans="1:7" ht="19.5" customHeight="1" x14ac:dyDescent="0.3">
      <c r="A17">
        <f>ROWS($B$15:B17)</f>
        <v>3</v>
      </c>
      <c r="B17" t="str">
        <f>IF('Product Backlog'!C7=0,"",'Product Backlog'!C7)</f>
        <v/>
      </c>
      <c r="C17" t="e">
        <f>IF(B17="",NA(),IFERROR(INDEX('Product Backlog'!$C$5:$K$29,$A17,C$6),NA()))</f>
        <v>#N/A</v>
      </c>
      <c r="D17" t="e">
        <f>IF(B17="",NA(),IFERROR(INDEX('Product Backlog'!$C$5:$K$29,$A17,D$6),NA()))</f>
        <v>#N/A</v>
      </c>
      <c r="E17" t="e">
        <f>IF(B17="",NA(),IFERROR(INDEX('Product Backlog'!$C$5:$K$29,$A17,E$6),NA()))</f>
        <v>#N/A</v>
      </c>
      <c r="F17" t="e">
        <f>IF(B17="",NA(),IFERROR(INDEX('Product Backlog'!$C$5:$K$29,$A17,F$6),NA()))</f>
        <v>#N/A</v>
      </c>
      <c r="G17" t="e">
        <f>IF(B17="",NA(),IFERROR(INDEX('Product Backlog'!$C$5:$K$29,$A17,G$6),NA()))</f>
        <v>#N/A</v>
      </c>
    </row>
    <row r="18" spans="1:7" ht="19.5" customHeight="1" x14ac:dyDescent="0.3">
      <c r="A18">
        <f>ROWS($B$15:B18)</f>
        <v>4</v>
      </c>
      <c r="B18" t="str">
        <f>IF('Product Backlog'!C8=0,"",'Product Backlog'!C8)</f>
        <v/>
      </c>
      <c r="C18" t="e">
        <f>IF(B18="",NA(),IFERROR(INDEX('Product Backlog'!$C$5:$K$29,$A18,C$6),NA()))</f>
        <v>#N/A</v>
      </c>
      <c r="D18" t="e">
        <f>IF(B18="",NA(),IFERROR(INDEX('Product Backlog'!$C$5:$K$29,$A18,D$6),NA()))</f>
        <v>#N/A</v>
      </c>
      <c r="E18" t="e">
        <f>IF(B18="",NA(),IFERROR(INDEX('Product Backlog'!$C$5:$K$29,$A18,E$6),NA()))</f>
        <v>#N/A</v>
      </c>
      <c r="F18" t="e">
        <f>IF(B18="",NA(),IFERROR(INDEX('Product Backlog'!$C$5:$K$29,$A18,F$6),NA()))</f>
        <v>#N/A</v>
      </c>
      <c r="G18" t="e">
        <f>IF(B18="",NA(),IFERROR(INDEX('Product Backlog'!$C$5:$K$29,$A18,G$6),NA()))</f>
        <v>#N/A</v>
      </c>
    </row>
    <row r="19" spans="1:7" ht="19.5" customHeight="1" x14ac:dyDescent="0.3">
      <c r="A19">
        <f>ROWS($B$15:B19)</f>
        <v>5</v>
      </c>
      <c r="B19" t="str">
        <f>IF('Product Backlog'!C9=0,"",'Product Backlog'!C9)</f>
        <v/>
      </c>
      <c r="C19" t="e">
        <f>IF(B19="",NA(),IFERROR(INDEX('Product Backlog'!$C$5:$K$29,$A19,C$6),NA()))</f>
        <v>#N/A</v>
      </c>
      <c r="D19" t="e">
        <f>IF(B19="",NA(),IFERROR(INDEX('Product Backlog'!$C$5:$K$29,$A19,D$6),NA()))</f>
        <v>#N/A</v>
      </c>
      <c r="E19" t="e">
        <f>IF(B19="",NA(),IFERROR(INDEX('Product Backlog'!$C$5:$K$29,$A19,E$6),NA()))</f>
        <v>#N/A</v>
      </c>
      <c r="F19" t="e">
        <f>IF(B19="",NA(),IFERROR(INDEX('Product Backlog'!$C$5:$K$29,$A19,F$6),NA()))</f>
        <v>#N/A</v>
      </c>
      <c r="G19" t="e">
        <f>IF(B19="",NA(),IFERROR(INDEX('Product Backlog'!$C$5:$K$29,$A19,G$6),NA()))</f>
        <v>#N/A</v>
      </c>
    </row>
    <row r="20" spans="1:7" ht="19.5" customHeight="1" x14ac:dyDescent="0.3">
      <c r="A20">
        <f>ROWS($B$15:B20)</f>
        <v>6</v>
      </c>
      <c r="B20" t="str">
        <f>IF('Product Backlog'!C10=0,"",'Product Backlog'!C10)</f>
        <v/>
      </c>
      <c r="C20" t="e">
        <f>IF(B20="",NA(),IFERROR(INDEX('Product Backlog'!$C$5:$K$29,$A20,C$6),NA()))</f>
        <v>#N/A</v>
      </c>
      <c r="D20" t="e">
        <f>IF(B20="",NA(),IFERROR(INDEX('Product Backlog'!$C$5:$K$29,$A20,D$6),NA()))</f>
        <v>#N/A</v>
      </c>
      <c r="E20" t="e">
        <f>IF(B20="",NA(),IFERROR(INDEX('Product Backlog'!$C$5:$K$29,$A20,E$6),NA()))</f>
        <v>#N/A</v>
      </c>
      <c r="F20" t="e">
        <f>IF(B20="",NA(),IFERROR(INDEX('Product Backlog'!$C$5:$K$29,$A20,F$6),NA()))</f>
        <v>#N/A</v>
      </c>
      <c r="G20" t="e">
        <f>IF(B20="",NA(),IFERROR(INDEX('Product Backlog'!$C$5:$K$29,$A20,G$6),NA()))</f>
        <v>#N/A</v>
      </c>
    </row>
    <row r="21" spans="1:7" ht="19.5" customHeight="1" x14ac:dyDescent="0.3">
      <c r="A21">
        <f>ROWS($B$15:B21)</f>
        <v>7</v>
      </c>
      <c r="B21" t="str">
        <f>IF('Product Backlog'!C11=0,"",'Product Backlog'!C11)</f>
        <v>As an administrator 
I want to verify the doctor's accreditation number
So that I can approve the doctor's account</v>
      </c>
      <c r="C21" t="e">
        <f ca="1">IF(B21="",NA(),IFERROR(INDEX('Product Backlog'!$C$5:$K$29,$A21,C$6),NA()))</f>
        <v>#N/A</v>
      </c>
      <c r="D21" t="e">
        <f ca="1">IF(B21="",NA(),IFERROR(INDEX('Product Backlog'!$C$5:$K$29,$A21,D$6),NA()))</f>
        <v>#N/A</v>
      </c>
      <c r="E21" t="e">
        <f ca="1">IF(B21="",NA(),IFERROR(INDEX('Product Backlog'!$C$5:$K$29,$A21,E$6),NA()))</f>
        <v>#N/A</v>
      </c>
      <c r="F21" t="e">
        <f ca="1">IF(B21="",NA(),IFERROR(INDEX('Product Backlog'!$C$5:$K$29,$A21,F$6),NA()))</f>
        <v>#N/A</v>
      </c>
      <c r="G21" t="e">
        <f ca="1">IF(B21="",NA(),IFERROR(INDEX('Product Backlog'!$C$5:$K$29,$A21,G$6),NA()))</f>
        <v>#N/A</v>
      </c>
    </row>
    <row r="22" spans="1:7" ht="19.5" customHeight="1" x14ac:dyDescent="0.3">
      <c r="A22">
        <f>ROWS($B$15:B22)</f>
        <v>8</v>
      </c>
      <c r="B22" t="str">
        <f>IF('Product Backlog'!C12=0,"",'Product Backlog'!C12)</f>
        <v/>
      </c>
      <c r="C22" t="e">
        <f>IF(B22="",NA(),IFERROR(INDEX('Product Backlog'!$C$5:$K$29,$A22,C$6),NA()))</f>
        <v>#N/A</v>
      </c>
      <c r="D22" t="e">
        <f>IF(B22="",NA(),IFERROR(INDEX('Product Backlog'!$C$5:$K$29,$A22,D$6),NA()))</f>
        <v>#N/A</v>
      </c>
      <c r="E22" t="e">
        <f>IF(B22="",NA(),IFERROR(INDEX('Product Backlog'!$C$5:$K$29,$A22,E$6),NA()))</f>
        <v>#N/A</v>
      </c>
      <c r="F22" t="e">
        <f>IF(B22="",NA(),IFERROR(INDEX('Product Backlog'!$C$5:$K$29,$A22,F$6),NA()))</f>
        <v>#N/A</v>
      </c>
      <c r="G22" t="e">
        <f>IF(B22="",NA(),IFERROR(INDEX('Product Backlog'!$C$5:$K$29,$A22,G$6),NA()))</f>
        <v>#N/A</v>
      </c>
    </row>
    <row r="23" spans="1:7" ht="19.5" customHeight="1" x14ac:dyDescent="0.3">
      <c r="A23">
        <f>ROWS($B$15:B23)</f>
        <v>9</v>
      </c>
      <c r="B23" t="str">
        <f>IF('Product Backlog'!C13=0,"",'Product Backlog'!C13)</f>
        <v/>
      </c>
      <c r="C23" t="e">
        <f>IF(B23="",NA(),IFERROR(INDEX('Product Backlog'!$C$5:$K$29,$A23,C$6),NA()))</f>
        <v>#N/A</v>
      </c>
      <c r="D23" t="e">
        <f>IF(B23="",NA(),IFERROR(INDEX('Product Backlog'!$C$5:$K$29,$A23,D$6),NA()))</f>
        <v>#N/A</v>
      </c>
      <c r="E23" t="e">
        <f>IF(B23="",NA(),IFERROR(INDEX('Product Backlog'!$C$5:$K$29,$A23,E$6),NA()))</f>
        <v>#N/A</v>
      </c>
      <c r="F23" t="e">
        <f>IF(B23="",NA(),IFERROR(INDEX('Product Backlog'!$C$5:$K$29,$A23,F$6),NA()))</f>
        <v>#N/A</v>
      </c>
      <c r="G23" t="e">
        <f>IF(B23="",NA(),IFERROR(INDEX('Product Backlog'!$C$5:$K$29,$A23,G$6),NA()))</f>
        <v>#N/A</v>
      </c>
    </row>
    <row r="24" spans="1:7" ht="19.5" customHeight="1" x14ac:dyDescent="0.3">
      <c r="A24">
        <f>ROWS($B$15:B24)</f>
        <v>10</v>
      </c>
      <c r="B24" t="str">
        <f>IF('Product Backlog'!C14=0,"",'Product Backlog'!C14)</f>
        <v/>
      </c>
      <c r="C24" t="e">
        <f>IF(B24="",NA(),IFERROR(INDEX('Product Backlog'!$C$5:$K$29,$A24,C$6),NA()))</f>
        <v>#N/A</v>
      </c>
      <c r="D24" t="e">
        <f>IF(B24="",NA(),IFERROR(INDEX('Product Backlog'!$C$5:$K$29,$A24,D$6),NA()))</f>
        <v>#N/A</v>
      </c>
      <c r="E24" t="e">
        <f>IF(B24="",NA(),IFERROR(INDEX('Product Backlog'!$C$5:$K$29,$A24,E$6),NA()))</f>
        <v>#N/A</v>
      </c>
      <c r="F24" t="e">
        <f>IF(B24="",NA(),IFERROR(INDEX('Product Backlog'!$C$5:$K$29,$A24,F$6),NA()))</f>
        <v>#N/A</v>
      </c>
      <c r="G24" t="e">
        <f>IF(B24="",NA(),IFERROR(INDEX('Product Backlog'!$C$5:$K$29,$A24,G$6),NA()))</f>
        <v>#N/A</v>
      </c>
    </row>
    <row r="25" spans="1:7" ht="19.5" customHeight="1" x14ac:dyDescent="0.3">
      <c r="A25">
        <f>ROWS($B$15:B25)</f>
        <v>11</v>
      </c>
      <c r="B25" t="str">
        <f>IF('Product Backlog'!C15=0,"",'Product Backlog'!C15)</f>
        <v/>
      </c>
      <c r="C25" t="e">
        <f>IF(B25="",NA(),IFERROR(INDEX('Product Backlog'!$C$5:$K$29,$A25,C$6),NA()))</f>
        <v>#N/A</v>
      </c>
      <c r="D25" t="e">
        <f>IF(B25="",NA(),IFERROR(INDEX('Product Backlog'!$C$5:$K$29,$A25,D$6),NA()))</f>
        <v>#N/A</v>
      </c>
      <c r="E25" t="e">
        <f>IF(B25="",NA(),IFERROR(INDEX('Product Backlog'!$C$5:$K$29,$A25,E$6),NA()))</f>
        <v>#N/A</v>
      </c>
      <c r="F25" t="e">
        <f>IF(B25="",NA(),IFERROR(INDEX('Product Backlog'!$C$5:$K$29,$A25,F$6),NA()))</f>
        <v>#N/A</v>
      </c>
      <c r="G25" t="e">
        <f>IF(B25="",NA(),IFERROR(INDEX('Product Backlog'!$C$5:$K$29,$A25,G$6),NA()))</f>
        <v>#N/A</v>
      </c>
    </row>
    <row r="26" spans="1:7" ht="19.5" customHeight="1" x14ac:dyDescent="0.3">
      <c r="A26">
        <f>ROWS($B$15:B26)</f>
        <v>12</v>
      </c>
      <c r="B26" t="str">
        <f>IF('Product Backlog'!C16=0,"",'Product Backlog'!C16)</f>
        <v/>
      </c>
      <c r="C26" t="e">
        <f>IF(B26="",NA(),IFERROR(INDEX('Product Backlog'!$C$5:$K$29,$A26,C$6),NA()))</f>
        <v>#N/A</v>
      </c>
      <c r="D26" t="e">
        <f>IF(B26="",NA(),IFERROR(INDEX('Product Backlog'!$C$5:$K$29,$A26,D$6),NA()))</f>
        <v>#N/A</v>
      </c>
      <c r="E26" t="e">
        <f>IF(B26="",NA(),IFERROR(INDEX('Product Backlog'!$C$5:$K$29,$A26,E$6),NA()))</f>
        <v>#N/A</v>
      </c>
      <c r="F26" t="e">
        <f>IF(B26="",NA(),IFERROR(INDEX('Product Backlog'!$C$5:$K$29,$A26,F$6),NA()))</f>
        <v>#N/A</v>
      </c>
      <c r="G26" t="e">
        <f>IF(B26="",NA(),IFERROR(INDEX('Product Backlog'!$C$5:$K$29,$A26,G$6),NA()))</f>
        <v>#N/A</v>
      </c>
    </row>
    <row r="27" spans="1:7" ht="19.5" customHeight="1" x14ac:dyDescent="0.3">
      <c r="A27">
        <f>ROWS($B$15:B27)</f>
        <v>13</v>
      </c>
      <c r="B27" t="str">
        <f>IF('Product Backlog'!C17=0,"",'Product Backlog'!C17)</f>
        <v>As an unregistered patient
I want to sign up for a ND Telemedicine App account
So that I can register with the application.</v>
      </c>
      <c r="C27" t="e">
        <f ca="1">IF(B27="",NA(),IFERROR(INDEX('Product Backlog'!$C$5:$K$29,$A27,C$6),NA()))</f>
        <v>#N/A</v>
      </c>
      <c r="D27" t="e">
        <f ca="1">IF(B27="",NA(),IFERROR(INDEX('Product Backlog'!$C$5:$K$29,$A27,D$6),NA()))</f>
        <v>#N/A</v>
      </c>
      <c r="E27" t="e">
        <f ca="1">IF(B27="",NA(),IFERROR(INDEX('Product Backlog'!$C$5:$K$29,$A27,E$6),NA()))</f>
        <v>#N/A</v>
      </c>
      <c r="F27" t="e">
        <f ca="1">IF(B27="",NA(),IFERROR(INDEX('Product Backlog'!$C$5:$K$29,$A27,F$6),NA()))</f>
        <v>#N/A</v>
      </c>
      <c r="G27" t="e">
        <f ca="1">IF(B27="",NA(),IFERROR(INDEX('Product Backlog'!$C$5:$K$29,$A27,G$6),NA()))</f>
        <v>#N/A</v>
      </c>
    </row>
    <row r="28" spans="1:7" ht="19.5" customHeight="1" x14ac:dyDescent="0.3">
      <c r="A28">
        <f>ROWS($B$15:B28)</f>
        <v>14</v>
      </c>
      <c r="B28" t="str">
        <f>IF('Product Backlog'!C18=0,"",'Product Backlog'!C18)</f>
        <v/>
      </c>
      <c r="C28" t="e">
        <f>IF(B28="",NA(),IFERROR(INDEX('Product Backlog'!$C$5:$K$29,$A28,C$6),NA()))</f>
        <v>#N/A</v>
      </c>
      <c r="D28" t="e">
        <f>IF(B28="",NA(),IFERROR(INDEX('Product Backlog'!$C$5:$K$29,$A28,D$6),NA()))</f>
        <v>#N/A</v>
      </c>
      <c r="E28" t="e">
        <f>IF(B28="",NA(),IFERROR(INDEX('Product Backlog'!$C$5:$K$29,$A28,E$6),NA()))</f>
        <v>#N/A</v>
      </c>
      <c r="F28" t="e">
        <f>IF(B28="",NA(),IFERROR(INDEX('Product Backlog'!$C$5:$K$29,$A28,F$6),NA()))</f>
        <v>#N/A</v>
      </c>
      <c r="G28" t="e">
        <f>IF(B28="",NA(),IFERROR(INDEX('Product Backlog'!$C$5:$K$29,$A28,G$6),NA()))</f>
        <v>#N/A</v>
      </c>
    </row>
    <row r="29" spans="1:7" ht="19.5" customHeight="1" x14ac:dyDescent="0.3">
      <c r="A29">
        <f>ROWS($B$15:B29)</f>
        <v>15</v>
      </c>
      <c r="B29" t="str">
        <f>IF('Product Backlog'!C19=0,"",'Product Backlog'!C19)</f>
        <v/>
      </c>
      <c r="C29" t="e">
        <f>IF(B29="",NA(),IFERROR(INDEX('Product Backlog'!$C$5:$K$29,$A29,C$6),NA()))</f>
        <v>#N/A</v>
      </c>
      <c r="D29" t="e">
        <f>IF(B29="",NA(),IFERROR(INDEX('Product Backlog'!$C$5:$K$29,$A29,D$6),NA()))</f>
        <v>#N/A</v>
      </c>
      <c r="E29" t="e">
        <f>IF(B29="",NA(),IFERROR(INDEX('Product Backlog'!$C$5:$K$29,$A29,E$6),NA()))</f>
        <v>#N/A</v>
      </c>
      <c r="F29" t="e">
        <f>IF(B29="",NA(),IFERROR(INDEX('Product Backlog'!$C$5:$K$29,$A29,F$6),NA()))</f>
        <v>#N/A</v>
      </c>
      <c r="G29" t="e">
        <f>IF(B29="",NA(),IFERROR(INDEX('Product Backlog'!$C$5:$K$29,$A29,G$6),NA()))</f>
        <v>#N/A</v>
      </c>
    </row>
    <row r="30" spans="1:7" ht="19.5" customHeight="1" x14ac:dyDescent="0.3">
      <c r="A30">
        <f>ROWS($B$15:B30)</f>
        <v>16</v>
      </c>
      <c r="B30" t="str">
        <f>IF('Product Backlog'!C20=0,"",'Product Backlog'!C20)</f>
        <v/>
      </c>
      <c r="C30" t="e">
        <f>IF(B30="",NA(),IFERROR(INDEX('Product Backlog'!$C$5:$K$29,$A30,C$6),NA()))</f>
        <v>#N/A</v>
      </c>
      <c r="D30" t="e">
        <f>IF(B30="",NA(),IFERROR(INDEX('Product Backlog'!$C$5:$K$29,$A30,D$6),NA()))</f>
        <v>#N/A</v>
      </c>
      <c r="E30" t="e">
        <f>IF(B30="",NA(),IFERROR(INDEX('Product Backlog'!$C$5:$K$29,$A30,E$6),NA()))</f>
        <v>#N/A</v>
      </c>
      <c r="F30" t="e">
        <f>IF(B30="",NA(),IFERROR(INDEX('Product Backlog'!$C$5:$K$29,$A30,F$6),NA()))</f>
        <v>#N/A</v>
      </c>
      <c r="G30" t="e">
        <f>IF(B30="",NA(),IFERROR(INDEX('Product Backlog'!$C$5:$K$29,$A30,G$6),NA()))</f>
        <v>#N/A</v>
      </c>
    </row>
    <row r="31" spans="1:7" ht="19.5" customHeight="1" x14ac:dyDescent="0.3">
      <c r="A31">
        <f>ROWS($B$15:B31)</f>
        <v>17</v>
      </c>
      <c r="B31" t="str">
        <f>IF('Product Backlog'!C21=0,"",'Product Backlog'!C21)</f>
        <v/>
      </c>
      <c r="C31" t="e">
        <f>IF(B31="",NA(),IFERROR(INDEX('Product Backlog'!$C$5:$K$29,$A31,C$6),NA()))</f>
        <v>#N/A</v>
      </c>
      <c r="D31" t="e">
        <f>IF(B31="",NA(),IFERROR(INDEX('Product Backlog'!$C$5:$K$29,$A31,D$6),NA()))</f>
        <v>#N/A</v>
      </c>
      <c r="E31" t="e">
        <f>IF(B31="",NA(),IFERROR(INDEX('Product Backlog'!$C$5:$K$29,$A31,E$6),NA()))</f>
        <v>#N/A</v>
      </c>
      <c r="F31" t="e">
        <f>IF(B31="",NA(),IFERROR(INDEX('Product Backlog'!$C$5:$K$29,$A31,F$6),NA()))</f>
        <v>#N/A</v>
      </c>
      <c r="G31" t="e">
        <f>IF(B31="",NA(),IFERROR(INDEX('Product Backlog'!$C$5:$K$29,$A31,G$6),NA()))</f>
        <v>#N/A</v>
      </c>
    </row>
    <row r="32" spans="1:7" ht="19.5" customHeight="1" x14ac:dyDescent="0.3">
      <c r="A32">
        <f>ROWS($B$15:B32)</f>
        <v>18</v>
      </c>
      <c r="B32" t="str">
        <f>IF('Product Backlog'!C22=0,"",'Product Backlog'!C22)</f>
        <v/>
      </c>
      <c r="C32" t="e">
        <f>IF(B32="",NA(),IFERROR(INDEX('Product Backlog'!$C$5:$K$29,$A32,C$6),NA()))</f>
        <v>#N/A</v>
      </c>
      <c r="D32" t="e">
        <f>IF(B32="",NA(),IFERROR(INDEX('Product Backlog'!$C$5:$K$29,$A32,D$6),NA()))</f>
        <v>#N/A</v>
      </c>
      <c r="E32" t="e">
        <f>IF(B32="",NA(),IFERROR(INDEX('Product Backlog'!$C$5:$K$29,$A32,E$6),NA()))</f>
        <v>#N/A</v>
      </c>
      <c r="F32" t="e">
        <f>IF(B32="",NA(),IFERROR(INDEX('Product Backlog'!$C$5:$K$29,$A32,F$6),NA()))</f>
        <v>#N/A</v>
      </c>
      <c r="G32" t="e">
        <f>IF(B32="",NA(),IFERROR(INDEX('Product Backlog'!$C$5:$K$29,$A32,G$6),NA()))</f>
        <v>#N/A</v>
      </c>
    </row>
    <row r="33" spans="1:7" ht="19.5" customHeight="1" x14ac:dyDescent="0.3">
      <c r="A33">
        <f>ROWS($B$15:B33)</f>
        <v>19</v>
      </c>
      <c r="B33" t="str">
        <f>IF('Product Backlog'!C23=0,"",'Product Backlog'!C23)</f>
        <v>As a patient
I want to add information to my profile
So that I can add my health information for my doctor.</v>
      </c>
      <c r="C33" t="e">
        <f ca="1">IF(B33="",NA(),IFERROR(INDEX('Product Backlog'!$C$5:$K$29,$A33,C$6),NA()))</f>
        <v>#N/A</v>
      </c>
      <c r="D33" t="e">
        <f ca="1">IF(B33="",NA(),IFERROR(INDEX('Product Backlog'!$C$5:$K$29,$A33,D$6),NA()))</f>
        <v>#N/A</v>
      </c>
      <c r="E33" t="e">
        <f ca="1">IF(B33="",NA(),IFERROR(INDEX('Product Backlog'!$C$5:$K$29,$A33,E$6),NA()))</f>
        <v>#N/A</v>
      </c>
      <c r="F33" t="e">
        <f ca="1">IF(B33="",NA(),IFERROR(INDEX('Product Backlog'!$C$5:$K$29,$A33,F$6),NA()))</f>
        <v>#N/A</v>
      </c>
      <c r="G33" t="e">
        <f ca="1">IF(B33="",NA(),IFERROR(INDEX('Product Backlog'!$C$5:$K$29,$A33,G$6),NA()))</f>
        <v>#N/A</v>
      </c>
    </row>
    <row r="34" spans="1:7" ht="19.5" customHeight="1" x14ac:dyDescent="0.3">
      <c r="A34">
        <f>ROWS($B$15:B34)</f>
        <v>20</v>
      </c>
      <c r="B34" t="str">
        <f>IF('Product Backlog'!C24=0,"",'Product Backlog'!C24)</f>
        <v/>
      </c>
      <c r="C34" t="e">
        <f>IF(B34="",NA(),IFERROR(INDEX('Product Backlog'!$C$5:$K$29,$A34,C$6),NA()))</f>
        <v>#N/A</v>
      </c>
      <c r="D34" t="e">
        <f>IF(B34="",NA(),IFERROR(INDEX('Product Backlog'!$C$5:$K$29,$A34,D$6),NA()))</f>
        <v>#N/A</v>
      </c>
      <c r="E34" t="e">
        <f>IF(B34="",NA(),IFERROR(INDEX('Product Backlog'!$C$5:$K$29,$A34,E$6),NA()))</f>
        <v>#N/A</v>
      </c>
      <c r="F34" t="e">
        <f>IF(B34="",NA(),IFERROR(INDEX('Product Backlog'!$C$5:$K$29,$A34,F$6),NA()))</f>
        <v>#N/A</v>
      </c>
      <c r="G34" t="e">
        <f>IF(B34="",NA(),IFERROR(INDEX('Product Backlog'!$C$5:$K$29,$A34,G$6),NA()))</f>
        <v>#N/A</v>
      </c>
    </row>
    <row r="35" spans="1:7" ht="19.5" customHeight="1" x14ac:dyDescent="0.3">
      <c r="A35">
        <f>ROWS($B$15:B35)</f>
        <v>21</v>
      </c>
      <c r="B35" t="str">
        <f>IF('Product Backlog'!C25=0,"",'Product Backlog'!C25)</f>
        <v/>
      </c>
      <c r="C35" t="e">
        <f>IF(B35="",NA(),IFERROR(INDEX('Product Backlog'!$C$5:$K$29,$A35,C$6),NA()))</f>
        <v>#N/A</v>
      </c>
      <c r="D35" t="e">
        <f>IF(B35="",NA(),IFERROR(INDEX('Product Backlog'!$C$5:$K$29,$A35,D$6),NA()))</f>
        <v>#N/A</v>
      </c>
      <c r="E35" t="e">
        <f>IF(B35="",NA(),IFERROR(INDEX('Product Backlog'!$C$5:$K$29,$A35,E$6),NA()))</f>
        <v>#N/A</v>
      </c>
      <c r="F35" t="e">
        <f>IF(B35="",NA(),IFERROR(INDEX('Product Backlog'!$C$5:$K$29,$A35,F$6),NA()))</f>
        <v>#N/A</v>
      </c>
      <c r="G35" t="e">
        <f>IF(B35="",NA(),IFERROR(INDEX('Product Backlog'!$C$5:$K$29,$A35,G$6),NA()))</f>
        <v>#N/A</v>
      </c>
    </row>
    <row r="36" spans="1:7" ht="19.5" customHeight="1" x14ac:dyDescent="0.3">
      <c r="A36">
        <f>ROWS($B$15:B36)</f>
        <v>22</v>
      </c>
      <c r="B36" t="str">
        <f>IF('Product Backlog'!C26=0,"",'Product Backlog'!C26)</f>
        <v/>
      </c>
      <c r="C36" t="e">
        <f>IF(B36="",NA(),IFERROR(INDEX('Product Backlog'!$C$5:$K$29,$A36,C$6),NA()))</f>
        <v>#N/A</v>
      </c>
      <c r="D36" t="e">
        <f>IF(B36="",NA(),IFERROR(INDEX('Product Backlog'!$C$5:$K$29,$A36,D$6),NA()))</f>
        <v>#N/A</v>
      </c>
      <c r="E36" t="e">
        <f>IF(B36="",NA(),IFERROR(INDEX('Product Backlog'!$C$5:$K$29,$A36,E$6),NA()))</f>
        <v>#N/A</v>
      </c>
      <c r="F36" t="e">
        <f>IF(B36="",NA(),IFERROR(INDEX('Product Backlog'!$C$5:$K$29,$A36,F$6),NA()))</f>
        <v>#N/A</v>
      </c>
      <c r="G36" t="e">
        <f>IF(B36="",NA(),IFERROR(INDEX('Product Backlog'!$C$5:$K$29,$A36,G$6),NA()))</f>
        <v>#N/A</v>
      </c>
    </row>
    <row r="37" spans="1:7" ht="19.5" customHeight="1" x14ac:dyDescent="0.3">
      <c r="A37">
        <f>ROWS($B$15:B37)</f>
        <v>23</v>
      </c>
      <c r="B37" t="str">
        <f>IF('Product Backlog'!C27=0,"",'Product Backlog'!C27)</f>
        <v>As a doctor
I want sign up for a ND telemedicine App account
So that I can register with the application</v>
      </c>
      <c r="C37" t="e">
        <f ca="1">IF(B37="",NA(),IFERROR(INDEX('Product Backlog'!$C$5:$K$29,$A37,C$6),NA()))</f>
        <v>#N/A</v>
      </c>
      <c r="D37" t="e">
        <f ca="1">IF(B37="",NA(),IFERROR(INDEX('Product Backlog'!$C$5:$K$29,$A37,D$6),NA()))</f>
        <v>#N/A</v>
      </c>
      <c r="E37" t="e">
        <f ca="1">IF(B37="",NA(),IFERROR(INDEX('Product Backlog'!$C$5:$K$29,$A37,E$6),NA()))</f>
        <v>#N/A</v>
      </c>
      <c r="F37" t="e">
        <f ca="1">IF(B37="",NA(),IFERROR(INDEX('Product Backlog'!$C$5:$K$29,$A37,F$6),NA()))</f>
        <v>#N/A</v>
      </c>
      <c r="G37" t="e">
        <f ca="1">IF(B37="",NA(),IFERROR(INDEX('Product Backlog'!$C$5:$K$29,$A37,G$6),NA()))</f>
        <v>#N/A</v>
      </c>
    </row>
    <row r="38" spans="1:7" ht="19.5" customHeight="1" x14ac:dyDescent="0.3">
      <c r="A38">
        <f>ROWS($B$15:B38)</f>
        <v>24</v>
      </c>
      <c r="B38" t="str">
        <f>IF('Product Backlog'!C28=0,"",'Product Backlog'!C28)</f>
        <v/>
      </c>
      <c r="C38" t="e">
        <f>IF(B38="",NA(),IFERROR(INDEX('Product Backlog'!$C$5:$K$29,$A38,C$6),NA()))</f>
        <v>#N/A</v>
      </c>
      <c r="D38" t="e">
        <f>IF(B38="",NA(),IFERROR(INDEX('Product Backlog'!$C$5:$K$29,$A38,D$6),NA()))</f>
        <v>#N/A</v>
      </c>
      <c r="E38" t="e">
        <f>IF(B38="",NA(),IFERROR(INDEX('Product Backlog'!$C$5:$K$29,$A38,E$6),NA()))</f>
        <v>#N/A</v>
      </c>
      <c r="F38" t="e">
        <f>IF(B38="",NA(),IFERROR(INDEX('Product Backlog'!$C$5:$K$29,$A38,F$6),NA()))</f>
        <v>#N/A</v>
      </c>
      <c r="G38" t="e">
        <f>IF(B38="",NA(),IFERROR(INDEX('Product Backlog'!$C$5:$K$29,$A38,G$6),NA()))</f>
        <v>#N/A</v>
      </c>
    </row>
    <row r="39" spans="1:7" ht="19.5" customHeight="1" x14ac:dyDescent="0.3">
      <c r="A39">
        <f>ROWS($B$15:B39)</f>
        <v>25</v>
      </c>
      <c r="B39" t="str">
        <f>IF('Product Backlog'!C29=0,"",'Product Backlog'!C29)</f>
        <v/>
      </c>
      <c r="C39" t="e">
        <f>IF(B39="",NA(),IFERROR(INDEX('Product Backlog'!$C$5:$K$29,$A39,C$6),NA()))</f>
        <v>#N/A</v>
      </c>
      <c r="D39" t="e">
        <f>IF(B39="",NA(),IFERROR(INDEX('Product Backlog'!$C$5:$K$29,$A39,D$6),NA()))</f>
        <v>#N/A</v>
      </c>
      <c r="E39" t="e">
        <f>IF(B39="",NA(),IFERROR(INDEX('Product Backlog'!$C$5:$K$29,$A39,E$6),NA()))</f>
        <v>#N/A</v>
      </c>
      <c r="F39" t="e">
        <f>IF(B39="",NA(),IFERROR(INDEX('Product Backlog'!$C$5:$K$29,$A39,F$6),NA()))</f>
        <v>#N/A</v>
      </c>
      <c r="G39" t="e">
        <f>IF(B39="",NA(),IFERROR(INDEX('Product Backlog'!$C$5:$K$29,$A39,G$6),NA()))</f>
        <v>#N/A</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 Backlog</vt:lpstr>
      <vt:lpstr>Calculations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Jermaine Jamisola</cp:lastModifiedBy>
  <cp:revision/>
  <dcterms:created xsi:type="dcterms:W3CDTF">2012-09-25T18:06:39Z</dcterms:created>
  <dcterms:modified xsi:type="dcterms:W3CDTF">2022-08-16T09:01:55Z</dcterms:modified>
  <cp:category/>
  <cp:contentStatus/>
</cp:coreProperties>
</file>