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\PycharmProjects\SakinahCircleProgram\"/>
    </mc:Choice>
  </mc:AlternateContent>
  <bookViews>
    <workbookView xWindow="0" yWindow="0" windowWidth="10704" windowHeight="4212"/>
  </bookViews>
  <sheets>
    <sheet name="Data" sheetId="4" r:id="rId1"/>
    <sheet name="Budget" sheetId="3" r:id="rId2"/>
  </sheets>
  <definedNames>
    <definedName name="_xlnm._FilterDatabase" localSheetId="0" hidden="1">Data!$A$262:$A$277</definedName>
    <definedName name="_xlnm._FilterDatabase">#REF!</definedName>
  </definedNames>
  <calcPr calcId="152511"/>
</workbook>
</file>

<file path=xl/calcChain.xml><?xml version="1.0" encoding="utf-8"?>
<calcChain xmlns="http://schemas.openxmlformats.org/spreadsheetml/2006/main">
  <c r="I13" i="4" l="1"/>
  <c r="I16" i="4"/>
  <c r="I18" i="4"/>
  <c r="I19" i="4"/>
  <c r="I22" i="4"/>
  <c r="I26" i="4"/>
  <c r="I28" i="4"/>
  <c r="I30" i="4"/>
  <c r="I32" i="4"/>
  <c r="I34" i="4"/>
  <c r="I38" i="4"/>
  <c r="I41" i="4"/>
  <c r="I45" i="4"/>
  <c r="I47" i="4"/>
  <c r="I48" i="4"/>
  <c r="I50" i="4"/>
  <c r="I52" i="4"/>
  <c r="I55" i="4"/>
  <c r="I56" i="4"/>
  <c r="I58" i="4"/>
  <c r="I63" i="4"/>
  <c r="I70" i="4"/>
  <c r="I72" i="4"/>
  <c r="I74" i="4"/>
  <c r="I75" i="4"/>
  <c r="F281" i="4"/>
  <c r="C15" i="3"/>
</calcChain>
</file>

<file path=xl/comments1.xml><?xml version="1.0" encoding="utf-8"?>
<comments xmlns="http://schemas.openxmlformats.org/spreadsheetml/2006/main">
  <authors>
    <author>Mohammed Ali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Mohammed Ali:</t>
        </r>
        <r>
          <rPr>
            <sz val="9"/>
            <color indexed="81"/>
            <rFont val="Tahoma"/>
            <family val="2"/>
          </rPr>
          <t xml:space="preserve">
not working</t>
        </r>
      </text>
    </comment>
  </commentList>
</comments>
</file>

<file path=xl/sharedStrings.xml><?xml version="1.0" encoding="utf-8"?>
<sst xmlns="http://schemas.openxmlformats.org/spreadsheetml/2006/main" count="860" uniqueCount="797">
  <si>
    <t>n</t>
  </si>
  <si>
    <t>Parent Names</t>
  </si>
  <si>
    <t>Student Name</t>
  </si>
  <si>
    <t>Grd</t>
  </si>
  <si>
    <t>S/S fees</t>
  </si>
  <si>
    <t>Fees Amount</t>
  </si>
  <si>
    <t>Phone Number</t>
  </si>
  <si>
    <t>Address</t>
  </si>
  <si>
    <t>Email Address</t>
  </si>
  <si>
    <t>Sep</t>
  </si>
  <si>
    <t>Oct</t>
  </si>
  <si>
    <t>Nov</t>
  </si>
  <si>
    <t>Dec</t>
  </si>
  <si>
    <t>Jan</t>
  </si>
  <si>
    <t>Feb</t>
  </si>
  <si>
    <t>Mohssine El Bakali Kassimi</t>
  </si>
  <si>
    <t>Ziad El Bakali Kassimi</t>
  </si>
  <si>
    <t>780-440-3864</t>
  </si>
  <si>
    <t>#6 8416 Millwoods Road NW T6K3B3</t>
  </si>
  <si>
    <t>mkassimi@gmail.com</t>
  </si>
  <si>
    <t>Taha Elbakali Kassimi</t>
  </si>
  <si>
    <t>KG</t>
  </si>
  <si>
    <t>Souad Mlida</t>
  </si>
  <si>
    <t>Yassir Elbakali Kassimi</t>
  </si>
  <si>
    <t>Muhammad Nadeem</t>
  </si>
  <si>
    <t>Muhammad Faheel Taqui</t>
  </si>
  <si>
    <t>780-463-7447</t>
  </si>
  <si>
    <t>3860 78 St NW T6K 1R7</t>
  </si>
  <si>
    <t>k_nadeemqau@yahoo.com</t>
  </si>
  <si>
    <t>Sumera Nadeem</t>
  </si>
  <si>
    <t>Muhammad Faiz Taqui</t>
  </si>
  <si>
    <t>Yasser Ahmad</t>
  </si>
  <si>
    <t>Ammar Ahmad</t>
  </si>
  <si>
    <t>780-465-6173</t>
  </si>
  <si>
    <t>4140 37 Avenue NW T6L 7C3</t>
  </si>
  <si>
    <t>abeerahmad87@hotmail.com</t>
  </si>
  <si>
    <t>Abeer Ahmad</t>
  </si>
  <si>
    <t>780-908-3300</t>
  </si>
  <si>
    <t>Khuram Shahzad</t>
  </si>
  <si>
    <t>Eiman Shahzad</t>
  </si>
  <si>
    <t>780-328-2613</t>
  </si>
  <si>
    <t>1711 Millwoods Road NW T6K 3L9</t>
  </si>
  <si>
    <t>tanzeelkhuram@hotmail.com</t>
  </si>
  <si>
    <t>Tanzeela Shahzad</t>
  </si>
  <si>
    <t>Umar Abdullah</t>
  </si>
  <si>
    <t>Saad Abdullah</t>
  </si>
  <si>
    <t>780-485-9449</t>
  </si>
  <si>
    <t>3822 85 Street NW T6K 0H6</t>
  </si>
  <si>
    <t>Nilofer Hasan</t>
  </si>
  <si>
    <t>Salma Dean</t>
  </si>
  <si>
    <t>Hamza Hasan Dean</t>
  </si>
  <si>
    <t>780-462-5748</t>
  </si>
  <si>
    <t>2434 78 St</t>
  </si>
  <si>
    <t>Saliyo Ibrahim</t>
  </si>
  <si>
    <t>Saiad Abdulma</t>
  </si>
  <si>
    <t>780-249-5034</t>
  </si>
  <si>
    <t>407 Richfield Road NW T6K0A7</t>
  </si>
  <si>
    <t>Abdulma Moham</t>
  </si>
  <si>
    <t>780-200-5034</t>
  </si>
  <si>
    <t>Nadeem Kamran</t>
  </si>
  <si>
    <t>Abdul Rehman</t>
  </si>
  <si>
    <t>780-328-2008</t>
  </si>
  <si>
    <t>3687 Millwoods Rd T6K 3R3</t>
  </si>
  <si>
    <t>Muhammad Rumman Nadeem</t>
  </si>
  <si>
    <t>Faiza Nadeem</t>
  </si>
  <si>
    <t>Mahnoor Nadeem</t>
  </si>
  <si>
    <t>780-399-1703</t>
  </si>
  <si>
    <t>Nilofar Sayed</t>
  </si>
  <si>
    <t>Juwairiyyah Sayed</t>
  </si>
  <si>
    <t>780-466-8084</t>
  </si>
  <si>
    <t>#43 2024 57 Street T6L 2Z3</t>
  </si>
  <si>
    <t>Ilyas Sayed</t>
  </si>
  <si>
    <t>Khaja Syed</t>
  </si>
  <si>
    <t>Huda Sayed</t>
  </si>
  <si>
    <t>780-292-0928</t>
  </si>
  <si>
    <t>snilofar_k@yahoo.ca</t>
  </si>
  <si>
    <t>Farzana Yasmin</t>
  </si>
  <si>
    <t>Inshaal Ahmed Qureshi</t>
  </si>
  <si>
    <t>780-990-0201</t>
  </si>
  <si>
    <t>10647 51 Avenue NW T6H 0K8</t>
  </si>
  <si>
    <t>Saukat Sultan</t>
  </si>
  <si>
    <t>Sarim Qureshi</t>
  </si>
  <si>
    <t>780-885-9451</t>
  </si>
  <si>
    <t>Maliha Baoukani</t>
  </si>
  <si>
    <t>Ameena Boukani</t>
  </si>
  <si>
    <t>780-425-0767</t>
  </si>
  <si>
    <t>16 14731 34 Street, T5Y 2L3</t>
  </si>
  <si>
    <t>simko31@yahoo.com</t>
  </si>
  <si>
    <t>Esmail Boukani</t>
  </si>
  <si>
    <t>Ameera Boukani</t>
  </si>
  <si>
    <t>3433 136A Ave (new)</t>
  </si>
  <si>
    <t>Khansa Rashid</t>
  </si>
  <si>
    <t>Saad Muhammed Kalair</t>
  </si>
  <si>
    <t>780-466-9563</t>
  </si>
  <si>
    <t>3120 35 Ave NW, T6T 1T7</t>
  </si>
  <si>
    <t>Imran Kalair</t>
  </si>
  <si>
    <t>780-235-2920</t>
  </si>
  <si>
    <t>Hafsa Rashid</t>
  </si>
  <si>
    <t>Zunaira Rashid</t>
  </si>
  <si>
    <t>780-450-0032</t>
  </si>
  <si>
    <t>Zafir Rashid</t>
  </si>
  <si>
    <t>Zainab Rashid</t>
  </si>
  <si>
    <t>780-934-9005</t>
  </si>
  <si>
    <t>zaf@everestgroup.ca</t>
  </si>
  <si>
    <t>Samra Chak</t>
  </si>
  <si>
    <t>Iman Chak</t>
  </si>
  <si>
    <t>780-884-6395</t>
  </si>
  <si>
    <t>3234 33A Street  T6T 2X7</t>
  </si>
  <si>
    <t>Arman Chak</t>
  </si>
  <si>
    <t>780-484-6895</t>
  </si>
  <si>
    <t>Sadaf Arshad</t>
  </si>
  <si>
    <t>Simra Arshad</t>
  </si>
  <si>
    <t>780-466-6777</t>
  </si>
  <si>
    <t>3802 78 Street NW  T6K 1R7</t>
  </si>
  <si>
    <t>Arshad Mumtaz</t>
  </si>
  <si>
    <t>Fajar Arshad</t>
  </si>
  <si>
    <t>Ibado Mohamud</t>
  </si>
  <si>
    <t>Rowda Abdullahi</t>
  </si>
  <si>
    <t>780-430-8616</t>
  </si>
  <si>
    <t>3648 85 Street NW T6K 0J8</t>
  </si>
  <si>
    <t>Maktal Abdullahi</t>
  </si>
  <si>
    <t>780-439-7861</t>
  </si>
  <si>
    <t>Radwan Abdullahi</t>
  </si>
  <si>
    <t>Aminah Abdullahi</t>
  </si>
  <si>
    <t>Samin Ali</t>
  </si>
  <si>
    <t>780-485-6541</t>
  </si>
  <si>
    <t>#62 1275 62 Street NW T6L 4J9</t>
  </si>
  <si>
    <t>Ghulam Ali Memon</t>
  </si>
  <si>
    <t>Aliza Ali</t>
  </si>
  <si>
    <t>780-850-6541</t>
  </si>
  <si>
    <t>Zainab Memon</t>
  </si>
  <si>
    <t>Shameela Khurshed</t>
  </si>
  <si>
    <t>Adeeba Zahraa</t>
  </si>
  <si>
    <t>780-642-8240</t>
  </si>
  <si>
    <t>11901 128 Street NW T5L 1C2</t>
  </si>
  <si>
    <t>Zahid Ally</t>
  </si>
  <si>
    <t>Aabidah Zynab Ally</t>
  </si>
  <si>
    <t>lovink1@hotmail.com</t>
  </si>
  <si>
    <t>Sena Zia</t>
  </si>
  <si>
    <t>Ozaer Khan</t>
  </si>
  <si>
    <t>780-463-4639</t>
  </si>
  <si>
    <t>132 64 St NW T6X 0B6</t>
  </si>
  <si>
    <t>Nouman Khan</t>
  </si>
  <si>
    <t>anoumank@yahoo.com</t>
  </si>
  <si>
    <t>Nazia Parveen</t>
  </si>
  <si>
    <t>780-628-3971</t>
  </si>
  <si>
    <t>3531 79 Street NW T6K 0G1</t>
  </si>
  <si>
    <t>Muhammad Shakil</t>
  </si>
  <si>
    <t>Kiran Shakeel</t>
  </si>
  <si>
    <t>780-695-7717</t>
  </si>
  <si>
    <t>Hisham Shakil</t>
  </si>
  <si>
    <t>snkzhk@hotmail.com</t>
  </si>
  <si>
    <t>Fereshta Wida</t>
  </si>
  <si>
    <t>Marwa Weera</t>
  </si>
  <si>
    <t>780-481-8964</t>
  </si>
  <si>
    <t>Shafeeq Weera</t>
  </si>
  <si>
    <t>780-710-8964</t>
  </si>
  <si>
    <t>Yuki Iwakawa</t>
  </si>
  <si>
    <t>Shaheryar Khan</t>
  </si>
  <si>
    <t>780-266-1169</t>
  </si>
  <si>
    <t>7821 26 Ave T6K 3S7</t>
  </si>
  <si>
    <t>yukicyan@gmail.com</t>
  </si>
  <si>
    <t>Kamran Shaheryar</t>
  </si>
  <si>
    <t>kamran.gis@gmail.com</t>
  </si>
  <si>
    <t>Yamna Irfan</t>
  </si>
  <si>
    <t>Maira Ahmed</t>
  </si>
  <si>
    <t>780-423-9926</t>
  </si>
  <si>
    <t>436 Richfield Road NW T6K 3S8</t>
  </si>
  <si>
    <t>Irfan Ahmed</t>
  </si>
  <si>
    <t>Asila / Abdulqadir Hassan</t>
  </si>
  <si>
    <t>Adbulah Hassan</t>
  </si>
  <si>
    <t>Rafia Tahir</t>
  </si>
  <si>
    <t>Wajiha Sheikh</t>
  </si>
  <si>
    <t>780-461-8186</t>
  </si>
  <si>
    <t>3872 78 Street NW T6K 1R7</t>
  </si>
  <si>
    <t>Tahir Sheikh</t>
  </si>
  <si>
    <t>Urwa Sheikh</t>
  </si>
  <si>
    <t>Fahma Ali</t>
  </si>
  <si>
    <t>Mubarak Hasan Ahmed</t>
  </si>
  <si>
    <t>780-680-1208</t>
  </si>
  <si>
    <t>3758 78 Street</t>
  </si>
  <si>
    <t>780-485-3131</t>
  </si>
  <si>
    <t>1382 Knottwood Road E NW T6K 2P2</t>
  </si>
  <si>
    <t>Nadeem Bhatti</t>
  </si>
  <si>
    <t>Muti Rahman</t>
  </si>
  <si>
    <t>nadeem927@yahoo.ca</t>
  </si>
  <si>
    <t>Samia Aman Ullah</t>
  </si>
  <si>
    <t>Romaisa Bhatti</t>
  </si>
  <si>
    <t>Ismail Umar</t>
  </si>
  <si>
    <t>Jawaria Umar</t>
  </si>
  <si>
    <t>Hajra Umar</t>
  </si>
  <si>
    <t>Humaira Jamal</t>
  </si>
  <si>
    <t>780-466-2006</t>
  </si>
  <si>
    <t>1238 54 Street NW T6L 5L3</t>
  </si>
  <si>
    <t>Mohammed-Ashfaq Hussain</t>
  </si>
  <si>
    <t>Soha Ashfaq</t>
  </si>
  <si>
    <t>780-901-4236</t>
  </si>
  <si>
    <t>Narmeen Ramadan</t>
  </si>
  <si>
    <t>Omar Hassan El-Ramly</t>
  </si>
  <si>
    <t>780-425-8328</t>
  </si>
  <si>
    <t>10553 62 Avenue NW T6H 1M6</t>
  </si>
  <si>
    <t>Hassan El-Ramly</t>
  </si>
  <si>
    <t>Zehra Hasan</t>
  </si>
  <si>
    <t>Maryam Hasan</t>
  </si>
  <si>
    <t>780-485-6118</t>
  </si>
  <si>
    <t>1924 35A Avenue NW T6K 1Y2</t>
  </si>
  <si>
    <t>Rizwan Hasan</t>
  </si>
  <si>
    <t>Shazia Amir</t>
  </si>
  <si>
    <t>Umama Hussain</t>
  </si>
  <si>
    <t>780-466-7076</t>
  </si>
  <si>
    <t>Unit 31 1275 62 Street NW T6L 4J9</t>
  </si>
  <si>
    <t>ammi_zaid@hotmail.com</t>
  </si>
  <si>
    <t>Amir Hussain</t>
  </si>
  <si>
    <t>Hafsa Hussain</t>
  </si>
  <si>
    <t>Ibrahim Hussain</t>
  </si>
  <si>
    <t>Noorzai Nabikhel</t>
  </si>
  <si>
    <t>Nadya Nabikhel</t>
  </si>
  <si>
    <t>780-456-7585</t>
  </si>
  <si>
    <t>8455 36 Ave NW T6K 0J7</t>
  </si>
  <si>
    <t>Mohammad Nabikhel</t>
  </si>
  <si>
    <t>Hassan Nabekeel</t>
  </si>
  <si>
    <t>Latifa Mohammad</t>
  </si>
  <si>
    <t>Romela Zemarak</t>
  </si>
  <si>
    <t>780-450-6232</t>
  </si>
  <si>
    <t>3629 86 St NW T6K 0J9</t>
  </si>
  <si>
    <t>lovely_af_g@hotmail.com</t>
  </si>
  <si>
    <t>Mohammad Zemarak</t>
  </si>
  <si>
    <t>Mustafa Zemarak</t>
  </si>
  <si>
    <t>780-993-5608</t>
  </si>
  <si>
    <t>Saima Siddique</t>
  </si>
  <si>
    <t>Mohammad Mustafa Qureshi</t>
  </si>
  <si>
    <t>3527 79 St NW T6K 0G1</t>
  </si>
  <si>
    <t>saimaqureshi124@hotmail.com</t>
  </si>
  <si>
    <t>Abdulfarooq Qureshi</t>
  </si>
  <si>
    <t>780-468-5020</t>
  </si>
  <si>
    <t>Homeira Ali-Hosseini</t>
  </si>
  <si>
    <t>Afsheen Sedighi</t>
  </si>
  <si>
    <t>780-457-3309</t>
  </si>
  <si>
    <t>771 Lakewood Road NW T6K 2B1</t>
  </si>
  <si>
    <t>Aminodin Sedighi</t>
  </si>
  <si>
    <t>Meelad Sedighi</t>
  </si>
  <si>
    <t>780-719-1844 780-802-1117</t>
  </si>
  <si>
    <t>Hilay Galal</t>
  </si>
  <si>
    <t>Zeinab-Hayati Mohamed Hassan</t>
  </si>
  <si>
    <t>780-455-6053</t>
  </si>
  <si>
    <t>1324 80 St NW T6K 3M1</t>
  </si>
  <si>
    <t>fahmicade@hotmail.com(f)</t>
  </si>
  <si>
    <t>Hassan Hassan</t>
  </si>
  <si>
    <t>K</t>
  </si>
  <si>
    <t>Mohamed Hassan Osman</t>
  </si>
  <si>
    <t>Hanaan Osman</t>
  </si>
  <si>
    <t>780-710-6064</t>
  </si>
  <si>
    <t>Kashif Islam</t>
  </si>
  <si>
    <t>Zainab Islam</t>
  </si>
  <si>
    <t>780-466-5134</t>
  </si>
  <si>
    <t>3537 79 St T6K 0G1</t>
  </si>
  <si>
    <t>Maryam Syeda Islam</t>
  </si>
  <si>
    <t>780-937-5134</t>
  </si>
  <si>
    <t>Aaishah Hassan</t>
  </si>
  <si>
    <t>Safiya Ahmed</t>
  </si>
  <si>
    <t>780-616-3970</t>
  </si>
  <si>
    <t>3516 Millwoods Rd NW T6K 0K2</t>
  </si>
  <si>
    <t>haaishah@hotmail.com</t>
  </si>
  <si>
    <t>Shakeel Ahmed</t>
  </si>
  <si>
    <t>sahme050@gmail.com</t>
  </si>
  <si>
    <t>Siraj Hussain-Ahmed</t>
  </si>
  <si>
    <t>Manal Ahmed</t>
  </si>
  <si>
    <t>780-439-3570</t>
  </si>
  <si>
    <t>3528 79St T6K 0G2</t>
  </si>
  <si>
    <t>Zaki Ahmed</t>
  </si>
  <si>
    <t>Erum Shariq</t>
  </si>
  <si>
    <t>Yousuf Shariq</t>
  </si>
  <si>
    <t>780-628-3018</t>
  </si>
  <si>
    <t>3709 78St T6K 3G5</t>
  </si>
  <si>
    <t>erum_doc@yahoo.ca</t>
  </si>
  <si>
    <t>Shariq Imtiaz</t>
  </si>
  <si>
    <t>Hafsa Shariq</t>
  </si>
  <si>
    <t>780-530-4504</t>
  </si>
  <si>
    <t>shariqimtiaz@yahoo.com</t>
  </si>
  <si>
    <t>Saba Jabir</t>
  </si>
  <si>
    <t>Yumna Jabir</t>
  </si>
  <si>
    <t>780-485-0786</t>
  </si>
  <si>
    <t>3363 24Ave T6T 1Y5</t>
  </si>
  <si>
    <t>ahmedjabir60@hotmail.com</t>
  </si>
  <si>
    <t>Ahmed Jabir</t>
  </si>
  <si>
    <t>Syeda Sarah Hashmi</t>
  </si>
  <si>
    <t>Tooba Hashmi</t>
  </si>
  <si>
    <t>780-952-0540</t>
  </si>
  <si>
    <t>3 2376 Millbourne Road T6K 3B4</t>
  </si>
  <si>
    <t>sarahonly@gmail.com</t>
  </si>
  <si>
    <t>Syed Salmanul Haq Hashmi</t>
  </si>
  <si>
    <t>Omar Hashmi Syed</t>
  </si>
  <si>
    <t>780-862-6864</t>
  </si>
  <si>
    <t>shashmi@rocketmail.com</t>
  </si>
  <si>
    <t>Muhammad Khan / Mariam Khan</t>
  </si>
  <si>
    <t>Umar Khan</t>
  </si>
  <si>
    <t>780-807-2516</t>
  </si>
  <si>
    <t>3517 – 78ST NW,  T6K 0G1</t>
  </si>
  <si>
    <t>Talha Muhammad Khan</t>
  </si>
  <si>
    <t>416-992-6386</t>
  </si>
  <si>
    <t>Amjad Ali Shah Bukhari</t>
  </si>
  <si>
    <t>Syeda Fatima</t>
  </si>
  <si>
    <t>Afshan Amjad</t>
  </si>
  <si>
    <t>Saeed Hashmi</t>
  </si>
  <si>
    <t>Ayesha Hashmi</t>
  </si>
  <si>
    <t>780-965-2786</t>
  </si>
  <si>
    <t>415 Richfield Rd NW  T6K 0A7</t>
  </si>
  <si>
    <t>saeedhashmi@live.com</t>
  </si>
  <si>
    <t>Samina Hasmi</t>
  </si>
  <si>
    <t>Hafsah Hashmi</t>
  </si>
  <si>
    <t>780-328-4769</t>
  </si>
  <si>
    <t>shashmikhalil@gmail.com</t>
  </si>
  <si>
    <t xml:space="preserve"> Naeem Asif</t>
  </si>
  <si>
    <t>Yumna Naeem</t>
  </si>
  <si>
    <t>780-966-7905</t>
  </si>
  <si>
    <t>3526 Millwoods Rd NW T6K 0K2</t>
  </si>
  <si>
    <t>rawalpindi_pk@hotmail.com(f)</t>
  </si>
  <si>
    <t>Rubina Naeem</t>
  </si>
  <si>
    <t>780-884-6505</t>
  </si>
  <si>
    <t xml:space="preserve"> Shoaib-Ur-Rehman Qureshi</t>
  </si>
  <si>
    <t>587-709-5001</t>
  </si>
  <si>
    <t>400 Richfield Rd NW  T6K 0B2</t>
  </si>
  <si>
    <t>sr.qureshi.ca@gmail.com</t>
  </si>
  <si>
    <t>Nuzhat Khanum</t>
  </si>
  <si>
    <t>Sohaib-Ur-Rehman</t>
  </si>
  <si>
    <t>587-991-5005</t>
  </si>
  <si>
    <t>findns@hotmail.com</t>
  </si>
  <si>
    <t>Abdul Qureshi</t>
  </si>
  <si>
    <t>Mirza Riazul Ghani</t>
  </si>
  <si>
    <t>Urwatul Wusqa</t>
  </si>
  <si>
    <t>780-450-0144</t>
  </si>
  <si>
    <t xml:space="preserve">3683 Millwoods Rd NW </t>
  </si>
  <si>
    <t>mirzariazghani@yahoo.ca</t>
  </si>
  <si>
    <t>Sarwat Riaz</t>
  </si>
  <si>
    <t>Farhat Riaz</t>
  </si>
  <si>
    <t>780-860-5798</t>
  </si>
  <si>
    <t>sarwatriaz1970@hotmail.com</t>
  </si>
  <si>
    <t>Amjad Ali</t>
  </si>
  <si>
    <t>Sawaira Shah</t>
  </si>
  <si>
    <t>780-466-5992</t>
  </si>
  <si>
    <t>3658 85 St t6K 0J8</t>
  </si>
  <si>
    <t>amjad_mayar@hotmail.com</t>
  </si>
  <si>
    <t>Aisha Amjad</t>
  </si>
  <si>
    <t>780-710-1897</t>
  </si>
  <si>
    <t>farhan.shah05@gmail.com</t>
  </si>
  <si>
    <t>Hassane Telmani</t>
  </si>
  <si>
    <t>Ansame Telmani</t>
  </si>
  <si>
    <t>780-461-6027</t>
  </si>
  <si>
    <t>3718 78 St NW T6K 1R7</t>
  </si>
  <si>
    <t xml:space="preserve"> hastel99@hotmail.com</t>
  </si>
  <si>
    <t>Jamila Ouhajji</t>
  </si>
  <si>
    <t>Rayane Telmani</t>
  </si>
  <si>
    <t>780-863-3142</t>
  </si>
  <si>
    <t>jamiouha@hotmail.com</t>
  </si>
  <si>
    <t>Youssef Telmani</t>
  </si>
  <si>
    <t>Muhetabaer Yimingjiang</t>
  </si>
  <si>
    <t>Emin Yusuyin</t>
  </si>
  <si>
    <t>780-455-0962</t>
  </si>
  <si>
    <t>3624 85 St NW T6K 0J8</t>
  </si>
  <si>
    <t>Esma Yusuyin</t>
  </si>
  <si>
    <t>Omer Yusuyin</t>
  </si>
  <si>
    <t>Ibrahim Yusuyin</t>
  </si>
  <si>
    <t xml:space="preserve"> Muhammad Ayyub</t>
  </si>
  <si>
    <t>Hasan Zubair</t>
  </si>
  <si>
    <t>780-989-5820</t>
  </si>
  <si>
    <t>1187 Millbourne Rd E NW  T6K 0W4</t>
  </si>
  <si>
    <t>ayyub_15@hotmail.com</t>
  </si>
  <si>
    <t>Shahida Parveen</t>
  </si>
  <si>
    <t>780-239-4115</t>
  </si>
  <si>
    <t>shahidaayyub@hotmail.com</t>
  </si>
  <si>
    <t>Karim Shahzad Syed</t>
  </si>
  <si>
    <t>Sidra Shahzad</t>
  </si>
  <si>
    <t>587-523-0841</t>
  </si>
  <si>
    <t>3728 Millwoods Rd NW  T6K 3H8</t>
  </si>
  <si>
    <t>karimsyed55@gmail.com</t>
  </si>
  <si>
    <t>Sobia Shafaq</t>
  </si>
  <si>
    <t>Sabeeh Syed Karim</t>
  </si>
  <si>
    <t>sobia.shafaq01@hotmail.com</t>
  </si>
  <si>
    <t>Nyaz Zazi</t>
  </si>
  <si>
    <t>Roshani Zazi</t>
  </si>
  <si>
    <t>780-807-2777</t>
  </si>
  <si>
    <t>1817 Millwoods Rd T6K 3L9</t>
  </si>
  <si>
    <t>nzazia7@gmail.com</t>
  </si>
  <si>
    <t>Umar Zazi</t>
  </si>
  <si>
    <t>Deena Zazi</t>
  </si>
  <si>
    <t>Muminah Zazi</t>
  </si>
  <si>
    <t>Emran Rashed</t>
  </si>
  <si>
    <t>Raahil Furqan Rashed</t>
  </si>
  <si>
    <t>780-934-0938</t>
  </si>
  <si>
    <t>8607-35 Ave. T6K0C1</t>
  </si>
  <si>
    <t>emran.rashed@worleyparsons.com</t>
  </si>
  <si>
    <t>Simia Rashed</t>
  </si>
  <si>
    <t>587-335-9340</t>
  </si>
  <si>
    <t>simiakhan@gmail.com</t>
  </si>
  <si>
    <t>Mohamed A Ali</t>
  </si>
  <si>
    <t>Nahil  Amin Mohamed Ali</t>
  </si>
  <si>
    <t>780-807-4959</t>
  </si>
  <si>
    <t>539 Millbpurne rd</t>
  </si>
  <si>
    <t>mali86227@gmail.com</t>
  </si>
  <si>
    <t>Asha Ali</t>
  </si>
  <si>
    <t>Fadil Mohamed</t>
  </si>
  <si>
    <t>587-525-4959</t>
  </si>
  <si>
    <t>Elios Nure</t>
  </si>
  <si>
    <t xml:space="preserve">Muhsanat Ahmed </t>
  </si>
  <si>
    <t>780-200-5192</t>
  </si>
  <si>
    <t>1843 millwood road nw</t>
  </si>
  <si>
    <t>Anisa Hassan</t>
  </si>
  <si>
    <t>780-802-1482</t>
  </si>
  <si>
    <t>Adewale Ganiyu</t>
  </si>
  <si>
    <t>Ikraam Ikeoluwa AbdulGaniyu</t>
  </si>
  <si>
    <t>587-501-1720</t>
  </si>
  <si>
    <t>#203C, 7730-38 ave</t>
  </si>
  <si>
    <t>drwaleganiyu@yahoo.com</t>
  </si>
  <si>
    <t>Rukayah Abdul-Ganiyu</t>
  </si>
  <si>
    <t>Imraan Adewale AbdulGaniyu</t>
  </si>
  <si>
    <t>Ehsan Shareef</t>
  </si>
  <si>
    <t>Haania Shareeff</t>
  </si>
  <si>
    <t>587-334-5801</t>
  </si>
  <si>
    <t>3537-79 st, T6KOG1</t>
  </si>
  <si>
    <t>ehsanshareeff@hotmail.com</t>
  </si>
  <si>
    <t>Aisha Ehsan</t>
  </si>
  <si>
    <t>Mahad Shareef</t>
  </si>
  <si>
    <t>780-489-1471/780-902-9534</t>
  </si>
  <si>
    <t>aishaehsan78@gmail.com</t>
  </si>
  <si>
    <t>Anum Shareef</t>
  </si>
  <si>
    <t>Saqib Zafar Raja</t>
  </si>
  <si>
    <t>Umaimah Muhammed Saqib</t>
  </si>
  <si>
    <t>780-709-4405</t>
  </si>
  <si>
    <t>33, 1765 Millwoods Road East</t>
  </si>
  <si>
    <t>saqib_z@hotmail.com</t>
  </si>
  <si>
    <t>Sumera Saqib</t>
  </si>
  <si>
    <t>Khadijah Muhammad Saqib</t>
  </si>
  <si>
    <t>587-709-1975</t>
  </si>
  <si>
    <t>sumerajanjua@hotmail.com</t>
  </si>
  <si>
    <t>Mohammed Kader</t>
  </si>
  <si>
    <t>Aliya Kader</t>
  </si>
  <si>
    <t>780-709-0577</t>
  </si>
  <si>
    <t>1831 Millwoods Road</t>
  </si>
  <si>
    <t>turan33@gmail.com</t>
  </si>
  <si>
    <t>Munira Kader</t>
  </si>
  <si>
    <t>Ayiguli Kelimu</t>
  </si>
  <si>
    <t>Rabia Kader</t>
  </si>
  <si>
    <t>780-200-1435</t>
  </si>
  <si>
    <t>Sunkanmi Aliu Owolabi</t>
  </si>
  <si>
    <t>Abdulsamad  Owolabi</t>
  </si>
  <si>
    <t>780-340-6955</t>
  </si>
  <si>
    <t>8427-36 Ave T6K 0J7</t>
  </si>
  <si>
    <t>aliuos@yahoo.com</t>
  </si>
  <si>
    <t>Munsurat Adeniko Owolabi</t>
  </si>
  <si>
    <t>Iman Folgrin Owolabi</t>
  </si>
  <si>
    <t>780-200-6954</t>
  </si>
  <si>
    <t>ajikeadenike@yahoo.com</t>
  </si>
  <si>
    <t>ajay raut</t>
  </si>
  <si>
    <t>rimjhim raut</t>
  </si>
  <si>
    <t>780-710-9262</t>
  </si>
  <si>
    <t>3742-78st</t>
  </si>
  <si>
    <t>ajayraut.2005@gmail.com</t>
  </si>
  <si>
    <t>mehjabeen raut</t>
  </si>
  <si>
    <t>780-710-9456</t>
  </si>
  <si>
    <t>mehej.2305@gmail.com</t>
  </si>
  <si>
    <t>Abdul Aleem</t>
  </si>
  <si>
    <t>Aysha Aleem</t>
  </si>
  <si>
    <t>780-710-9578</t>
  </si>
  <si>
    <t>7775 37 Ave</t>
  </si>
  <si>
    <t>abdulaleem75@yahoo.co.uk</t>
  </si>
  <si>
    <t>Namreen Akhtar Aleem</t>
  </si>
  <si>
    <t>Abdurrahmaan</t>
  </si>
  <si>
    <t>780-655-5132</t>
  </si>
  <si>
    <t>madinasharif@yahoo.com</t>
  </si>
  <si>
    <t>Osman Abdullahi</t>
  </si>
  <si>
    <t>Abdullahi Abdusalam Osman</t>
  </si>
  <si>
    <t>780-974-1622</t>
  </si>
  <si>
    <t>3516-78 St. T6K0E9</t>
  </si>
  <si>
    <t>Fardousa Burale</t>
  </si>
  <si>
    <t>Ilhan Osman Abdullahi</t>
  </si>
  <si>
    <t>780-757-6274</t>
  </si>
  <si>
    <t>Mohamed Shaymo</t>
  </si>
  <si>
    <t>Abdulmajid Abdulmajid</t>
  </si>
  <si>
    <t>780-807-6816</t>
  </si>
  <si>
    <t>1629-105 St. T6J5W2</t>
  </si>
  <si>
    <t>Rahma Ahmed Alo</t>
  </si>
  <si>
    <t>Suraya Abdulmajid</t>
  </si>
  <si>
    <t>780-802-4402</t>
  </si>
  <si>
    <t>Syed AvonNaqvi</t>
  </si>
  <si>
    <t>Syeda Amna Naqvi</t>
  </si>
  <si>
    <t>780-265-6337</t>
  </si>
  <si>
    <t>auonraza@gmail.com</t>
  </si>
  <si>
    <t>Syeda Sadia Botool</t>
  </si>
  <si>
    <t>780-932-7546</t>
  </si>
  <si>
    <t>sadiabatoolnaqvi@gmail.com</t>
  </si>
  <si>
    <t>Anwar Ali</t>
  </si>
  <si>
    <t>Yaseen Ali</t>
  </si>
  <si>
    <t>587-712-0822 cell</t>
  </si>
  <si>
    <t>3654--85 St, T6K 0J8</t>
  </si>
  <si>
    <t>anwaralianwar@hotmail.com</t>
  </si>
  <si>
    <t>Nuzhat Perveen</t>
  </si>
  <si>
    <t>780-482-0822 home</t>
  </si>
  <si>
    <t>Muhammad Umar Qasim</t>
  </si>
  <si>
    <t>Ismael Umar</t>
  </si>
  <si>
    <t>780-710-8082</t>
  </si>
  <si>
    <t>3703-78 st T6K3G5</t>
  </si>
  <si>
    <t>paigham@gmail.com</t>
  </si>
  <si>
    <t>Manuzza Hanif</t>
  </si>
  <si>
    <t>780-628-5818</t>
  </si>
  <si>
    <t>tullah@gmail.com</t>
  </si>
  <si>
    <t>Aymen Cockar</t>
  </si>
  <si>
    <t>Ayub Cocker</t>
  </si>
  <si>
    <t>780-907-8830</t>
  </si>
  <si>
    <t xml:space="preserve">1227 46 St NW </t>
  </si>
  <si>
    <t>aymancocker@gmail.com</t>
  </si>
  <si>
    <t>Ausmuh Cocker</t>
  </si>
  <si>
    <t>780952-2755</t>
  </si>
  <si>
    <t>ausmuhcocker@gmail.com</t>
  </si>
  <si>
    <t>Mahtab Qaiser</t>
  </si>
  <si>
    <t>Aadil Khan</t>
  </si>
  <si>
    <t>780-729-5426</t>
  </si>
  <si>
    <t>5111-151St, T6H4Z9</t>
  </si>
  <si>
    <t>qaiser@f1accounting.ca</t>
  </si>
  <si>
    <t>Aiman Ahmed Khan</t>
  </si>
  <si>
    <t>Samiya Khan</t>
  </si>
  <si>
    <t>Mohammed Emaan Khan</t>
  </si>
  <si>
    <t>780-655-5426</t>
  </si>
  <si>
    <t>Samiya@f1accounting.ca</t>
  </si>
  <si>
    <t>Mohammad Shoaib</t>
  </si>
  <si>
    <t>Manahil Shoaib</t>
  </si>
  <si>
    <t>780-399-1968</t>
  </si>
  <si>
    <t>#3 8404 Millwoods Rd</t>
  </si>
  <si>
    <t>modshoaib@yahoo.com</t>
  </si>
  <si>
    <t>Hafsa Shoaib</t>
  </si>
  <si>
    <t>Ahmad Shoaib</t>
  </si>
  <si>
    <t>780-695-2657</t>
  </si>
  <si>
    <t>hafsashoaib@yahoo.ca</t>
  </si>
  <si>
    <t>Abu Saleh AminUllah Khan</t>
  </si>
  <si>
    <t>Zarif Mohammed Khan</t>
  </si>
  <si>
    <t>587-523-9200</t>
  </si>
  <si>
    <t>3507-78 St.T6K0E1</t>
  </si>
  <si>
    <t>asaukhan77@gmail.com</t>
  </si>
  <si>
    <t>Sultana Naznin</t>
  </si>
  <si>
    <t>780-200-2729</t>
  </si>
  <si>
    <t>afrozenaznin@gmail.com</t>
  </si>
  <si>
    <t>Khubaib Atta</t>
  </si>
  <si>
    <t>Jannat Atta</t>
  </si>
  <si>
    <t>780-221-8293</t>
  </si>
  <si>
    <t>3786-78 st, T6K-1R7</t>
  </si>
  <si>
    <t>khubaibatta@gmail.com</t>
  </si>
  <si>
    <t>Memoona Atta</t>
  </si>
  <si>
    <t>Hassan Atta</t>
  </si>
  <si>
    <t>780-940-3351</t>
  </si>
  <si>
    <t>Abdurahman Dubale</t>
  </si>
  <si>
    <t>Melkesa Wariyo</t>
  </si>
  <si>
    <t>780-807-0024</t>
  </si>
  <si>
    <t>Amna Amjad</t>
  </si>
  <si>
    <t>780-995-9776</t>
  </si>
  <si>
    <t>101C 7730 38 A Ave T6K 2M1</t>
  </si>
  <si>
    <t>amjadali82@hotmail.com</t>
  </si>
  <si>
    <t>Yusra Fatima</t>
  </si>
  <si>
    <t>587-710-2160</t>
  </si>
  <si>
    <t>yusrafatima2010@hotmail.com</t>
  </si>
  <si>
    <t>Nurra Jamba</t>
  </si>
  <si>
    <t>Keriya Nurra Jamba</t>
  </si>
  <si>
    <t>780-996-8290</t>
  </si>
  <si>
    <t>Syed Shoaib Ahmed Sayeed</t>
  </si>
  <si>
    <t>Syeda Momina</t>
  </si>
  <si>
    <t>780-893-7100</t>
  </si>
  <si>
    <t>7815 36Ave T6K 0C5</t>
  </si>
  <si>
    <t>syed_sayeed@hotmail.com</t>
  </si>
  <si>
    <t>Nadia Shoaib</t>
  </si>
  <si>
    <t>Syed Sayeed</t>
  </si>
  <si>
    <t>780-436-6649</t>
  </si>
  <si>
    <t>nayashobi@hotmail.com</t>
  </si>
  <si>
    <t>Mustafa Abdulahi</t>
  </si>
  <si>
    <t>Bilal Kamal Mustafa</t>
  </si>
  <si>
    <t>780-8023142</t>
  </si>
  <si>
    <t>mabdulahi928@mynorquest.ca</t>
  </si>
  <si>
    <t>Sumeiya Kamal</t>
  </si>
  <si>
    <t>Rihana Mohamed</t>
  </si>
  <si>
    <t>Mustariha Mustefa</t>
  </si>
  <si>
    <t>Zahra Mead Nour</t>
  </si>
  <si>
    <t>Mahamoud Maash</t>
  </si>
  <si>
    <t>780-720-2663</t>
  </si>
  <si>
    <t>Afroza Jabeen</t>
  </si>
  <si>
    <t>Aqsa Ashrafi</t>
  </si>
  <si>
    <t>780-466-0631</t>
  </si>
  <si>
    <t>7710 37 Ave NW T6K 3E3</t>
  </si>
  <si>
    <t>abuzer_ashrafi@yahoo.com</t>
  </si>
  <si>
    <t>Syed Ashrafi</t>
  </si>
  <si>
    <t>Shahid Zaman</t>
  </si>
  <si>
    <t>Hafsa Zaman</t>
  </si>
  <si>
    <t>780-628-5861</t>
  </si>
  <si>
    <t>521 Jellet Way T6L 6N6</t>
  </si>
  <si>
    <t>Hasan Zaman</t>
  </si>
  <si>
    <t>Saadia Rafiq</t>
  </si>
  <si>
    <t>Ayesha Zaman</t>
  </si>
  <si>
    <t>Umair Tariq</t>
  </si>
  <si>
    <t>Muhammad Ibrahim Umair</t>
  </si>
  <si>
    <t>613-410-1976</t>
  </si>
  <si>
    <t>7709-36 ave NW, T6K-0K3</t>
  </si>
  <si>
    <t>tariq.umair@gmail.com</t>
  </si>
  <si>
    <t>Khizran Athar</t>
  </si>
  <si>
    <t>780-446-5790</t>
  </si>
  <si>
    <t>khizran.athar@gmail.com</t>
  </si>
  <si>
    <t>780-884-4410</t>
  </si>
  <si>
    <t>adilahamad@hotmail.com</t>
  </si>
  <si>
    <t>Feroze Mohammed</t>
  </si>
  <si>
    <t>Umaizah Khan</t>
  </si>
  <si>
    <t>780-680-2495</t>
  </si>
  <si>
    <t>7707-36 ave NW, T6X-0K3</t>
  </si>
  <si>
    <t>feroze98@gmail.com</t>
  </si>
  <si>
    <t>Khairunnisa Feroze</t>
  </si>
  <si>
    <t>Zunairah Fatima Khan</t>
  </si>
  <si>
    <t>780-450-1636</t>
  </si>
  <si>
    <t>kzumairah42@yahoo.ca</t>
  </si>
  <si>
    <t>Mohammed Mustafa Ali Khan</t>
  </si>
  <si>
    <t>Imtiyaz Ahmed Shaikh / Shaheen Shaikh</t>
  </si>
  <si>
    <t>Ayaan Shaikh</t>
  </si>
  <si>
    <t>Paid</t>
  </si>
  <si>
    <t>780-245-2282</t>
  </si>
  <si>
    <t>2204 MILLBOURNE RD W NW,  T6K 3C5</t>
  </si>
  <si>
    <t>sshaan.shk@gmail.com</t>
  </si>
  <si>
    <t>780-707-8542</t>
  </si>
  <si>
    <t>mandsmoney@gmail.com</t>
  </si>
  <si>
    <t>Isra Adan</t>
  </si>
  <si>
    <t>316-852-79180</t>
  </si>
  <si>
    <t>3810-78 STREET,  T6K 1R7</t>
  </si>
  <si>
    <t>587-926-3008</t>
  </si>
  <si>
    <t>Mirza Ahmed Ali Baig / Saira Nasir</t>
  </si>
  <si>
    <t>Romaisa Sultana</t>
  </si>
  <si>
    <t>587-712-1216</t>
  </si>
  <si>
    <t>106-3855 LEEWOOD VILLAGE, MILLWOODS RD, T6K 2L7</t>
  </si>
  <si>
    <t>ahmedalibaig@gmail.com</t>
  </si>
  <si>
    <t>587-938-5654</t>
  </si>
  <si>
    <t>Abdullah Gulab / Nooria Saeed</t>
  </si>
  <si>
    <t>Hassan Saeed</t>
  </si>
  <si>
    <t>780-680-1133</t>
  </si>
  <si>
    <t>3646-85 STREET,  T6K 0J8</t>
  </si>
  <si>
    <t>780-462-0358 / 780-266-5608</t>
  </si>
  <si>
    <t>Rabie Darii / Amina Cherkaoui</t>
  </si>
  <si>
    <t>Zayd Darii</t>
  </si>
  <si>
    <t>587-344-1881</t>
  </si>
  <si>
    <t>3714-78 STREET NW,  T6K 1R7</t>
  </si>
  <si>
    <t>rabie.darii@gmail.com</t>
  </si>
  <si>
    <t>587-357-1117</t>
  </si>
  <si>
    <t>amina.cherkaoui.1987@gmail.com</t>
  </si>
  <si>
    <t>780-399-4713</t>
  </si>
  <si>
    <t>Abdullahi Ahmed / Saadia Adam</t>
  </si>
  <si>
    <t>Abdirahman Ahmed</t>
  </si>
  <si>
    <t>780-802-5935</t>
  </si>
  <si>
    <t>3804-78 STREET,  T6K 1R7</t>
  </si>
  <si>
    <t>saadiaadam4@gmail.com</t>
  </si>
  <si>
    <t>Hassan Hussein / Sulaykah Abdi</t>
  </si>
  <si>
    <t>Adam Hussein</t>
  </si>
  <si>
    <t>587-520-9089</t>
  </si>
  <si>
    <t>109 RICHFIELD RD NW,  T6K 0K1</t>
  </si>
  <si>
    <t>sulaykahabdi1@hotmail.com</t>
  </si>
  <si>
    <t>Shauket Ali / Shazia Iqbal</t>
  </si>
  <si>
    <t>Fatima Shauket</t>
  </si>
  <si>
    <t>780-915-7865</t>
  </si>
  <si>
    <t xml:space="preserve">823 LAKEWOOD RD N  NW,  </t>
  </si>
  <si>
    <t>shauketali7115@gmail.com</t>
  </si>
  <si>
    <t>Umair Shauket</t>
  </si>
  <si>
    <t>780-680-2119</t>
  </si>
  <si>
    <t>Ayasha Shauket</t>
  </si>
  <si>
    <t>Hoda Chakir</t>
  </si>
  <si>
    <t>Adam Ajmal Rahman Khan</t>
  </si>
  <si>
    <t>780-937-4414</t>
  </si>
  <si>
    <t>798 LAKEWOOD RD N, NW,  T6K 3Z8</t>
  </si>
  <si>
    <t>Jude Malki</t>
  </si>
  <si>
    <t>780-246-0519</t>
  </si>
  <si>
    <t>3874-78 STREET NW,  T6K 1R7</t>
  </si>
  <si>
    <t>doux33@hotmail.com</t>
  </si>
  <si>
    <t>Najeeb Ahmad Khan / Tousia Najeeb Khan</t>
  </si>
  <si>
    <t>Sohaib Ahmad Khan</t>
  </si>
  <si>
    <t>403-990-5512</t>
  </si>
  <si>
    <t>33-1765 MILLWOODS RD E,  T6L 5V9</t>
  </si>
  <si>
    <t>khan_RPH@hotmail.com</t>
  </si>
  <si>
    <t>403-990-9717</t>
  </si>
  <si>
    <t>Mohammad Azam / Papya Rahman</t>
  </si>
  <si>
    <t>Jahin Muntaha</t>
  </si>
  <si>
    <t>780-200-0136</t>
  </si>
  <si>
    <t>317A-3855 MILLWOODS RD NW,  T6K 2L7</t>
  </si>
  <si>
    <t>mzazam@gmail.com</t>
  </si>
  <si>
    <t>780-200-1650</t>
  </si>
  <si>
    <t>papeya.azam@gmail.com</t>
  </si>
  <si>
    <t>Naeem Mughal / Najam Mughal</t>
  </si>
  <si>
    <t>Amna Nazir Mughal</t>
  </si>
  <si>
    <t>780-236-0861</t>
  </si>
  <si>
    <t>3524 MILLWOODS RD NW, T6K 0K2</t>
  </si>
  <si>
    <t>naeem.mughal@hotmail.com</t>
  </si>
  <si>
    <t>780-850-5408</t>
  </si>
  <si>
    <t>najam.mughal@hotmail.com</t>
  </si>
  <si>
    <t>Ossama Benchekroun / Salima Filali</t>
  </si>
  <si>
    <t>Abderrahim Benchekroun</t>
  </si>
  <si>
    <t>780-604-0344</t>
  </si>
  <si>
    <t>549 KNOTTWOOD RD W, NW,  T6K 2V6</t>
  </si>
  <si>
    <t>ous22@hotmail.com</t>
  </si>
  <si>
    <t>780-604-8494</t>
  </si>
  <si>
    <t>salimafilali64@gmail.com</t>
  </si>
  <si>
    <t>Akeem Rabui / Bilikis Rabiu</t>
  </si>
  <si>
    <t>Abdul-Basit Rabui</t>
  </si>
  <si>
    <t>780-802-2336</t>
  </si>
  <si>
    <t>2732-83 STREET NW,  T6K 3K8</t>
  </si>
  <si>
    <t>akeemrabiu@yahoo.com</t>
  </si>
  <si>
    <t>Abdul-Barry Rabui</t>
  </si>
  <si>
    <t>780-802-0004</t>
  </si>
  <si>
    <t>bilikisr@hotmail.com</t>
  </si>
  <si>
    <t>Rahmanullah Saeed / Bibi Saeeda Saeed</t>
  </si>
  <si>
    <t>Tamana Saeed</t>
  </si>
  <si>
    <t>No</t>
  </si>
  <si>
    <t>780-807-5953</t>
  </si>
  <si>
    <t xml:space="preserve">320 KNOTWOOD RD N NW, </t>
  </si>
  <si>
    <t>Nargis Saeed</t>
  </si>
  <si>
    <t>780-604-9693</t>
  </si>
  <si>
    <t>shaheen.sulthana@gmail.com</t>
  </si>
  <si>
    <t>Farooq Ahmad / Shumila Iqbal</t>
  </si>
  <si>
    <t>Umar Farooq</t>
  </si>
  <si>
    <t>780-680-8182</t>
  </si>
  <si>
    <t>3728 MILLWOODS RD NW,  T6K 3H8</t>
  </si>
  <si>
    <t>farooqum2013@yahoo.com</t>
  </si>
  <si>
    <t>780-680-9283</t>
  </si>
  <si>
    <t>Wais Essay / Shamseeya Essay</t>
  </si>
  <si>
    <t>Malyeka Essay</t>
  </si>
  <si>
    <t>8550 – 38A AVENUE NW,  T6K 3E5</t>
  </si>
  <si>
    <t>780-666-5260</t>
  </si>
  <si>
    <t>Syed Iqbal Hussain / Rashida Iqbal</t>
  </si>
  <si>
    <t>Uzair Hussain</t>
  </si>
  <si>
    <t>780-953-7049</t>
  </si>
  <si>
    <t xml:space="preserve">3504-87 STREET NW, </t>
  </si>
  <si>
    <t>syediqbal61@hotmail.com</t>
  </si>
  <si>
    <t>780-665-1751</t>
  </si>
  <si>
    <t>Suqlain Ali Khan / Salma Ahmed</t>
  </si>
  <si>
    <t>Abdurrahman Khan</t>
  </si>
  <si>
    <t>paid</t>
  </si>
  <si>
    <t>780-655-9409</t>
  </si>
  <si>
    <t>3523-78 STREET,  T6K 0E1</t>
  </si>
  <si>
    <t>suqlain@ualberta.ca</t>
  </si>
  <si>
    <t>780-655-6512</t>
  </si>
  <si>
    <t>noorsalmaahmed@hotmail.com</t>
  </si>
  <si>
    <t>Awot Osman Borisso / Zohora Kism Inika</t>
  </si>
  <si>
    <t>Zamzam Osman Awot</t>
  </si>
  <si>
    <t>587-700-8772</t>
  </si>
  <si>
    <t xml:space="preserve">1719 MILLWOODS RD NW,  </t>
  </si>
  <si>
    <t>oborisso261@mynorquest.ca</t>
  </si>
  <si>
    <t>780-802-9387</t>
  </si>
  <si>
    <t>zinika624@mynorquest.ca</t>
  </si>
  <si>
    <t>Majid Latif / Saima Warraich (primary caretaker)</t>
  </si>
  <si>
    <t>Eiman Latif-Warrich</t>
  </si>
  <si>
    <t>780-885-8786</t>
  </si>
  <si>
    <t>3803-44 STREET NW,  T6L 6Z5</t>
  </si>
  <si>
    <t>majid_latif2000@hotmail.com</t>
  </si>
  <si>
    <t>780-670-3758</t>
  </si>
  <si>
    <t>saima.warraich@rbc.com</t>
  </si>
  <si>
    <t>Ba Ibrahima / Maiga Kadidiatou</t>
  </si>
  <si>
    <t>514-699-7624</t>
  </si>
  <si>
    <t>3120-49A STREET NW,  T6L 4Y6</t>
  </si>
  <si>
    <t>kady.maiga@hotmail.com</t>
  </si>
  <si>
    <t>Mouhamed Ba</t>
  </si>
  <si>
    <t>587-589-8150</t>
  </si>
  <si>
    <r>
      <rPr>
        <sz val="11"/>
        <rFont val="Arial"/>
        <family val="2"/>
      </rPr>
      <t>Awatif Ettouhami/Adil el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Jamali</t>
    </r>
  </si>
  <si>
    <t>Sofia El Jamali</t>
  </si>
  <si>
    <t>780-710-1578</t>
  </si>
  <si>
    <t>Enjulla Zemarak/ Ershad ahmad Abdul Malek</t>
  </si>
  <si>
    <t>Rayhona Ershad Ahmad</t>
  </si>
  <si>
    <t>780-462-0358</t>
  </si>
  <si>
    <t>fahmicade@hotmail.com</t>
  </si>
  <si>
    <t>Iwakawa Yuki/kamran Shehryar</t>
  </si>
  <si>
    <t>Farishta Khan</t>
  </si>
  <si>
    <t>Zunaira Romaan/Syed Aamir Shah</t>
  </si>
  <si>
    <t>Syed Gillani</t>
  </si>
  <si>
    <t>780-200-2552</t>
  </si>
  <si>
    <t>Tanzeela Shahzad/Khuram Shahzad</t>
  </si>
  <si>
    <t>Mahd Shahzad</t>
  </si>
  <si>
    <t>tanzeelakhuram@hotmail.com</t>
  </si>
  <si>
    <t>780-935-8017</t>
  </si>
  <si>
    <t>khuramshahzad@hotmail.com</t>
  </si>
  <si>
    <t>Sonya Kadirova/Fazl muhammad Anvar</t>
  </si>
  <si>
    <t>Husno Fazel</t>
  </si>
  <si>
    <t>sonya2012@hotmail.com</t>
  </si>
  <si>
    <t>Ghadia Zafar/zubair Ahmad</t>
  </si>
  <si>
    <t>Moiz Abdul</t>
  </si>
  <si>
    <t>780-937-3941</t>
  </si>
  <si>
    <t>GhadiaZafarkhan@gmail.com</t>
  </si>
  <si>
    <t>Nighat Aftab/ Aftab alam</t>
  </si>
  <si>
    <t>fatima ali</t>
  </si>
  <si>
    <t>Total number of students=</t>
  </si>
  <si>
    <t>2016 - 2017 Budget</t>
  </si>
  <si>
    <t>Field Trips</t>
  </si>
  <si>
    <t>$10 a student</t>
  </si>
  <si>
    <t>Eid Gifts</t>
  </si>
  <si>
    <t>Grade 6 Graduation</t>
  </si>
  <si>
    <t>Year End Event</t>
  </si>
  <si>
    <t>Books and Resources</t>
  </si>
  <si>
    <t>Renemurations</t>
  </si>
  <si>
    <t>Lead teacher and Program Specialist</t>
  </si>
  <si>
    <t>Total</t>
  </si>
  <si>
    <t>Said Mohamed / Amina Yusuf</t>
  </si>
  <si>
    <t xml:space="preserve">Dounia Moussaid / Faissal Malki </t>
  </si>
  <si>
    <t>Not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</si>
</sst>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[$$-1009]#,##0.00;[Red]&quot;-&quot;[$$-1009]#,##0.00"/>
    <numFmt numFmtId="166" formatCode="[$$-1009]#,##0.00;[Red]\-[$$-1009]#,##0.00"/>
  </numFmts>
  <fonts count="40" x14ac:knownFonts="1"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i/>
      <u/>
      <sz val="11"/>
      <color indexed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9" tint="-0.249977111117893"/>
      <name val="Arial"/>
      <family val="2"/>
    </font>
    <font>
      <u/>
      <sz val="11"/>
      <color rgb="FF000000"/>
      <name val="Arial"/>
      <family val="2"/>
    </font>
    <font>
      <sz val="11"/>
      <color rgb="FF444444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9" fillId="0" borderId="0">
      <alignment horizontal="center"/>
    </xf>
    <xf numFmtId="0" fontId="15" fillId="0" borderId="3" applyNumberFormat="0" applyFill="0" applyAlignment="0" applyProtection="0"/>
    <xf numFmtId="0" fontId="14" fillId="0" borderId="0">
      <alignment horizontal="center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29" fillId="0" borderId="0">
      <alignment horizontal="center" textRotation="90"/>
    </xf>
    <xf numFmtId="0" fontId="14" fillId="0" borderId="0">
      <alignment horizontal="center" textRotation="9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27" fillId="0" borderId="0"/>
    <xf numFmtId="0" fontId="5" fillId="0" borderId="0"/>
    <xf numFmtId="0" fontId="28" fillId="0" borderId="0"/>
    <xf numFmtId="0" fontId="1" fillId="0" borderId="0"/>
    <xf numFmtId="0" fontId="27" fillId="0" borderId="0"/>
    <xf numFmtId="0" fontId="5" fillId="0" borderId="0"/>
    <xf numFmtId="0" fontId="31" fillId="0" borderId="0"/>
    <xf numFmtId="0" fontId="2" fillId="0" borderId="0"/>
    <xf numFmtId="0" fontId="5" fillId="0" borderId="0"/>
    <xf numFmtId="0" fontId="1" fillId="0" borderId="0"/>
    <xf numFmtId="0" fontId="5" fillId="23" borderId="7" applyNumberFormat="0" applyAlignment="0" applyProtection="0"/>
    <xf numFmtId="0" fontId="21" fillId="20" borderId="8" applyNumberFormat="0" applyAlignment="0" applyProtection="0"/>
    <xf numFmtId="0" fontId="32" fillId="0" borderId="0"/>
    <xf numFmtId="0" fontId="22" fillId="0" borderId="0"/>
    <xf numFmtId="165" fontId="32" fillId="0" borderId="0"/>
    <xf numFmtId="166" fontId="22" fillId="0" borderId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44" fontId="27" fillId="0" borderId="0" applyFont="0" applyFill="0" applyBorder="0" applyAlignment="0" applyProtection="0"/>
  </cellStyleXfs>
  <cellXfs count="227">
    <xf numFmtId="0" fontId="0" fillId="0" borderId="0" xfId="0" applyAlignment="1">
      <alignment wrapText="1"/>
    </xf>
    <xf numFmtId="0" fontId="4" fillId="0" borderId="18" xfId="0" applyFont="1" applyFill="1" applyBorder="1" applyAlignment="1">
      <alignment horizontal="left"/>
    </xf>
    <xf numFmtId="0" fontId="33" fillId="0" borderId="0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4" fillId="24" borderId="13" xfId="0" applyFont="1" applyFill="1" applyBorder="1" applyAlignment="1">
      <alignment horizontal="left"/>
    </xf>
    <xf numFmtId="0" fontId="4" fillId="24" borderId="17" xfId="0" applyFont="1" applyFill="1" applyBorder="1" applyAlignment="1">
      <alignment horizontal="left"/>
    </xf>
    <xf numFmtId="0" fontId="33" fillId="24" borderId="0" xfId="0" applyFont="1" applyFill="1" applyBorder="1" applyAlignment="1">
      <alignment horizontal="left"/>
    </xf>
    <xf numFmtId="0" fontId="33" fillId="0" borderId="23" xfId="0" applyFont="1" applyFill="1" applyBorder="1" applyAlignment="1">
      <alignment horizontal="left"/>
    </xf>
    <xf numFmtId="0" fontId="33" fillId="0" borderId="24" xfId="0" applyFont="1" applyFill="1" applyBorder="1" applyAlignment="1">
      <alignment horizontal="left"/>
    </xf>
    <xf numFmtId="0" fontId="33" fillId="24" borderId="23" xfId="0" applyFont="1" applyFill="1" applyBorder="1" applyAlignment="1">
      <alignment horizontal="left"/>
    </xf>
    <xf numFmtId="0" fontId="4" fillId="24" borderId="24" xfId="0" applyFont="1" applyFill="1" applyBorder="1" applyAlignment="1">
      <alignment horizontal="left"/>
    </xf>
    <xf numFmtId="0" fontId="33" fillId="24" borderId="24" xfId="0" applyFont="1" applyFill="1" applyBorder="1" applyAlignment="1">
      <alignment horizontal="left"/>
    </xf>
    <xf numFmtId="0" fontId="33" fillId="0" borderId="23" xfId="0" applyNumberFormat="1" applyFont="1" applyFill="1" applyBorder="1" applyAlignment="1">
      <alignment horizontal="left"/>
    </xf>
    <xf numFmtId="0" fontId="33" fillId="0" borderId="0" xfId="0" applyNumberFormat="1" applyFont="1" applyFill="1" applyBorder="1" applyAlignment="1">
      <alignment horizontal="left"/>
    </xf>
    <xf numFmtId="0" fontId="33" fillId="0" borderId="11" xfId="0" applyNumberFormat="1" applyFont="1" applyFill="1" applyBorder="1" applyAlignment="1">
      <alignment horizontal="left"/>
    </xf>
    <xf numFmtId="0" fontId="33" fillId="0" borderId="10" xfId="0" applyFont="1" applyFill="1" applyBorder="1" applyAlignment="1">
      <alignment horizontal="left"/>
    </xf>
    <xf numFmtId="0" fontId="33" fillId="0" borderId="11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24" borderId="23" xfId="0" applyFont="1" applyFill="1" applyBorder="1" applyAlignment="1">
      <alignment horizontal="left"/>
    </xf>
    <xf numFmtId="0" fontId="4" fillId="24" borderId="13" xfId="0" applyFont="1" applyFill="1" applyBorder="1" applyAlignment="1">
      <alignment horizontal="left" wrapText="1"/>
    </xf>
    <xf numFmtId="0" fontId="4" fillId="24" borderId="17" xfId="0" applyFont="1" applyFill="1" applyBorder="1" applyAlignment="1">
      <alignment horizontal="left" wrapText="1"/>
    </xf>
    <xf numFmtId="0" fontId="4" fillId="0" borderId="23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 wrapText="1"/>
    </xf>
    <xf numFmtId="0" fontId="4" fillId="0" borderId="24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 wrapText="1"/>
    </xf>
    <xf numFmtId="0" fontId="4" fillId="0" borderId="18" xfId="0" applyFont="1" applyFill="1" applyBorder="1" applyAlignment="1">
      <alignment horizontal="left" wrapText="1"/>
    </xf>
    <xf numFmtId="0" fontId="4" fillId="24" borderId="18" xfId="0" applyFont="1" applyFill="1" applyBorder="1" applyAlignment="1">
      <alignment horizontal="left"/>
    </xf>
    <xf numFmtId="0" fontId="4" fillId="24" borderId="0" xfId="0" applyFont="1" applyFill="1" applyBorder="1" applyAlignment="1">
      <alignment horizontal="left"/>
    </xf>
    <xf numFmtId="0" fontId="4" fillId="24" borderId="18" xfId="0" applyFont="1" applyFill="1" applyBorder="1" applyAlignment="1">
      <alignment horizontal="left" wrapText="1"/>
    </xf>
    <xf numFmtId="0" fontId="4" fillId="0" borderId="15" xfId="0" applyNumberFormat="1" applyFont="1" applyFill="1" applyBorder="1" applyAlignment="1">
      <alignment horizontal="right"/>
    </xf>
    <xf numFmtId="0" fontId="4" fillId="0" borderId="13" xfId="0" applyNumberFormat="1" applyFont="1" applyFill="1" applyBorder="1" applyAlignment="1">
      <alignment horizontal="left"/>
    </xf>
    <xf numFmtId="0" fontId="4" fillId="0" borderId="23" xfId="0" applyNumberFormat="1" applyFont="1" applyFill="1" applyBorder="1" applyAlignment="1">
      <alignment horizontal="left"/>
    </xf>
    <xf numFmtId="0" fontId="4" fillId="0" borderId="13" xfId="0" applyNumberFormat="1" applyFont="1" applyFill="1" applyBorder="1" applyAlignment="1">
      <alignment horizontal="left" wrapText="1"/>
    </xf>
    <xf numFmtId="0" fontId="4" fillId="0" borderId="20" xfId="0" applyFont="1" applyFill="1" applyBorder="1" applyAlignment="1">
      <alignment horizontal="left" wrapText="1"/>
    </xf>
    <xf numFmtId="0" fontId="4" fillId="24" borderId="18" xfId="0" applyNumberFormat="1" applyFont="1" applyFill="1" applyBorder="1" applyAlignment="1">
      <alignment horizontal="left"/>
    </xf>
    <xf numFmtId="0" fontId="4" fillId="24" borderId="14" xfId="0" applyNumberFormat="1" applyFont="1" applyFill="1" applyBorder="1" applyAlignment="1">
      <alignment horizontal="right"/>
    </xf>
    <xf numFmtId="0" fontId="4" fillId="24" borderId="24" xfId="0" applyNumberFormat="1" applyFont="1" applyFill="1" applyBorder="1" applyAlignment="1">
      <alignment horizontal="left"/>
    </xf>
    <xf numFmtId="0" fontId="4" fillId="24" borderId="17" xfId="0" applyNumberFormat="1" applyFont="1" applyFill="1" applyBorder="1" applyAlignment="1">
      <alignment horizontal="left" wrapText="1"/>
    </xf>
    <xf numFmtId="0" fontId="4" fillId="0" borderId="12" xfId="0" applyNumberFormat="1" applyFont="1" applyFill="1" applyBorder="1" applyAlignment="1">
      <alignment horizontal="right"/>
    </xf>
    <xf numFmtId="0" fontId="4" fillId="0" borderId="18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4" fillId="0" borderId="18" xfId="0" applyNumberFormat="1" applyFont="1" applyFill="1" applyBorder="1" applyAlignment="1">
      <alignment horizontal="left" wrapText="1"/>
    </xf>
    <xf numFmtId="0" fontId="4" fillId="0" borderId="17" xfId="0" applyNumberFormat="1" applyFont="1" applyFill="1" applyBorder="1" applyAlignment="1">
      <alignment horizontal="left"/>
    </xf>
    <xf numFmtId="0" fontId="4" fillId="0" borderId="16" xfId="0" applyNumberFormat="1" applyFont="1" applyFill="1" applyBorder="1" applyAlignment="1">
      <alignment horizontal="right"/>
    </xf>
    <xf numFmtId="0" fontId="4" fillId="0" borderId="20" xfId="0" applyNumberFormat="1" applyFont="1" applyFill="1" applyBorder="1" applyAlignment="1">
      <alignment horizontal="left"/>
    </xf>
    <xf numFmtId="0" fontId="4" fillId="0" borderId="11" xfId="0" applyNumberFormat="1" applyFont="1" applyFill="1" applyBorder="1" applyAlignment="1">
      <alignment horizontal="left"/>
    </xf>
    <xf numFmtId="0" fontId="4" fillId="0" borderId="20" xfId="0" applyNumberFormat="1" applyFont="1" applyFill="1" applyBorder="1" applyAlignment="1">
      <alignment horizontal="left" wrapText="1"/>
    </xf>
    <xf numFmtId="0" fontId="4" fillId="0" borderId="14" xfId="0" applyNumberFormat="1" applyFont="1" applyFill="1" applyBorder="1" applyAlignment="1">
      <alignment horizontal="right"/>
    </xf>
    <xf numFmtId="0" fontId="4" fillId="24" borderId="15" xfId="0" applyNumberFormat="1" applyFont="1" applyFill="1" applyBorder="1" applyAlignment="1">
      <alignment horizontal="right"/>
    </xf>
    <xf numFmtId="4" fontId="4" fillId="0" borderId="23" xfId="0" applyNumberFormat="1" applyFont="1" applyFill="1" applyBorder="1" applyAlignment="1">
      <alignment horizontal="left"/>
    </xf>
    <xf numFmtId="4" fontId="4" fillId="0" borderId="0" xfId="0" applyNumberFormat="1" applyFont="1" applyFill="1" applyBorder="1" applyAlignment="1">
      <alignment horizontal="left"/>
    </xf>
    <xf numFmtId="6" fontId="4" fillId="24" borderId="0" xfId="0" applyNumberFormat="1" applyFont="1" applyFill="1" applyBorder="1" applyAlignment="1">
      <alignment horizontal="left"/>
    </xf>
    <xf numFmtId="0" fontId="4" fillId="24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4" fillId="24" borderId="0" xfId="54" applyFont="1" applyFill="1" applyBorder="1"/>
    <xf numFmtId="0" fontId="4" fillId="24" borderId="18" xfId="54" applyFont="1" applyFill="1" applyBorder="1"/>
    <xf numFmtId="0" fontId="26" fillId="0" borderId="13" xfId="38" applyFont="1" applyFill="1" applyBorder="1" applyAlignment="1" applyProtection="1">
      <alignment horizontal="left"/>
    </xf>
    <xf numFmtId="0" fontId="26" fillId="0" borderId="17" xfId="0" applyFont="1" applyFill="1" applyBorder="1" applyAlignment="1">
      <alignment horizontal="left"/>
    </xf>
    <xf numFmtId="0" fontId="26" fillId="0" borderId="18" xfId="0" applyNumberFormat="1" applyFont="1" applyFill="1" applyBorder="1" applyAlignment="1">
      <alignment horizontal="left"/>
    </xf>
    <xf numFmtId="0" fontId="26" fillId="0" borderId="17" xfId="38" applyNumberFormat="1" applyFont="1" applyFill="1" applyBorder="1" applyAlignment="1" applyProtection="1">
      <alignment horizontal="left"/>
    </xf>
    <xf numFmtId="0" fontId="4" fillId="0" borderId="21" xfId="0" applyFont="1" applyFill="1" applyBorder="1" applyAlignment="1">
      <alignment wrapText="1"/>
    </xf>
    <xf numFmtId="0" fontId="26" fillId="0" borderId="13" xfId="0" applyFont="1" applyFill="1" applyBorder="1" applyAlignment="1">
      <alignment horizontal="left"/>
    </xf>
    <xf numFmtId="0" fontId="26" fillId="24" borderId="13" xfId="0" applyFont="1" applyFill="1" applyBorder="1" applyAlignment="1">
      <alignment horizontal="left"/>
    </xf>
    <xf numFmtId="0" fontId="26" fillId="24" borderId="17" xfId="0" applyFont="1" applyFill="1" applyBorder="1" applyAlignment="1">
      <alignment horizontal="left"/>
    </xf>
    <xf numFmtId="0" fontId="26" fillId="0" borderId="18" xfId="0" applyFont="1" applyFill="1" applyBorder="1" applyAlignment="1">
      <alignment horizontal="left"/>
    </xf>
    <xf numFmtId="0" fontId="26" fillId="0" borderId="17" xfId="38" applyFont="1" applyFill="1" applyBorder="1" applyAlignment="1" applyProtection="1">
      <alignment horizontal="left"/>
    </xf>
    <xf numFmtId="0" fontId="26" fillId="24" borderId="18" xfId="0" applyFont="1" applyFill="1" applyBorder="1" applyAlignment="1">
      <alignment horizontal="left"/>
    </xf>
    <xf numFmtId="0" fontId="26" fillId="24" borderId="17" xfId="38" applyFont="1" applyFill="1" applyBorder="1" applyAlignment="1" applyProtection="1">
      <alignment horizontal="left"/>
    </xf>
    <xf numFmtId="0" fontId="26" fillId="0" borderId="13" xfId="38" applyNumberFormat="1" applyFont="1" applyFill="1" applyBorder="1" applyAlignment="1" applyProtection="1">
      <alignment horizontal="left"/>
    </xf>
    <xf numFmtId="0" fontId="4" fillId="0" borderId="0" xfId="0" applyFont="1" applyFill="1" applyBorder="1" applyAlignment="1">
      <alignment wrapText="1"/>
    </xf>
    <xf numFmtId="0" fontId="26" fillId="0" borderId="20" xfId="0" applyFont="1" applyFill="1" applyBorder="1" applyAlignment="1">
      <alignment horizontal="left"/>
    </xf>
    <xf numFmtId="0" fontId="4" fillId="24" borderId="18" xfId="0" applyFont="1" applyFill="1" applyBorder="1" applyAlignment="1">
      <alignment wrapText="1"/>
    </xf>
    <xf numFmtId="0" fontId="26" fillId="24" borderId="17" xfId="0" applyNumberFormat="1" applyFont="1" applyFill="1" applyBorder="1" applyAlignment="1">
      <alignment horizontal="left"/>
    </xf>
    <xf numFmtId="0" fontId="26" fillId="0" borderId="13" xfId="0" applyNumberFormat="1" applyFont="1" applyFill="1" applyBorder="1" applyAlignment="1">
      <alignment horizontal="left"/>
    </xf>
    <xf numFmtId="0" fontId="26" fillId="0" borderId="20" xfId="0" applyNumberFormat="1" applyFont="1" applyFill="1" applyBorder="1" applyAlignment="1">
      <alignment horizontal="left"/>
    </xf>
    <xf numFmtId="0" fontId="4" fillId="0" borderId="18" xfId="0" applyFont="1" applyFill="1" applyBorder="1" applyAlignment="1">
      <alignment wrapText="1"/>
    </xf>
    <xf numFmtId="0" fontId="4" fillId="24" borderId="0" xfId="0" applyFont="1" applyFill="1" applyBorder="1" applyAlignment="1">
      <alignment wrapText="1"/>
    </xf>
    <xf numFmtId="0" fontId="4" fillId="24" borderId="18" xfId="0" applyNumberFormat="1" applyFont="1" applyFill="1" applyBorder="1" applyAlignment="1">
      <alignment wrapText="1"/>
    </xf>
    <xf numFmtId="0" fontId="4" fillId="24" borderId="0" xfId="0" applyNumberFormat="1" applyFont="1" applyFill="1" applyBorder="1" applyAlignment="1">
      <alignment wrapText="1"/>
    </xf>
    <xf numFmtId="0" fontId="4" fillId="0" borderId="18" xfId="0" applyNumberFormat="1" applyFont="1" applyFill="1" applyBorder="1" applyAlignment="1">
      <alignment wrapText="1"/>
    </xf>
    <xf numFmtId="0" fontId="26" fillId="0" borderId="18" xfId="38" applyNumberFormat="1" applyFont="1" applyFill="1" applyBorder="1" applyAlignment="1" applyProtection="1">
      <alignment wrapText="1"/>
    </xf>
    <xf numFmtId="0" fontId="26" fillId="24" borderId="18" xfId="38" applyFont="1" applyFill="1" applyBorder="1" applyAlignment="1" applyProtection="1">
      <alignment horizontal="left"/>
    </xf>
    <xf numFmtId="0" fontId="26" fillId="24" borderId="18" xfId="38" applyFont="1" applyFill="1" applyBorder="1" applyAlignment="1" applyProtection="1"/>
    <xf numFmtId="0" fontId="4" fillId="24" borderId="18" xfId="0" applyFont="1" applyFill="1" applyBorder="1" applyAlignment="1">
      <alignment vertical="center"/>
    </xf>
    <xf numFmtId="0" fontId="4" fillId="24" borderId="0" xfId="0" applyFont="1" applyFill="1" applyBorder="1" applyAlignment="1">
      <alignment vertical="center"/>
    </xf>
    <xf numFmtId="164" fontId="26" fillId="24" borderId="18" xfId="38" applyNumberFormat="1" applyFont="1" applyFill="1" applyBorder="1" applyAlignment="1" applyProtection="1">
      <alignment horizontal="left"/>
    </xf>
    <xf numFmtId="0" fontId="4" fillId="24" borderId="18" xfId="49" applyFont="1" applyFill="1" applyBorder="1" applyAlignment="1">
      <alignment horizontal="left"/>
    </xf>
    <xf numFmtId="0" fontId="26" fillId="24" borderId="18" xfId="38" applyFont="1" applyFill="1" applyBorder="1" applyAlignment="1" applyProtection="1">
      <alignment vertical="center"/>
    </xf>
    <xf numFmtId="0" fontId="26" fillId="0" borderId="18" xfId="40" applyFont="1" applyBorder="1" applyAlignment="1">
      <alignment horizontal="center"/>
    </xf>
    <xf numFmtId="0" fontId="26" fillId="0" borderId="18" xfId="38" applyFont="1" applyFill="1" applyBorder="1" applyAlignment="1" applyProtection="1">
      <alignment horizontal="left"/>
    </xf>
    <xf numFmtId="0" fontId="4" fillId="0" borderId="18" xfId="46" applyFont="1" applyBorder="1" applyAlignment="1">
      <alignment horizontal="center"/>
    </xf>
    <xf numFmtId="0" fontId="4" fillId="0" borderId="18" xfId="46" applyFont="1" applyBorder="1" applyAlignment="1">
      <alignment horizontal="left"/>
    </xf>
    <xf numFmtId="0" fontId="26" fillId="0" borderId="0" xfId="38" applyFont="1" applyFill="1" applyBorder="1" applyAlignment="1" applyProtection="1">
      <alignment horizontal="left"/>
    </xf>
    <xf numFmtId="0" fontId="26" fillId="0" borderId="0" xfId="0" applyFont="1" applyFill="1" applyBorder="1" applyAlignment="1">
      <alignment horizontal="left"/>
    </xf>
    <xf numFmtId="0" fontId="4" fillId="0" borderId="20" xfId="46" applyFont="1" applyBorder="1" applyAlignment="1">
      <alignment horizontal="left"/>
    </xf>
    <xf numFmtId="0" fontId="26" fillId="0" borderId="20" xfId="38" applyFont="1" applyFill="1" applyBorder="1" applyAlignment="1" applyProtection="1">
      <alignment horizontal="left"/>
    </xf>
    <xf numFmtId="0" fontId="33" fillId="0" borderId="0" xfId="53" applyFont="1" applyBorder="1" applyAlignment="1">
      <alignment horizontal="left"/>
    </xf>
    <xf numFmtId="0" fontId="4" fillId="0" borderId="11" xfId="0" applyFont="1" applyFill="1" applyBorder="1" applyAlignment="1">
      <alignment horizontal="left" wrapText="1"/>
    </xf>
    <xf numFmtId="0" fontId="33" fillId="0" borderId="0" xfId="46" applyFont="1" applyBorder="1" applyAlignment="1">
      <alignment horizontal="left"/>
    </xf>
    <xf numFmtId="0" fontId="33" fillId="0" borderId="26" xfId="46" applyFont="1" applyBorder="1" applyAlignment="1">
      <alignment horizontal="left"/>
    </xf>
    <xf numFmtId="0" fontId="4" fillId="0" borderId="13" xfId="0" applyFont="1" applyFill="1" applyBorder="1" applyAlignment="1"/>
    <xf numFmtId="0" fontId="4" fillId="0" borderId="18" xfId="0" applyFont="1" applyFill="1" applyBorder="1" applyAlignment="1"/>
    <xf numFmtId="0" fontId="4" fillId="0" borderId="17" xfId="0" applyFont="1" applyFill="1" applyBorder="1" applyAlignment="1"/>
    <xf numFmtId="0" fontId="4" fillId="24" borderId="13" xfId="0" applyFont="1" applyFill="1" applyBorder="1" applyAlignment="1"/>
    <xf numFmtId="0" fontId="4" fillId="24" borderId="17" xfId="0" applyFont="1" applyFill="1" applyBorder="1" applyAlignment="1"/>
    <xf numFmtId="0" fontId="4" fillId="24" borderId="18" xfId="0" applyFont="1" applyFill="1" applyBorder="1" applyAlignment="1"/>
    <xf numFmtId="0" fontId="4" fillId="0" borderId="13" xfId="0" applyNumberFormat="1" applyFont="1" applyFill="1" applyBorder="1" applyAlignment="1"/>
    <xf numFmtId="0" fontId="4" fillId="24" borderId="17" xfId="0" applyNumberFormat="1" applyFont="1" applyFill="1" applyBorder="1" applyAlignment="1"/>
    <xf numFmtId="0" fontId="4" fillId="0" borderId="18" xfId="0" applyNumberFormat="1" applyFont="1" applyFill="1" applyBorder="1" applyAlignment="1"/>
    <xf numFmtId="0" fontId="4" fillId="0" borderId="20" xfId="0" applyNumberFormat="1" applyFont="1" applyFill="1" applyBorder="1" applyAlignment="1"/>
    <xf numFmtId="0" fontId="4" fillId="0" borderId="20" xfId="0" applyFont="1" applyFill="1" applyBorder="1" applyAlignment="1"/>
    <xf numFmtId="0" fontId="4" fillId="0" borderId="18" xfId="46" applyFont="1" applyBorder="1" applyAlignment="1"/>
    <xf numFmtId="0" fontId="4" fillId="0" borderId="20" xfId="46" applyFont="1" applyBorder="1" applyAlignment="1"/>
    <xf numFmtId="0" fontId="4" fillId="0" borderId="11" xfId="0" applyFont="1" applyFill="1" applyBorder="1" applyAlignment="1"/>
    <xf numFmtId="0" fontId="4" fillId="0" borderId="0" xfId="0" applyFont="1" applyFill="1" applyBorder="1" applyAlignment="1"/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19" xfId="0" applyFont="1" applyFill="1" applyBorder="1" applyAlignment="1">
      <alignment horizontal="left"/>
    </xf>
    <xf numFmtId="0" fontId="26" fillId="0" borderId="19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left" wrapText="1"/>
    </xf>
    <xf numFmtId="164" fontId="4" fillId="0" borderId="13" xfId="0" applyNumberFormat="1" applyFont="1" applyFill="1" applyBorder="1" applyAlignment="1"/>
    <xf numFmtId="164" fontId="4" fillId="0" borderId="18" xfId="0" applyNumberFormat="1" applyFont="1" applyFill="1" applyBorder="1" applyAlignment="1"/>
    <xf numFmtId="164" fontId="4" fillId="0" borderId="17" xfId="0" applyNumberFormat="1" applyFont="1" applyFill="1" applyBorder="1" applyAlignment="1"/>
    <xf numFmtId="164" fontId="4" fillId="24" borderId="13" xfId="0" applyNumberFormat="1" applyFont="1" applyFill="1" applyBorder="1" applyAlignment="1"/>
    <xf numFmtId="164" fontId="4" fillId="24" borderId="17" xfId="0" applyNumberFormat="1" applyFont="1" applyFill="1" applyBorder="1" applyAlignment="1"/>
    <xf numFmtId="164" fontId="4" fillId="24" borderId="18" xfId="0" applyNumberFormat="1" applyFont="1" applyFill="1" applyBorder="1" applyAlignment="1"/>
    <xf numFmtId="164" fontId="4" fillId="0" borderId="20" xfId="0" applyNumberFormat="1" applyFont="1" applyFill="1" applyBorder="1" applyAlignment="1"/>
    <xf numFmtId="164" fontId="4" fillId="0" borderId="11" xfId="0" applyNumberFormat="1" applyFont="1" applyFill="1" applyBorder="1" applyAlignment="1"/>
    <xf numFmtId="164" fontId="4" fillId="0" borderId="0" xfId="0" applyNumberFormat="1" applyFont="1" applyFill="1" applyBorder="1" applyAlignment="1"/>
    <xf numFmtId="0" fontId="33" fillId="24" borderId="0" xfId="54" applyFont="1" applyFill="1" applyBorder="1"/>
    <xf numFmtId="0" fontId="33" fillId="24" borderId="0" xfId="0" applyFont="1" applyFill="1" applyBorder="1" applyAlignment="1">
      <alignment wrapText="1"/>
    </xf>
    <xf numFmtId="0" fontId="33" fillId="0" borderId="0" xfId="46" applyFont="1" applyBorder="1"/>
    <xf numFmtId="0" fontId="33" fillId="24" borderId="10" xfId="0" applyFont="1" applyFill="1" applyBorder="1" applyAlignment="1">
      <alignment wrapText="1"/>
    </xf>
    <xf numFmtId="6" fontId="0" fillId="0" borderId="0" xfId="0" applyNumberFormat="1" applyAlignment="1">
      <alignment wrapText="1"/>
    </xf>
    <xf numFmtId="0" fontId="33" fillId="0" borderId="18" xfId="0" applyFont="1" applyFill="1" applyBorder="1" applyAlignment="1">
      <alignment wrapText="1"/>
    </xf>
    <xf numFmtId="0" fontId="33" fillId="0" borderId="20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23" xfId="0" applyFont="1" applyFill="1" applyBorder="1" applyAlignment="1"/>
    <xf numFmtId="0" fontId="4" fillId="0" borderId="24" xfId="0" applyFont="1" applyFill="1" applyBorder="1" applyAlignment="1"/>
    <xf numFmtId="0" fontId="4" fillId="24" borderId="23" xfId="0" applyFont="1" applyFill="1" applyBorder="1" applyAlignment="1"/>
    <xf numFmtId="0" fontId="4" fillId="24" borderId="24" xfId="0" applyFont="1" applyFill="1" applyBorder="1" applyAlignment="1"/>
    <xf numFmtId="0" fontId="4" fillId="24" borderId="0" xfId="0" applyFont="1" applyFill="1" applyBorder="1" applyAlignment="1"/>
    <xf numFmtId="0" fontId="4" fillId="0" borderId="23" xfId="0" applyNumberFormat="1" applyFont="1" applyFill="1" applyBorder="1" applyAlignment="1"/>
    <xf numFmtId="0" fontId="4" fillId="24" borderId="24" xfId="0" applyNumberFormat="1" applyFont="1" applyFill="1" applyBorder="1" applyAlignment="1"/>
    <xf numFmtId="0" fontId="4" fillId="0" borderId="0" xfId="0" applyNumberFormat="1" applyFont="1" applyFill="1" applyBorder="1" applyAlignment="1"/>
    <xf numFmtId="0" fontId="4" fillId="0" borderId="11" xfId="0" applyNumberFormat="1" applyFont="1" applyFill="1" applyBorder="1" applyAlignment="1"/>
    <xf numFmtId="0" fontId="4" fillId="0" borderId="0" xfId="46" applyFont="1" applyBorder="1" applyAlignment="1"/>
    <xf numFmtId="0" fontId="4" fillId="24" borderId="0" xfId="54" applyFont="1" applyFill="1" applyBorder="1" applyAlignment="1"/>
    <xf numFmtId="164" fontId="4" fillId="24" borderId="0" xfId="0" applyNumberFormat="1" applyFont="1" applyFill="1" applyBorder="1" applyAlignment="1"/>
    <xf numFmtId="0" fontId="4" fillId="0" borderId="11" xfId="46" applyFont="1" applyBorder="1" applyAlignment="1"/>
    <xf numFmtId="0" fontId="4" fillId="0" borderId="16" xfId="0" applyFont="1" applyFill="1" applyBorder="1" applyAlignment="1"/>
    <xf numFmtId="44" fontId="0" fillId="0" borderId="0" xfId="64" applyFont="1" applyAlignment="1">
      <alignment wrapText="1"/>
    </xf>
    <xf numFmtId="0" fontId="35" fillId="25" borderId="28" xfId="0" applyFont="1" applyFill="1" applyBorder="1" applyAlignment="1">
      <alignment vertical="top" wrapText="1"/>
    </xf>
    <xf numFmtId="0" fontId="35" fillId="26" borderId="28" xfId="0" applyFont="1" applyFill="1" applyBorder="1" applyAlignment="1">
      <alignment vertical="top" wrapText="1"/>
    </xf>
    <xf numFmtId="0" fontId="35" fillId="27" borderId="28" xfId="0" applyFont="1" applyFill="1" applyBorder="1" applyAlignment="1">
      <alignment vertical="top" wrapText="1"/>
    </xf>
    <xf numFmtId="0" fontId="35" fillId="28" borderId="28" xfId="0" applyFont="1" applyFill="1" applyBorder="1" applyAlignment="1">
      <alignment vertical="top" wrapText="1"/>
    </xf>
    <xf numFmtId="0" fontId="4" fillId="24" borderId="12" xfId="0" applyNumberFormat="1" applyFont="1" applyFill="1" applyBorder="1" applyAlignment="1">
      <alignment horizontal="right"/>
    </xf>
    <xf numFmtId="0" fontId="4" fillId="0" borderId="25" xfId="0" applyNumberFormat="1" applyFont="1" applyFill="1" applyBorder="1" applyAlignment="1">
      <alignment horizontal="left"/>
    </xf>
    <xf numFmtId="0" fontId="4" fillId="0" borderId="12" xfId="0" applyNumberFormat="1" applyFont="1" applyFill="1" applyBorder="1" applyAlignment="1">
      <alignment horizontal="left"/>
    </xf>
    <xf numFmtId="0" fontId="4" fillId="24" borderId="12" xfId="0" applyNumberFormat="1" applyFont="1" applyFill="1" applyBorder="1" applyAlignment="1">
      <alignment wrapText="1"/>
    </xf>
    <xf numFmtId="0" fontId="4" fillId="24" borderId="12" xfId="0" applyNumberFormat="1" applyFont="1" applyFill="1" applyBorder="1" applyAlignment="1">
      <alignment horizontal="left"/>
    </xf>
    <xf numFmtId="0" fontId="4" fillId="0" borderId="11" xfId="0" applyNumberFormat="1" applyFon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0" fillId="0" borderId="0" xfId="0" applyNumberFormat="1" applyBorder="1" applyAlignment="1">
      <alignment wrapText="1"/>
    </xf>
    <xf numFmtId="0" fontId="36" fillId="0" borderId="27" xfId="0" applyFont="1" applyFill="1" applyBorder="1" applyAlignment="1">
      <alignment horizontal="left" wrapText="1"/>
    </xf>
    <xf numFmtId="0" fontId="37" fillId="0" borderId="18" xfId="0" applyFont="1" applyFill="1" applyBorder="1" applyAlignment="1">
      <alignment horizontal="left"/>
    </xf>
    <xf numFmtId="0" fontId="38" fillId="0" borderId="0" xfId="0" applyFont="1" applyAlignment="1">
      <alignment wrapText="1"/>
    </xf>
    <xf numFmtId="0" fontId="36" fillId="0" borderId="12" xfId="0" applyNumberFormat="1" applyFont="1" applyFill="1" applyBorder="1" applyAlignment="1">
      <alignment horizontal="left"/>
    </xf>
    <xf numFmtId="0" fontId="4" fillId="29" borderId="15" xfId="0" applyNumberFormat="1" applyFont="1" applyFill="1" applyBorder="1" applyAlignment="1">
      <alignment horizontal="right"/>
    </xf>
    <xf numFmtId="0" fontId="4" fillId="29" borderId="17" xfId="0" applyFont="1" applyFill="1" applyBorder="1" applyAlignment="1">
      <alignment horizontal="left"/>
    </xf>
    <xf numFmtId="0" fontId="33" fillId="29" borderId="23" xfId="0" applyFont="1" applyFill="1" applyBorder="1" applyAlignment="1">
      <alignment horizontal="left"/>
    </xf>
    <xf numFmtId="0" fontId="4" fillId="29" borderId="13" xfId="0" applyFont="1" applyFill="1" applyBorder="1" applyAlignment="1"/>
    <xf numFmtId="0" fontId="4" fillId="29" borderId="23" xfId="0" applyFont="1" applyFill="1" applyBorder="1" applyAlignment="1">
      <alignment horizontal="left"/>
    </xf>
    <xf numFmtId="164" fontId="4" fillId="29" borderId="13" xfId="0" applyNumberFormat="1" applyFont="1" applyFill="1" applyBorder="1" applyAlignment="1"/>
    <xf numFmtId="0" fontId="4" fillId="29" borderId="23" xfId="0" applyFont="1" applyFill="1" applyBorder="1" applyAlignment="1"/>
    <xf numFmtId="0" fontId="0" fillId="29" borderId="0" xfId="0" applyFill="1" applyAlignment="1">
      <alignment wrapText="1"/>
    </xf>
    <xf numFmtId="0" fontId="4" fillId="29" borderId="13" xfId="0" applyNumberFormat="1" applyFont="1" applyFill="1" applyBorder="1" applyAlignment="1">
      <alignment horizontal="left"/>
    </xf>
    <xf numFmtId="0" fontId="33" fillId="29" borderId="23" xfId="0" applyNumberFormat="1" applyFont="1" applyFill="1" applyBorder="1" applyAlignment="1">
      <alignment horizontal="left"/>
    </xf>
    <xf numFmtId="0" fontId="4" fillId="29" borderId="13" xfId="0" applyNumberFormat="1" applyFont="1" applyFill="1" applyBorder="1" applyAlignment="1"/>
    <xf numFmtId="0" fontId="4" fillId="29" borderId="23" xfId="0" applyNumberFormat="1" applyFont="1" applyFill="1" applyBorder="1" applyAlignment="1">
      <alignment horizontal="left"/>
    </xf>
    <xf numFmtId="0" fontId="4" fillId="29" borderId="23" xfId="0" applyNumberFormat="1" applyFont="1" applyFill="1" applyBorder="1" applyAlignment="1"/>
    <xf numFmtId="0" fontId="4" fillId="29" borderId="13" xfId="0" applyNumberFormat="1" applyFont="1" applyFill="1" applyBorder="1" applyAlignment="1">
      <alignment horizontal="left" wrapText="1"/>
    </xf>
    <xf numFmtId="0" fontId="4" fillId="29" borderId="14" xfId="0" applyNumberFormat="1" applyFont="1" applyFill="1" applyBorder="1" applyAlignment="1">
      <alignment horizontal="right"/>
    </xf>
    <xf numFmtId="164" fontId="4" fillId="29" borderId="17" xfId="0" applyNumberFormat="1" applyFont="1" applyFill="1" applyBorder="1" applyAlignment="1"/>
    <xf numFmtId="0" fontId="26" fillId="29" borderId="13" xfId="0" applyNumberFormat="1" applyFont="1" applyFill="1" applyBorder="1" applyAlignment="1">
      <alignment horizontal="left"/>
    </xf>
    <xf numFmtId="0" fontId="33" fillId="29" borderId="24" xfId="0" applyFont="1" applyFill="1" applyBorder="1" applyAlignment="1">
      <alignment horizontal="left"/>
    </xf>
    <xf numFmtId="0" fontId="4" fillId="29" borderId="17" xfId="0" applyFont="1" applyFill="1" applyBorder="1" applyAlignment="1"/>
    <xf numFmtId="0" fontId="4" fillId="29" borderId="24" xfId="0" applyFont="1" applyFill="1" applyBorder="1" applyAlignment="1">
      <alignment horizontal="left"/>
    </xf>
    <xf numFmtId="0" fontId="4" fillId="29" borderId="24" xfId="0" applyFont="1" applyFill="1" applyBorder="1" applyAlignment="1"/>
    <xf numFmtId="0" fontId="4" fillId="29" borderId="17" xfId="0" applyFont="1" applyFill="1" applyBorder="1" applyAlignment="1">
      <alignment horizontal="left" wrapText="1"/>
    </xf>
    <xf numFmtId="0" fontId="26" fillId="29" borderId="17" xfId="0" applyFont="1" applyFill="1" applyBorder="1" applyAlignment="1">
      <alignment horizontal="left"/>
    </xf>
    <xf numFmtId="0" fontId="4" fillId="29" borderId="13" xfId="0" applyFont="1" applyFill="1" applyBorder="1" applyAlignment="1">
      <alignment horizontal="left"/>
    </xf>
    <xf numFmtId="0" fontId="4" fillId="24" borderId="13" xfId="0" applyNumberFormat="1" applyFont="1" applyFill="1" applyBorder="1" applyAlignment="1">
      <alignment horizontal="left"/>
    </xf>
    <xf numFmtId="0" fontId="0" fillId="24" borderId="0" xfId="0" applyFill="1" applyAlignment="1">
      <alignment wrapText="1"/>
    </xf>
    <xf numFmtId="0" fontId="33" fillId="24" borderId="23" xfId="0" applyNumberFormat="1" applyFont="1" applyFill="1" applyBorder="1" applyAlignment="1">
      <alignment horizontal="left"/>
    </xf>
    <xf numFmtId="0" fontId="33" fillId="24" borderId="24" xfId="0" applyNumberFormat="1" applyFont="1" applyFill="1" applyBorder="1" applyAlignment="1">
      <alignment horizontal="left"/>
    </xf>
    <xf numFmtId="0" fontId="4" fillId="24" borderId="13" xfId="0" applyNumberFormat="1" applyFont="1" applyFill="1" applyBorder="1" applyAlignment="1"/>
    <xf numFmtId="0" fontId="4" fillId="24" borderId="23" xfId="0" applyNumberFormat="1" applyFont="1" applyFill="1" applyBorder="1" applyAlignment="1">
      <alignment horizontal="left"/>
    </xf>
    <xf numFmtId="0" fontId="4" fillId="24" borderId="23" xfId="0" applyNumberFormat="1" applyFont="1" applyFill="1" applyBorder="1" applyAlignment="1"/>
    <xf numFmtId="0" fontId="4" fillId="24" borderId="13" xfId="0" applyNumberFormat="1" applyFont="1" applyFill="1" applyBorder="1" applyAlignment="1">
      <alignment horizontal="left" wrapText="1"/>
    </xf>
    <xf numFmtId="0" fontId="26" fillId="24" borderId="13" xfId="38" applyNumberFormat="1" applyFont="1" applyFill="1" applyBorder="1" applyAlignment="1" applyProtection="1">
      <alignment horizontal="left"/>
    </xf>
    <xf numFmtId="0" fontId="4" fillId="24" borderId="17" xfId="0" applyNumberFormat="1" applyFont="1" applyFill="1" applyBorder="1" applyAlignment="1">
      <alignment horizontal="left"/>
    </xf>
    <xf numFmtId="0" fontId="4" fillId="29" borderId="12" xfId="0" applyNumberFormat="1" applyFont="1" applyFill="1" applyBorder="1" applyAlignment="1">
      <alignment horizontal="right"/>
    </xf>
    <xf numFmtId="0" fontId="4" fillId="29" borderId="18" xfId="0" applyNumberFormat="1" applyFont="1" applyFill="1" applyBorder="1" applyAlignment="1">
      <alignment horizontal="left"/>
    </xf>
    <xf numFmtId="0" fontId="4" fillId="29" borderId="18" xfId="0" applyNumberFormat="1" applyFont="1" applyFill="1" applyBorder="1" applyAlignment="1"/>
    <xf numFmtId="0" fontId="4" fillId="29" borderId="0" xfId="0" applyNumberFormat="1" applyFont="1" applyFill="1" applyBorder="1" applyAlignment="1">
      <alignment horizontal="left"/>
    </xf>
    <xf numFmtId="164" fontId="4" fillId="29" borderId="18" xfId="0" applyNumberFormat="1" applyFont="1" applyFill="1" applyBorder="1" applyAlignment="1"/>
    <xf numFmtId="0" fontId="4" fillId="29" borderId="0" xfId="0" applyNumberFormat="1" applyFont="1" applyFill="1" applyBorder="1" applyAlignment="1"/>
    <xf numFmtId="0" fontId="4" fillId="29" borderId="18" xfId="0" applyNumberFormat="1" applyFont="1" applyFill="1" applyBorder="1" applyAlignment="1">
      <alignment horizontal="left" wrapText="1"/>
    </xf>
    <xf numFmtId="0" fontId="26" fillId="29" borderId="18" xfId="0" applyNumberFormat="1" applyFont="1" applyFill="1" applyBorder="1" applyAlignment="1">
      <alignment horizontal="left"/>
    </xf>
    <xf numFmtId="0" fontId="39" fillId="0" borderId="0" xfId="0" applyNumberFormat="1" applyFont="1" applyFill="1" applyBorder="1" applyAlignment="1">
      <alignment horizontal="right"/>
    </xf>
    <xf numFmtId="0" fontId="36" fillId="24" borderId="28" xfId="0" applyFont="1" applyFill="1" applyBorder="1" applyAlignment="1">
      <alignment vertical="top" wrapText="1"/>
    </xf>
    <xf numFmtId="0" fontId="4" fillId="24" borderId="27" xfId="0" applyFont="1" applyFill="1" applyBorder="1" applyAlignment="1">
      <alignment horizontal="left" wrapText="1"/>
    </xf>
    <xf numFmtId="0" fontId="26" fillId="24" borderId="19" xfId="0" applyFont="1" applyFill="1" applyBorder="1" applyAlignment="1">
      <alignment horizontal="left"/>
    </xf>
    <xf numFmtId="0" fontId="4" fillId="0" borderId="12" xfId="0" applyFont="1" applyFill="1" applyBorder="1" applyAlignment="1"/>
    <xf numFmtId="0" fontId="33" fillId="0" borderId="11" xfId="46" applyFont="1" applyBorder="1" applyAlignment="1">
      <alignment horizontal="left"/>
    </xf>
    <xf numFmtId="0" fontId="33" fillId="0" borderId="19" xfId="0" applyFont="1" applyFill="1" applyBorder="1" applyAlignment="1">
      <alignment wrapText="1"/>
    </xf>
    <xf numFmtId="0" fontId="33" fillId="24" borderId="18" xfId="0" applyFont="1" applyFill="1" applyBorder="1" applyAlignment="1">
      <alignment wrapText="1"/>
    </xf>
    <xf numFmtId="0" fontId="35" fillId="24" borderId="28" xfId="0" applyFont="1" applyFill="1" applyBorder="1" applyAlignment="1">
      <alignment vertical="top" wrapText="1"/>
    </xf>
    <xf numFmtId="0" fontId="4" fillId="24" borderId="0" xfId="0" applyFont="1" applyFill="1" applyBorder="1" applyAlignment="1">
      <alignment horizontal="left" wrapText="1"/>
    </xf>
    <xf numFmtId="0" fontId="4" fillId="24" borderId="28" xfId="0" applyFont="1" applyFill="1" applyBorder="1" applyAlignment="1">
      <alignment vertical="top" wrapText="1"/>
    </xf>
    <xf numFmtId="0" fontId="39" fillId="0" borderId="11" xfId="0" applyNumberFormat="1" applyFont="1" applyFill="1" applyBorder="1" applyAlignment="1"/>
    <xf numFmtId="0" fontId="34" fillId="0" borderId="0" xfId="0" applyFont="1" applyAlignment="1">
      <alignment horizontal="center" vertical="center" wrapText="1"/>
    </xf>
  </cellXfs>
  <cellStyles count="6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urrency" xfId="64" builtinId="4"/>
    <cellStyle name="Explanatory Text 2" xfId="28"/>
    <cellStyle name="Good 2" xfId="29"/>
    <cellStyle name="Heading" xfId="30"/>
    <cellStyle name="Heading 1 1" xfId="31"/>
    <cellStyle name="Heading 1 2" xfId="32"/>
    <cellStyle name="Heading 2 2" xfId="33"/>
    <cellStyle name="Heading 3 2" xfId="34"/>
    <cellStyle name="Heading 4 2" xfId="35"/>
    <cellStyle name="Heading1" xfId="36"/>
    <cellStyle name="Heading1 1" xfId="37"/>
    <cellStyle name="Hyperlink" xfId="38" builtinId="8"/>
    <cellStyle name="Hyperlink 2" xfId="39"/>
    <cellStyle name="Hyperlink 2 2" xfId="40"/>
    <cellStyle name="Hyperlink 3" xfId="41"/>
    <cellStyle name="Input 2" xfId="42"/>
    <cellStyle name="Linked Cell 2" xfId="43"/>
    <cellStyle name="Neutral 2" xfId="44"/>
    <cellStyle name="Normal" xfId="0" builtinId="0"/>
    <cellStyle name="Normal 2" xfId="45"/>
    <cellStyle name="Normal 2 2" xfId="46"/>
    <cellStyle name="Normal 3" xfId="47"/>
    <cellStyle name="Normal 3 2" xfId="48"/>
    <cellStyle name="Normal 4" xfId="49"/>
    <cellStyle name="Normal 4 2" xfId="50"/>
    <cellStyle name="Normal 5" xfId="51"/>
    <cellStyle name="Normal 5 2" xfId="52"/>
    <cellStyle name="Normal 6" xfId="53"/>
    <cellStyle name="Normal_COMBINED" xfId="54"/>
    <cellStyle name="Note 2" xfId="55"/>
    <cellStyle name="Output 2" xfId="56"/>
    <cellStyle name="Result" xfId="57"/>
    <cellStyle name="Result 1" xfId="58"/>
    <cellStyle name="Result2" xfId="59"/>
    <cellStyle name="Result2 1" xfId="60"/>
    <cellStyle name="Title 2" xfId="61"/>
    <cellStyle name="Total 2" xfId="62"/>
    <cellStyle name="Warning Text 2" xfId="63"/>
  </cellStyles>
  <dxfs count="1">
    <dxf>
      <font>
        <strike val="0"/>
      </font>
    </dxf>
  </dxfs>
  <tableStyles count="2" defaultTableStyle="TableStyleMedium9" defaultPivotStyle="PivotStyleLight16">
    <tableStyle name="Table Style 1" pivot="0" count="0"/>
    <tableStyle name="Table Style 2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dsmoney@gmail.com" TargetMode="External"/><Relationship Id="rId21" Type="http://schemas.openxmlformats.org/officeDocument/2006/relationships/hyperlink" Target="mailto:sulaykahabdi1@hotmail.com" TargetMode="External"/><Relationship Id="rId42" Type="http://schemas.openxmlformats.org/officeDocument/2006/relationships/hyperlink" Target="mailto:abeerahmad87@hotmail.com" TargetMode="External"/><Relationship Id="rId47" Type="http://schemas.openxmlformats.org/officeDocument/2006/relationships/hyperlink" Target="mailto:hafsashoaib@yahoo.ca" TargetMode="External"/><Relationship Id="rId63" Type="http://schemas.openxmlformats.org/officeDocument/2006/relationships/hyperlink" Target="mailto:ajikeadenike@yahoo.com" TargetMode="External"/><Relationship Id="rId68" Type="http://schemas.openxmlformats.org/officeDocument/2006/relationships/hyperlink" Target="mailto:aishaehsan78@gmail.com" TargetMode="External"/><Relationship Id="rId84" Type="http://schemas.openxmlformats.org/officeDocument/2006/relationships/hyperlink" Target="mailto:sr.qureshi.ca@gmail.com" TargetMode="External"/><Relationship Id="rId89" Type="http://schemas.openxmlformats.org/officeDocument/2006/relationships/vmlDrawing" Target="../drawings/vmlDrawing1.vml"/><Relationship Id="rId16" Type="http://schemas.openxmlformats.org/officeDocument/2006/relationships/hyperlink" Target="mailto:naeem.mughal@hotmail.com" TargetMode="External"/><Relationship Id="rId11" Type="http://schemas.openxmlformats.org/officeDocument/2006/relationships/hyperlink" Target="mailto:bilikisr@hotmail.com" TargetMode="External"/><Relationship Id="rId32" Type="http://schemas.openxmlformats.org/officeDocument/2006/relationships/hyperlink" Target="mailto:abuzer_ashrafi@yahoo.com" TargetMode="External"/><Relationship Id="rId37" Type="http://schemas.openxmlformats.org/officeDocument/2006/relationships/hyperlink" Target="mailto:yusrafatima2010@hotmail.com" TargetMode="External"/><Relationship Id="rId53" Type="http://schemas.openxmlformats.org/officeDocument/2006/relationships/hyperlink" Target="mailto:ausmuhcocker@gmail.com" TargetMode="External"/><Relationship Id="rId58" Type="http://schemas.openxmlformats.org/officeDocument/2006/relationships/hyperlink" Target="mailto:auonraza@gmail.com" TargetMode="External"/><Relationship Id="rId74" Type="http://schemas.openxmlformats.org/officeDocument/2006/relationships/hyperlink" Target="mailto:nzazia7@gmail.com" TargetMode="External"/><Relationship Id="rId79" Type="http://schemas.openxmlformats.org/officeDocument/2006/relationships/hyperlink" Target="mailto:farhan.shah05@gmail.com" TargetMode="External"/><Relationship Id="rId5" Type="http://schemas.openxmlformats.org/officeDocument/2006/relationships/hyperlink" Target="mailto:oborisso261@mynorquest.ca" TargetMode="External"/><Relationship Id="rId90" Type="http://schemas.openxmlformats.org/officeDocument/2006/relationships/comments" Target="../comments1.xml"/><Relationship Id="rId14" Type="http://schemas.openxmlformats.org/officeDocument/2006/relationships/hyperlink" Target="mailto:ous22@hotmail.com" TargetMode="External"/><Relationship Id="rId22" Type="http://schemas.openxmlformats.org/officeDocument/2006/relationships/hyperlink" Target="mailto:saadiaadam4@gmail.com" TargetMode="External"/><Relationship Id="rId27" Type="http://schemas.openxmlformats.org/officeDocument/2006/relationships/hyperlink" Target="mailto:sshaan.shk@gmail.com" TargetMode="External"/><Relationship Id="rId30" Type="http://schemas.openxmlformats.org/officeDocument/2006/relationships/hyperlink" Target="mailto:sahme050@gmail.com" TargetMode="External"/><Relationship Id="rId35" Type="http://schemas.openxmlformats.org/officeDocument/2006/relationships/hyperlink" Target="mailto:erum_doc@yahoo.ca" TargetMode="External"/><Relationship Id="rId43" Type="http://schemas.openxmlformats.org/officeDocument/2006/relationships/hyperlink" Target="mailto:nayashobi@hotmail.com" TargetMode="External"/><Relationship Id="rId48" Type="http://schemas.openxmlformats.org/officeDocument/2006/relationships/hyperlink" Target="mailto:modshoaib@yahoo.com" TargetMode="External"/><Relationship Id="rId56" Type="http://schemas.openxmlformats.org/officeDocument/2006/relationships/hyperlink" Target="mailto:anwaralianwar@hotmail.com" TargetMode="External"/><Relationship Id="rId64" Type="http://schemas.openxmlformats.org/officeDocument/2006/relationships/hyperlink" Target="mailto:aliuos@yahoo.com" TargetMode="External"/><Relationship Id="rId69" Type="http://schemas.openxmlformats.org/officeDocument/2006/relationships/hyperlink" Target="mailto:ehsanshareeff@hotmail.com" TargetMode="External"/><Relationship Id="rId77" Type="http://schemas.openxmlformats.org/officeDocument/2006/relationships/hyperlink" Target="mailto:mkassimi@gmail.com" TargetMode="External"/><Relationship Id="rId8" Type="http://schemas.openxmlformats.org/officeDocument/2006/relationships/hyperlink" Target="mailto:syediqbal61@hotmail.com" TargetMode="External"/><Relationship Id="rId51" Type="http://schemas.openxmlformats.org/officeDocument/2006/relationships/hyperlink" Target="mailto:ausmuhcocker@gmail.com" TargetMode="External"/><Relationship Id="rId72" Type="http://schemas.openxmlformats.org/officeDocument/2006/relationships/hyperlink" Target="mailto:simiakhan@gmail.com" TargetMode="External"/><Relationship Id="rId80" Type="http://schemas.openxmlformats.org/officeDocument/2006/relationships/hyperlink" Target="mailto:amjad_mayar@hotmail.com" TargetMode="External"/><Relationship Id="rId85" Type="http://schemas.openxmlformats.org/officeDocument/2006/relationships/hyperlink" Target="mailto:rawalpindi_pk@hotmail.com(f)" TargetMode="External"/><Relationship Id="rId3" Type="http://schemas.openxmlformats.org/officeDocument/2006/relationships/hyperlink" Target="mailto:majid_latif2000@hotmail.com" TargetMode="External"/><Relationship Id="rId12" Type="http://schemas.openxmlformats.org/officeDocument/2006/relationships/hyperlink" Target="mailto:akeemrabiu@yahoo.com" TargetMode="External"/><Relationship Id="rId17" Type="http://schemas.openxmlformats.org/officeDocument/2006/relationships/hyperlink" Target="mailto:papeya.azam@gmail.com" TargetMode="External"/><Relationship Id="rId25" Type="http://schemas.openxmlformats.org/officeDocument/2006/relationships/hyperlink" Target="mailto:ahmedalibaig@gmail.com" TargetMode="External"/><Relationship Id="rId33" Type="http://schemas.openxmlformats.org/officeDocument/2006/relationships/hyperlink" Target="mailto:k_nadeemqau@yahoo.com" TargetMode="External"/><Relationship Id="rId38" Type="http://schemas.openxmlformats.org/officeDocument/2006/relationships/hyperlink" Target="mailto:amjadali82@hotmail.com" TargetMode="External"/><Relationship Id="rId46" Type="http://schemas.openxmlformats.org/officeDocument/2006/relationships/hyperlink" Target="mailto:afrozenaznin@gmail.com" TargetMode="External"/><Relationship Id="rId59" Type="http://schemas.openxmlformats.org/officeDocument/2006/relationships/hyperlink" Target="mailto:madinasharif@yahoo.com" TargetMode="External"/><Relationship Id="rId67" Type="http://schemas.openxmlformats.org/officeDocument/2006/relationships/hyperlink" Target="mailto:saqib_z@hotmail.com" TargetMode="External"/><Relationship Id="rId20" Type="http://schemas.openxmlformats.org/officeDocument/2006/relationships/hyperlink" Target="mailto:shauketali7115@gmail.com" TargetMode="External"/><Relationship Id="rId41" Type="http://schemas.openxmlformats.org/officeDocument/2006/relationships/hyperlink" Target="mailto:snilofar_k@yahoo.ca" TargetMode="External"/><Relationship Id="rId54" Type="http://schemas.openxmlformats.org/officeDocument/2006/relationships/hyperlink" Target="mailto:tullah@gmail.com" TargetMode="External"/><Relationship Id="rId62" Type="http://schemas.openxmlformats.org/officeDocument/2006/relationships/hyperlink" Target="mailto:ajayraut.2005@gmail.com" TargetMode="External"/><Relationship Id="rId70" Type="http://schemas.openxmlformats.org/officeDocument/2006/relationships/hyperlink" Target="mailto:mali86227@gmail.com" TargetMode="External"/><Relationship Id="rId75" Type="http://schemas.openxmlformats.org/officeDocument/2006/relationships/hyperlink" Target="mailto:karimsyed55@gmail.com" TargetMode="External"/><Relationship Id="rId83" Type="http://schemas.openxmlformats.org/officeDocument/2006/relationships/hyperlink" Target="mailto:findns@hotmail.com" TargetMode="External"/><Relationship Id="rId88" Type="http://schemas.openxmlformats.org/officeDocument/2006/relationships/hyperlink" Target="mailto:saeedhashmi@live.com" TargetMode="External"/><Relationship Id="rId1" Type="http://schemas.openxmlformats.org/officeDocument/2006/relationships/hyperlink" Target="mailto:kady.maiga@hotmail.com" TargetMode="External"/><Relationship Id="rId6" Type="http://schemas.openxmlformats.org/officeDocument/2006/relationships/hyperlink" Target="mailto:noorsalmaahmed@hotmail.com" TargetMode="External"/><Relationship Id="rId15" Type="http://schemas.openxmlformats.org/officeDocument/2006/relationships/hyperlink" Target="mailto:najam.mughal@hotmail.com" TargetMode="External"/><Relationship Id="rId23" Type="http://schemas.openxmlformats.org/officeDocument/2006/relationships/hyperlink" Target="mailto:amina.cherkaoui.1987@gmail.com" TargetMode="External"/><Relationship Id="rId28" Type="http://schemas.openxmlformats.org/officeDocument/2006/relationships/hyperlink" Target="mailto:haaishah@hotmail.com" TargetMode="External"/><Relationship Id="rId36" Type="http://schemas.openxmlformats.org/officeDocument/2006/relationships/hyperlink" Target="mailto:ahmedjabir60@hotmail.com" TargetMode="External"/><Relationship Id="rId49" Type="http://schemas.openxmlformats.org/officeDocument/2006/relationships/hyperlink" Target="mailto:Samiya@f1accounting.ca" TargetMode="External"/><Relationship Id="rId57" Type="http://schemas.openxmlformats.org/officeDocument/2006/relationships/hyperlink" Target="mailto:sadiabatoolnaqvi@gmail.com" TargetMode="External"/><Relationship Id="rId10" Type="http://schemas.openxmlformats.org/officeDocument/2006/relationships/hyperlink" Target="mailto:shaheen.sulthana@gmail.com" TargetMode="External"/><Relationship Id="rId31" Type="http://schemas.openxmlformats.org/officeDocument/2006/relationships/hyperlink" Target="mailto:nadeem927@yahoo.ca" TargetMode="External"/><Relationship Id="rId44" Type="http://schemas.openxmlformats.org/officeDocument/2006/relationships/hyperlink" Target="mailto:syed_sayeed@hotmail.com" TargetMode="External"/><Relationship Id="rId52" Type="http://schemas.openxmlformats.org/officeDocument/2006/relationships/hyperlink" Target="mailto:aymancocker@gmail.com" TargetMode="External"/><Relationship Id="rId60" Type="http://schemas.openxmlformats.org/officeDocument/2006/relationships/hyperlink" Target="mailto:abdulaleem75@yahoo.co.uk" TargetMode="External"/><Relationship Id="rId65" Type="http://schemas.openxmlformats.org/officeDocument/2006/relationships/hyperlink" Target="mailto:turan33@gmail.com" TargetMode="External"/><Relationship Id="rId73" Type="http://schemas.openxmlformats.org/officeDocument/2006/relationships/hyperlink" Target="mailto:emran.rashed@worleyparsons.com" TargetMode="External"/><Relationship Id="rId78" Type="http://schemas.openxmlformats.org/officeDocument/2006/relationships/hyperlink" Target="mailto:shahidaayyub@hotmail.com" TargetMode="External"/><Relationship Id="rId81" Type="http://schemas.openxmlformats.org/officeDocument/2006/relationships/hyperlink" Target="mailto:sarwatriaz1970@hotmail.com" TargetMode="External"/><Relationship Id="rId86" Type="http://schemas.openxmlformats.org/officeDocument/2006/relationships/hyperlink" Target="mailto:fahmicade@hotmail.com(f)" TargetMode="External"/><Relationship Id="rId4" Type="http://schemas.openxmlformats.org/officeDocument/2006/relationships/hyperlink" Target="mailto:zinika624@mynorquest.ca" TargetMode="External"/><Relationship Id="rId9" Type="http://schemas.openxmlformats.org/officeDocument/2006/relationships/hyperlink" Target="mailto:farooqum2013@yahoo.com" TargetMode="External"/><Relationship Id="rId13" Type="http://schemas.openxmlformats.org/officeDocument/2006/relationships/hyperlink" Target="mailto:salimafilali64@gmail.com" TargetMode="External"/><Relationship Id="rId18" Type="http://schemas.openxmlformats.org/officeDocument/2006/relationships/hyperlink" Target="mailto:mzazam@gmail.com" TargetMode="External"/><Relationship Id="rId39" Type="http://schemas.openxmlformats.org/officeDocument/2006/relationships/hyperlink" Target="mailto:yukicyan@gmail.com" TargetMode="External"/><Relationship Id="rId34" Type="http://schemas.openxmlformats.org/officeDocument/2006/relationships/hyperlink" Target="mailto:tanzeelkhuram@hotmail.com" TargetMode="External"/><Relationship Id="rId50" Type="http://schemas.openxmlformats.org/officeDocument/2006/relationships/hyperlink" Target="mailto:qaiser@f1accounting.ca" TargetMode="External"/><Relationship Id="rId55" Type="http://schemas.openxmlformats.org/officeDocument/2006/relationships/hyperlink" Target="mailto:paigham@gmail.com" TargetMode="External"/><Relationship Id="rId76" Type="http://schemas.openxmlformats.org/officeDocument/2006/relationships/hyperlink" Target="mailto:sobia.shafaq01@hotmail.com" TargetMode="External"/><Relationship Id="rId7" Type="http://schemas.openxmlformats.org/officeDocument/2006/relationships/hyperlink" Target="mailto:suqlain@ualberta.ca" TargetMode="External"/><Relationship Id="rId71" Type="http://schemas.openxmlformats.org/officeDocument/2006/relationships/hyperlink" Target="mailto:Samiya@f1accounting.ca" TargetMode="External"/><Relationship Id="rId2" Type="http://schemas.openxmlformats.org/officeDocument/2006/relationships/hyperlink" Target="mailto:saima.warraich@rbc.com" TargetMode="External"/><Relationship Id="rId29" Type="http://schemas.openxmlformats.org/officeDocument/2006/relationships/hyperlink" Target="mailto:kamran.gis@gmail.com" TargetMode="External"/><Relationship Id="rId24" Type="http://schemas.openxmlformats.org/officeDocument/2006/relationships/hyperlink" Target="mailto:rabie.darii@gmail.com" TargetMode="External"/><Relationship Id="rId40" Type="http://schemas.openxmlformats.org/officeDocument/2006/relationships/hyperlink" Target="mailto:simko31@yahoo.com" TargetMode="External"/><Relationship Id="rId45" Type="http://schemas.openxmlformats.org/officeDocument/2006/relationships/hyperlink" Target="mailto:asaukhan77@gmail.com" TargetMode="External"/><Relationship Id="rId66" Type="http://schemas.openxmlformats.org/officeDocument/2006/relationships/hyperlink" Target="mailto:sumerajanjua@hotmail.com" TargetMode="External"/><Relationship Id="rId87" Type="http://schemas.openxmlformats.org/officeDocument/2006/relationships/hyperlink" Target="mailto:shashmikhalil@gmail.com" TargetMode="External"/><Relationship Id="rId61" Type="http://schemas.openxmlformats.org/officeDocument/2006/relationships/hyperlink" Target="mailto:mehej.2305@gmail.com" TargetMode="External"/><Relationship Id="rId82" Type="http://schemas.openxmlformats.org/officeDocument/2006/relationships/hyperlink" Target="mailto:mirzariazghani@yahoo.ca" TargetMode="External"/><Relationship Id="rId19" Type="http://schemas.openxmlformats.org/officeDocument/2006/relationships/hyperlink" Target="mailto:khan_RPH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1"/>
  <sheetViews>
    <sheetView tabSelected="1" topLeftCell="A262" workbookViewId="0">
      <selection activeCell="B270" sqref="B270"/>
    </sheetView>
  </sheetViews>
  <sheetFormatPr defaultColWidth="9.109375" defaultRowHeight="13.2" outlineLevelCol="1" x14ac:dyDescent="0.25"/>
  <cols>
    <col min="1" max="1" width="10.33203125" style="167" customWidth="1" outlineLevel="1"/>
    <col min="2" max="2" width="47.88671875" bestFit="1" customWidth="1"/>
    <col min="3" max="3" width="27.88671875" customWidth="1"/>
    <col min="4" max="4" width="4.44140625" bestFit="1" customWidth="1"/>
    <col min="5" max="5" width="6" customWidth="1"/>
    <col min="6" max="6" width="13.5546875" bestFit="1" customWidth="1"/>
    <col min="7" max="7" width="20.44140625" customWidth="1"/>
    <col min="8" max="8" width="14" customWidth="1"/>
    <col min="9" max="9" width="29.6640625" customWidth="1"/>
    <col min="17" max="29" width="9.109375" bestFit="1" customWidth="1"/>
  </cols>
  <sheetData>
    <row r="1" spans="1:15" ht="13.8" x14ac:dyDescent="0.25">
      <c r="A1" s="32" t="s">
        <v>0</v>
      </c>
      <c r="B1" s="4" t="s">
        <v>1</v>
      </c>
      <c r="C1" s="24" t="s">
        <v>2</v>
      </c>
      <c r="D1" s="103" t="s">
        <v>3</v>
      </c>
      <c r="E1" s="24" t="s">
        <v>4</v>
      </c>
      <c r="F1" s="123" t="s">
        <v>5</v>
      </c>
      <c r="G1" s="141" t="s">
        <v>6</v>
      </c>
      <c r="H1" s="25" t="s">
        <v>7</v>
      </c>
      <c r="I1" s="6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55.2" x14ac:dyDescent="0.25">
      <c r="A2" s="32">
        <v>1</v>
      </c>
      <c r="B2" s="4" t="s">
        <v>15</v>
      </c>
      <c r="C2" s="9" t="s">
        <v>16</v>
      </c>
      <c r="D2" s="103">
        <v>5</v>
      </c>
      <c r="E2" s="24"/>
      <c r="F2" s="123">
        <v>200</v>
      </c>
      <c r="G2" s="141" t="s">
        <v>17</v>
      </c>
      <c r="H2" s="25" t="s">
        <v>18</v>
      </c>
      <c r="I2" s="59" t="s">
        <v>19</v>
      </c>
    </row>
    <row r="3" spans="1:15" ht="13.8" x14ac:dyDescent="0.25">
      <c r="A3" s="32"/>
      <c r="B3" s="1"/>
      <c r="C3" s="2" t="s">
        <v>20</v>
      </c>
      <c r="D3" s="104" t="s">
        <v>21</v>
      </c>
      <c r="E3" s="20"/>
      <c r="F3" s="124"/>
      <c r="G3" s="117"/>
      <c r="H3" s="28"/>
      <c r="I3" s="92"/>
    </row>
    <row r="4" spans="1:15" ht="13.8" x14ac:dyDescent="0.25">
      <c r="A4" s="32"/>
      <c r="B4" s="5" t="s">
        <v>22</v>
      </c>
      <c r="C4" s="10" t="s">
        <v>23</v>
      </c>
      <c r="D4" s="105">
        <v>2</v>
      </c>
      <c r="E4" s="26"/>
      <c r="F4" s="125"/>
      <c r="G4" s="142"/>
      <c r="H4" s="27"/>
      <c r="I4" s="60"/>
    </row>
    <row r="5" spans="1:15" ht="27.6" x14ac:dyDescent="0.25">
      <c r="A5" s="32">
        <v>2</v>
      </c>
      <c r="B5" s="4" t="s">
        <v>24</v>
      </c>
      <c r="C5" s="9" t="s">
        <v>25</v>
      </c>
      <c r="D5" s="103">
        <v>5</v>
      </c>
      <c r="E5" s="24"/>
      <c r="F5" s="123">
        <v>200</v>
      </c>
      <c r="G5" s="141" t="s">
        <v>26</v>
      </c>
      <c r="H5" s="25" t="s">
        <v>27</v>
      </c>
      <c r="I5" s="59" t="s">
        <v>28</v>
      </c>
    </row>
    <row r="6" spans="1:15" ht="13.8" x14ac:dyDescent="0.25">
      <c r="A6" s="32"/>
      <c r="B6" s="5" t="s">
        <v>29</v>
      </c>
      <c r="C6" s="10" t="s">
        <v>30</v>
      </c>
      <c r="D6" s="105">
        <v>3</v>
      </c>
      <c r="E6" s="26"/>
      <c r="F6" s="125"/>
      <c r="G6" s="142"/>
      <c r="H6" s="27"/>
      <c r="I6" s="61"/>
    </row>
    <row r="7" spans="1:15" ht="41.4" x14ac:dyDescent="0.25">
      <c r="A7" s="32">
        <v>3</v>
      </c>
      <c r="B7" s="4" t="s">
        <v>31</v>
      </c>
      <c r="C7" s="9" t="s">
        <v>32</v>
      </c>
      <c r="D7" s="103">
        <v>5</v>
      </c>
      <c r="E7" s="24"/>
      <c r="F7" s="123">
        <v>100</v>
      </c>
      <c r="G7" s="141" t="s">
        <v>33</v>
      </c>
      <c r="H7" s="25" t="s">
        <v>34</v>
      </c>
      <c r="I7" s="62" t="s">
        <v>35</v>
      </c>
    </row>
    <row r="8" spans="1:15" ht="13.8" x14ac:dyDescent="0.25">
      <c r="A8" s="32"/>
      <c r="B8" s="5" t="s">
        <v>36</v>
      </c>
      <c r="C8" s="26"/>
      <c r="D8" s="105"/>
      <c r="E8" s="26"/>
      <c r="F8" s="125"/>
      <c r="G8" s="142" t="s">
        <v>37</v>
      </c>
      <c r="H8" s="27"/>
      <c r="I8" s="63"/>
    </row>
    <row r="9" spans="1:15" ht="55.2" x14ac:dyDescent="0.25">
      <c r="A9" s="32">
        <v>4</v>
      </c>
      <c r="B9" s="4" t="s">
        <v>38</v>
      </c>
      <c r="C9" s="9" t="s">
        <v>39</v>
      </c>
      <c r="D9" s="103">
        <v>5</v>
      </c>
      <c r="E9" s="24"/>
      <c r="F9" s="123">
        <v>100</v>
      </c>
      <c r="G9" s="141" t="s">
        <v>40</v>
      </c>
      <c r="H9" s="25" t="s">
        <v>41</v>
      </c>
      <c r="I9" s="59" t="s">
        <v>42</v>
      </c>
    </row>
    <row r="10" spans="1:15" ht="13.8" x14ac:dyDescent="0.25">
      <c r="A10" s="50"/>
      <c r="B10" s="5" t="s">
        <v>43</v>
      </c>
      <c r="C10" s="26"/>
      <c r="D10" s="105"/>
      <c r="E10" s="26"/>
      <c r="F10" s="125"/>
      <c r="G10" s="142"/>
      <c r="H10" s="27"/>
      <c r="I10" s="60"/>
    </row>
    <row r="11" spans="1:15" ht="41.4" x14ac:dyDescent="0.25">
      <c r="A11" s="32">
        <v>5</v>
      </c>
      <c r="B11" s="4" t="s">
        <v>44</v>
      </c>
      <c r="C11" s="9" t="s">
        <v>45</v>
      </c>
      <c r="D11" s="103">
        <v>5</v>
      </c>
      <c r="E11" s="24"/>
      <c r="F11" s="123">
        <v>100</v>
      </c>
      <c r="G11" s="141" t="s">
        <v>46</v>
      </c>
      <c r="H11" s="25" t="s">
        <v>47</v>
      </c>
      <c r="I11" s="64"/>
    </row>
    <row r="12" spans="1:15" ht="13.8" x14ac:dyDescent="0.25">
      <c r="A12" s="50"/>
      <c r="B12" s="5" t="s">
        <v>48</v>
      </c>
      <c r="C12" s="26"/>
      <c r="D12" s="105"/>
      <c r="E12" s="26"/>
      <c r="F12" s="125"/>
      <c r="G12" s="142"/>
      <c r="H12" s="27"/>
      <c r="I12" s="60"/>
    </row>
    <row r="13" spans="1:15" ht="13.8" x14ac:dyDescent="0.25">
      <c r="A13" s="51">
        <v>6</v>
      </c>
      <c r="B13" s="6" t="s">
        <v>49</v>
      </c>
      <c r="C13" s="11" t="s">
        <v>50</v>
      </c>
      <c r="D13" s="106">
        <v>6</v>
      </c>
      <c r="E13" s="21"/>
      <c r="F13" s="126">
        <v>100</v>
      </c>
      <c r="G13" s="143" t="s">
        <v>51</v>
      </c>
      <c r="H13" s="22" t="s">
        <v>52</v>
      </c>
      <c r="I13" s="65" t="str">
        <f>HYPERLINK("mailto:skdean786@yahoo.com","skdean786@yahoo.com")</f>
        <v>skdean786@yahoo.com</v>
      </c>
    </row>
    <row r="14" spans="1:15" ht="41.4" x14ac:dyDescent="0.25">
      <c r="A14" s="51">
        <v>7</v>
      </c>
      <c r="B14" s="6" t="s">
        <v>53</v>
      </c>
      <c r="C14" s="11" t="s">
        <v>54</v>
      </c>
      <c r="D14" s="106">
        <v>6</v>
      </c>
      <c r="E14" s="21"/>
      <c r="F14" s="126"/>
      <c r="G14" s="143" t="s">
        <v>55</v>
      </c>
      <c r="H14" s="22" t="s">
        <v>56</v>
      </c>
      <c r="I14" s="65"/>
    </row>
    <row r="15" spans="1:15" ht="13.8" x14ac:dyDescent="0.25">
      <c r="A15" s="38"/>
      <c r="B15" s="7" t="s">
        <v>57</v>
      </c>
      <c r="C15" s="12"/>
      <c r="D15" s="107"/>
      <c r="E15" s="12"/>
      <c r="F15" s="127"/>
      <c r="G15" s="144" t="s">
        <v>58</v>
      </c>
      <c r="H15" s="23"/>
      <c r="I15" s="66"/>
    </row>
    <row r="16" spans="1:15" ht="41.4" x14ac:dyDescent="0.25">
      <c r="A16" s="32">
        <v>8</v>
      </c>
      <c r="B16" s="4" t="s">
        <v>59</v>
      </c>
      <c r="C16" s="9" t="s">
        <v>60</v>
      </c>
      <c r="D16" s="103">
        <v>6</v>
      </c>
      <c r="E16" s="24"/>
      <c r="F16" s="123">
        <v>200</v>
      </c>
      <c r="G16" s="141" t="s">
        <v>61</v>
      </c>
      <c r="H16" s="25" t="s">
        <v>62</v>
      </c>
      <c r="I16" s="64" t="str">
        <f>HYPERLINK("mailto:tipukamran@yahoo.com","tipukamran@yahoo.com")</f>
        <v>tipukamran@yahoo.com</v>
      </c>
    </row>
    <row r="17" spans="1:15" ht="13.8" x14ac:dyDescent="0.25">
      <c r="A17" s="41"/>
      <c r="B17" s="1"/>
      <c r="C17" s="102" t="s">
        <v>63</v>
      </c>
      <c r="D17" s="104" t="s">
        <v>21</v>
      </c>
      <c r="E17" s="20"/>
      <c r="F17" s="124"/>
      <c r="G17" s="117"/>
      <c r="H17" s="28"/>
      <c r="I17" s="67"/>
    </row>
    <row r="18" spans="1:15" ht="13.8" x14ac:dyDescent="0.25">
      <c r="A18" s="50"/>
      <c r="B18" s="5" t="s">
        <v>64</v>
      </c>
      <c r="C18" s="10" t="s">
        <v>65</v>
      </c>
      <c r="D18" s="105">
        <v>4</v>
      </c>
      <c r="E18" s="26"/>
      <c r="F18" s="125"/>
      <c r="G18" s="142" t="s">
        <v>66</v>
      </c>
      <c r="H18" s="27"/>
      <c r="I18" s="68" t="str">
        <f>HYPERLINK("mailto:lallay2005@yahoo.com","lallay2005@yahoo.com")</f>
        <v>lallay2005@yahoo.com</v>
      </c>
    </row>
    <row r="19" spans="1:15" ht="41.4" x14ac:dyDescent="0.25">
      <c r="A19" s="51">
        <v>9</v>
      </c>
      <c r="B19" s="6" t="s">
        <v>67</v>
      </c>
      <c r="C19" s="11" t="s">
        <v>68</v>
      </c>
      <c r="D19" s="106">
        <v>6</v>
      </c>
      <c r="E19" s="21"/>
      <c r="F19" s="126">
        <v>200</v>
      </c>
      <c r="G19" s="143" t="s">
        <v>69</v>
      </c>
      <c r="H19" s="22" t="s">
        <v>70</v>
      </c>
      <c r="I19" s="65" t="str">
        <f>HYPERLINK("mailto:skhaja2000@yahoo.com","skhaja2000@yahoo.com")</f>
        <v>skhaja2000@yahoo.com</v>
      </c>
    </row>
    <row r="20" spans="1:15" ht="13.8" x14ac:dyDescent="0.25">
      <c r="A20" s="160"/>
      <c r="B20" s="29"/>
      <c r="C20" s="8" t="s">
        <v>71</v>
      </c>
      <c r="D20" s="108">
        <v>1</v>
      </c>
      <c r="E20" s="30"/>
      <c r="F20" s="128"/>
      <c r="G20" s="145"/>
      <c r="H20" s="31"/>
      <c r="I20" s="69"/>
    </row>
    <row r="21" spans="1:15" ht="13.8" x14ac:dyDescent="0.25">
      <c r="A21" s="38"/>
      <c r="B21" s="7" t="s">
        <v>72</v>
      </c>
      <c r="C21" s="13" t="s">
        <v>73</v>
      </c>
      <c r="D21" s="107">
        <v>4</v>
      </c>
      <c r="E21" s="12"/>
      <c r="F21" s="127"/>
      <c r="G21" s="144" t="s">
        <v>74</v>
      </c>
      <c r="H21" s="23"/>
      <c r="I21" s="70" t="s">
        <v>75</v>
      </c>
    </row>
    <row r="22" spans="1:15" ht="41.4" x14ac:dyDescent="0.25">
      <c r="A22" s="41">
        <v>10</v>
      </c>
      <c r="B22" s="1" t="s">
        <v>76</v>
      </c>
      <c r="C22" s="2" t="s">
        <v>77</v>
      </c>
      <c r="D22" s="104">
        <v>6</v>
      </c>
      <c r="E22" s="20"/>
      <c r="F22" s="124">
        <v>200</v>
      </c>
      <c r="G22" s="117" t="s">
        <v>78</v>
      </c>
      <c r="H22" s="28" t="s">
        <v>79</v>
      </c>
      <c r="I22" s="67" t="str">
        <f>HYPERLINK("mailto:sssroger@live.com","sssroger@live.com")</f>
        <v>sssroger@live.com</v>
      </c>
    </row>
    <row r="23" spans="1:15" ht="13.8" x14ac:dyDescent="0.25">
      <c r="A23" s="50"/>
      <c r="B23" s="5" t="s">
        <v>80</v>
      </c>
      <c r="C23" s="10" t="s">
        <v>81</v>
      </c>
      <c r="D23" s="105">
        <v>3</v>
      </c>
      <c r="E23" s="26"/>
      <c r="F23" s="125"/>
      <c r="G23" s="142" t="s">
        <v>82</v>
      </c>
      <c r="H23" s="27"/>
      <c r="I23" s="60"/>
    </row>
    <row r="24" spans="1:15" ht="41.4" x14ac:dyDescent="0.25">
      <c r="A24" s="32">
        <v>11</v>
      </c>
      <c r="B24" s="33" t="s">
        <v>83</v>
      </c>
      <c r="C24" s="14" t="s">
        <v>84</v>
      </c>
      <c r="D24" s="109">
        <v>6</v>
      </c>
      <c r="E24" s="34"/>
      <c r="F24" s="123">
        <v>200</v>
      </c>
      <c r="G24" s="146" t="s">
        <v>85</v>
      </c>
      <c r="H24" s="35" t="s">
        <v>86</v>
      </c>
      <c r="I24" s="71" t="s">
        <v>87</v>
      </c>
    </row>
    <row r="25" spans="1:15" ht="27.6" x14ac:dyDescent="0.25">
      <c r="A25" s="50"/>
      <c r="B25" s="5" t="s">
        <v>88</v>
      </c>
      <c r="C25" s="10" t="s">
        <v>89</v>
      </c>
      <c r="D25" s="105">
        <v>1</v>
      </c>
      <c r="E25" s="26"/>
      <c r="F25" s="125"/>
      <c r="G25" s="142"/>
      <c r="H25" s="27" t="s">
        <v>90</v>
      </c>
      <c r="I25" s="60"/>
    </row>
    <row r="26" spans="1:15" ht="27.6" x14ac:dyDescent="0.25">
      <c r="A26" s="32">
        <v>12</v>
      </c>
      <c r="B26" s="4" t="s">
        <v>91</v>
      </c>
      <c r="C26" s="9" t="s">
        <v>92</v>
      </c>
      <c r="D26" s="103">
        <v>6</v>
      </c>
      <c r="E26" s="24"/>
      <c r="F26" s="123">
        <v>100</v>
      </c>
      <c r="G26" s="141" t="s">
        <v>93</v>
      </c>
      <c r="H26" s="25" t="s">
        <v>94</v>
      </c>
      <c r="I26" s="64" t="str">
        <f>HYPERLINK("mailto:reachsafia@gmail.com","reachsafia@gmail.com")</f>
        <v>reachsafia@gmail.com</v>
      </c>
    </row>
    <row r="27" spans="1:15" ht="13.8" x14ac:dyDescent="0.25">
      <c r="A27" s="50"/>
      <c r="B27" s="5" t="s">
        <v>95</v>
      </c>
      <c r="C27" s="26"/>
      <c r="D27" s="105"/>
      <c r="E27" s="26"/>
      <c r="F27" s="125"/>
      <c r="G27" s="142" t="s">
        <v>96</v>
      </c>
      <c r="H27" s="27"/>
      <c r="I27" s="60"/>
    </row>
    <row r="28" spans="1:15" ht="27.6" x14ac:dyDescent="0.25">
      <c r="A28" s="32">
        <v>13</v>
      </c>
      <c r="B28" s="4" t="s">
        <v>97</v>
      </c>
      <c r="C28" s="9" t="s">
        <v>98</v>
      </c>
      <c r="D28" s="103">
        <v>6</v>
      </c>
      <c r="E28" s="24"/>
      <c r="F28" s="123">
        <v>200</v>
      </c>
      <c r="G28" s="141" t="s">
        <v>99</v>
      </c>
      <c r="H28" s="25" t="s">
        <v>94</v>
      </c>
      <c r="I28" s="64" t="str">
        <f>HYPERLINK("mailto:roshni_qureshi@hotmail.com","roshni_qureshi@hotmail.com")</f>
        <v>roshni_qureshi@hotmail.com</v>
      </c>
    </row>
    <row r="29" spans="1:15" ht="13.8" x14ac:dyDescent="0.25">
      <c r="A29" s="41"/>
      <c r="B29" s="1" t="s">
        <v>100</v>
      </c>
      <c r="C29" s="2" t="s">
        <v>101</v>
      </c>
      <c r="D29" s="104">
        <v>4</v>
      </c>
      <c r="E29" s="20"/>
      <c r="F29" s="124"/>
      <c r="G29" s="117" t="s">
        <v>102</v>
      </c>
      <c r="H29" s="28"/>
      <c r="I29" s="67" t="s">
        <v>103</v>
      </c>
    </row>
    <row r="30" spans="1:15" ht="41.4" x14ac:dyDescent="0.25">
      <c r="A30" s="32">
        <v>14</v>
      </c>
      <c r="B30" s="4" t="s">
        <v>104</v>
      </c>
      <c r="C30" s="9" t="s">
        <v>105</v>
      </c>
      <c r="D30" s="103">
        <v>6</v>
      </c>
      <c r="E30" s="24"/>
      <c r="F30" s="123">
        <v>100</v>
      </c>
      <c r="G30" s="141" t="s">
        <v>106</v>
      </c>
      <c r="H30" s="25" t="s">
        <v>107</v>
      </c>
      <c r="I30" s="64" t="str">
        <f>HYPERLINK("mailto:arman.chak@gov.ab.ca","arman.chak@gov.ab.ca")</f>
        <v>arman.chak@gov.ab.ca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</row>
    <row r="31" spans="1:15" ht="13.8" x14ac:dyDescent="0.25">
      <c r="A31" s="50"/>
      <c r="B31" s="5" t="s">
        <v>108</v>
      </c>
      <c r="C31" s="20"/>
      <c r="D31" s="105"/>
      <c r="E31" s="26"/>
      <c r="F31" s="125"/>
      <c r="G31" s="142" t="s">
        <v>109</v>
      </c>
      <c r="H31" s="27"/>
      <c r="I31" s="60"/>
    </row>
    <row r="32" spans="1:15" ht="41.4" x14ac:dyDescent="0.25">
      <c r="A32" s="51">
        <v>15</v>
      </c>
      <c r="B32" s="6" t="s">
        <v>110</v>
      </c>
      <c r="C32" s="135" t="s">
        <v>111</v>
      </c>
      <c r="D32" s="106">
        <v>4</v>
      </c>
      <c r="E32" s="21"/>
      <c r="F32" s="126">
        <v>200</v>
      </c>
      <c r="G32" s="143" t="s">
        <v>112</v>
      </c>
      <c r="H32" s="22" t="s">
        <v>113</v>
      </c>
      <c r="I32" s="65" t="str">
        <f>HYPERLINK("mailto:mumtaz1970@hotmail.com","mumtaz1970@hotmail.com")</f>
        <v>mumtaz1970@hotmail.com</v>
      </c>
    </row>
    <row r="33" spans="1:19" ht="13.8" x14ac:dyDescent="0.25">
      <c r="A33" s="160"/>
      <c r="B33" s="37" t="s">
        <v>114</v>
      </c>
      <c r="C33" s="8" t="s">
        <v>115</v>
      </c>
      <c r="D33" s="108">
        <v>6</v>
      </c>
      <c r="E33" s="30"/>
      <c r="F33" s="128"/>
      <c r="G33" s="145"/>
      <c r="H33" s="31"/>
      <c r="I33" s="69"/>
    </row>
    <row r="34" spans="1:19" ht="41.4" x14ac:dyDescent="0.25">
      <c r="A34" s="32">
        <v>16</v>
      </c>
      <c r="B34" s="33" t="s">
        <v>116</v>
      </c>
      <c r="C34" s="14" t="s">
        <v>117</v>
      </c>
      <c r="D34" s="109">
        <v>5</v>
      </c>
      <c r="E34" s="34"/>
      <c r="F34" s="123"/>
      <c r="G34" s="146" t="s">
        <v>118</v>
      </c>
      <c r="H34" s="35" t="s">
        <v>119</v>
      </c>
      <c r="I34" s="76" t="str">
        <f>HYPERLINK("mailto:maktal.abdullahi@yahoo.com","maktal.abdullahi@yahoo.com")</f>
        <v>maktal.abdullahi@yahoo.com</v>
      </c>
    </row>
    <row r="35" spans="1:19" ht="13.8" x14ac:dyDescent="0.25">
      <c r="A35" s="41"/>
      <c r="B35" s="42" t="s">
        <v>120</v>
      </c>
      <c r="C35" s="43"/>
      <c r="D35" s="111"/>
      <c r="E35" s="43"/>
      <c r="F35" s="124">
        <v>200</v>
      </c>
      <c r="G35" s="148" t="s">
        <v>121</v>
      </c>
      <c r="H35" s="44"/>
      <c r="I35" s="61"/>
    </row>
    <row r="36" spans="1:19" ht="13.8" x14ac:dyDescent="0.25">
      <c r="A36" s="41"/>
      <c r="B36" s="42"/>
      <c r="C36" s="15" t="s">
        <v>122</v>
      </c>
      <c r="D36" s="111">
        <v>3</v>
      </c>
      <c r="E36" s="43"/>
      <c r="F36" s="124"/>
      <c r="G36" s="148"/>
      <c r="H36" s="44"/>
      <c r="I36" s="61"/>
    </row>
    <row r="37" spans="1:19" ht="13.8" x14ac:dyDescent="0.25">
      <c r="A37" s="50"/>
      <c r="B37" s="45"/>
      <c r="C37" s="10" t="s">
        <v>123</v>
      </c>
      <c r="D37" s="105">
        <v>1</v>
      </c>
      <c r="E37" s="26"/>
      <c r="F37" s="125"/>
      <c r="G37" s="142"/>
      <c r="H37" s="27"/>
      <c r="I37" s="60"/>
    </row>
    <row r="38" spans="1:19" ht="41.4" x14ac:dyDescent="0.25">
      <c r="A38" s="32">
        <v>17</v>
      </c>
      <c r="B38" s="4" t="s">
        <v>124</v>
      </c>
      <c r="C38" s="24"/>
      <c r="D38" s="103"/>
      <c r="E38" s="24"/>
      <c r="F38" s="123"/>
      <c r="G38" s="141" t="s">
        <v>125</v>
      </c>
      <c r="H38" s="25" t="s">
        <v>126</v>
      </c>
      <c r="I38" s="64" t="str">
        <f>HYPERLINK("mailto:alicanada72@yahoo.com","alicanada72@yahoo.com")</f>
        <v>alicanada72@yahoo.com</v>
      </c>
    </row>
    <row r="39" spans="1:19" ht="13.8" x14ac:dyDescent="0.25">
      <c r="A39" s="41"/>
      <c r="B39" s="42" t="s">
        <v>127</v>
      </c>
      <c r="C39" s="15" t="s">
        <v>128</v>
      </c>
      <c r="D39" s="111">
        <v>4</v>
      </c>
      <c r="E39" s="43"/>
      <c r="F39" s="124">
        <v>200</v>
      </c>
      <c r="G39" s="148" t="s">
        <v>129</v>
      </c>
      <c r="H39" s="44"/>
      <c r="I39" s="61"/>
    </row>
    <row r="40" spans="1:19" ht="13.8" x14ac:dyDescent="0.25">
      <c r="A40" s="46"/>
      <c r="B40" s="47"/>
      <c r="C40" s="16" t="s">
        <v>130</v>
      </c>
      <c r="D40" s="112">
        <v>1</v>
      </c>
      <c r="E40" s="48"/>
      <c r="F40" s="129"/>
      <c r="G40" s="149"/>
      <c r="H40" s="49"/>
      <c r="I40" s="77"/>
    </row>
    <row r="41" spans="1:19" ht="41.4" x14ac:dyDescent="0.25">
      <c r="A41" s="32">
        <v>18</v>
      </c>
      <c r="B41" s="4" t="s">
        <v>131</v>
      </c>
      <c r="C41" s="17" t="s">
        <v>132</v>
      </c>
      <c r="D41" s="103">
        <v>4</v>
      </c>
      <c r="E41" s="24"/>
      <c r="F41" s="123"/>
      <c r="G41" s="141" t="s">
        <v>133</v>
      </c>
      <c r="H41" s="25" t="s">
        <v>134</v>
      </c>
      <c r="I41" s="64" t="str">
        <f>HYPERLINK("mailto:azuhud@hotmail.com","azuhud@hotmail.com")</f>
        <v>azuhud@hotmail.com</v>
      </c>
    </row>
    <row r="42" spans="1:19" ht="13.8" x14ac:dyDescent="0.25">
      <c r="A42" s="41"/>
      <c r="B42" s="1" t="s">
        <v>135</v>
      </c>
      <c r="C42" s="2" t="s">
        <v>136</v>
      </c>
      <c r="D42" s="104">
        <v>5</v>
      </c>
      <c r="E42" s="20"/>
      <c r="F42" s="124">
        <v>200</v>
      </c>
      <c r="G42" s="117"/>
      <c r="H42" s="28"/>
      <c r="I42" s="67" t="s">
        <v>137</v>
      </c>
    </row>
    <row r="43" spans="1:19" ht="13.8" x14ac:dyDescent="0.25">
      <c r="A43" s="41"/>
      <c r="B43" s="1"/>
      <c r="C43" s="20"/>
      <c r="D43" s="104"/>
      <c r="E43" s="20"/>
      <c r="F43" s="124"/>
      <c r="G43" s="117"/>
      <c r="H43" s="28"/>
      <c r="I43" s="67"/>
    </row>
    <row r="44" spans="1:19" ht="13.8" x14ac:dyDescent="0.25">
      <c r="A44" s="46"/>
      <c r="B44" s="3"/>
      <c r="C44" s="19"/>
      <c r="D44" s="113"/>
      <c r="E44" s="19"/>
      <c r="F44" s="129"/>
      <c r="G44" s="116"/>
      <c r="H44" s="36"/>
      <c r="I44" s="73"/>
    </row>
    <row r="45" spans="1:19" ht="27.6" x14ac:dyDescent="0.25">
      <c r="A45" s="41">
        <v>19</v>
      </c>
      <c r="B45" s="1" t="s">
        <v>138</v>
      </c>
      <c r="C45" s="2" t="s">
        <v>139</v>
      </c>
      <c r="D45" s="104">
        <v>5</v>
      </c>
      <c r="E45" s="20"/>
      <c r="F45" s="124">
        <v>100</v>
      </c>
      <c r="G45" s="117" t="s">
        <v>140</v>
      </c>
      <c r="H45" s="28" t="s">
        <v>141</v>
      </c>
      <c r="I45" s="67" t="str">
        <f>HYPERLINK("mailto:senakhan@gmail.com","senakhan@gmail.com")</f>
        <v>senakhan@gmail.com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</row>
    <row r="46" spans="1:19" ht="13.8" x14ac:dyDescent="0.25">
      <c r="A46" s="50"/>
      <c r="B46" s="5" t="s">
        <v>142</v>
      </c>
      <c r="C46" s="26"/>
      <c r="D46" s="105"/>
      <c r="E46" s="26"/>
      <c r="F46" s="125"/>
      <c r="G46" s="142"/>
      <c r="H46" s="27"/>
      <c r="I46" s="60" t="s">
        <v>143</v>
      </c>
    </row>
    <row r="47" spans="1:19" ht="41.4" x14ac:dyDescent="0.25">
      <c r="A47" s="32">
        <v>20</v>
      </c>
      <c r="B47" s="4" t="s">
        <v>144</v>
      </c>
      <c r="C47" s="24"/>
      <c r="D47" s="103"/>
      <c r="E47" s="24"/>
      <c r="F47" s="123">
        <v>200</v>
      </c>
      <c r="G47" s="141" t="s">
        <v>145</v>
      </c>
      <c r="H47" s="25" t="s">
        <v>146</v>
      </c>
      <c r="I47" s="64" t="str">
        <f>HYPERLINK("mailto:rmshakil@yahoo.com","rmshakil@yahoo.com")</f>
        <v>rmshakil@yahoo.com</v>
      </c>
    </row>
    <row r="48" spans="1:19" ht="13.8" x14ac:dyDescent="0.25">
      <c r="A48" s="41"/>
      <c r="B48" s="1" t="s">
        <v>147</v>
      </c>
      <c r="C48" s="2" t="s">
        <v>148</v>
      </c>
      <c r="D48" s="104">
        <v>2</v>
      </c>
      <c r="E48" s="20"/>
      <c r="F48" s="124"/>
      <c r="G48" s="117" t="s">
        <v>149</v>
      </c>
      <c r="H48" s="28"/>
      <c r="I48" s="67" t="str">
        <f>HYPERLINK("mailto:shahtaaj@gmail.com","shahtaaj@gmail.com")</f>
        <v>shahtaaj@gmail.com</v>
      </c>
    </row>
    <row r="49" spans="1:19" ht="13.8" x14ac:dyDescent="0.25">
      <c r="A49" s="46"/>
      <c r="B49" s="3"/>
      <c r="C49" s="18" t="s">
        <v>150</v>
      </c>
      <c r="D49" s="113">
        <v>4</v>
      </c>
      <c r="E49" s="19"/>
      <c r="F49" s="129"/>
      <c r="G49" s="116"/>
      <c r="H49" s="36"/>
      <c r="I49" s="73" t="s">
        <v>151</v>
      </c>
    </row>
    <row r="50" spans="1:19" ht="13.8" x14ac:dyDescent="0.25">
      <c r="A50" s="41">
        <v>21</v>
      </c>
      <c r="B50" s="1" t="s">
        <v>152</v>
      </c>
      <c r="C50" s="2" t="s">
        <v>153</v>
      </c>
      <c r="D50" s="104">
        <v>4</v>
      </c>
      <c r="E50" s="20"/>
      <c r="F50" s="125">
        <v>100</v>
      </c>
      <c r="G50" s="117" t="s">
        <v>154</v>
      </c>
      <c r="H50" s="28"/>
      <c r="I50" s="67" t="str">
        <f>HYPERLINK("mailto:f_weeda@hotmail.com","f_weeda@hotmail.com")</f>
        <v>f_weeda@hotmail.com</v>
      </c>
    </row>
    <row r="51" spans="1:19" ht="13.8" x14ac:dyDescent="0.25">
      <c r="A51" s="41"/>
      <c r="B51" s="1" t="s">
        <v>155</v>
      </c>
      <c r="C51" s="20"/>
      <c r="D51" s="104"/>
      <c r="E51" s="20"/>
      <c r="F51" s="123"/>
      <c r="G51" s="117"/>
      <c r="H51" s="28"/>
      <c r="I51" s="67"/>
    </row>
    <row r="52" spans="1:19" ht="13.8" x14ac:dyDescent="0.25">
      <c r="A52" s="50"/>
      <c r="B52" s="78"/>
      <c r="C52" s="26"/>
      <c r="D52" s="105"/>
      <c r="E52" s="26"/>
      <c r="F52" s="78"/>
      <c r="G52" s="142" t="s">
        <v>156</v>
      </c>
      <c r="H52" s="27"/>
      <c r="I52" s="60" t="str">
        <f>HYPERLINK("mailto:shafeeqw@shaw.ca","shafeeqw@shaw.ca")</f>
        <v>shafeeqw@shaw.ca</v>
      </c>
    </row>
    <row r="53" spans="1:19" ht="27.6" x14ac:dyDescent="0.25">
      <c r="A53" s="32">
        <v>22</v>
      </c>
      <c r="B53" s="4" t="s">
        <v>157</v>
      </c>
      <c r="C53" s="9" t="s">
        <v>158</v>
      </c>
      <c r="D53" s="103">
        <v>3</v>
      </c>
      <c r="E53" s="24"/>
      <c r="F53" s="123">
        <v>100</v>
      </c>
      <c r="G53" s="141" t="s">
        <v>159</v>
      </c>
      <c r="H53" s="25" t="s">
        <v>160</v>
      </c>
      <c r="I53" s="59" t="s">
        <v>161</v>
      </c>
    </row>
    <row r="54" spans="1:19" ht="13.8" x14ac:dyDescent="0.25">
      <c r="A54" s="50"/>
      <c r="B54" s="5" t="s">
        <v>162</v>
      </c>
      <c r="C54" s="19"/>
      <c r="D54" s="113"/>
      <c r="E54" s="26"/>
      <c r="F54" s="125"/>
      <c r="G54" s="142"/>
      <c r="H54" s="27"/>
      <c r="I54" s="68" t="s">
        <v>163</v>
      </c>
    </row>
    <row r="55" spans="1:19" ht="41.4" x14ac:dyDescent="0.25">
      <c r="A55" s="32">
        <v>23</v>
      </c>
      <c r="B55" s="4" t="s">
        <v>164</v>
      </c>
      <c r="C55" s="2" t="s">
        <v>165</v>
      </c>
      <c r="D55" s="103">
        <v>4</v>
      </c>
      <c r="E55" s="24"/>
      <c r="F55" s="123">
        <v>100</v>
      </c>
      <c r="G55" s="141" t="s">
        <v>166</v>
      </c>
      <c r="H55" s="25" t="s">
        <v>167</v>
      </c>
      <c r="I55" s="64" t="str">
        <f>HYPERLINK("mailto:iyamna29@hotmail.com","iyamna29@hotmail.com")</f>
        <v>iyamna29@hotmail.com</v>
      </c>
    </row>
    <row r="56" spans="1:19" ht="13.8" x14ac:dyDescent="0.25">
      <c r="A56" s="50"/>
      <c r="B56" s="5" t="s">
        <v>168</v>
      </c>
      <c r="C56" s="20"/>
      <c r="D56" s="105"/>
      <c r="E56" s="26"/>
      <c r="F56" s="125"/>
      <c r="G56" s="142"/>
      <c r="H56" s="27"/>
      <c r="I56" s="60" t="str">
        <f>HYPERLINK("mailto:mavriik@yahoo.ca","mavriik@yahoo.ca")</f>
        <v>mavriik@yahoo.ca</v>
      </c>
    </row>
    <row r="57" spans="1:19" s="197" customFormat="1" ht="13.8" x14ac:dyDescent="0.25">
      <c r="A57" s="51">
        <v>24</v>
      </c>
      <c r="B57" s="7" t="s">
        <v>169</v>
      </c>
      <c r="C57" s="11" t="s">
        <v>170</v>
      </c>
      <c r="D57" s="106">
        <v>4</v>
      </c>
      <c r="E57" s="21"/>
      <c r="F57" s="126">
        <v>100</v>
      </c>
      <c r="G57" s="143"/>
      <c r="H57" s="22"/>
      <c r="I57" s="65"/>
    </row>
    <row r="58" spans="1:19" ht="41.4" x14ac:dyDescent="0.25">
      <c r="A58" s="32">
        <v>25</v>
      </c>
      <c r="B58" s="4" t="s">
        <v>171</v>
      </c>
      <c r="C58" s="9" t="s">
        <v>172</v>
      </c>
      <c r="D58" s="103">
        <v>5</v>
      </c>
      <c r="E58" s="24"/>
      <c r="F58" s="123">
        <v>200</v>
      </c>
      <c r="G58" s="141" t="s">
        <v>173</v>
      </c>
      <c r="H58" s="25" t="s">
        <v>174</v>
      </c>
      <c r="I58" s="64" t="str">
        <f>HYPERLINK("mailto:drtahirvet@yahoo.ca","drtahirvet@yahoo.ca")</f>
        <v>drtahirvet@yahoo.ca</v>
      </c>
    </row>
    <row r="59" spans="1:19" ht="13.8" x14ac:dyDescent="0.25">
      <c r="A59" s="41"/>
      <c r="B59" s="1" t="s">
        <v>175</v>
      </c>
      <c r="C59" s="2" t="s">
        <v>176</v>
      </c>
      <c r="D59" s="104">
        <v>1</v>
      </c>
      <c r="E59" s="20"/>
      <c r="F59" s="124"/>
      <c r="G59" s="117"/>
      <c r="H59" s="28"/>
      <c r="I59" s="67"/>
    </row>
    <row r="60" spans="1:19" ht="13.8" x14ac:dyDescent="0.25">
      <c r="A60" s="50"/>
      <c r="B60" s="5"/>
      <c r="C60" s="26"/>
      <c r="D60" s="105"/>
      <c r="E60" s="26"/>
      <c r="F60" s="125"/>
      <c r="G60" s="142"/>
      <c r="H60" s="27"/>
      <c r="I60" s="60"/>
    </row>
    <row r="61" spans="1:19" ht="27.6" x14ac:dyDescent="0.25">
      <c r="A61" s="32">
        <v>26</v>
      </c>
      <c r="B61" s="4" t="s">
        <v>177</v>
      </c>
      <c r="C61" s="9" t="s">
        <v>178</v>
      </c>
      <c r="D61" s="103">
        <v>1</v>
      </c>
      <c r="E61" s="24"/>
      <c r="F61" s="123">
        <v>100</v>
      </c>
      <c r="G61" s="141" t="s">
        <v>179</v>
      </c>
      <c r="H61" s="25" t="s">
        <v>180</v>
      </c>
      <c r="I61" s="64"/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</row>
    <row r="62" spans="1:19" ht="13.8" x14ac:dyDescent="0.25">
      <c r="A62" s="50"/>
      <c r="B62" s="5" t="s">
        <v>796</v>
      </c>
      <c r="C62" s="26"/>
      <c r="D62" s="105"/>
      <c r="E62" s="26"/>
      <c r="F62" s="125"/>
      <c r="G62" s="142"/>
      <c r="H62" s="27"/>
      <c r="I62" s="60"/>
    </row>
    <row r="63" spans="1:19" ht="55.2" x14ac:dyDescent="0.25">
      <c r="A63" s="161">
        <v>27</v>
      </c>
      <c r="B63" s="4"/>
      <c r="C63" s="20"/>
      <c r="D63" s="104"/>
      <c r="E63" s="24"/>
      <c r="F63" s="123">
        <v>100</v>
      </c>
      <c r="G63" s="141" t="s">
        <v>181</v>
      </c>
      <c r="H63" s="25" t="s">
        <v>182</v>
      </c>
      <c r="I63" s="64" t="str">
        <f>HYPERLINK("mailto:drzaheer2005@yahoo.com","drzaheer2005@yahoo.com")</f>
        <v>drzaheer2005@yahoo.com</v>
      </c>
    </row>
    <row r="64" spans="1:19" ht="13.8" x14ac:dyDescent="0.25">
      <c r="A64" s="50"/>
      <c r="B64" s="5"/>
      <c r="C64" s="10"/>
      <c r="D64" s="105">
        <v>4</v>
      </c>
      <c r="E64" s="26"/>
      <c r="F64" s="125"/>
      <c r="G64" s="142"/>
      <c r="H64" s="27"/>
      <c r="I64" s="60"/>
    </row>
    <row r="65" spans="1:19" s="197" customFormat="1" ht="13.8" x14ac:dyDescent="0.25">
      <c r="A65" s="51">
        <v>28</v>
      </c>
      <c r="B65" s="196" t="s">
        <v>183</v>
      </c>
      <c r="C65" s="198" t="s">
        <v>184</v>
      </c>
      <c r="D65" s="200">
        <v>3</v>
      </c>
      <c r="E65" s="201"/>
      <c r="F65" s="126">
        <v>200</v>
      </c>
      <c r="G65" s="202"/>
      <c r="H65" s="203"/>
      <c r="I65" s="204" t="s">
        <v>185</v>
      </c>
    </row>
    <row r="66" spans="1:19" s="197" customFormat="1" ht="12.75" customHeight="1" x14ac:dyDescent="0.25">
      <c r="A66" s="38"/>
      <c r="B66" s="205" t="s">
        <v>186</v>
      </c>
      <c r="C66" s="199" t="s">
        <v>187</v>
      </c>
      <c r="D66" s="110">
        <v>5</v>
      </c>
      <c r="E66" s="39"/>
      <c r="F66" s="127"/>
      <c r="G66" s="147"/>
      <c r="H66" s="40"/>
      <c r="I66" s="75"/>
    </row>
    <row r="67" spans="1:19" s="179" customFormat="1" ht="13.8" x14ac:dyDescent="0.25">
      <c r="A67" s="172">
        <v>29</v>
      </c>
      <c r="B67" s="180"/>
      <c r="C67" s="181" t="s">
        <v>188</v>
      </c>
      <c r="D67" s="182">
        <v>3</v>
      </c>
      <c r="E67" s="183"/>
      <c r="F67" s="177">
        <v>200</v>
      </c>
      <c r="G67" s="184"/>
      <c r="H67" s="185"/>
      <c r="I67" s="188"/>
    </row>
    <row r="68" spans="1:19" s="179" customFormat="1" ht="13.8" x14ac:dyDescent="0.25">
      <c r="A68" s="206"/>
      <c r="B68" s="207"/>
      <c r="C68" s="174" t="s">
        <v>189</v>
      </c>
      <c r="D68" s="208"/>
      <c r="E68" s="209"/>
      <c r="F68" s="210"/>
      <c r="G68" s="211"/>
      <c r="H68" s="212"/>
      <c r="I68" s="213"/>
    </row>
    <row r="69" spans="1:19" s="179" customFormat="1" ht="13.8" x14ac:dyDescent="0.25">
      <c r="A69" s="186"/>
      <c r="B69" s="173"/>
      <c r="C69" s="189" t="s">
        <v>190</v>
      </c>
      <c r="D69" s="190">
        <v>4</v>
      </c>
      <c r="E69" s="191"/>
      <c r="F69" s="187"/>
      <c r="G69" s="192"/>
      <c r="H69" s="193"/>
      <c r="I69" s="194"/>
    </row>
    <row r="70" spans="1:19" ht="41.4" x14ac:dyDescent="0.25">
      <c r="A70" s="32">
        <v>30</v>
      </c>
      <c r="B70" s="4" t="s">
        <v>191</v>
      </c>
      <c r="C70" s="24"/>
      <c r="D70" s="103"/>
      <c r="E70" s="24"/>
      <c r="F70" s="123">
        <v>100</v>
      </c>
      <c r="G70" s="141" t="s">
        <v>192</v>
      </c>
      <c r="H70" s="25" t="s">
        <v>193</v>
      </c>
      <c r="I70" s="64" t="str">
        <f>HYPERLINK("mailto:humijamal@hotmail.com","humijamal@hotmail.com")</f>
        <v>humijamal@hotmail.com</v>
      </c>
    </row>
    <row r="71" spans="1:19" ht="13.8" x14ac:dyDescent="0.25">
      <c r="A71" s="50"/>
      <c r="B71" s="5" t="s">
        <v>194</v>
      </c>
      <c r="C71" s="10" t="s">
        <v>195</v>
      </c>
      <c r="D71" s="105">
        <v>4</v>
      </c>
      <c r="E71" s="26"/>
      <c r="F71" s="125"/>
      <c r="G71" s="142" t="s">
        <v>196</v>
      </c>
      <c r="H71" s="27"/>
      <c r="I71" s="60"/>
    </row>
    <row r="72" spans="1:19" ht="41.4" x14ac:dyDescent="0.25">
      <c r="A72" s="32">
        <v>31</v>
      </c>
      <c r="B72" s="4" t="s">
        <v>197</v>
      </c>
      <c r="C72" s="9" t="s">
        <v>198</v>
      </c>
      <c r="D72" s="103">
        <v>5</v>
      </c>
      <c r="E72" s="24"/>
      <c r="F72" s="123">
        <v>100</v>
      </c>
      <c r="G72" s="141" t="s">
        <v>199</v>
      </c>
      <c r="H72" s="25" t="s">
        <v>200</v>
      </c>
      <c r="I72" s="64" t="str">
        <f>HYPERLINK("mailto:nermeenr@hotmail.com","nermeenr@hotmail.com")</f>
        <v>nermeenr@hotmail.com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</row>
    <row r="73" spans="1:19" ht="13.8" x14ac:dyDescent="0.25">
      <c r="A73" s="50"/>
      <c r="B73" s="5" t="s">
        <v>201</v>
      </c>
      <c r="C73" s="26"/>
      <c r="D73" s="105"/>
      <c r="E73" s="26"/>
      <c r="F73" s="125"/>
      <c r="G73" s="142"/>
      <c r="H73" s="27"/>
      <c r="I73" s="60"/>
    </row>
    <row r="74" spans="1:19" ht="41.4" x14ac:dyDescent="0.25">
      <c r="A74" s="32">
        <v>32</v>
      </c>
      <c r="B74" s="4" t="s">
        <v>202</v>
      </c>
      <c r="C74" s="9" t="s">
        <v>203</v>
      </c>
      <c r="D74" s="103">
        <v>5</v>
      </c>
      <c r="E74" s="24"/>
      <c r="F74" s="123">
        <v>100</v>
      </c>
      <c r="G74" s="141" t="s">
        <v>204</v>
      </c>
      <c r="H74" s="25" t="s">
        <v>205</v>
      </c>
      <c r="I74" s="64" t="str">
        <f>HYPERLINK("mailto:hinarizwan@hotmail.com","hinarizwan@hotmail.com")</f>
        <v>hinarizwan@hotmail.com</v>
      </c>
    </row>
    <row r="75" spans="1:19" ht="13.8" x14ac:dyDescent="0.25">
      <c r="A75" s="50"/>
      <c r="B75" s="5" t="s">
        <v>206</v>
      </c>
      <c r="C75" s="26"/>
      <c r="D75" s="105"/>
      <c r="E75" s="26"/>
      <c r="F75" s="125"/>
      <c r="G75" s="142"/>
      <c r="H75" s="27"/>
      <c r="I75" s="60" t="str">
        <f>HYPERLINK("mailto:rizwan_hasan@hotmail.com","rizwan_hasan@hotmail.com")</f>
        <v>rizwan_hasan@hotmail.com</v>
      </c>
    </row>
    <row r="76" spans="1:19" ht="13.8" x14ac:dyDescent="0.25">
      <c r="A76" s="38"/>
      <c r="B76" s="7"/>
      <c r="C76" s="39"/>
      <c r="D76" s="107"/>
      <c r="E76" s="12"/>
      <c r="F76" s="127"/>
      <c r="G76" s="144"/>
      <c r="H76" s="23"/>
      <c r="I76" s="66"/>
    </row>
    <row r="77" spans="1:19" ht="41.4" x14ac:dyDescent="0.25">
      <c r="A77" s="32">
        <v>33</v>
      </c>
      <c r="B77" s="4" t="s">
        <v>207</v>
      </c>
      <c r="C77" s="14" t="s">
        <v>208</v>
      </c>
      <c r="D77" s="103">
        <v>6</v>
      </c>
      <c r="E77" s="52"/>
      <c r="F77" s="123">
        <v>200</v>
      </c>
      <c r="G77" s="141" t="s">
        <v>209</v>
      </c>
      <c r="H77" s="25" t="s">
        <v>210</v>
      </c>
      <c r="I77" s="64" t="s">
        <v>211</v>
      </c>
    </row>
    <row r="78" spans="1:19" ht="13.8" x14ac:dyDescent="0.25">
      <c r="A78" s="41"/>
      <c r="B78" s="1" t="s">
        <v>212</v>
      </c>
      <c r="C78" s="15" t="s">
        <v>213</v>
      </c>
      <c r="D78" s="104">
        <v>3</v>
      </c>
      <c r="E78" s="53"/>
      <c r="F78" s="124"/>
      <c r="G78" s="117"/>
      <c r="H78" s="28"/>
      <c r="I78" s="67"/>
    </row>
    <row r="79" spans="1:19" ht="13.8" x14ac:dyDescent="0.25">
      <c r="A79" s="50"/>
      <c r="B79" s="5"/>
      <c r="C79" s="10" t="s">
        <v>214</v>
      </c>
      <c r="D79" s="105">
        <v>1</v>
      </c>
      <c r="E79" s="26"/>
      <c r="F79" s="125"/>
      <c r="G79" s="142"/>
      <c r="H79" s="27"/>
      <c r="I79" s="60"/>
    </row>
    <row r="80" spans="1:19" ht="27.6" x14ac:dyDescent="0.25">
      <c r="A80" s="51"/>
      <c r="B80" s="6" t="s">
        <v>215</v>
      </c>
      <c r="C80" s="11" t="s">
        <v>216</v>
      </c>
      <c r="D80" s="106">
        <v>6</v>
      </c>
      <c r="E80" s="21"/>
      <c r="F80" s="126">
        <v>100</v>
      </c>
      <c r="G80" s="143" t="s">
        <v>217</v>
      </c>
      <c r="H80" s="22" t="s">
        <v>218</v>
      </c>
      <c r="I80" s="65"/>
    </row>
    <row r="81" spans="1:15" ht="13.8" x14ac:dyDescent="0.25">
      <c r="A81" s="38">
        <v>34</v>
      </c>
      <c r="B81" s="7" t="s">
        <v>219</v>
      </c>
      <c r="C81" s="12" t="s">
        <v>220</v>
      </c>
      <c r="D81" s="107">
        <v>2</v>
      </c>
      <c r="E81" s="12"/>
      <c r="F81" s="127"/>
      <c r="G81" s="144"/>
      <c r="H81" s="23"/>
      <c r="I81" s="66"/>
    </row>
    <row r="82" spans="1:15" ht="27.6" x14ac:dyDescent="0.25">
      <c r="A82" s="51"/>
      <c r="B82" s="6" t="s">
        <v>221</v>
      </c>
      <c r="C82" s="11" t="s">
        <v>222</v>
      </c>
      <c r="D82" s="106">
        <v>6</v>
      </c>
      <c r="E82" s="21"/>
      <c r="F82" s="126">
        <v>200</v>
      </c>
      <c r="G82" s="143" t="s">
        <v>223</v>
      </c>
      <c r="H82" s="22" t="s">
        <v>224</v>
      </c>
      <c r="I82" s="65" t="s">
        <v>225</v>
      </c>
    </row>
    <row r="83" spans="1:15" ht="13.8" x14ac:dyDescent="0.25">
      <c r="A83" s="160">
        <v>35</v>
      </c>
      <c r="B83" s="29" t="s">
        <v>226</v>
      </c>
      <c r="C83" s="8" t="s">
        <v>227</v>
      </c>
      <c r="D83" s="108">
        <v>2</v>
      </c>
      <c r="E83" s="30"/>
      <c r="F83" s="128"/>
      <c r="G83" s="145"/>
      <c r="H83" s="31"/>
      <c r="I83" s="69"/>
    </row>
    <row r="84" spans="1:15" ht="13.8" x14ac:dyDescent="0.25">
      <c r="A84" s="38"/>
      <c r="B84" s="7"/>
      <c r="C84" s="12"/>
      <c r="D84" s="107"/>
      <c r="E84" s="12"/>
      <c r="F84" s="127"/>
      <c r="G84" s="144" t="s">
        <v>228</v>
      </c>
      <c r="H84" s="23"/>
      <c r="I84" s="66"/>
    </row>
    <row r="85" spans="1:15" ht="13.8" x14ac:dyDescent="0.25">
      <c r="A85" s="51"/>
      <c r="B85" s="4" t="s">
        <v>229</v>
      </c>
      <c r="C85" s="9" t="s">
        <v>230</v>
      </c>
      <c r="D85" s="103">
        <v>5</v>
      </c>
      <c r="E85" s="24"/>
      <c r="F85" s="103">
        <v>200</v>
      </c>
      <c r="G85" s="141" t="s">
        <v>145</v>
      </c>
      <c r="H85" s="4" t="s">
        <v>231</v>
      </c>
      <c r="I85" s="4" t="s">
        <v>232</v>
      </c>
    </row>
    <row r="86" spans="1:15" ht="13.8" x14ac:dyDescent="0.25">
      <c r="A86" s="160">
        <v>36</v>
      </c>
      <c r="B86" s="29" t="s">
        <v>233</v>
      </c>
      <c r="C86" s="30"/>
      <c r="D86" s="108"/>
      <c r="E86" s="30"/>
      <c r="F86" s="128"/>
      <c r="G86" s="145" t="s">
        <v>234</v>
      </c>
      <c r="H86" s="31"/>
      <c r="I86" s="69"/>
    </row>
    <row r="87" spans="1:15" ht="13.8" x14ac:dyDescent="0.25">
      <c r="A87" s="160"/>
      <c r="B87" s="29"/>
      <c r="C87" s="57"/>
      <c r="D87" s="108"/>
      <c r="E87" s="30"/>
      <c r="F87" s="128"/>
      <c r="G87" s="145"/>
      <c r="H87" s="31"/>
      <c r="I87" s="69"/>
    </row>
    <row r="88" spans="1:15" ht="13.8" x14ac:dyDescent="0.25">
      <c r="A88" s="51"/>
      <c r="B88" s="4" t="s">
        <v>235</v>
      </c>
      <c r="C88" s="9" t="s">
        <v>236</v>
      </c>
      <c r="D88" s="103">
        <v>1</v>
      </c>
      <c r="E88" s="24"/>
      <c r="F88" s="103">
        <v>200</v>
      </c>
      <c r="G88" s="141" t="s">
        <v>237</v>
      </c>
      <c r="H88" s="4" t="s">
        <v>238</v>
      </c>
      <c r="I88" s="4"/>
    </row>
    <row r="89" spans="1:15" ht="27.6" x14ac:dyDescent="0.25">
      <c r="A89" s="160">
        <v>37</v>
      </c>
      <c r="B89" s="80" t="s">
        <v>239</v>
      </c>
      <c r="C89" s="8" t="s">
        <v>240</v>
      </c>
      <c r="D89" s="108">
        <v>3</v>
      </c>
      <c r="E89" s="30"/>
      <c r="F89" s="128"/>
      <c r="G89" s="81" t="s">
        <v>241</v>
      </c>
      <c r="H89" s="31"/>
      <c r="I89" s="69"/>
    </row>
    <row r="90" spans="1:15" ht="13.8" x14ac:dyDescent="0.25">
      <c r="A90" s="33">
        <v>38</v>
      </c>
      <c r="B90" s="4" t="s">
        <v>242</v>
      </c>
      <c r="C90" s="9" t="s">
        <v>243</v>
      </c>
      <c r="D90" s="103">
        <v>5</v>
      </c>
      <c r="E90" s="24"/>
      <c r="F90" s="103">
        <v>200</v>
      </c>
      <c r="G90" s="141" t="s">
        <v>244</v>
      </c>
      <c r="H90" s="4" t="s">
        <v>245</v>
      </c>
      <c r="I90" s="4" t="s">
        <v>246</v>
      </c>
    </row>
    <row r="91" spans="1:15" ht="13.8" x14ac:dyDescent="0.25">
      <c r="A91" s="162"/>
      <c r="B91" s="1"/>
      <c r="C91" s="2" t="s">
        <v>247</v>
      </c>
      <c r="D91" s="104" t="s">
        <v>248</v>
      </c>
      <c r="E91" s="20"/>
      <c r="F91" s="104"/>
      <c r="G91" s="117"/>
      <c r="H91" s="1"/>
      <c r="I91" s="1"/>
    </row>
    <row r="92" spans="1:15" ht="14.25" customHeight="1" x14ac:dyDescent="0.25">
      <c r="A92" s="41"/>
      <c r="B92" s="1" t="s">
        <v>249</v>
      </c>
      <c r="C92" s="2" t="s">
        <v>250</v>
      </c>
      <c r="D92" s="104">
        <v>3</v>
      </c>
      <c r="E92" s="20"/>
      <c r="F92" s="124"/>
      <c r="G92" s="117" t="s">
        <v>251</v>
      </c>
      <c r="H92" s="28"/>
      <c r="I92" s="67"/>
    </row>
    <row r="93" spans="1:15" ht="13.8" x14ac:dyDescent="0.25">
      <c r="A93" s="33">
        <v>39</v>
      </c>
      <c r="B93" s="4" t="s">
        <v>252</v>
      </c>
      <c r="C93" s="9" t="s">
        <v>253</v>
      </c>
      <c r="D93" s="103">
        <v>1</v>
      </c>
      <c r="E93" s="24"/>
      <c r="F93" s="103">
        <v>200</v>
      </c>
      <c r="G93" s="141" t="s">
        <v>254</v>
      </c>
      <c r="H93" s="4" t="s">
        <v>255</v>
      </c>
      <c r="I93" s="4"/>
    </row>
    <row r="94" spans="1:15" ht="13.8" x14ac:dyDescent="0.25">
      <c r="A94" s="41"/>
      <c r="B94" s="1" t="s">
        <v>796</v>
      </c>
      <c r="C94" s="20"/>
      <c r="D94" s="104"/>
      <c r="E94" s="20"/>
      <c r="F94" s="124"/>
      <c r="G94" s="117"/>
      <c r="H94" s="28"/>
      <c r="I94" s="67"/>
    </row>
    <row r="95" spans="1:15" ht="13.8" x14ac:dyDescent="0.25">
      <c r="A95" s="41"/>
      <c r="B95" s="1"/>
      <c r="C95" s="2" t="s">
        <v>256</v>
      </c>
      <c r="D95" s="104">
        <v>4</v>
      </c>
      <c r="E95" s="20"/>
      <c r="F95" s="124"/>
      <c r="G95" s="117" t="s">
        <v>257</v>
      </c>
      <c r="H95" s="28"/>
      <c r="I95" s="67"/>
    </row>
    <row r="96" spans="1:15" ht="13.8" x14ac:dyDescent="0.25">
      <c r="A96" s="33">
        <v>40</v>
      </c>
      <c r="B96" s="4" t="s">
        <v>258</v>
      </c>
      <c r="C96" s="9" t="s">
        <v>259</v>
      </c>
      <c r="D96" s="103">
        <v>3</v>
      </c>
      <c r="E96" s="24"/>
      <c r="F96" s="103">
        <v>100</v>
      </c>
      <c r="G96" s="141" t="s">
        <v>260</v>
      </c>
      <c r="H96" s="4" t="s">
        <v>261</v>
      </c>
      <c r="I96" s="4" t="s">
        <v>262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</row>
    <row r="97" spans="1:19" ht="13.8" x14ac:dyDescent="0.25">
      <c r="A97" s="41"/>
      <c r="B97" s="82" t="s">
        <v>263</v>
      </c>
      <c r="C97" s="20"/>
      <c r="D97" s="104"/>
      <c r="E97" s="20"/>
      <c r="F97" s="124"/>
      <c r="G97" s="117"/>
      <c r="H97" s="28"/>
      <c r="I97" s="83" t="s">
        <v>264</v>
      </c>
    </row>
    <row r="98" spans="1:19" ht="13.8" x14ac:dyDescent="0.25">
      <c r="A98" s="33">
        <v>41</v>
      </c>
      <c r="B98" s="4" t="s">
        <v>265</v>
      </c>
      <c r="C98" s="9" t="s">
        <v>266</v>
      </c>
      <c r="D98" s="103">
        <v>6</v>
      </c>
      <c r="E98" s="24"/>
      <c r="F98" s="103">
        <v>100</v>
      </c>
      <c r="G98" s="141" t="s">
        <v>267</v>
      </c>
      <c r="H98" s="4" t="s">
        <v>268</v>
      </c>
      <c r="I98" s="4"/>
    </row>
    <row r="99" spans="1:19" ht="13.8" x14ac:dyDescent="0.25">
      <c r="A99" s="41"/>
      <c r="B99" s="82" t="s">
        <v>269</v>
      </c>
      <c r="C99" s="20"/>
      <c r="D99" s="104"/>
      <c r="E99" s="20"/>
      <c r="F99" s="124"/>
      <c r="G99" s="117"/>
      <c r="H99" s="28"/>
      <c r="I99" s="67"/>
    </row>
    <row r="100" spans="1:19" ht="13.8" x14ac:dyDescent="0.25">
      <c r="A100" s="33">
        <v>42</v>
      </c>
      <c r="B100" s="4" t="s">
        <v>270</v>
      </c>
      <c r="C100" s="9" t="s">
        <v>271</v>
      </c>
      <c r="D100" s="103">
        <v>4</v>
      </c>
      <c r="E100" s="24"/>
      <c r="F100" s="103">
        <v>200</v>
      </c>
      <c r="G100" s="141" t="s">
        <v>272</v>
      </c>
      <c r="H100" s="4" t="s">
        <v>273</v>
      </c>
      <c r="I100" s="4" t="s">
        <v>274</v>
      </c>
    </row>
    <row r="101" spans="1:19" ht="13.8" x14ac:dyDescent="0.25">
      <c r="A101" s="41"/>
      <c r="B101" s="82" t="s">
        <v>275</v>
      </c>
      <c r="C101" s="2" t="s">
        <v>276</v>
      </c>
      <c r="D101" s="104">
        <v>1</v>
      </c>
      <c r="E101" s="20"/>
      <c r="F101" s="124"/>
      <c r="G101" s="117" t="s">
        <v>277</v>
      </c>
      <c r="H101" s="28"/>
      <c r="I101" s="82" t="s">
        <v>278</v>
      </c>
    </row>
    <row r="102" spans="1:19" ht="13.8" x14ac:dyDescent="0.25">
      <c r="A102" s="33">
        <v>43</v>
      </c>
      <c r="B102" s="4" t="s">
        <v>279</v>
      </c>
      <c r="C102" s="9" t="s">
        <v>280</v>
      </c>
      <c r="D102" s="103">
        <v>4</v>
      </c>
      <c r="E102" s="24"/>
      <c r="F102" s="103"/>
      <c r="G102" s="141" t="s">
        <v>281</v>
      </c>
      <c r="H102" s="4" t="s">
        <v>282</v>
      </c>
      <c r="I102" s="4" t="s">
        <v>283</v>
      </c>
    </row>
    <row r="103" spans="1:19" ht="13.8" x14ac:dyDescent="0.25">
      <c r="A103" s="41"/>
      <c r="B103" s="82" t="s">
        <v>284</v>
      </c>
      <c r="C103" s="20"/>
      <c r="D103" s="104"/>
      <c r="E103" s="20"/>
      <c r="F103" s="124"/>
      <c r="G103" s="117"/>
      <c r="H103" s="28"/>
      <c r="I103" s="67"/>
    </row>
    <row r="104" spans="1:19" ht="13.8" x14ac:dyDescent="0.25">
      <c r="A104" s="33">
        <v>44</v>
      </c>
      <c r="B104" s="4" t="s">
        <v>285</v>
      </c>
      <c r="C104" s="9" t="s">
        <v>286</v>
      </c>
      <c r="D104" s="103">
        <v>4</v>
      </c>
      <c r="E104" s="24"/>
      <c r="F104" s="103">
        <v>200</v>
      </c>
      <c r="G104" s="141" t="s">
        <v>287</v>
      </c>
      <c r="H104" s="4" t="s">
        <v>288</v>
      </c>
      <c r="I104" s="4" t="s">
        <v>289</v>
      </c>
      <c r="J104">
        <v>200</v>
      </c>
      <c r="K104">
        <v>200</v>
      </c>
      <c r="L104">
        <v>200</v>
      </c>
      <c r="M104">
        <v>200</v>
      </c>
      <c r="N104">
        <v>200</v>
      </c>
      <c r="O104">
        <v>200</v>
      </c>
      <c r="P104">
        <v>200</v>
      </c>
      <c r="Q104">
        <v>200</v>
      </c>
      <c r="R104">
        <v>200</v>
      </c>
      <c r="S104">
        <v>200</v>
      </c>
    </row>
    <row r="105" spans="1:19" ht="13.8" x14ac:dyDescent="0.25">
      <c r="A105" s="160"/>
      <c r="B105" s="80" t="s">
        <v>290</v>
      </c>
      <c r="C105" s="99" t="s">
        <v>291</v>
      </c>
      <c r="D105" s="108" t="s">
        <v>21</v>
      </c>
      <c r="E105" s="30"/>
      <c r="F105" s="128"/>
      <c r="G105" s="81" t="s">
        <v>292</v>
      </c>
      <c r="H105" s="31"/>
      <c r="I105" s="80" t="s">
        <v>293</v>
      </c>
    </row>
    <row r="106" spans="1:19" ht="13.8" x14ac:dyDescent="0.25">
      <c r="A106" s="33">
        <v>45</v>
      </c>
      <c r="B106" s="4" t="s">
        <v>294</v>
      </c>
      <c r="C106" s="9" t="s">
        <v>295</v>
      </c>
      <c r="D106" s="103">
        <v>6</v>
      </c>
      <c r="E106" s="24"/>
      <c r="F106" s="103">
        <v>200</v>
      </c>
      <c r="G106" s="141" t="s">
        <v>296</v>
      </c>
      <c r="H106" s="4" t="s">
        <v>297</v>
      </c>
      <c r="I106" s="4"/>
    </row>
    <row r="107" spans="1:19" ht="13.8" x14ac:dyDescent="0.25">
      <c r="A107" s="160"/>
      <c r="B107" s="29"/>
      <c r="C107" s="8" t="s">
        <v>298</v>
      </c>
      <c r="D107" s="108" t="s">
        <v>21</v>
      </c>
      <c r="E107" s="30"/>
      <c r="F107" s="128"/>
      <c r="G107" s="150" t="s">
        <v>299</v>
      </c>
      <c r="H107" s="31"/>
      <c r="I107" s="69"/>
    </row>
    <row r="108" spans="1:19" s="197" customFormat="1" ht="13.8" x14ac:dyDescent="0.25">
      <c r="A108" s="196">
        <v>46</v>
      </c>
      <c r="B108" s="6" t="s">
        <v>300</v>
      </c>
      <c r="C108" s="11" t="s">
        <v>301</v>
      </c>
      <c r="D108" s="106">
        <v>6</v>
      </c>
      <c r="E108" s="21"/>
      <c r="F108" s="106">
        <v>100</v>
      </c>
      <c r="G108" s="143"/>
      <c r="H108" s="6"/>
      <c r="I108" s="6"/>
    </row>
    <row r="109" spans="1:19" ht="13.8" x14ac:dyDescent="0.25">
      <c r="A109" s="160"/>
      <c r="B109" s="29" t="s">
        <v>302</v>
      </c>
      <c r="C109" s="30"/>
      <c r="D109" s="108"/>
      <c r="E109" s="30"/>
      <c r="F109" s="128"/>
      <c r="G109" s="145"/>
      <c r="H109" s="31"/>
      <c r="I109" s="69"/>
    </row>
    <row r="110" spans="1:19" ht="13.8" x14ac:dyDescent="0.25">
      <c r="A110" s="33">
        <v>47</v>
      </c>
      <c r="B110" s="4" t="s">
        <v>303</v>
      </c>
      <c r="C110" s="9" t="s">
        <v>304</v>
      </c>
      <c r="D110" s="103">
        <v>6</v>
      </c>
      <c r="E110" s="24"/>
      <c r="F110" s="103">
        <v>100</v>
      </c>
      <c r="G110" s="141" t="s">
        <v>305</v>
      </c>
      <c r="H110" s="4" t="s">
        <v>306</v>
      </c>
      <c r="I110" s="4" t="s">
        <v>307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</row>
    <row r="111" spans="1:19" ht="13.8" x14ac:dyDescent="0.25">
      <c r="A111" s="160"/>
      <c r="B111" s="29" t="s">
        <v>308</v>
      </c>
      <c r="C111" s="132" t="s">
        <v>309</v>
      </c>
      <c r="D111" s="108">
        <v>1</v>
      </c>
      <c r="E111" s="30"/>
      <c r="F111" s="128"/>
      <c r="G111" s="151" t="s">
        <v>310</v>
      </c>
      <c r="H111" s="58"/>
      <c r="I111" s="84" t="s">
        <v>311</v>
      </c>
    </row>
    <row r="112" spans="1:19" ht="13.8" x14ac:dyDescent="0.25">
      <c r="A112" s="160"/>
      <c r="B112" s="29"/>
      <c r="C112" s="57"/>
      <c r="D112" s="108"/>
      <c r="E112" s="30"/>
      <c r="F112" s="128"/>
      <c r="G112" s="145"/>
      <c r="H112" s="31"/>
      <c r="I112" s="74"/>
    </row>
    <row r="113" spans="1:15" ht="13.8" x14ac:dyDescent="0.25">
      <c r="A113" s="33">
        <v>48</v>
      </c>
      <c r="B113" s="4" t="s">
        <v>312</v>
      </c>
      <c r="C113" s="9" t="s">
        <v>313</v>
      </c>
      <c r="D113" s="103">
        <v>4</v>
      </c>
      <c r="E113" s="24"/>
      <c r="F113" s="103">
        <v>100</v>
      </c>
      <c r="G113" s="141" t="s">
        <v>314</v>
      </c>
      <c r="H113" s="4" t="s">
        <v>315</v>
      </c>
      <c r="I113" s="4" t="s">
        <v>316</v>
      </c>
      <c r="J113">
        <v>100</v>
      </c>
      <c r="K113">
        <v>100</v>
      </c>
      <c r="L113">
        <v>100</v>
      </c>
      <c r="M113">
        <v>100</v>
      </c>
    </row>
    <row r="114" spans="1:15" ht="13.8" x14ac:dyDescent="0.25">
      <c r="A114" s="160"/>
      <c r="B114" s="29" t="s">
        <v>317</v>
      </c>
      <c r="C114" s="30"/>
      <c r="D114" s="108"/>
      <c r="E114" s="30"/>
      <c r="F114" s="128"/>
      <c r="G114" s="145" t="s">
        <v>318</v>
      </c>
      <c r="H114" s="31"/>
      <c r="I114" s="69"/>
    </row>
    <row r="115" spans="1:15" ht="13.8" x14ac:dyDescent="0.25">
      <c r="A115" s="33"/>
      <c r="B115" s="4" t="s">
        <v>319</v>
      </c>
      <c r="C115" s="9" t="s">
        <v>60</v>
      </c>
      <c r="D115" s="103">
        <v>4</v>
      </c>
      <c r="E115" s="24"/>
      <c r="F115" s="103">
        <v>200</v>
      </c>
      <c r="G115" s="141" t="s">
        <v>320</v>
      </c>
      <c r="H115" s="4" t="s">
        <v>321</v>
      </c>
      <c r="I115" s="4" t="s">
        <v>322</v>
      </c>
    </row>
    <row r="116" spans="1:15" ht="13.8" x14ac:dyDescent="0.25">
      <c r="A116" s="160">
        <v>49</v>
      </c>
      <c r="B116" s="29" t="s">
        <v>323</v>
      </c>
      <c r="C116" s="132" t="s">
        <v>324</v>
      </c>
      <c r="D116" s="108">
        <v>6</v>
      </c>
      <c r="E116" s="30"/>
      <c r="F116" s="128"/>
      <c r="G116" s="145" t="s">
        <v>325</v>
      </c>
      <c r="H116" s="31"/>
      <c r="I116" s="84" t="s">
        <v>326</v>
      </c>
    </row>
    <row r="117" spans="1:15" ht="13.8" x14ac:dyDescent="0.25">
      <c r="A117" s="160"/>
      <c r="B117" s="29"/>
      <c r="C117" s="132" t="s">
        <v>327</v>
      </c>
      <c r="D117" s="108">
        <v>2</v>
      </c>
      <c r="E117" s="30"/>
      <c r="F117" s="128"/>
      <c r="G117" s="145"/>
      <c r="H117" s="31"/>
      <c r="I117" s="84"/>
    </row>
    <row r="118" spans="1:15" ht="13.8" x14ac:dyDescent="0.25">
      <c r="A118" s="160"/>
      <c r="B118" s="29"/>
      <c r="C118" s="57"/>
      <c r="D118" s="108"/>
      <c r="E118" s="30"/>
      <c r="F118" s="128"/>
      <c r="G118" s="145"/>
      <c r="H118" s="31"/>
      <c r="I118" s="84"/>
    </row>
    <row r="119" spans="1:15" ht="13.8" x14ac:dyDescent="0.25">
      <c r="A119" s="33"/>
      <c r="B119" s="4" t="s">
        <v>328</v>
      </c>
      <c r="C119" s="9" t="s">
        <v>329</v>
      </c>
      <c r="D119" s="103">
        <v>3</v>
      </c>
      <c r="E119" s="24"/>
      <c r="F119" s="103">
        <v>200</v>
      </c>
      <c r="G119" s="141" t="s">
        <v>330</v>
      </c>
      <c r="H119" s="4" t="s">
        <v>331</v>
      </c>
      <c r="I119" s="4" t="s">
        <v>332</v>
      </c>
      <c r="J119">
        <v>200</v>
      </c>
      <c r="K119">
        <v>200</v>
      </c>
      <c r="L119">
        <v>200</v>
      </c>
      <c r="M119">
        <v>200</v>
      </c>
      <c r="N119">
        <v>200</v>
      </c>
    </row>
    <row r="120" spans="1:15" ht="13.8" x14ac:dyDescent="0.25">
      <c r="A120" s="160">
        <v>50</v>
      </c>
      <c r="B120" s="29" t="s">
        <v>333</v>
      </c>
      <c r="C120" s="8" t="s">
        <v>334</v>
      </c>
      <c r="D120" s="108">
        <v>6</v>
      </c>
      <c r="E120" s="30"/>
      <c r="F120" s="128"/>
      <c r="G120" s="145" t="s">
        <v>335</v>
      </c>
      <c r="H120" s="31"/>
      <c r="I120" s="84" t="s">
        <v>336</v>
      </c>
    </row>
    <row r="121" spans="1:15" ht="13.8" x14ac:dyDescent="0.25">
      <c r="A121" s="33"/>
      <c r="B121" s="4" t="s">
        <v>337</v>
      </c>
      <c r="C121" s="9" t="s">
        <v>338</v>
      </c>
      <c r="D121" s="103">
        <v>3</v>
      </c>
      <c r="E121" s="24"/>
      <c r="F121" s="103">
        <v>100</v>
      </c>
      <c r="G121" s="141" t="s">
        <v>339</v>
      </c>
      <c r="H121" s="4" t="s">
        <v>340</v>
      </c>
      <c r="I121" s="4" t="s">
        <v>341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</row>
    <row r="122" spans="1:15" ht="13.8" x14ac:dyDescent="0.25">
      <c r="A122" s="160">
        <v>52</v>
      </c>
      <c r="B122" s="29" t="s">
        <v>342</v>
      </c>
      <c r="C122" s="30"/>
      <c r="D122" s="108"/>
      <c r="E122" s="30"/>
      <c r="F122" s="128"/>
      <c r="G122" s="145" t="s">
        <v>343</v>
      </c>
      <c r="H122" s="31"/>
      <c r="I122" s="84" t="s">
        <v>344</v>
      </c>
    </row>
    <row r="123" spans="1:15" ht="13.8" x14ac:dyDescent="0.25">
      <c r="A123" s="33"/>
      <c r="B123" s="4" t="s">
        <v>345</v>
      </c>
      <c r="C123" s="9" t="s">
        <v>346</v>
      </c>
      <c r="D123" s="103">
        <v>3</v>
      </c>
      <c r="E123" s="24"/>
      <c r="F123" s="103">
        <v>200</v>
      </c>
      <c r="G123" s="141" t="s">
        <v>347</v>
      </c>
      <c r="H123" s="4" t="s">
        <v>348</v>
      </c>
      <c r="I123" s="4" t="s">
        <v>349</v>
      </c>
    </row>
    <row r="124" spans="1:15" ht="13.8" x14ac:dyDescent="0.25">
      <c r="A124" s="160">
        <v>53</v>
      </c>
      <c r="B124" s="58" t="s">
        <v>350</v>
      </c>
      <c r="C124" s="8" t="s">
        <v>351</v>
      </c>
      <c r="D124" s="108">
        <v>5</v>
      </c>
      <c r="E124" s="30"/>
      <c r="F124" s="128"/>
      <c r="G124" s="151" t="s">
        <v>352</v>
      </c>
      <c r="H124" s="58"/>
      <c r="I124" s="58" t="s">
        <v>353</v>
      </c>
    </row>
    <row r="125" spans="1:15" ht="13.8" x14ac:dyDescent="0.25">
      <c r="A125" s="160"/>
      <c r="B125" s="29"/>
      <c r="C125" s="8" t="s">
        <v>354</v>
      </c>
      <c r="D125" s="108">
        <v>1</v>
      </c>
      <c r="E125" s="30"/>
      <c r="F125" s="128"/>
      <c r="G125" s="145"/>
      <c r="H125" s="31"/>
      <c r="I125" s="84"/>
    </row>
    <row r="126" spans="1:15" ht="13.8" x14ac:dyDescent="0.25">
      <c r="A126" s="33">
        <v>54</v>
      </c>
      <c r="B126" s="4" t="s">
        <v>355</v>
      </c>
      <c r="C126" s="9" t="s">
        <v>356</v>
      </c>
      <c r="D126" s="103">
        <v>4</v>
      </c>
      <c r="E126" s="24"/>
      <c r="F126" s="103">
        <v>200</v>
      </c>
      <c r="G126" s="141" t="s">
        <v>357</v>
      </c>
      <c r="H126" s="4" t="s">
        <v>358</v>
      </c>
      <c r="I126" s="4"/>
    </row>
    <row r="127" spans="1:15" ht="13.8" x14ac:dyDescent="0.25">
      <c r="A127" s="162"/>
      <c r="B127" s="1"/>
      <c r="C127" s="2" t="s">
        <v>359</v>
      </c>
      <c r="D127" s="104" t="s">
        <v>21</v>
      </c>
      <c r="E127" s="20"/>
      <c r="F127" s="104"/>
      <c r="G127" s="117"/>
      <c r="H127" s="1"/>
      <c r="I127" s="1"/>
    </row>
    <row r="128" spans="1:15" ht="13.8" x14ac:dyDescent="0.25">
      <c r="A128" s="160"/>
      <c r="B128" s="29" t="s">
        <v>360</v>
      </c>
      <c r="C128" s="8" t="s">
        <v>361</v>
      </c>
      <c r="D128" s="108">
        <v>2</v>
      </c>
      <c r="E128" s="30"/>
      <c r="F128" s="128"/>
      <c r="G128" s="145"/>
      <c r="H128" s="31"/>
      <c r="I128" s="69"/>
    </row>
    <row r="129" spans="1:19" ht="13.8" x14ac:dyDescent="0.25">
      <c r="A129" s="33">
        <v>55</v>
      </c>
      <c r="B129" s="4" t="s">
        <v>362</v>
      </c>
      <c r="C129" s="9" t="s">
        <v>363</v>
      </c>
      <c r="D129" s="103">
        <v>3</v>
      </c>
      <c r="E129" s="24"/>
      <c r="F129" s="103">
        <v>100</v>
      </c>
      <c r="G129" s="141" t="s">
        <v>364</v>
      </c>
      <c r="H129" s="4" t="s">
        <v>365</v>
      </c>
      <c r="I129" s="4" t="s">
        <v>366</v>
      </c>
      <c r="J129">
        <v>100</v>
      </c>
      <c r="K129">
        <v>100</v>
      </c>
      <c r="L129">
        <v>100</v>
      </c>
      <c r="M129">
        <v>100</v>
      </c>
      <c r="N129">
        <v>100</v>
      </c>
    </row>
    <row r="130" spans="1:19" ht="13.8" x14ac:dyDescent="0.25">
      <c r="A130" s="160"/>
      <c r="B130" s="29" t="s">
        <v>367</v>
      </c>
      <c r="C130" s="30"/>
      <c r="D130" s="108"/>
      <c r="E130" s="30"/>
      <c r="F130" s="128"/>
      <c r="G130" s="145" t="s">
        <v>368</v>
      </c>
      <c r="H130" s="31"/>
      <c r="I130" s="84" t="s">
        <v>369</v>
      </c>
    </row>
    <row r="131" spans="1:19" ht="13.8" x14ac:dyDescent="0.25">
      <c r="A131" s="33">
        <v>56</v>
      </c>
      <c r="B131" s="4" t="s">
        <v>370</v>
      </c>
      <c r="C131" s="9" t="s">
        <v>371</v>
      </c>
      <c r="D131" s="103">
        <v>5</v>
      </c>
      <c r="E131" s="24"/>
      <c r="F131" s="103">
        <v>200</v>
      </c>
      <c r="G131" s="141" t="s">
        <v>372</v>
      </c>
      <c r="H131" s="4" t="s">
        <v>373</v>
      </c>
      <c r="I131" s="4" t="s">
        <v>374</v>
      </c>
    </row>
    <row r="132" spans="1:19" ht="13.8" x14ac:dyDescent="0.25">
      <c r="A132" s="160"/>
      <c r="B132" s="29" t="s">
        <v>375</v>
      </c>
      <c r="C132" s="8" t="s">
        <v>376</v>
      </c>
      <c r="D132" s="108">
        <v>2</v>
      </c>
      <c r="E132" s="30"/>
      <c r="F132" s="128"/>
      <c r="G132" s="145"/>
      <c r="H132" s="31"/>
      <c r="I132" s="84" t="s">
        <v>377</v>
      </c>
    </row>
    <row r="133" spans="1:19" ht="13.8" x14ac:dyDescent="0.25">
      <c r="A133" s="33"/>
      <c r="B133" s="4" t="s">
        <v>378</v>
      </c>
      <c r="C133" s="9" t="s">
        <v>379</v>
      </c>
      <c r="D133" s="103">
        <v>3</v>
      </c>
      <c r="E133" s="24"/>
      <c r="F133" s="103">
        <v>200</v>
      </c>
      <c r="G133" s="141" t="s">
        <v>380</v>
      </c>
      <c r="H133" s="4" t="s">
        <v>381</v>
      </c>
      <c r="I133" s="4" t="s">
        <v>382</v>
      </c>
      <c r="J133">
        <v>200</v>
      </c>
      <c r="K133">
        <v>200</v>
      </c>
      <c r="L133">
        <v>200</v>
      </c>
      <c r="M133">
        <v>200</v>
      </c>
      <c r="N133">
        <v>200</v>
      </c>
      <c r="O133">
        <v>200</v>
      </c>
      <c r="P133">
        <v>200</v>
      </c>
      <c r="Q133">
        <v>200</v>
      </c>
      <c r="R133">
        <v>200</v>
      </c>
      <c r="S133">
        <v>200</v>
      </c>
    </row>
    <row r="134" spans="1:19" ht="13.8" x14ac:dyDescent="0.25">
      <c r="A134" s="160">
        <v>57</v>
      </c>
      <c r="B134" s="58"/>
      <c r="C134" s="8" t="s">
        <v>383</v>
      </c>
      <c r="D134" s="108">
        <v>1</v>
      </c>
      <c r="E134" s="54"/>
      <c r="F134" s="128"/>
      <c r="G134" s="151"/>
      <c r="H134" s="58"/>
      <c r="I134" s="85"/>
    </row>
    <row r="135" spans="1:19" ht="13.8" x14ac:dyDescent="0.25">
      <c r="A135" s="160"/>
      <c r="B135" s="29" t="s">
        <v>384</v>
      </c>
      <c r="C135" s="8" t="s">
        <v>385</v>
      </c>
      <c r="D135" s="108">
        <v>2</v>
      </c>
      <c r="E135" s="30"/>
      <c r="F135" s="128"/>
      <c r="G135" s="145"/>
      <c r="H135" s="74"/>
      <c r="I135" s="85"/>
    </row>
    <row r="136" spans="1:19" ht="13.8" x14ac:dyDescent="0.25">
      <c r="A136" s="160"/>
      <c r="B136" s="86"/>
      <c r="C136" s="30"/>
      <c r="D136" s="108"/>
      <c r="E136" s="30"/>
      <c r="F136" s="128"/>
      <c r="G136" s="87"/>
      <c r="H136" s="31"/>
      <c r="I136" s="69"/>
    </row>
    <row r="137" spans="1:19" ht="13.8" x14ac:dyDescent="0.25">
      <c r="A137" s="33"/>
      <c r="B137" s="4" t="s">
        <v>386</v>
      </c>
      <c r="C137" s="9" t="s">
        <v>387</v>
      </c>
      <c r="D137" s="103">
        <v>2</v>
      </c>
      <c r="E137" s="24"/>
      <c r="F137" s="103">
        <v>100</v>
      </c>
      <c r="G137" s="141" t="s">
        <v>388</v>
      </c>
      <c r="H137" s="4" t="s">
        <v>389</v>
      </c>
      <c r="I137" s="4" t="s">
        <v>390</v>
      </c>
    </row>
    <row r="138" spans="1:19" ht="13.8" x14ac:dyDescent="0.25">
      <c r="A138" s="160">
        <v>58</v>
      </c>
      <c r="B138" s="29" t="s">
        <v>391</v>
      </c>
      <c r="C138" s="30"/>
      <c r="D138" s="108"/>
      <c r="E138" s="30"/>
      <c r="F138" s="128"/>
      <c r="G138" s="152" t="s">
        <v>392</v>
      </c>
      <c r="H138" s="31"/>
      <c r="I138" s="88" t="s">
        <v>393</v>
      </c>
    </row>
    <row r="139" spans="1:19" ht="13.8" x14ac:dyDescent="0.25">
      <c r="A139" s="33"/>
      <c r="B139" s="4" t="s">
        <v>394</v>
      </c>
      <c r="C139" s="9" t="s">
        <v>395</v>
      </c>
      <c r="D139" s="103">
        <v>4</v>
      </c>
      <c r="E139" s="24"/>
      <c r="F139" s="103">
        <v>200</v>
      </c>
      <c r="G139" s="141" t="s">
        <v>396</v>
      </c>
      <c r="H139" s="4" t="s">
        <v>397</v>
      </c>
      <c r="I139" s="4" t="s">
        <v>398</v>
      </c>
      <c r="J139">
        <v>200</v>
      </c>
      <c r="K139">
        <v>200</v>
      </c>
      <c r="L139">
        <v>200</v>
      </c>
      <c r="M139">
        <v>200</v>
      </c>
    </row>
    <row r="140" spans="1:19" ht="13.8" x14ac:dyDescent="0.25">
      <c r="A140" s="160">
        <v>59</v>
      </c>
      <c r="B140" s="29" t="s">
        <v>399</v>
      </c>
      <c r="C140" s="8" t="s">
        <v>400</v>
      </c>
      <c r="D140" s="108">
        <v>2</v>
      </c>
      <c r="E140" s="30"/>
      <c r="F140" s="128"/>
      <c r="G140" s="145" t="s">
        <v>401</v>
      </c>
      <c r="H140" s="31"/>
      <c r="I140" s="69"/>
    </row>
    <row r="141" spans="1:19" ht="13.8" x14ac:dyDescent="0.25">
      <c r="A141" s="33">
        <v>60</v>
      </c>
      <c r="B141" s="4" t="s">
        <v>402</v>
      </c>
      <c r="C141" s="9" t="s">
        <v>403</v>
      </c>
      <c r="D141" s="103">
        <v>2</v>
      </c>
      <c r="E141" s="24"/>
      <c r="F141" s="103">
        <v>100</v>
      </c>
      <c r="G141" s="141" t="s">
        <v>404</v>
      </c>
      <c r="H141" s="4" t="s">
        <v>405</v>
      </c>
      <c r="I141" s="4"/>
    </row>
    <row r="142" spans="1:19" ht="13.8" x14ac:dyDescent="0.25">
      <c r="A142" s="160"/>
      <c r="B142" s="29" t="s">
        <v>406</v>
      </c>
      <c r="C142" s="30"/>
      <c r="D142" s="108"/>
      <c r="E142" s="30"/>
      <c r="F142" s="128"/>
      <c r="G142" s="152" t="s">
        <v>407</v>
      </c>
      <c r="H142" s="31"/>
      <c r="I142" s="69"/>
    </row>
    <row r="143" spans="1:19" ht="13.8" x14ac:dyDescent="0.25">
      <c r="A143" s="33">
        <v>61</v>
      </c>
      <c r="B143" s="4" t="s">
        <v>408</v>
      </c>
      <c r="C143" s="9" t="s">
        <v>409</v>
      </c>
      <c r="D143" s="103">
        <v>1</v>
      </c>
      <c r="E143" s="24"/>
      <c r="F143" s="103">
        <v>200</v>
      </c>
      <c r="G143" s="141" t="s">
        <v>410</v>
      </c>
      <c r="H143" s="4" t="s">
        <v>411</v>
      </c>
      <c r="I143" s="4" t="s">
        <v>412</v>
      </c>
    </row>
    <row r="144" spans="1:19" ht="13.8" x14ac:dyDescent="0.25">
      <c r="A144" s="160"/>
      <c r="B144" s="89" t="s">
        <v>413</v>
      </c>
      <c r="C144" s="8" t="s">
        <v>414</v>
      </c>
      <c r="D144" s="108">
        <v>6</v>
      </c>
      <c r="E144" s="30"/>
      <c r="F144" s="128"/>
      <c r="G144" s="152"/>
      <c r="H144" s="90"/>
      <c r="I144" s="90"/>
    </row>
    <row r="145" spans="1:19" ht="13.8" x14ac:dyDescent="0.25">
      <c r="A145" s="33"/>
      <c r="B145" s="4" t="s">
        <v>415</v>
      </c>
      <c r="C145" s="9" t="s">
        <v>416</v>
      </c>
      <c r="D145" s="103">
        <v>1</v>
      </c>
      <c r="E145" s="24"/>
      <c r="F145" s="103">
        <v>200</v>
      </c>
      <c r="G145" s="141" t="s">
        <v>417</v>
      </c>
      <c r="H145" s="4" t="s">
        <v>418</v>
      </c>
      <c r="I145" s="4" t="s">
        <v>419</v>
      </c>
    </row>
    <row r="146" spans="1:19" ht="13.8" x14ac:dyDescent="0.25">
      <c r="A146" s="160">
        <v>62</v>
      </c>
      <c r="B146" s="29" t="s">
        <v>420</v>
      </c>
      <c r="C146" s="8" t="s">
        <v>421</v>
      </c>
      <c r="D146" s="108">
        <v>5</v>
      </c>
      <c r="E146" s="30"/>
      <c r="F146" s="128"/>
      <c r="G146" s="152" t="s">
        <v>422</v>
      </c>
      <c r="H146" s="31"/>
      <c r="I146" s="88" t="s">
        <v>423</v>
      </c>
    </row>
    <row r="147" spans="1:19" ht="13.8" x14ac:dyDescent="0.25">
      <c r="A147" s="163"/>
      <c r="B147" s="74"/>
      <c r="C147" s="133" t="s">
        <v>424</v>
      </c>
      <c r="D147" s="74">
        <v>2</v>
      </c>
      <c r="E147" s="79"/>
      <c r="F147" s="74"/>
      <c r="G147" s="79"/>
      <c r="H147" s="74"/>
      <c r="I147" s="74"/>
    </row>
    <row r="148" spans="1:19" ht="13.8" x14ac:dyDescent="0.25">
      <c r="A148" s="33"/>
      <c r="B148" s="4" t="s">
        <v>425</v>
      </c>
      <c r="C148" s="9" t="s">
        <v>426</v>
      </c>
      <c r="D148" s="103">
        <v>2</v>
      </c>
      <c r="E148" s="24"/>
      <c r="F148" s="103">
        <v>200</v>
      </c>
      <c r="G148" s="141" t="s">
        <v>427</v>
      </c>
      <c r="H148" s="4" t="s">
        <v>428</v>
      </c>
      <c r="I148" s="4" t="s">
        <v>429</v>
      </c>
      <c r="J148">
        <v>200</v>
      </c>
      <c r="K148">
        <v>200</v>
      </c>
      <c r="L148">
        <v>200</v>
      </c>
      <c r="M148">
        <v>200</v>
      </c>
      <c r="N148">
        <v>200</v>
      </c>
      <c r="O148">
        <v>200</v>
      </c>
      <c r="P148">
        <v>200</v>
      </c>
      <c r="Q148">
        <v>200</v>
      </c>
      <c r="R148">
        <v>200</v>
      </c>
      <c r="S148">
        <v>200</v>
      </c>
    </row>
    <row r="149" spans="1:19" ht="13.8" x14ac:dyDescent="0.25">
      <c r="A149" s="160">
        <v>63</v>
      </c>
      <c r="B149" s="29" t="s">
        <v>430</v>
      </c>
      <c r="C149" s="101" t="s">
        <v>431</v>
      </c>
      <c r="D149" s="108" t="s">
        <v>21</v>
      </c>
      <c r="E149" s="30"/>
      <c r="F149" s="128"/>
      <c r="G149" s="152" t="s">
        <v>432</v>
      </c>
      <c r="H149" s="31"/>
      <c r="I149" s="88" t="s">
        <v>433</v>
      </c>
    </row>
    <row r="150" spans="1:19" ht="13.8" x14ac:dyDescent="0.25">
      <c r="A150" s="33"/>
      <c r="B150" s="4" t="s">
        <v>434</v>
      </c>
      <c r="C150" s="9" t="s">
        <v>435</v>
      </c>
      <c r="D150" s="103">
        <v>5</v>
      </c>
      <c r="E150" s="24"/>
      <c r="F150" s="103">
        <v>200</v>
      </c>
      <c r="G150" s="141" t="s">
        <v>436</v>
      </c>
      <c r="H150" s="4" t="s">
        <v>437</v>
      </c>
      <c r="I150" s="4" t="s">
        <v>438</v>
      </c>
      <c r="J150">
        <v>200</v>
      </c>
      <c r="K150">
        <v>200</v>
      </c>
      <c r="L150">
        <v>200</v>
      </c>
      <c r="M150">
        <v>200</v>
      </c>
      <c r="N150">
        <v>200</v>
      </c>
      <c r="O150">
        <v>200</v>
      </c>
    </row>
    <row r="151" spans="1:19" ht="13.8" x14ac:dyDescent="0.25">
      <c r="A151" s="163">
        <v>64</v>
      </c>
      <c r="B151" s="74"/>
      <c r="C151" s="133" t="s">
        <v>439</v>
      </c>
      <c r="D151" s="74">
        <v>1</v>
      </c>
      <c r="E151" s="79"/>
      <c r="F151" s="74"/>
      <c r="G151" s="79"/>
      <c r="H151" s="74"/>
      <c r="I151" s="74"/>
    </row>
    <row r="152" spans="1:19" ht="13.8" x14ac:dyDescent="0.25">
      <c r="A152" s="160"/>
      <c r="B152" s="29" t="s">
        <v>440</v>
      </c>
      <c r="C152" s="8" t="s">
        <v>441</v>
      </c>
      <c r="D152" s="108">
        <v>2</v>
      </c>
      <c r="E152" s="30"/>
      <c r="F152" s="128"/>
      <c r="G152" s="152" t="s">
        <v>442</v>
      </c>
      <c r="H152" s="31"/>
      <c r="I152" s="69"/>
    </row>
    <row r="153" spans="1:19" ht="13.8" x14ac:dyDescent="0.25">
      <c r="A153" s="33"/>
      <c r="B153" s="4" t="s">
        <v>443</v>
      </c>
      <c r="C153" s="9" t="s">
        <v>444</v>
      </c>
      <c r="D153" s="103">
        <v>3</v>
      </c>
      <c r="E153" s="24"/>
      <c r="F153" s="103">
        <v>200</v>
      </c>
      <c r="G153" s="141" t="s">
        <v>445</v>
      </c>
      <c r="H153" s="4" t="s">
        <v>446</v>
      </c>
      <c r="I153" s="4" t="s">
        <v>447</v>
      </c>
    </row>
    <row r="154" spans="1:19" ht="13.8" x14ac:dyDescent="0.25">
      <c r="A154" s="160">
        <v>65</v>
      </c>
      <c r="B154" s="29" t="s">
        <v>448</v>
      </c>
      <c r="C154" s="8" t="s">
        <v>449</v>
      </c>
      <c r="D154" s="108">
        <v>2</v>
      </c>
      <c r="E154" s="30"/>
      <c r="F154" s="128"/>
      <c r="G154" s="152" t="s">
        <v>450</v>
      </c>
      <c r="H154" s="31"/>
      <c r="I154" s="88" t="s">
        <v>451</v>
      </c>
    </row>
    <row r="155" spans="1:19" ht="13.8" x14ac:dyDescent="0.25">
      <c r="A155" s="33"/>
      <c r="B155" s="4" t="s">
        <v>452</v>
      </c>
      <c r="C155" s="9" t="s">
        <v>453</v>
      </c>
      <c r="D155" s="103">
        <v>2</v>
      </c>
      <c r="E155" s="24"/>
      <c r="F155" s="103">
        <v>100</v>
      </c>
      <c r="G155" s="141" t="s">
        <v>454</v>
      </c>
      <c r="H155" s="4" t="s">
        <v>455</v>
      </c>
      <c r="I155" s="4" t="s">
        <v>456</v>
      </c>
    </row>
    <row r="156" spans="1:19" ht="13.8" x14ac:dyDescent="0.25">
      <c r="A156" s="160">
        <v>66</v>
      </c>
      <c r="B156" s="29" t="s">
        <v>457</v>
      </c>
      <c r="C156" s="30"/>
      <c r="D156" s="108"/>
      <c r="E156" s="30"/>
      <c r="F156" s="128"/>
      <c r="G156" s="152" t="s">
        <v>458</v>
      </c>
      <c r="H156" s="31"/>
      <c r="I156" s="88" t="s">
        <v>459</v>
      </c>
    </row>
    <row r="157" spans="1:19" ht="13.8" x14ac:dyDescent="0.25">
      <c r="A157" s="33"/>
      <c r="B157" s="4" t="s">
        <v>460</v>
      </c>
      <c r="C157" s="9" t="s">
        <v>461</v>
      </c>
      <c r="D157" s="103">
        <v>2</v>
      </c>
      <c r="E157" s="24"/>
      <c r="F157" s="103">
        <v>200</v>
      </c>
      <c r="G157" s="141" t="s">
        <v>462</v>
      </c>
      <c r="H157" s="4" t="s">
        <v>463</v>
      </c>
      <c r="I157" s="4" t="s">
        <v>464</v>
      </c>
    </row>
    <row r="158" spans="1:19" ht="13.8" x14ac:dyDescent="0.25">
      <c r="A158" s="160">
        <v>67</v>
      </c>
      <c r="B158" s="29" t="s">
        <v>465</v>
      </c>
      <c r="C158" s="8" t="s">
        <v>466</v>
      </c>
      <c r="D158" s="108" t="s">
        <v>21</v>
      </c>
      <c r="E158" s="30"/>
      <c r="F158" s="128"/>
      <c r="G158" s="152" t="s">
        <v>467</v>
      </c>
      <c r="H158" s="31"/>
      <c r="I158" s="88" t="s">
        <v>468</v>
      </c>
    </row>
    <row r="159" spans="1:19" ht="13.8" x14ac:dyDescent="0.25">
      <c r="A159" s="33"/>
      <c r="B159" s="4" t="s">
        <v>469</v>
      </c>
      <c r="C159" s="9" t="s">
        <v>470</v>
      </c>
      <c r="D159" s="103">
        <v>3</v>
      </c>
      <c r="E159" s="24"/>
      <c r="F159" s="103">
        <v>200</v>
      </c>
      <c r="G159" s="141" t="s">
        <v>471</v>
      </c>
      <c r="H159" s="4" t="s">
        <v>472</v>
      </c>
      <c r="I159" s="4"/>
    </row>
    <row r="160" spans="1:19" ht="13.8" x14ac:dyDescent="0.25">
      <c r="A160" s="160"/>
      <c r="B160" s="29" t="s">
        <v>473</v>
      </c>
      <c r="C160" s="8" t="s">
        <v>474</v>
      </c>
      <c r="D160" s="108">
        <v>6</v>
      </c>
      <c r="E160" s="30"/>
      <c r="F160" s="128"/>
      <c r="G160" s="152"/>
      <c r="H160" s="29"/>
      <c r="I160" s="69"/>
    </row>
    <row r="161" spans="1:19" ht="13.8" x14ac:dyDescent="0.25">
      <c r="A161" s="160"/>
      <c r="B161" s="74"/>
      <c r="C161" s="30"/>
      <c r="D161" s="108"/>
      <c r="E161" s="30"/>
      <c r="F161" s="128"/>
      <c r="G161" s="152" t="s">
        <v>475</v>
      </c>
      <c r="H161" s="31"/>
      <c r="I161" s="69"/>
    </row>
    <row r="162" spans="1:19" ht="13.8" x14ac:dyDescent="0.25">
      <c r="A162" s="33"/>
      <c r="B162" s="4" t="s">
        <v>476</v>
      </c>
      <c r="C162" s="9" t="s">
        <v>477</v>
      </c>
      <c r="D162" s="103">
        <v>3</v>
      </c>
      <c r="E162" s="24"/>
      <c r="F162" s="103">
        <v>200</v>
      </c>
      <c r="G162" s="141" t="s">
        <v>478</v>
      </c>
      <c r="H162" s="4" t="s">
        <v>479</v>
      </c>
      <c r="I162" s="4"/>
      <c r="J162">
        <v>200</v>
      </c>
      <c r="K162">
        <v>200</v>
      </c>
      <c r="L162">
        <v>200</v>
      </c>
      <c r="M162">
        <v>200</v>
      </c>
      <c r="N162">
        <v>200</v>
      </c>
    </row>
    <row r="163" spans="1:19" ht="13.8" x14ac:dyDescent="0.25">
      <c r="A163" s="160"/>
      <c r="B163" s="29" t="s">
        <v>480</v>
      </c>
      <c r="C163" s="8" t="s">
        <v>481</v>
      </c>
      <c r="D163" s="108">
        <v>2</v>
      </c>
      <c r="E163" s="30"/>
      <c r="F163" s="128"/>
      <c r="G163" s="152" t="s">
        <v>482</v>
      </c>
      <c r="H163" s="31"/>
      <c r="I163" s="69"/>
    </row>
    <row r="164" spans="1:19" ht="13.8" x14ac:dyDescent="0.25">
      <c r="A164" s="33"/>
      <c r="B164" s="4" t="s">
        <v>483</v>
      </c>
      <c r="C164" s="9" t="s">
        <v>484</v>
      </c>
      <c r="D164" s="103">
        <v>4</v>
      </c>
      <c r="E164" s="24"/>
      <c r="F164" s="103">
        <v>100</v>
      </c>
      <c r="G164" s="141" t="s">
        <v>485</v>
      </c>
      <c r="H164" s="4"/>
      <c r="I164" s="4" t="s">
        <v>486</v>
      </c>
    </row>
    <row r="165" spans="1:19" ht="13.8" x14ac:dyDescent="0.25">
      <c r="A165" s="160"/>
      <c r="B165" s="29" t="s">
        <v>487</v>
      </c>
      <c r="C165" s="30"/>
      <c r="D165" s="108">
        <v>3</v>
      </c>
      <c r="E165" s="30"/>
      <c r="F165" s="128"/>
      <c r="G165" s="152" t="s">
        <v>488</v>
      </c>
      <c r="H165" s="74"/>
      <c r="I165" s="88" t="s">
        <v>489</v>
      </c>
    </row>
    <row r="166" spans="1:19" ht="13.8" x14ac:dyDescent="0.25">
      <c r="A166" s="33"/>
      <c r="B166" s="4" t="s">
        <v>490</v>
      </c>
      <c r="C166" s="9" t="s">
        <v>491</v>
      </c>
      <c r="D166" s="103">
        <v>3</v>
      </c>
      <c r="E166" s="24"/>
      <c r="F166" s="103">
        <v>100</v>
      </c>
      <c r="G166" s="141" t="s">
        <v>492</v>
      </c>
      <c r="H166" s="4" t="s">
        <v>493</v>
      </c>
      <c r="I166" s="4" t="s">
        <v>494</v>
      </c>
      <c r="J166">
        <v>100</v>
      </c>
      <c r="K166">
        <v>100</v>
      </c>
      <c r="L166">
        <v>100</v>
      </c>
      <c r="M166">
        <v>100</v>
      </c>
    </row>
    <row r="167" spans="1:19" ht="13.8" x14ac:dyDescent="0.25">
      <c r="A167" s="160"/>
      <c r="B167" s="29" t="s">
        <v>495</v>
      </c>
      <c r="C167" s="30"/>
      <c r="D167" s="108"/>
      <c r="E167" s="30"/>
      <c r="F167" s="128"/>
      <c r="G167" s="152" t="s">
        <v>496</v>
      </c>
      <c r="H167" s="74"/>
      <c r="I167" s="69"/>
    </row>
    <row r="168" spans="1:19" ht="13.8" x14ac:dyDescent="0.25">
      <c r="A168" s="33"/>
      <c r="B168" s="4" t="s">
        <v>497</v>
      </c>
      <c r="C168" s="9" t="s">
        <v>498</v>
      </c>
      <c r="D168" s="103">
        <v>3</v>
      </c>
      <c r="E168" s="24"/>
      <c r="F168" s="103">
        <v>100</v>
      </c>
      <c r="G168" s="141" t="s">
        <v>499</v>
      </c>
      <c r="H168" s="4" t="s">
        <v>500</v>
      </c>
      <c r="I168" s="4" t="s">
        <v>501</v>
      </c>
      <c r="J168">
        <v>200</v>
      </c>
      <c r="K168">
        <v>200</v>
      </c>
      <c r="L168">
        <v>200</v>
      </c>
    </row>
    <row r="169" spans="1:19" ht="13.8" x14ac:dyDescent="0.25">
      <c r="A169" s="160"/>
      <c r="B169" s="37" t="s">
        <v>502</v>
      </c>
      <c r="C169" s="30"/>
      <c r="D169" s="108"/>
      <c r="E169" s="30"/>
      <c r="F169" s="128"/>
      <c r="G169" s="152" t="s">
        <v>503</v>
      </c>
      <c r="H169" s="29"/>
      <c r="I169" s="88" t="s">
        <v>504</v>
      </c>
    </row>
    <row r="170" spans="1:19" ht="13.8" x14ac:dyDescent="0.25">
      <c r="A170" s="160"/>
      <c r="B170" s="29"/>
      <c r="C170" s="30"/>
      <c r="D170" s="108">
        <v>3</v>
      </c>
      <c r="E170" s="30"/>
      <c r="F170" s="128"/>
      <c r="G170" s="145"/>
      <c r="H170" s="31"/>
      <c r="I170" s="69"/>
    </row>
    <row r="171" spans="1:19" ht="13.8" x14ac:dyDescent="0.25">
      <c r="A171" s="33"/>
      <c r="B171" s="4" t="s">
        <v>505</v>
      </c>
      <c r="C171" s="9" t="s">
        <v>506</v>
      </c>
      <c r="D171" s="103">
        <v>3</v>
      </c>
      <c r="E171" s="24"/>
      <c r="F171" s="103">
        <v>100</v>
      </c>
      <c r="G171" s="141" t="s">
        <v>507</v>
      </c>
      <c r="H171" s="4" t="s">
        <v>508</v>
      </c>
      <c r="I171" s="4" t="s">
        <v>509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</row>
    <row r="172" spans="1:19" ht="13.8" x14ac:dyDescent="0.25">
      <c r="A172" s="160"/>
      <c r="B172" s="29" t="s">
        <v>510</v>
      </c>
      <c r="C172" s="30"/>
      <c r="D172" s="108"/>
      <c r="E172" s="30"/>
      <c r="F172" s="128"/>
      <c r="G172" s="152" t="s">
        <v>511</v>
      </c>
      <c r="H172" s="31"/>
      <c r="I172" s="88" t="s">
        <v>512</v>
      </c>
    </row>
    <row r="173" spans="1:19" ht="13.8" x14ac:dyDescent="0.25">
      <c r="A173" s="33"/>
      <c r="B173" s="4" t="s">
        <v>513</v>
      </c>
      <c r="C173" s="9" t="s">
        <v>514</v>
      </c>
      <c r="D173" s="103">
        <v>4</v>
      </c>
      <c r="E173" s="24"/>
      <c r="F173" s="103">
        <v>200</v>
      </c>
      <c r="G173" s="141" t="s">
        <v>515</v>
      </c>
      <c r="H173" s="4" t="s">
        <v>516</v>
      </c>
      <c r="I173" s="4" t="s">
        <v>517</v>
      </c>
      <c r="J173">
        <v>200</v>
      </c>
      <c r="K173">
        <v>200</v>
      </c>
      <c r="L173">
        <v>200</v>
      </c>
      <c r="M173">
        <v>200</v>
      </c>
      <c r="N173">
        <v>200</v>
      </c>
      <c r="O173">
        <v>200</v>
      </c>
      <c r="P173">
        <v>200</v>
      </c>
      <c r="Q173">
        <v>200</v>
      </c>
      <c r="R173">
        <v>200</v>
      </c>
      <c r="S173">
        <v>200</v>
      </c>
    </row>
    <row r="174" spans="1:19" ht="13.8" x14ac:dyDescent="0.25">
      <c r="A174" s="160"/>
      <c r="B174" s="29"/>
      <c r="C174" s="101" t="s">
        <v>518</v>
      </c>
      <c r="D174" s="108">
        <v>1</v>
      </c>
      <c r="E174" s="30"/>
      <c r="F174" s="128"/>
      <c r="G174" s="152"/>
      <c r="H174" s="29"/>
      <c r="I174" s="88"/>
    </row>
    <row r="175" spans="1:19" ht="13.8" x14ac:dyDescent="0.25">
      <c r="A175" s="160"/>
      <c r="B175" s="29" t="s">
        <v>519</v>
      </c>
      <c r="C175" s="8" t="s">
        <v>520</v>
      </c>
      <c r="D175" s="108">
        <v>2</v>
      </c>
      <c r="E175" s="30"/>
      <c r="F175" s="128"/>
      <c r="G175" s="152" t="s">
        <v>521</v>
      </c>
      <c r="H175" s="31"/>
      <c r="I175" s="88" t="s">
        <v>522</v>
      </c>
    </row>
    <row r="176" spans="1:19" ht="13.8" x14ac:dyDescent="0.25">
      <c r="A176" s="33"/>
      <c r="B176" s="4" t="s">
        <v>523</v>
      </c>
      <c r="C176" s="9" t="s">
        <v>524</v>
      </c>
      <c r="D176" s="103">
        <v>4</v>
      </c>
      <c r="E176" s="24"/>
      <c r="F176" s="103">
        <v>200</v>
      </c>
      <c r="G176" s="141" t="s">
        <v>525</v>
      </c>
      <c r="H176" s="4" t="s">
        <v>526</v>
      </c>
      <c r="I176" s="4" t="s">
        <v>527</v>
      </c>
      <c r="J176">
        <v>200</v>
      </c>
      <c r="K176">
        <v>200</v>
      </c>
      <c r="L176">
        <v>200</v>
      </c>
      <c r="M176">
        <v>200</v>
      </c>
      <c r="N176">
        <v>200</v>
      </c>
    </row>
    <row r="177" spans="1:19" ht="13.8" x14ac:dyDescent="0.25">
      <c r="A177" s="160"/>
      <c r="B177" s="29" t="s">
        <v>528</v>
      </c>
      <c r="C177" s="8" t="s">
        <v>529</v>
      </c>
      <c r="D177" s="108">
        <v>1</v>
      </c>
      <c r="E177" s="30"/>
      <c r="F177" s="128"/>
      <c r="G177" s="152" t="s">
        <v>530</v>
      </c>
      <c r="H177" s="31"/>
      <c r="I177" s="88" t="s">
        <v>531</v>
      </c>
    </row>
    <row r="178" spans="1:19" ht="13.8" x14ac:dyDescent="0.25">
      <c r="A178" s="33"/>
      <c r="B178" s="4" t="s">
        <v>532</v>
      </c>
      <c r="C178" s="9" t="s">
        <v>533</v>
      </c>
      <c r="D178" s="103">
        <v>5</v>
      </c>
      <c r="E178" s="24"/>
      <c r="F178" s="103">
        <v>100</v>
      </c>
      <c r="G178" s="141" t="s">
        <v>534</v>
      </c>
      <c r="H178" s="4" t="s">
        <v>535</v>
      </c>
      <c r="I178" s="4" t="s">
        <v>536</v>
      </c>
    </row>
    <row r="179" spans="1:19" ht="13.8" x14ac:dyDescent="0.25">
      <c r="A179" s="160"/>
      <c r="B179" s="29" t="s">
        <v>537</v>
      </c>
      <c r="C179" s="30"/>
      <c r="D179" s="108"/>
      <c r="E179" s="30"/>
      <c r="F179" s="128"/>
      <c r="G179" s="152" t="s">
        <v>538</v>
      </c>
      <c r="H179" s="31"/>
      <c r="I179" s="88" t="s">
        <v>539</v>
      </c>
    </row>
    <row r="180" spans="1:19" ht="13.8" x14ac:dyDescent="0.25">
      <c r="A180" s="33"/>
      <c r="B180" s="4" t="s">
        <v>540</v>
      </c>
      <c r="C180" s="9" t="s">
        <v>541</v>
      </c>
      <c r="D180" s="103">
        <v>2</v>
      </c>
      <c r="E180" s="24"/>
      <c r="F180" s="103">
        <v>200</v>
      </c>
      <c r="G180" s="141" t="s">
        <v>542</v>
      </c>
      <c r="H180" s="4" t="s">
        <v>543</v>
      </c>
      <c r="I180" s="4" t="s">
        <v>544</v>
      </c>
      <c r="J180">
        <v>200</v>
      </c>
      <c r="K180">
        <v>200</v>
      </c>
      <c r="L180">
        <v>200</v>
      </c>
      <c r="M180">
        <v>200</v>
      </c>
      <c r="N180">
        <v>200</v>
      </c>
    </row>
    <row r="181" spans="1:19" ht="13.8" x14ac:dyDescent="0.25">
      <c r="A181" s="160"/>
      <c r="B181" s="29" t="s">
        <v>545</v>
      </c>
      <c r="C181" s="8" t="s">
        <v>546</v>
      </c>
      <c r="D181" s="108">
        <v>1</v>
      </c>
      <c r="E181" s="30"/>
      <c r="F181" s="128"/>
      <c r="G181" s="145" t="s">
        <v>547</v>
      </c>
      <c r="H181" s="31"/>
      <c r="I181" s="69"/>
    </row>
    <row r="182" spans="1:19" ht="13.8" x14ac:dyDescent="0.25">
      <c r="A182" s="33"/>
      <c r="B182" s="4" t="s">
        <v>548</v>
      </c>
      <c r="C182" s="9" t="s">
        <v>549</v>
      </c>
      <c r="D182" s="103">
        <v>5</v>
      </c>
      <c r="E182" s="24"/>
      <c r="F182" s="103">
        <v>100</v>
      </c>
      <c r="G182" s="141" t="s">
        <v>550</v>
      </c>
      <c r="H182" s="4"/>
      <c r="I182" s="4"/>
      <c r="J182">
        <v>100</v>
      </c>
    </row>
    <row r="183" spans="1:19" ht="13.8" x14ac:dyDescent="0.25">
      <c r="A183" s="160"/>
      <c r="B183" s="29" t="s">
        <v>796</v>
      </c>
      <c r="C183" s="30"/>
      <c r="D183" s="108"/>
      <c r="E183" s="30"/>
      <c r="F183" s="128"/>
      <c r="G183" s="145"/>
      <c r="H183" s="31"/>
      <c r="I183" s="69"/>
    </row>
    <row r="184" spans="1:19" ht="13.8" x14ac:dyDescent="0.25">
      <c r="A184" s="33"/>
      <c r="B184" s="4" t="s">
        <v>337</v>
      </c>
      <c r="C184" s="9" t="s">
        <v>551</v>
      </c>
      <c r="D184" s="103">
        <v>4</v>
      </c>
      <c r="E184" s="24"/>
      <c r="F184" s="103">
        <v>100</v>
      </c>
      <c r="G184" s="141" t="s">
        <v>552</v>
      </c>
      <c r="H184" s="4" t="s">
        <v>553</v>
      </c>
      <c r="I184" s="4" t="s">
        <v>554</v>
      </c>
    </row>
    <row r="185" spans="1:19" ht="13.8" x14ac:dyDescent="0.25">
      <c r="A185" s="164"/>
      <c r="B185" s="29" t="s">
        <v>555</v>
      </c>
      <c r="C185" s="30"/>
      <c r="D185" s="108"/>
      <c r="E185" s="30"/>
      <c r="F185" s="108"/>
      <c r="G185" s="145" t="s">
        <v>556</v>
      </c>
      <c r="H185" s="29"/>
      <c r="I185" s="84" t="s">
        <v>557</v>
      </c>
    </row>
    <row r="186" spans="1:19" ht="13.8" x14ac:dyDescent="0.25">
      <c r="A186" s="33"/>
      <c r="B186" s="4" t="s">
        <v>558</v>
      </c>
      <c r="C186" s="9" t="s">
        <v>559</v>
      </c>
      <c r="D186" s="103">
        <v>6</v>
      </c>
      <c r="E186" s="24"/>
      <c r="F186" s="103">
        <v>100</v>
      </c>
      <c r="G186" s="141" t="s">
        <v>560</v>
      </c>
      <c r="H186" s="4"/>
      <c r="I186" s="4"/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</row>
    <row r="187" spans="1:19" ht="13.8" x14ac:dyDescent="0.25">
      <c r="A187" s="160"/>
      <c r="B187" s="29" t="s">
        <v>796</v>
      </c>
      <c r="C187" s="30"/>
      <c r="D187" s="108"/>
      <c r="E187" s="30"/>
      <c r="F187" s="128"/>
      <c r="G187" s="145"/>
      <c r="H187" s="31"/>
      <c r="I187" s="69"/>
    </row>
    <row r="188" spans="1:19" ht="13.8" x14ac:dyDescent="0.25">
      <c r="A188" s="33"/>
      <c r="B188" s="4" t="s">
        <v>561</v>
      </c>
      <c r="C188" s="9" t="s">
        <v>562</v>
      </c>
      <c r="D188" s="103">
        <v>6</v>
      </c>
      <c r="E188" s="24"/>
      <c r="F188" s="103">
        <v>200</v>
      </c>
      <c r="G188" s="141" t="s">
        <v>563</v>
      </c>
      <c r="H188" s="4" t="s">
        <v>564</v>
      </c>
      <c r="I188" s="4" t="s">
        <v>565</v>
      </c>
    </row>
    <row r="189" spans="1:19" ht="13.8" x14ac:dyDescent="0.25">
      <c r="A189" s="160"/>
      <c r="B189" s="29" t="s">
        <v>566</v>
      </c>
      <c r="C189" s="8" t="s">
        <v>567</v>
      </c>
      <c r="D189" s="108">
        <v>1</v>
      </c>
      <c r="E189" s="30"/>
      <c r="F189" s="128"/>
      <c r="G189" s="145" t="s">
        <v>568</v>
      </c>
      <c r="H189" s="31"/>
      <c r="I189" s="84" t="s">
        <v>569</v>
      </c>
    </row>
    <row r="190" spans="1:19" ht="13.8" x14ac:dyDescent="0.25">
      <c r="A190" s="160"/>
      <c r="B190" s="29"/>
      <c r="C190" s="8" t="s">
        <v>567</v>
      </c>
      <c r="D190" s="108">
        <v>3</v>
      </c>
      <c r="E190" s="30"/>
      <c r="F190" s="128"/>
      <c r="G190" s="145"/>
      <c r="H190" s="31"/>
      <c r="I190" s="69"/>
    </row>
    <row r="191" spans="1:19" ht="13.8" x14ac:dyDescent="0.25">
      <c r="A191" s="33"/>
      <c r="B191" s="4" t="s">
        <v>570</v>
      </c>
      <c r="C191" s="9" t="s">
        <v>571</v>
      </c>
      <c r="D191" s="103">
        <v>3</v>
      </c>
      <c r="E191" s="24"/>
      <c r="F191" s="103">
        <v>200</v>
      </c>
      <c r="G191" s="141" t="s">
        <v>572</v>
      </c>
      <c r="H191" s="4"/>
      <c r="I191" s="4" t="s">
        <v>573</v>
      </c>
    </row>
    <row r="192" spans="1:19" ht="13.8" x14ac:dyDescent="0.25">
      <c r="A192" s="160"/>
      <c r="B192" s="29"/>
      <c r="C192" s="101" t="s">
        <v>574</v>
      </c>
      <c r="D192" s="108" t="s">
        <v>21</v>
      </c>
      <c r="E192" s="30"/>
      <c r="F192" s="128"/>
      <c r="G192" s="145"/>
      <c r="H192" s="31"/>
      <c r="I192" s="84"/>
    </row>
    <row r="193" spans="1:15" ht="13.8" x14ac:dyDescent="0.25">
      <c r="A193" s="160"/>
      <c r="B193" s="29" t="s">
        <v>575</v>
      </c>
      <c r="C193" s="133" t="s">
        <v>576</v>
      </c>
      <c r="D193" s="108">
        <v>2</v>
      </c>
      <c r="E193" s="30"/>
      <c r="F193" s="128"/>
      <c r="G193" s="145"/>
      <c r="H193" s="31"/>
      <c r="I193" s="84"/>
    </row>
    <row r="194" spans="1:15" ht="13.8" x14ac:dyDescent="0.25">
      <c r="A194" s="33"/>
      <c r="B194" s="4" t="s">
        <v>577</v>
      </c>
      <c r="C194" s="9" t="s">
        <v>578</v>
      </c>
      <c r="D194" s="103">
        <v>6</v>
      </c>
      <c r="E194" s="24"/>
      <c r="F194" s="103">
        <v>100</v>
      </c>
      <c r="G194" s="141" t="s">
        <v>579</v>
      </c>
      <c r="H194" s="4"/>
      <c r="I194" s="4"/>
    </row>
    <row r="195" spans="1:15" ht="13.8" x14ac:dyDescent="0.25">
      <c r="A195" s="160"/>
      <c r="B195" s="29" t="s">
        <v>796</v>
      </c>
      <c r="C195" s="30"/>
      <c r="D195" s="108"/>
      <c r="E195" s="30"/>
      <c r="F195" s="128"/>
      <c r="G195" s="145"/>
      <c r="H195" s="31"/>
      <c r="I195" s="84"/>
    </row>
    <row r="196" spans="1:15" ht="13.8" x14ac:dyDescent="0.25">
      <c r="A196" s="33"/>
      <c r="B196" s="4" t="s">
        <v>580</v>
      </c>
      <c r="C196" s="9" t="s">
        <v>581</v>
      </c>
      <c r="D196" s="103">
        <v>5</v>
      </c>
      <c r="E196" s="24"/>
      <c r="F196" s="103">
        <v>100</v>
      </c>
      <c r="G196" s="141" t="s">
        <v>582</v>
      </c>
      <c r="H196" s="4" t="s">
        <v>583</v>
      </c>
      <c r="I196" s="4" t="s">
        <v>584</v>
      </c>
      <c r="J196">
        <v>100</v>
      </c>
      <c r="K196">
        <v>100</v>
      </c>
    </row>
    <row r="197" spans="1:15" ht="13.8" x14ac:dyDescent="0.25">
      <c r="A197" s="160"/>
      <c r="B197" s="29" t="s">
        <v>585</v>
      </c>
      <c r="C197" s="30"/>
      <c r="D197" s="108"/>
      <c r="E197" s="30"/>
      <c r="F197" s="128"/>
      <c r="G197" s="145"/>
      <c r="H197" s="31"/>
      <c r="I197" s="69"/>
    </row>
    <row r="198" spans="1:15" ht="13.8" x14ac:dyDescent="0.25">
      <c r="A198" s="33"/>
      <c r="B198" s="4" t="s">
        <v>586</v>
      </c>
      <c r="C198" s="9" t="s">
        <v>587</v>
      </c>
      <c r="D198" s="103">
        <v>6</v>
      </c>
      <c r="E198" s="24"/>
      <c r="F198" s="103">
        <v>200</v>
      </c>
      <c r="G198" s="141" t="s">
        <v>588</v>
      </c>
      <c r="H198" s="4" t="s">
        <v>589</v>
      </c>
      <c r="I198" s="4"/>
      <c r="J198">
        <v>200</v>
      </c>
      <c r="K198">
        <v>200</v>
      </c>
      <c r="L198">
        <v>200</v>
      </c>
      <c r="M198">
        <v>200</v>
      </c>
      <c r="N198">
        <v>200</v>
      </c>
      <c r="O198">
        <v>200</v>
      </c>
    </row>
    <row r="199" spans="1:15" ht="13.8" x14ac:dyDescent="0.25">
      <c r="A199" s="160"/>
      <c r="B199" s="29"/>
      <c r="C199" s="8" t="s">
        <v>590</v>
      </c>
      <c r="D199" s="108">
        <v>4</v>
      </c>
      <c r="E199" s="30"/>
      <c r="F199" s="128"/>
      <c r="G199" s="145"/>
      <c r="H199" s="31"/>
      <c r="I199" s="84"/>
    </row>
    <row r="200" spans="1:15" ht="13.8" x14ac:dyDescent="0.25">
      <c r="A200" s="160"/>
      <c r="B200" s="29" t="s">
        <v>591</v>
      </c>
      <c r="C200" s="8" t="s">
        <v>592</v>
      </c>
      <c r="D200" s="108">
        <v>1</v>
      </c>
      <c r="E200" s="30"/>
      <c r="F200" s="128"/>
      <c r="G200" s="145"/>
      <c r="H200" s="31"/>
      <c r="I200" s="69"/>
    </row>
    <row r="201" spans="1:15" ht="13.8" x14ac:dyDescent="0.25">
      <c r="A201" s="160"/>
      <c r="B201" s="29"/>
      <c r="C201" s="30"/>
      <c r="D201" s="108"/>
      <c r="E201" s="30"/>
      <c r="F201" s="128"/>
      <c r="G201" s="145"/>
      <c r="H201" s="31"/>
      <c r="I201" s="84"/>
    </row>
    <row r="202" spans="1:15" ht="13.8" x14ac:dyDescent="0.25">
      <c r="A202" s="33"/>
      <c r="B202" s="4" t="s">
        <v>593</v>
      </c>
      <c r="C202" s="9" t="s">
        <v>594</v>
      </c>
      <c r="D202" s="103">
        <v>1</v>
      </c>
      <c r="E202" s="24"/>
      <c r="F202" s="103">
        <v>100</v>
      </c>
      <c r="G202" s="141" t="s">
        <v>595</v>
      </c>
      <c r="H202" s="4" t="s">
        <v>596</v>
      </c>
      <c r="I202" s="4" t="s">
        <v>597</v>
      </c>
    </row>
    <row r="203" spans="1:15" ht="13.8" x14ac:dyDescent="0.25">
      <c r="A203" s="160"/>
      <c r="B203" s="29" t="s">
        <v>598</v>
      </c>
      <c r="C203" s="30"/>
      <c r="D203" s="108"/>
      <c r="E203" s="30"/>
      <c r="F203" s="128"/>
      <c r="G203" s="145" t="s">
        <v>599</v>
      </c>
      <c r="H203" s="31"/>
      <c r="I203" s="84" t="s">
        <v>600</v>
      </c>
    </row>
    <row r="204" spans="1:15" ht="13.8" x14ac:dyDescent="0.25">
      <c r="A204" s="160"/>
      <c r="B204" s="29"/>
      <c r="C204" s="30"/>
      <c r="D204" s="108"/>
      <c r="E204" s="30"/>
      <c r="F204" s="128"/>
      <c r="G204" s="145"/>
      <c r="H204" s="31"/>
      <c r="I204" s="84"/>
    </row>
    <row r="205" spans="1:15" ht="13.8" x14ac:dyDescent="0.25">
      <c r="A205" s="160"/>
      <c r="B205" s="29"/>
      <c r="C205" s="30"/>
      <c r="D205" s="108"/>
      <c r="E205" s="30"/>
      <c r="F205" s="128"/>
      <c r="G205" s="145" t="s">
        <v>601</v>
      </c>
      <c r="H205" s="31"/>
      <c r="I205" s="84" t="s">
        <v>602</v>
      </c>
    </row>
    <row r="206" spans="1:15" ht="13.8" x14ac:dyDescent="0.25">
      <c r="A206" s="33"/>
      <c r="B206" s="4" t="s">
        <v>603</v>
      </c>
      <c r="C206" s="9" t="s">
        <v>604</v>
      </c>
      <c r="D206" s="103">
        <v>4</v>
      </c>
      <c r="E206" s="24"/>
      <c r="F206" s="103"/>
      <c r="G206" s="141" t="s">
        <v>605</v>
      </c>
      <c r="H206" s="4" t="s">
        <v>606</v>
      </c>
      <c r="I206" s="4" t="s">
        <v>607</v>
      </c>
      <c r="J206">
        <v>200</v>
      </c>
      <c r="K206">
        <v>200</v>
      </c>
      <c r="L206">
        <v>200</v>
      </c>
      <c r="M206">
        <v>200</v>
      </c>
    </row>
    <row r="207" spans="1:15" ht="13.8" x14ac:dyDescent="0.25">
      <c r="A207" s="160"/>
      <c r="B207" s="29" t="s">
        <v>608</v>
      </c>
      <c r="C207" s="8" t="s">
        <v>609</v>
      </c>
      <c r="D207" s="108">
        <v>5</v>
      </c>
      <c r="E207" s="30"/>
      <c r="F207" s="128"/>
      <c r="G207" s="79" t="s">
        <v>610</v>
      </c>
      <c r="H207" s="31"/>
      <c r="I207" s="69" t="s">
        <v>611</v>
      </c>
    </row>
    <row r="208" spans="1:15" ht="13.8" x14ac:dyDescent="0.25">
      <c r="A208" s="160"/>
      <c r="B208" s="29"/>
      <c r="C208" s="8" t="s">
        <v>612</v>
      </c>
      <c r="D208" s="108">
        <v>1</v>
      </c>
      <c r="E208" s="30"/>
      <c r="F208" s="128"/>
      <c r="G208" s="145"/>
      <c r="H208" s="31"/>
      <c r="I208" s="84"/>
    </row>
    <row r="209" spans="1:15" ht="13.8" x14ac:dyDescent="0.25">
      <c r="A209" s="33"/>
      <c r="B209" s="4" t="s">
        <v>613</v>
      </c>
      <c r="C209" s="9" t="s">
        <v>614</v>
      </c>
      <c r="D209" s="103" t="s">
        <v>21</v>
      </c>
      <c r="E209" s="24" t="s">
        <v>615</v>
      </c>
      <c r="F209" s="103">
        <v>100</v>
      </c>
      <c r="G209" s="141" t="s">
        <v>616</v>
      </c>
      <c r="H209" s="4" t="s">
        <v>617</v>
      </c>
      <c r="I209" s="4" t="s">
        <v>618</v>
      </c>
    </row>
    <row r="210" spans="1:15" ht="13.8" x14ac:dyDescent="0.25">
      <c r="A210" s="41"/>
      <c r="B210" s="1"/>
      <c r="C210" s="20"/>
      <c r="D210" s="104"/>
      <c r="E210" s="20"/>
      <c r="F210" s="124"/>
      <c r="G210" s="150" t="s">
        <v>619</v>
      </c>
      <c r="H210" s="28"/>
      <c r="I210" s="91" t="s">
        <v>620</v>
      </c>
    </row>
    <row r="211" spans="1:15" ht="13.8" x14ac:dyDescent="0.25">
      <c r="A211" s="33"/>
      <c r="B211" s="4" t="s">
        <v>794</v>
      </c>
      <c r="C211" s="9" t="s">
        <v>621</v>
      </c>
      <c r="D211" s="103" t="s">
        <v>21</v>
      </c>
      <c r="E211" s="24" t="s">
        <v>615</v>
      </c>
      <c r="F211" s="103">
        <v>100</v>
      </c>
      <c r="G211" s="141" t="s">
        <v>622</v>
      </c>
      <c r="H211" s="4" t="s">
        <v>623</v>
      </c>
      <c r="I211" s="4"/>
      <c r="J211">
        <v>100</v>
      </c>
      <c r="K211">
        <v>100</v>
      </c>
      <c r="L211">
        <v>100</v>
      </c>
      <c r="M211">
        <v>100</v>
      </c>
    </row>
    <row r="212" spans="1:15" ht="13.8" x14ac:dyDescent="0.25">
      <c r="A212" s="41"/>
      <c r="B212" s="1"/>
      <c r="C212" s="20"/>
      <c r="D212" s="104"/>
      <c r="E212" s="20"/>
      <c r="F212" s="124"/>
      <c r="G212" s="150" t="s">
        <v>624</v>
      </c>
      <c r="H212" s="28"/>
      <c r="I212" s="92"/>
    </row>
    <row r="213" spans="1:15" ht="13.8" x14ac:dyDescent="0.25">
      <c r="A213" s="33"/>
      <c r="B213" s="4" t="s">
        <v>625</v>
      </c>
      <c r="C213" s="9" t="s">
        <v>626</v>
      </c>
      <c r="D213" s="103">
        <v>3</v>
      </c>
      <c r="E213" s="24" t="s">
        <v>615</v>
      </c>
      <c r="F213" s="103">
        <v>100</v>
      </c>
      <c r="G213" s="141" t="s">
        <v>627</v>
      </c>
      <c r="H213" s="4" t="s">
        <v>628</v>
      </c>
      <c r="I213" s="4" t="s">
        <v>629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</row>
    <row r="214" spans="1:15" ht="13.8" x14ac:dyDescent="0.25">
      <c r="A214" s="41"/>
      <c r="B214" s="1"/>
      <c r="C214" s="20"/>
      <c r="D214" s="104"/>
      <c r="E214" s="20"/>
      <c r="F214" s="124"/>
      <c r="G214" s="150" t="s">
        <v>630</v>
      </c>
      <c r="H214" s="28"/>
      <c r="I214" s="92"/>
    </row>
    <row r="215" spans="1:15" ht="13.8" x14ac:dyDescent="0.25">
      <c r="A215" s="33"/>
      <c r="B215" s="4" t="s">
        <v>631</v>
      </c>
      <c r="C215" s="9" t="s">
        <v>632</v>
      </c>
      <c r="D215" s="103">
        <v>5</v>
      </c>
      <c r="E215" s="24" t="s">
        <v>615</v>
      </c>
      <c r="F215" s="103">
        <v>100</v>
      </c>
      <c r="G215" s="141" t="s">
        <v>633</v>
      </c>
      <c r="H215" s="4" t="s">
        <v>634</v>
      </c>
      <c r="I215" s="4"/>
      <c r="J215">
        <v>100</v>
      </c>
      <c r="K215">
        <v>100</v>
      </c>
      <c r="L215">
        <v>100</v>
      </c>
      <c r="M215">
        <v>100</v>
      </c>
    </row>
    <row r="216" spans="1:15" ht="13.8" x14ac:dyDescent="0.25">
      <c r="A216" s="41"/>
      <c r="B216" s="1"/>
      <c r="C216" s="20"/>
      <c r="D216" s="104"/>
      <c r="E216" s="20"/>
      <c r="F216" s="124"/>
      <c r="G216" s="117"/>
      <c r="H216" s="28"/>
      <c r="I216" s="92"/>
    </row>
    <row r="217" spans="1:15" ht="13.8" x14ac:dyDescent="0.25">
      <c r="A217" s="41"/>
      <c r="B217" s="1"/>
      <c r="C217" s="20"/>
      <c r="D217" s="104"/>
      <c r="E217" s="20"/>
      <c r="F217" s="124"/>
      <c r="G217" s="150" t="s">
        <v>635</v>
      </c>
      <c r="H217" s="28"/>
      <c r="I217" s="92"/>
    </row>
    <row r="218" spans="1:15" ht="13.8" x14ac:dyDescent="0.25">
      <c r="A218" s="33"/>
      <c r="B218" s="4" t="s">
        <v>636</v>
      </c>
      <c r="C218" s="9" t="s">
        <v>637</v>
      </c>
      <c r="D218" s="103" t="s">
        <v>21</v>
      </c>
      <c r="E218" s="24" t="s">
        <v>615</v>
      </c>
      <c r="F218" s="103">
        <v>100</v>
      </c>
      <c r="G218" s="141" t="s">
        <v>638</v>
      </c>
      <c r="H218" s="4" t="s">
        <v>639</v>
      </c>
      <c r="I218" s="4" t="s">
        <v>640</v>
      </c>
      <c r="J218">
        <v>100</v>
      </c>
      <c r="K218">
        <v>100</v>
      </c>
      <c r="L218">
        <v>100</v>
      </c>
      <c r="M218">
        <v>100</v>
      </c>
      <c r="N218">
        <v>100</v>
      </c>
    </row>
    <row r="219" spans="1:15" ht="13.8" x14ac:dyDescent="0.25">
      <c r="A219" s="41"/>
      <c r="B219" s="1"/>
      <c r="C219" s="20"/>
      <c r="D219" s="104"/>
      <c r="E219" s="20"/>
      <c r="F219" s="124"/>
      <c r="G219" s="150" t="s">
        <v>641</v>
      </c>
      <c r="H219" s="28"/>
      <c r="I219" s="93" t="s">
        <v>642</v>
      </c>
    </row>
    <row r="220" spans="1:15" ht="13.8" x14ac:dyDescent="0.25">
      <c r="A220" s="33"/>
      <c r="B220" s="4"/>
      <c r="C220" s="9"/>
      <c r="D220" s="103"/>
      <c r="E220" s="24"/>
      <c r="F220" s="103"/>
      <c r="G220" s="141"/>
      <c r="H220" s="4"/>
      <c r="I220" s="4"/>
    </row>
    <row r="221" spans="1:15" ht="13.8" x14ac:dyDescent="0.25">
      <c r="A221" s="41"/>
      <c r="B221" s="1"/>
      <c r="C221" s="20"/>
      <c r="D221" s="104"/>
      <c r="E221" s="20"/>
      <c r="F221" s="124"/>
      <c r="G221" s="150" t="s">
        <v>643</v>
      </c>
      <c r="H221" s="28"/>
      <c r="I221" s="92"/>
    </row>
    <row r="222" spans="1:15" ht="13.8" x14ac:dyDescent="0.25">
      <c r="A222" s="33"/>
      <c r="B222" s="4" t="s">
        <v>644</v>
      </c>
      <c r="C222" s="9" t="s">
        <v>645</v>
      </c>
      <c r="D222" s="103" t="s">
        <v>21</v>
      </c>
      <c r="E222" s="24" t="s">
        <v>615</v>
      </c>
      <c r="F222" s="103">
        <v>100</v>
      </c>
      <c r="G222" s="141" t="s">
        <v>646</v>
      </c>
      <c r="H222" s="4" t="s">
        <v>647</v>
      </c>
      <c r="I222" s="4" t="s">
        <v>648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</row>
    <row r="223" spans="1:15" ht="13.8" x14ac:dyDescent="0.25">
      <c r="A223" s="41"/>
      <c r="B223" s="1"/>
      <c r="C223" s="20"/>
      <c r="D223" s="104"/>
      <c r="E223" s="20"/>
      <c r="F223" s="124"/>
      <c r="G223" s="117"/>
      <c r="H223" s="28"/>
      <c r="I223" s="92"/>
    </row>
    <row r="224" spans="1:15" ht="15.75" customHeight="1" x14ac:dyDescent="0.25">
      <c r="A224" s="33"/>
      <c r="B224" s="4" t="s">
        <v>649</v>
      </c>
      <c r="C224" s="9" t="s">
        <v>650</v>
      </c>
      <c r="D224" s="103" t="s">
        <v>21</v>
      </c>
      <c r="E224" s="24" t="s">
        <v>615</v>
      </c>
      <c r="F224" s="103">
        <v>200</v>
      </c>
      <c r="G224" s="141" t="s">
        <v>651</v>
      </c>
      <c r="H224" s="4" t="s">
        <v>652</v>
      </c>
      <c r="I224" s="4" t="s">
        <v>653</v>
      </c>
    </row>
    <row r="225" spans="1:19" ht="13.8" x14ac:dyDescent="0.25">
      <c r="A225" s="33"/>
      <c r="B225" s="4" t="s">
        <v>654</v>
      </c>
      <c r="C225" s="9" t="s">
        <v>655</v>
      </c>
      <c r="D225" s="103">
        <v>3</v>
      </c>
      <c r="E225" s="24"/>
      <c r="F225" s="103">
        <v>200</v>
      </c>
      <c r="G225" s="141" t="s">
        <v>656</v>
      </c>
      <c r="H225" s="4" t="s">
        <v>657</v>
      </c>
      <c r="I225" s="4" t="s">
        <v>658</v>
      </c>
    </row>
    <row r="226" spans="1:19" ht="13.8" x14ac:dyDescent="0.25">
      <c r="A226" s="41"/>
      <c r="B226" s="78"/>
      <c r="C226" s="101" t="s">
        <v>659</v>
      </c>
      <c r="D226" s="114">
        <v>3</v>
      </c>
      <c r="E226" s="20"/>
      <c r="F226" s="124"/>
      <c r="G226" s="150" t="s">
        <v>660</v>
      </c>
      <c r="H226" s="28"/>
      <c r="I226" s="67"/>
    </row>
    <row r="227" spans="1:19" ht="13.8" x14ac:dyDescent="0.25">
      <c r="A227" s="41"/>
      <c r="B227" s="1"/>
      <c r="C227" s="101" t="s">
        <v>661</v>
      </c>
      <c r="D227" s="114">
        <v>4</v>
      </c>
      <c r="E227" s="20"/>
      <c r="F227" s="124"/>
      <c r="G227" s="117"/>
      <c r="H227" s="28"/>
      <c r="I227" s="92"/>
    </row>
    <row r="228" spans="1:19" ht="13.8" x14ac:dyDescent="0.25">
      <c r="A228" s="33"/>
      <c r="B228" s="4" t="s">
        <v>662</v>
      </c>
      <c r="C228" s="9" t="s">
        <v>663</v>
      </c>
      <c r="D228" s="103">
        <v>2</v>
      </c>
      <c r="E228" s="24" t="s">
        <v>615</v>
      </c>
      <c r="F228" s="103">
        <v>100</v>
      </c>
      <c r="G228" s="141" t="s">
        <v>664</v>
      </c>
      <c r="H228" s="4" t="s">
        <v>665</v>
      </c>
      <c r="I228" s="4"/>
    </row>
    <row r="229" spans="1:19" ht="13.8" x14ac:dyDescent="0.25">
      <c r="A229" s="41"/>
      <c r="B229" s="1" t="s">
        <v>796</v>
      </c>
      <c r="C229" s="20"/>
      <c r="D229" s="104"/>
      <c r="E229" s="20"/>
      <c r="F229" s="124"/>
      <c r="G229" s="117"/>
      <c r="H229" s="28"/>
      <c r="I229" s="92"/>
    </row>
    <row r="230" spans="1:19" ht="13.8" x14ac:dyDescent="0.25">
      <c r="A230" s="33"/>
      <c r="B230" s="4" t="s">
        <v>795</v>
      </c>
      <c r="C230" s="9" t="s">
        <v>666</v>
      </c>
      <c r="D230" s="103" t="s">
        <v>21</v>
      </c>
      <c r="E230" s="24" t="s">
        <v>615</v>
      </c>
      <c r="F230" s="103">
        <v>100</v>
      </c>
      <c r="G230" s="141" t="s">
        <v>667</v>
      </c>
      <c r="H230" s="4" t="s">
        <v>668</v>
      </c>
      <c r="I230" s="4" t="s">
        <v>669</v>
      </c>
      <c r="J230">
        <v>100</v>
      </c>
      <c r="K230">
        <v>100</v>
      </c>
      <c r="L230">
        <v>100</v>
      </c>
      <c r="M230">
        <v>100</v>
      </c>
    </row>
    <row r="231" spans="1:19" ht="13.8" x14ac:dyDescent="0.25">
      <c r="A231" s="41"/>
      <c r="B231" s="1"/>
      <c r="C231" s="20"/>
      <c r="D231" s="104"/>
      <c r="E231" s="20"/>
      <c r="F231" s="124"/>
      <c r="G231" s="117"/>
      <c r="H231" s="28"/>
      <c r="I231" s="92"/>
    </row>
    <row r="232" spans="1:19" ht="13.8" x14ac:dyDescent="0.25">
      <c r="A232" s="33"/>
      <c r="B232" s="4" t="s">
        <v>670</v>
      </c>
      <c r="C232" s="9" t="s">
        <v>671</v>
      </c>
      <c r="D232" s="103">
        <v>2</v>
      </c>
      <c r="E232" s="24" t="s">
        <v>615</v>
      </c>
      <c r="F232" s="103">
        <v>100</v>
      </c>
      <c r="G232" s="141" t="s">
        <v>672</v>
      </c>
      <c r="H232" s="4" t="s">
        <v>673</v>
      </c>
      <c r="I232" s="4" t="s">
        <v>674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</row>
    <row r="233" spans="1:19" ht="13.8" x14ac:dyDescent="0.25">
      <c r="A233" s="41"/>
      <c r="B233" s="1"/>
      <c r="C233" s="20"/>
      <c r="D233" s="104"/>
      <c r="E233" s="20"/>
      <c r="F233" s="124"/>
      <c r="G233" s="150" t="s">
        <v>675</v>
      </c>
      <c r="H233" s="28"/>
      <c r="I233" s="92"/>
    </row>
    <row r="234" spans="1:19" ht="13.8" x14ac:dyDescent="0.25">
      <c r="A234" s="33"/>
      <c r="B234" s="4" t="s">
        <v>676</v>
      </c>
      <c r="C234" s="9" t="s">
        <v>677</v>
      </c>
      <c r="D234" s="103" t="s">
        <v>21</v>
      </c>
      <c r="E234" s="24" t="s">
        <v>615</v>
      </c>
      <c r="F234" s="103">
        <v>100</v>
      </c>
      <c r="G234" s="141" t="s">
        <v>678</v>
      </c>
      <c r="H234" s="4" t="s">
        <v>679</v>
      </c>
      <c r="I234" s="4" t="s">
        <v>680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</row>
    <row r="235" spans="1:19" ht="13.8" x14ac:dyDescent="0.25">
      <c r="A235" s="41"/>
      <c r="B235" s="1"/>
      <c r="C235" s="20"/>
      <c r="D235" s="104"/>
      <c r="E235" s="20"/>
      <c r="F235" s="124"/>
      <c r="G235" s="150" t="s">
        <v>681</v>
      </c>
      <c r="H235" s="28"/>
      <c r="I235" s="93" t="s">
        <v>682</v>
      </c>
    </row>
    <row r="236" spans="1:19" ht="13.8" x14ac:dyDescent="0.25">
      <c r="A236" s="33"/>
      <c r="B236" s="4" t="s">
        <v>683</v>
      </c>
      <c r="C236" s="9" t="s">
        <v>684</v>
      </c>
      <c r="D236" s="103" t="s">
        <v>21</v>
      </c>
      <c r="E236" s="24" t="s">
        <v>615</v>
      </c>
      <c r="F236" s="103">
        <v>100</v>
      </c>
      <c r="G236" s="141" t="s">
        <v>685</v>
      </c>
      <c r="H236" s="4" t="s">
        <v>686</v>
      </c>
      <c r="I236" s="4" t="s">
        <v>687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</row>
    <row r="237" spans="1:19" ht="13.8" x14ac:dyDescent="0.25">
      <c r="A237" s="41"/>
      <c r="B237" s="1"/>
      <c r="C237" s="20"/>
      <c r="D237" s="104"/>
      <c r="E237" s="20"/>
      <c r="F237" s="124"/>
      <c r="G237" s="150" t="s">
        <v>688</v>
      </c>
      <c r="H237" s="28"/>
      <c r="I237" s="93" t="s">
        <v>689</v>
      </c>
    </row>
    <row r="238" spans="1:19" ht="13.8" x14ac:dyDescent="0.25">
      <c r="A238" s="33"/>
      <c r="B238" s="4" t="s">
        <v>690</v>
      </c>
      <c r="C238" s="9" t="s">
        <v>691</v>
      </c>
      <c r="D238" s="103">
        <v>2</v>
      </c>
      <c r="E238" s="24" t="s">
        <v>615</v>
      </c>
      <c r="F238" s="103">
        <v>100</v>
      </c>
      <c r="G238" s="141" t="s">
        <v>692</v>
      </c>
      <c r="H238" s="4" t="s">
        <v>693</v>
      </c>
      <c r="I238" s="4" t="s">
        <v>694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</row>
    <row r="239" spans="1:19" ht="13.8" x14ac:dyDescent="0.25">
      <c r="A239" s="41"/>
      <c r="B239" s="1"/>
      <c r="C239" s="20"/>
      <c r="D239" s="104"/>
      <c r="E239" s="20"/>
      <c r="F239" s="124"/>
      <c r="G239" s="150" t="s">
        <v>695</v>
      </c>
      <c r="H239" s="28"/>
      <c r="I239" s="93" t="s">
        <v>696</v>
      </c>
    </row>
    <row r="240" spans="1:19" ht="13.8" x14ac:dyDescent="0.25">
      <c r="A240" s="33"/>
      <c r="B240" s="4" t="s">
        <v>697</v>
      </c>
      <c r="C240" s="9" t="s">
        <v>698</v>
      </c>
      <c r="D240" s="103">
        <v>6</v>
      </c>
      <c r="E240" s="24" t="s">
        <v>615</v>
      </c>
      <c r="F240" s="103">
        <v>200</v>
      </c>
      <c r="G240" s="141" t="s">
        <v>699</v>
      </c>
      <c r="H240" s="4" t="s">
        <v>700</v>
      </c>
      <c r="I240" s="4" t="s">
        <v>701</v>
      </c>
      <c r="J240">
        <v>200</v>
      </c>
      <c r="K240">
        <v>200</v>
      </c>
      <c r="L240">
        <v>200</v>
      </c>
      <c r="M240">
        <v>200</v>
      </c>
      <c r="N240">
        <v>200</v>
      </c>
      <c r="O240">
        <v>200</v>
      </c>
    </row>
    <row r="241" spans="1:15" ht="13.8" x14ac:dyDescent="0.25">
      <c r="A241" s="41"/>
      <c r="B241" s="94"/>
      <c r="C241" s="134" t="s">
        <v>702</v>
      </c>
      <c r="D241" s="114">
        <v>3</v>
      </c>
      <c r="E241" s="20"/>
      <c r="F241" s="124"/>
      <c r="G241" s="150" t="s">
        <v>703</v>
      </c>
      <c r="H241" s="28"/>
      <c r="I241" s="93" t="s">
        <v>704</v>
      </c>
    </row>
    <row r="242" spans="1:15" ht="13.8" x14ac:dyDescent="0.25">
      <c r="A242" s="33"/>
      <c r="B242" s="4" t="s">
        <v>705</v>
      </c>
      <c r="C242" s="9" t="s">
        <v>706</v>
      </c>
      <c r="D242" s="103">
        <v>3</v>
      </c>
      <c r="E242" s="24" t="s">
        <v>707</v>
      </c>
      <c r="F242" s="103">
        <v>200</v>
      </c>
      <c r="G242" s="141" t="s">
        <v>708</v>
      </c>
      <c r="H242" s="4" t="s">
        <v>709</v>
      </c>
      <c r="I242" s="4"/>
      <c r="J242">
        <v>200</v>
      </c>
      <c r="K242">
        <v>200</v>
      </c>
      <c r="L242">
        <v>200</v>
      </c>
      <c r="M242">
        <v>200</v>
      </c>
    </row>
    <row r="243" spans="1:15" ht="13.8" x14ac:dyDescent="0.25">
      <c r="A243" s="41"/>
      <c r="B243" s="94"/>
      <c r="C243" s="101" t="s">
        <v>710</v>
      </c>
      <c r="D243" s="114">
        <v>2</v>
      </c>
      <c r="E243" s="20"/>
      <c r="F243" s="124"/>
      <c r="G243" s="117"/>
      <c r="H243" s="28"/>
      <c r="I243" s="92"/>
    </row>
    <row r="244" spans="1:15" ht="13.8" x14ac:dyDescent="0.25">
      <c r="A244" s="33"/>
      <c r="B244" s="4"/>
      <c r="C244" s="9"/>
      <c r="D244" s="103"/>
      <c r="E244" s="24"/>
      <c r="F244" s="103"/>
      <c r="G244" s="141"/>
      <c r="H244" s="4"/>
      <c r="I244" s="4"/>
    </row>
    <row r="245" spans="1:15" ht="13.8" x14ac:dyDescent="0.25">
      <c r="A245" s="41"/>
      <c r="B245" s="1"/>
      <c r="C245" s="20"/>
      <c r="D245" s="104"/>
      <c r="E245" s="20"/>
      <c r="F245" s="124"/>
      <c r="G245" s="150" t="s">
        <v>711</v>
      </c>
      <c r="H245" s="28"/>
      <c r="I245" s="93" t="s">
        <v>712</v>
      </c>
    </row>
    <row r="246" spans="1:15" ht="13.8" x14ac:dyDescent="0.25">
      <c r="A246" s="33"/>
      <c r="B246" s="4" t="s">
        <v>713</v>
      </c>
      <c r="C246" s="9" t="s">
        <v>714</v>
      </c>
      <c r="D246" s="103" t="s">
        <v>21</v>
      </c>
      <c r="E246" s="24" t="s">
        <v>707</v>
      </c>
      <c r="F246" s="103">
        <v>100</v>
      </c>
      <c r="G246" s="141" t="s">
        <v>715</v>
      </c>
      <c r="H246" s="4" t="s">
        <v>716</v>
      </c>
      <c r="I246" s="4" t="s">
        <v>717</v>
      </c>
      <c r="M246">
        <v>100</v>
      </c>
      <c r="N246">
        <v>100</v>
      </c>
      <c r="O246">
        <v>100</v>
      </c>
    </row>
    <row r="247" spans="1:15" ht="13.8" x14ac:dyDescent="0.25">
      <c r="A247" s="41"/>
      <c r="B247" s="1"/>
      <c r="C247" s="20"/>
      <c r="D247" s="104"/>
      <c r="E247" s="20"/>
      <c r="F247" s="124"/>
      <c r="G247" s="150" t="s">
        <v>718</v>
      </c>
      <c r="H247" s="28"/>
      <c r="I247" s="92"/>
    </row>
    <row r="248" spans="1:15" s="179" customFormat="1" ht="13.8" x14ac:dyDescent="0.25">
      <c r="A248" s="180"/>
      <c r="B248" s="195" t="s">
        <v>719</v>
      </c>
      <c r="C248" s="174" t="s">
        <v>720</v>
      </c>
      <c r="D248" s="175"/>
      <c r="E248" s="176" t="s">
        <v>707</v>
      </c>
      <c r="F248" s="175">
        <v>100</v>
      </c>
      <c r="G248" s="178"/>
      <c r="H248" s="195" t="s">
        <v>721</v>
      </c>
      <c r="I248" s="195"/>
      <c r="J248" s="179">
        <v>100</v>
      </c>
      <c r="K248" s="179">
        <v>100</v>
      </c>
      <c r="L248" s="179">
        <v>100</v>
      </c>
      <c r="M248" s="179">
        <v>100</v>
      </c>
      <c r="N248" s="179">
        <v>100</v>
      </c>
    </row>
    <row r="249" spans="1:15" ht="13.8" x14ac:dyDescent="0.25">
      <c r="A249" s="41"/>
      <c r="B249" s="1"/>
      <c r="C249" s="20"/>
      <c r="D249" s="104"/>
      <c r="E249" s="20"/>
      <c r="F249" s="124"/>
      <c r="G249" s="117"/>
      <c r="H249" s="28"/>
      <c r="I249" s="92"/>
    </row>
    <row r="250" spans="1:15" s="179" customFormat="1" ht="13.8" x14ac:dyDescent="0.25">
      <c r="A250" s="180"/>
      <c r="B250" s="195"/>
      <c r="C250" s="176"/>
      <c r="D250" s="175"/>
      <c r="E250" s="176"/>
      <c r="F250" s="175"/>
      <c r="G250" s="178"/>
      <c r="H250" s="195"/>
      <c r="I250" s="195"/>
    </row>
    <row r="251" spans="1:15" ht="13.8" x14ac:dyDescent="0.25">
      <c r="A251" s="41"/>
      <c r="B251" s="1"/>
      <c r="C251" s="20"/>
      <c r="D251" s="104"/>
      <c r="E251" s="20"/>
      <c r="F251" s="124"/>
      <c r="G251" s="150" t="s">
        <v>722</v>
      </c>
      <c r="H251" s="28"/>
      <c r="I251" s="92"/>
    </row>
    <row r="252" spans="1:15" ht="13.8" x14ac:dyDescent="0.25">
      <c r="A252" s="33"/>
      <c r="B252" s="4" t="s">
        <v>723</v>
      </c>
      <c r="C252" s="9" t="s">
        <v>724</v>
      </c>
      <c r="D252" s="103">
        <v>6</v>
      </c>
      <c r="E252" s="24" t="s">
        <v>707</v>
      </c>
      <c r="F252" s="103">
        <v>100</v>
      </c>
      <c r="G252" s="141" t="s">
        <v>725</v>
      </c>
      <c r="H252" s="4" t="s">
        <v>726</v>
      </c>
      <c r="I252" s="4" t="s">
        <v>727</v>
      </c>
    </row>
    <row r="253" spans="1:15" ht="13.8" x14ac:dyDescent="0.25">
      <c r="A253" s="41"/>
      <c r="B253" s="1"/>
      <c r="C253" s="20"/>
      <c r="D253" s="104"/>
      <c r="E253" s="20"/>
      <c r="F253" s="124"/>
      <c r="G253" s="150" t="s">
        <v>728</v>
      </c>
      <c r="H253" s="28"/>
      <c r="I253" s="92"/>
    </row>
    <row r="254" spans="1:15" ht="13.8" x14ac:dyDescent="0.25">
      <c r="A254" s="33"/>
      <c r="B254" s="4" t="s">
        <v>729</v>
      </c>
      <c r="C254" s="9" t="s">
        <v>730</v>
      </c>
      <c r="D254" s="103">
        <v>1</v>
      </c>
      <c r="E254" s="24" t="s">
        <v>731</v>
      </c>
      <c r="F254" s="103">
        <v>100</v>
      </c>
      <c r="G254" s="141" t="s">
        <v>732</v>
      </c>
      <c r="H254" s="4" t="s">
        <v>733</v>
      </c>
      <c r="I254" s="4" t="s">
        <v>734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</row>
    <row r="255" spans="1:15" ht="13.8" x14ac:dyDescent="0.25">
      <c r="A255" s="41"/>
      <c r="B255" s="1"/>
      <c r="C255" s="20"/>
      <c r="D255" s="104"/>
      <c r="E255" s="20"/>
      <c r="F255" s="124"/>
      <c r="G255" s="150" t="s">
        <v>735</v>
      </c>
      <c r="H255" s="28"/>
      <c r="I255" s="93" t="s">
        <v>736</v>
      </c>
    </row>
    <row r="256" spans="1:15" ht="13.8" x14ac:dyDescent="0.25">
      <c r="A256" s="33"/>
      <c r="B256" s="4" t="s">
        <v>737</v>
      </c>
      <c r="C256" s="9" t="s">
        <v>738</v>
      </c>
      <c r="D256" s="103" t="s">
        <v>21</v>
      </c>
      <c r="E256" s="24" t="s">
        <v>707</v>
      </c>
      <c r="F256" s="103">
        <v>100</v>
      </c>
      <c r="G256" s="141" t="s">
        <v>739</v>
      </c>
      <c r="H256" s="4" t="s">
        <v>740</v>
      </c>
      <c r="I256" s="4" t="s">
        <v>741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</row>
    <row r="257" spans="1:15" ht="13.8" x14ac:dyDescent="0.25">
      <c r="A257" s="41"/>
      <c r="B257" s="1"/>
      <c r="C257" s="20"/>
      <c r="D257" s="104"/>
      <c r="E257" s="20"/>
      <c r="F257" s="124"/>
      <c r="G257" s="150" t="s">
        <v>742</v>
      </c>
      <c r="H257" s="28"/>
      <c r="I257" s="93" t="s">
        <v>743</v>
      </c>
    </row>
    <row r="258" spans="1:15" ht="13.8" x14ac:dyDescent="0.25">
      <c r="A258" s="33"/>
      <c r="B258" s="4" t="s">
        <v>744</v>
      </c>
      <c r="C258" s="9" t="s">
        <v>745</v>
      </c>
      <c r="D258" s="103" t="s">
        <v>21</v>
      </c>
      <c r="E258" s="24" t="s">
        <v>707</v>
      </c>
      <c r="F258" s="103">
        <v>100</v>
      </c>
      <c r="G258" s="141" t="s">
        <v>746</v>
      </c>
      <c r="H258" s="4" t="s">
        <v>747</v>
      </c>
      <c r="I258" s="4" t="s">
        <v>748</v>
      </c>
      <c r="J258">
        <v>100</v>
      </c>
      <c r="K258">
        <v>100</v>
      </c>
      <c r="L258">
        <v>100</v>
      </c>
      <c r="M258">
        <v>100</v>
      </c>
      <c r="N258">
        <v>100</v>
      </c>
    </row>
    <row r="259" spans="1:15" ht="13.8" x14ac:dyDescent="0.25">
      <c r="A259" s="41"/>
      <c r="B259" s="1"/>
      <c r="C259" s="20"/>
      <c r="D259" s="104"/>
      <c r="E259" s="20"/>
      <c r="F259" s="124"/>
      <c r="G259" s="150" t="s">
        <v>749</v>
      </c>
      <c r="H259" s="28"/>
      <c r="I259" s="93" t="s">
        <v>750</v>
      </c>
    </row>
    <row r="260" spans="1:15" ht="13.8" x14ac:dyDescent="0.25">
      <c r="A260" s="33"/>
      <c r="B260" s="4" t="s">
        <v>751</v>
      </c>
      <c r="C260" s="9"/>
      <c r="D260" s="103">
        <v>2</v>
      </c>
      <c r="E260" s="24" t="s">
        <v>707</v>
      </c>
      <c r="F260" s="103">
        <v>100</v>
      </c>
      <c r="G260" s="141" t="s">
        <v>752</v>
      </c>
      <c r="H260" s="4" t="s">
        <v>753</v>
      </c>
      <c r="I260" s="4" t="s">
        <v>754</v>
      </c>
    </row>
    <row r="261" spans="1:15" ht="13.8" x14ac:dyDescent="0.25">
      <c r="A261" s="46"/>
      <c r="B261" s="97"/>
      <c r="C261" s="219" t="s">
        <v>755</v>
      </c>
      <c r="D261" s="115" t="s">
        <v>21</v>
      </c>
      <c r="E261" s="19"/>
      <c r="F261" s="129"/>
      <c r="G261" s="153" t="s">
        <v>756</v>
      </c>
      <c r="H261" s="36"/>
      <c r="I261" s="98"/>
    </row>
    <row r="262" spans="1:15" s="197" customFormat="1" ht="13.8" x14ac:dyDescent="0.25">
      <c r="A262" s="164"/>
      <c r="B262" s="215" t="s">
        <v>757</v>
      </c>
      <c r="C262" s="133" t="s">
        <v>758</v>
      </c>
      <c r="D262" s="108" t="s">
        <v>21</v>
      </c>
      <c r="E262" s="30" t="s">
        <v>707</v>
      </c>
      <c r="F262" s="128">
        <v>100</v>
      </c>
      <c r="G262" s="79" t="s">
        <v>759</v>
      </c>
      <c r="H262" s="216"/>
      <c r="I262" s="217"/>
      <c r="J262" s="197">
        <v>100</v>
      </c>
      <c r="K262" s="197">
        <v>100</v>
      </c>
    </row>
    <row r="263" spans="1:15" ht="13.8" x14ac:dyDescent="0.25">
      <c r="A263" s="46"/>
      <c r="B263" s="3"/>
      <c r="C263" s="19"/>
      <c r="D263" s="113"/>
      <c r="E263" s="19"/>
      <c r="F263" s="129"/>
      <c r="G263" s="116"/>
      <c r="H263" s="122"/>
      <c r="I263" s="98"/>
    </row>
    <row r="264" spans="1:15" s="170" customFormat="1" ht="13.8" x14ac:dyDescent="0.25">
      <c r="A264" s="171"/>
      <c r="B264" s="224" t="s">
        <v>760</v>
      </c>
      <c r="C264" s="220" t="s">
        <v>761</v>
      </c>
      <c r="D264" s="218" t="s">
        <v>21</v>
      </c>
      <c r="E264" s="20" t="s">
        <v>707</v>
      </c>
      <c r="F264" s="124">
        <v>100</v>
      </c>
      <c r="G264" s="159" t="s">
        <v>762</v>
      </c>
      <c r="H264" s="168"/>
      <c r="I264" s="169"/>
    </row>
    <row r="265" spans="1:15" ht="13.8" x14ac:dyDescent="0.25">
      <c r="A265" s="165"/>
      <c r="B265" s="3"/>
      <c r="C265" s="3"/>
      <c r="D265" s="116"/>
      <c r="E265" s="3"/>
      <c r="F265" s="130"/>
      <c r="G265" s="154"/>
      <c r="H265" s="100"/>
      <c r="I265" s="98"/>
    </row>
    <row r="266" spans="1:15" ht="13.8" x14ac:dyDescent="0.25">
      <c r="A266" s="165"/>
      <c r="B266" s="3"/>
      <c r="C266" s="3"/>
      <c r="D266" s="116"/>
      <c r="E266" s="3"/>
      <c r="F266" s="130"/>
      <c r="G266" s="154"/>
      <c r="H266" s="100"/>
      <c r="I266" s="98" t="s">
        <v>763</v>
      </c>
    </row>
    <row r="267" spans="1:15" ht="13.8" x14ac:dyDescent="0.25">
      <c r="A267" s="165"/>
      <c r="B267" s="3"/>
      <c r="C267" s="3"/>
      <c r="D267" s="116"/>
      <c r="E267" s="3"/>
      <c r="F267" s="130"/>
      <c r="G267" s="154"/>
      <c r="H267" s="100"/>
      <c r="I267" s="98"/>
    </row>
    <row r="268" spans="1:15" ht="13.8" x14ac:dyDescent="0.25">
      <c r="A268" s="43"/>
      <c r="B268" s="222" t="s">
        <v>764</v>
      </c>
      <c r="C268" s="137" t="s">
        <v>765</v>
      </c>
      <c r="D268" s="117" t="s">
        <v>21</v>
      </c>
      <c r="E268" s="1" t="s">
        <v>707</v>
      </c>
      <c r="F268" s="131">
        <v>100</v>
      </c>
      <c r="G268" s="158" t="s">
        <v>159</v>
      </c>
      <c r="H268" s="56"/>
      <c r="I268" s="67"/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 ht="13.8" x14ac:dyDescent="0.25">
      <c r="A269" s="165"/>
      <c r="B269" s="119"/>
      <c r="C269" s="119"/>
      <c r="D269" s="116"/>
      <c r="E269" s="3"/>
      <c r="F269" s="130"/>
      <c r="G269" s="158" t="s">
        <v>159</v>
      </c>
      <c r="H269" s="100"/>
      <c r="I269" s="73"/>
    </row>
    <row r="270" spans="1:15" s="197" customFormat="1" ht="13.8" x14ac:dyDescent="0.25">
      <c r="A270" s="55"/>
      <c r="B270" s="74" t="s">
        <v>766</v>
      </c>
      <c r="C270" s="221" t="s">
        <v>767</v>
      </c>
      <c r="D270" s="145">
        <v>1</v>
      </c>
      <c r="E270" s="29" t="s">
        <v>707</v>
      </c>
      <c r="F270" s="152">
        <v>100</v>
      </c>
      <c r="G270" s="222" t="s">
        <v>768</v>
      </c>
      <c r="H270" s="223"/>
      <c r="I270" s="69"/>
    </row>
    <row r="271" spans="1:15" ht="13.8" x14ac:dyDescent="0.25">
      <c r="A271" s="165"/>
      <c r="B271" s="119"/>
      <c r="C271" s="138"/>
      <c r="D271" s="116"/>
      <c r="E271" s="3"/>
      <c r="F271" s="130"/>
      <c r="G271" s="140"/>
      <c r="H271" s="156"/>
      <c r="I271" s="73"/>
    </row>
    <row r="272" spans="1:15" ht="13.8" x14ac:dyDescent="0.25">
      <c r="A272" s="43"/>
      <c r="B272" s="118" t="s">
        <v>769</v>
      </c>
      <c r="C272" s="137" t="s">
        <v>770</v>
      </c>
      <c r="D272" s="117">
        <v>1</v>
      </c>
      <c r="E272" s="120" t="s">
        <v>707</v>
      </c>
      <c r="F272" s="131">
        <v>100</v>
      </c>
      <c r="G272" s="156" t="s">
        <v>40</v>
      </c>
      <c r="H272" s="156"/>
      <c r="I272" s="121" t="s">
        <v>771</v>
      </c>
    </row>
    <row r="273" spans="1:15" ht="13.8" x14ac:dyDescent="0.25">
      <c r="A273" s="165"/>
      <c r="B273" s="119"/>
      <c r="C273" s="138"/>
      <c r="D273" s="116"/>
      <c r="E273" s="3"/>
      <c r="F273" s="130"/>
      <c r="G273" s="157" t="s">
        <v>772</v>
      </c>
      <c r="H273" s="157"/>
      <c r="I273" s="73" t="s">
        <v>773</v>
      </c>
    </row>
    <row r="274" spans="1:15" ht="13.8" x14ac:dyDescent="0.25">
      <c r="A274" s="43"/>
      <c r="B274" s="78" t="s">
        <v>774</v>
      </c>
      <c r="C274" s="137" t="s">
        <v>775</v>
      </c>
      <c r="D274" s="117">
        <v>2</v>
      </c>
      <c r="E274" s="1" t="s">
        <v>707</v>
      </c>
      <c r="F274" s="131">
        <v>100</v>
      </c>
      <c r="G274" s="139"/>
      <c r="H274" s="56"/>
      <c r="I274" s="67" t="s">
        <v>776</v>
      </c>
    </row>
    <row r="275" spans="1:15" ht="13.8" x14ac:dyDescent="0.25">
      <c r="A275" s="165"/>
      <c r="B275" s="119"/>
      <c r="C275" s="138"/>
      <c r="D275" s="116"/>
      <c r="E275" s="3"/>
      <c r="F275" s="130"/>
      <c r="G275" s="140"/>
      <c r="H275" s="100"/>
      <c r="I275" s="73"/>
    </row>
    <row r="276" spans="1:15" ht="13.8" x14ac:dyDescent="0.25">
      <c r="A276" s="43"/>
      <c r="B276" s="78" t="s">
        <v>777</v>
      </c>
      <c r="C276" s="137" t="s">
        <v>778</v>
      </c>
      <c r="D276" s="117">
        <v>5</v>
      </c>
      <c r="E276" s="1" t="s">
        <v>707</v>
      </c>
      <c r="F276" s="131">
        <v>100</v>
      </c>
      <c r="G276" s="139" t="s">
        <v>779</v>
      </c>
      <c r="H276" s="56"/>
      <c r="I276" s="67" t="s">
        <v>780</v>
      </c>
      <c r="J276">
        <v>100</v>
      </c>
      <c r="K276">
        <v>100</v>
      </c>
      <c r="L276">
        <v>100</v>
      </c>
      <c r="M276">
        <v>100</v>
      </c>
      <c r="N276">
        <v>100</v>
      </c>
    </row>
    <row r="277" spans="1:15" ht="13.8" x14ac:dyDescent="0.25">
      <c r="A277" s="165"/>
      <c r="B277" s="119"/>
      <c r="C277" s="119"/>
      <c r="D277" s="225"/>
      <c r="E277" s="3"/>
      <c r="F277" s="130"/>
      <c r="G277" s="140"/>
      <c r="H277" s="100"/>
      <c r="I277" s="73"/>
    </row>
    <row r="278" spans="1:15" ht="13.8" x14ac:dyDescent="0.25">
      <c r="A278" s="214"/>
      <c r="B278" s="72" t="s">
        <v>781</v>
      </c>
      <c r="C278" s="72" t="s">
        <v>782</v>
      </c>
      <c r="D278" s="117">
        <v>6</v>
      </c>
      <c r="E278" s="20" t="s">
        <v>731</v>
      </c>
      <c r="F278" s="131">
        <v>100</v>
      </c>
      <c r="G278" s="72"/>
      <c r="H278" s="56"/>
      <c r="I278" s="96"/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 ht="13.8" x14ac:dyDescent="0.25">
      <c r="A279" s="166"/>
      <c r="B279" s="72"/>
      <c r="C279" s="72"/>
      <c r="D279" s="117"/>
      <c r="E279" s="20"/>
      <c r="F279" s="131"/>
      <c r="G279" s="72"/>
      <c r="H279" s="56"/>
      <c r="I279" s="96"/>
    </row>
    <row r="280" spans="1:15" ht="13.8" x14ac:dyDescent="0.25">
      <c r="A280" s="166"/>
      <c r="B280" s="20"/>
      <c r="C280" s="20"/>
      <c r="D280" s="117"/>
      <c r="E280" s="20"/>
      <c r="F280" s="131"/>
      <c r="G280" s="117"/>
      <c r="H280" s="56"/>
      <c r="I280" s="95"/>
    </row>
    <row r="281" spans="1:15" ht="13.8" x14ac:dyDescent="0.25">
      <c r="A281" s="166"/>
      <c r="B281" s="72"/>
      <c r="C281" s="72" t="s">
        <v>783</v>
      </c>
      <c r="D281" s="117"/>
      <c r="E281" s="20"/>
      <c r="F281" s="131">
        <f>SUM(F2:F280)</f>
        <v>16300</v>
      </c>
      <c r="G281" s="72"/>
      <c r="H281" s="56"/>
      <c r="I281" s="96"/>
    </row>
  </sheetData>
  <sortState ref="A288">
    <sortCondition ref="A288"/>
  </sortState>
  <conditionalFormatting sqref="A2:A27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{EDA481A4-DDD9-4727-9255-1341EB638DF8}</x14:id>
        </ext>
      </extLst>
    </cfRule>
  </conditionalFormatting>
  <hyperlinks>
    <hyperlink ref="I260" r:id="rId1"/>
    <hyperlink ref="I259" r:id="rId2"/>
    <hyperlink ref="I258" r:id="rId3"/>
    <hyperlink ref="I257" r:id="rId4"/>
    <hyperlink ref="I256" r:id="rId5"/>
    <hyperlink ref="I255" r:id="rId6"/>
    <hyperlink ref="I254" r:id="rId7"/>
    <hyperlink ref="I252" r:id="rId8"/>
    <hyperlink ref="I246" r:id="rId9"/>
    <hyperlink ref="I245" r:id="rId10"/>
    <hyperlink ref="I241" r:id="rId11"/>
    <hyperlink ref="I240" r:id="rId12"/>
    <hyperlink ref="I239" r:id="rId13"/>
    <hyperlink ref="I238" r:id="rId14"/>
    <hyperlink ref="I237" r:id="rId15"/>
    <hyperlink ref="I236" r:id="rId16"/>
    <hyperlink ref="I235" r:id="rId17"/>
    <hyperlink ref="I234" r:id="rId18"/>
    <hyperlink ref="I232" r:id="rId19"/>
    <hyperlink ref="I225" r:id="rId20"/>
    <hyperlink ref="I224" r:id="rId21"/>
    <hyperlink ref="I222" r:id="rId22"/>
    <hyperlink ref="I219" r:id="rId23"/>
    <hyperlink ref="I218" r:id="rId24"/>
    <hyperlink ref="I213" r:id="rId25"/>
    <hyperlink ref="I210" r:id="rId26"/>
    <hyperlink ref="I209" r:id="rId27"/>
    <hyperlink ref="I96" r:id="rId28"/>
    <hyperlink ref="I54" r:id="rId29"/>
    <hyperlink ref="I97" r:id="rId30"/>
    <hyperlink ref="I65" r:id="rId31"/>
    <hyperlink ref="I196" r:id="rId32"/>
    <hyperlink ref="I5" r:id="rId33"/>
    <hyperlink ref="I9" r:id="rId34"/>
    <hyperlink ref="I100" r:id="rId35"/>
    <hyperlink ref="I102" r:id="rId36"/>
    <hyperlink ref="I185" r:id="rId37"/>
    <hyperlink ref="I184" r:id="rId38"/>
    <hyperlink ref="I53" r:id="rId39"/>
    <hyperlink ref="I24" r:id="rId40"/>
    <hyperlink ref="I21" r:id="rId41"/>
    <hyperlink ref="I7" r:id="rId42"/>
    <hyperlink ref="I189" r:id="rId43"/>
    <hyperlink ref="I188" r:id="rId44"/>
    <hyperlink ref="I178" r:id="rId45"/>
    <hyperlink ref="I179" r:id="rId46"/>
    <hyperlink ref="I177" r:id="rId47"/>
    <hyperlink ref="I176" r:id="rId48"/>
    <hyperlink ref="I175" r:id="rId49"/>
    <hyperlink ref="I173" r:id="rId50"/>
    <hyperlink ref="I172" r:id="rId51"/>
    <hyperlink ref="I171" r:id="rId52"/>
    <hyperlink ref="H172" r:id="rId53" display="ausmuhcocker@gmail.com"/>
    <hyperlink ref="I169" r:id="rId54"/>
    <hyperlink ref="I168" r:id="rId55"/>
    <hyperlink ref="I166" r:id="rId56"/>
    <hyperlink ref="I165" r:id="rId57"/>
    <hyperlink ref="I164" r:id="rId58"/>
    <hyperlink ref="I158" r:id="rId59"/>
    <hyperlink ref="I157" r:id="rId60"/>
    <hyperlink ref="I156" r:id="rId61"/>
    <hyperlink ref="I155" r:id="rId62"/>
    <hyperlink ref="I154" r:id="rId63"/>
    <hyperlink ref="I153" r:id="rId64"/>
    <hyperlink ref="I150" r:id="rId65"/>
    <hyperlink ref="I149" r:id="rId66"/>
    <hyperlink ref="I148" r:id="rId67"/>
    <hyperlink ref="I146" r:id="rId68"/>
    <hyperlink ref="I145" r:id="rId69"/>
    <hyperlink ref="I139" r:id="rId70"/>
    <hyperlink ref="I140" r:id="rId71" display="Samiya@f1accounting.ca"/>
    <hyperlink ref="I138" r:id="rId72"/>
    <hyperlink ref="I137" r:id="rId73"/>
    <hyperlink ref="I133" r:id="rId74"/>
    <hyperlink ref="I131" r:id="rId75"/>
    <hyperlink ref="I132" r:id="rId76"/>
    <hyperlink ref="I2" r:id="rId77"/>
    <hyperlink ref="I130" r:id="rId78"/>
    <hyperlink ref="I122" r:id="rId79"/>
    <hyperlink ref="I121" r:id="rId80"/>
    <hyperlink ref="I120" r:id="rId81"/>
    <hyperlink ref="I119" r:id="rId82"/>
    <hyperlink ref="I116" r:id="rId83"/>
    <hyperlink ref="I115" r:id="rId84"/>
    <hyperlink ref="I113" r:id="rId85"/>
    <hyperlink ref="I90" r:id="rId86"/>
    <hyperlink ref="I111" r:id="rId87"/>
    <hyperlink ref="I110" r:id="rId88"/>
  </hyperlinks>
  <pageMargins left="0.7" right="0.7" top="0.75" bottom="0.75" header="0.3" footer="0.3"/>
  <legacyDrawing r:id="rId89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A481A4-DDD9-4727-9255-1341EB638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A2:A277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workbookViewId="0">
      <selection activeCell="B14" sqref="B14"/>
    </sheetView>
  </sheetViews>
  <sheetFormatPr defaultRowHeight="13.2" x14ac:dyDescent="0.25"/>
  <cols>
    <col min="1" max="1" width="34.33203125" customWidth="1"/>
    <col min="2" max="2" width="16.5546875" customWidth="1"/>
    <col min="3" max="3" width="11.33203125" bestFit="1" customWidth="1"/>
  </cols>
  <sheetData>
    <row r="4" spans="1:3" ht="38.25" customHeight="1" x14ac:dyDescent="0.25">
      <c r="A4" s="226" t="s">
        <v>784</v>
      </c>
      <c r="B4" s="226"/>
      <c r="C4" s="226"/>
    </row>
    <row r="5" spans="1:3" x14ac:dyDescent="0.25">
      <c r="A5" t="s">
        <v>785</v>
      </c>
      <c r="B5" t="s">
        <v>786</v>
      </c>
      <c r="C5" s="155">
        <v>1800</v>
      </c>
    </row>
    <row r="6" spans="1:3" x14ac:dyDescent="0.25">
      <c r="A6" t="s">
        <v>787</v>
      </c>
      <c r="B6" t="s">
        <v>786</v>
      </c>
      <c r="C6" s="155">
        <v>1800</v>
      </c>
    </row>
    <row r="7" spans="1:3" x14ac:dyDescent="0.25">
      <c r="A7" t="s">
        <v>788</v>
      </c>
      <c r="B7" s="136">
        <v>750</v>
      </c>
      <c r="C7" s="155">
        <v>750</v>
      </c>
    </row>
    <row r="8" spans="1:3" x14ac:dyDescent="0.25">
      <c r="A8" t="s">
        <v>789</v>
      </c>
      <c r="C8" s="155">
        <v>1500</v>
      </c>
    </row>
    <row r="9" spans="1:3" x14ac:dyDescent="0.25">
      <c r="A9" t="s">
        <v>790</v>
      </c>
      <c r="C9" s="155">
        <v>1000</v>
      </c>
    </row>
    <row r="10" spans="1:3" x14ac:dyDescent="0.25">
      <c r="A10" t="s">
        <v>791</v>
      </c>
      <c r="C10" s="155">
        <v>46000</v>
      </c>
    </row>
    <row r="11" spans="1:3" x14ac:dyDescent="0.25">
      <c r="A11" t="s">
        <v>792</v>
      </c>
      <c r="C11" s="155">
        <v>40000</v>
      </c>
    </row>
    <row r="12" spans="1:3" x14ac:dyDescent="0.25">
      <c r="C12" s="155"/>
    </row>
    <row r="13" spans="1:3" x14ac:dyDescent="0.25">
      <c r="C13" s="155"/>
    </row>
    <row r="14" spans="1:3" x14ac:dyDescent="0.25">
      <c r="C14" s="155"/>
    </row>
    <row r="15" spans="1:3" x14ac:dyDescent="0.25">
      <c r="A15" t="s">
        <v>793</v>
      </c>
      <c r="C15" s="155">
        <f>SUM(C5:C13)</f>
        <v>92850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Budget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</dc:creator>
  <cp:keywords/>
  <dc:description/>
  <cp:lastModifiedBy>Guest</cp:lastModifiedBy>
  <cp:revision/>
  <dcterms:created xsi:type="dcterms:W3CDTF">2012-11-04T00:12:57Z</dcterms:created>
  <dcterms:modified xsi:type="dcterms:W3CDTF">2017-03-04T22:21:09Z</dcterms:modified>
  <cp:category/>
  <cp:contentStatus/>
</cp:coreProperties>
</file>